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355" windowHeight="10545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24519"/>
</workbook>
</file>

<file path=xl/calcChain.xml><?xml version="1.0" encoding="utf-8"?>
<calcChain xmlns="http://schemas.openxmlformats.org/spreadsheetml/2006/main">
  <c r="F272" i="6"/>
  <c r="H272" s="1"/>
  <c r="I272"/>
  <c r="J272"/>
  <c r="F154"/>
  <c r="H154" s="1"/>
  <c r="J154"/>
  <c r="J78"/>
  <c r="F134"/>
  <c r="H134" s="1"/>
  <c r="J134"/>
  <c r="F95"/>
  <c r="H95" s="1"/>
  <c r="J95"/>
  <c r="E67"/>
  <c r="F67"/>
  <c r="H67" s="1"/>
  <c r="I67"/>
  <c r="J67"/>
  <c r="E38"/>
  <c r="F38"/>
  <c r="H38" s="1"/>
  <c r="I38"/>
  <c r="J38"/>
  <c r="E19"/>
  <c r="F19" s="1"/>
  <c r="F23" s="1"/>
  <c r="E20"/>
  <c r="E22"/>
  <c r="J22"/>
  <c r="I22"/>
  <c r="H22"/>
  <c r="G22"/>
  <c r="F22"/>
  <c r="E17"/>
  <c r="E16"/>
  <c r="F6"/>
  <c r="F8" s="1"/>
  <c r="F9" s="1"/>
  <c r="E11"/>
  <c r="E6"/>
  <c r="E8" s="1"/>
  <c r="E9" s="1"/>
  <c r="E10"/>
  <c r="K9" i="5"/>
  <c r="M2"/>
  <c r="K3"/>
  <c r="L1"/>
  <c r="L2" s="1"/>
  <c r="F10"/>
  <c r="G10"/>
  <c r="D11"/>
  <c r="G11" s="1"/>
  <c r="B8" i="3"/>
  <c r="B9" s="1"/>
  <c r="G3"/>
  <c r="I18" i="2"/>
  <c r="D43"/>
  <c r="F43" s="1"/>
  <c r="D33"/>
  <c r="F33" s="1"/>
  <c r="D24"/>
  <c r="G37"/>
  <c r="F37"/>
  <c r="G27"/>
  <c r="F27"/>
  <c r="G17"/>
  <c r="F17"/>
  <c r="D38"/>
  <c r="D28"/>
  <c r="G28" s="1"/>
  <c r="D22"/>
  <c r="F22"/>
  <c r="G38"/>
  <c r="D36"/>
  <c r="G16"/>
  <c r="F16"/>
  <c r="G26"/>
  <c r="F26"/>
  <c r="G20"/>
  <c r="F20"/>
  <c r="G19"/>
  <c r="F19"/>
  <c r="G18"/>
  <c r="F18"/>
  <c r="D26"/>
  <c r="D19"/>
  <c r="D20" s="1"/>
  <c r="D18"/>
  <c r="D16"/>
  <c r="D8"/>
  <c r="E8" s="1"/>
  <c r="D13"/>
  <c r="D12"/>
  <c r="E12"/>
  <c r="D4" i="1"/>
  <c r="E272" i="6" l="1"/>
  <c r="G272"/>
  <c r="F273"/>
  <c r="I154"/>
  <c r="E154"/>
  <c r="G154"/>
  <c r="F155"/>
  <c r="I134"/>
  <c r="E134"/>
  <c r="G134"/>
  <c r="F135"/>
  <c r="I95"/>
  <c r="E95"/>
  <c r="G95"/>
  <c r="F96"/>
  <c r="G67"/>
  <c r="F68"/>
  <c r="G38"/>
  <c r="F39"/>
  <c r="E23"/>
  <c r="F24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H23"/>
  <c r="I23"/>
  <c r="G23"/>
  <c r="J23"/>
  <c r="M4" i="5"/>
  <c r="M6"/>
  <c r="M8"/>
  <c r="M3"/>
  <c r="M9" s="1"/>
  <c r="M5"/>
  <c r="M7"/>
  <c r="L8"/>
  <c r="L6"/>
  <c r="L4"/>
  <c r="L7"/>
  <c r="L5"/>
  <c r="L3"/>
  <c r="F11"/>
  <c r="C9" i="3"/>
  <c r="C8"/>
  <c r="D8" s="1"/>
  <c r="E8" s="1"/>
  <c r="F8" s="1"/>
  <c r="B10"/>
  <c r="C10" s="1"/>
  <c r="G43" i="2"/>
  <c r="G33"/>
  <c r="F28"/>
  <c r="D29"/>
  <c r="D30" s="1"/>
  <c r="G30" s="1"/>
  <c r="D32"/>
  <c r="F32" s="1"/>
  <c r="G22"/>
  <c r="F38"/>
  <c r="D39"/>
  <c r="D40" s="1"/>
  <c r="D42" s="1"/>
  <c r="F42" s="1"/>
  <c r="F30"/>
  <c r="G29"/>
  <c r="F29"/>
  <c r="G39"/>
  <c r="G36"/>
  <c r="F36"/>
  <c r="F8"/>
  <c r="G8" s="1"/>
  <c r="H8" s="1"/>
  <c r="E4" i="1"/>
  <c r="F4" s="1"/>
  <c r="J273" i="6" l="1"/>
  <c r="E273"/>
  <c r="I273"/>
  <c r="H273"/>
  <c r="F274"/>
  <c r="G273"/>
  <c r="J155"/>
  <c r="E155"/>
  <c r="I155"/>
  <c r="H155"/>
  <c r="F156"/>
  <c r="G155"/>
  <c r="J135"/>
  <c r="E135"/>
  <c r="I135"/>
  <c r="G135"/>
  <c r="H135"/>
  <c r="F136"/>
  <c r="J96"/>
  <c r="F97"/>
  <c r="E96"/>
  <c r="I96"/>
  <c r="G96"/>
  <c r="H96"/>
  <c r="J68"/>
  <c r="E68"/>
  <c r="I68"/>
  <c r="H68"/>
  <c r="F69"/>
  <c r="G68"/>
  <c r="J39"/>
  <c r="E39"/>
  <c r="I39"/>
  <c r="H39"/>
  <c r="F40"/>
  <c r="G39"/>
  <c r="I24"/>
  <c r="H24"/>
  <c r="J24"/>
  <c r="E24"/>
  <c r="G24"/>
  <c r="M10" i="5"/>
  <c r="L9"/>
  <c r="L10" s="1"/>
  <c r="K10"/>
  <c r="D9" i="3"/>
  <c r="G8"/>
  <c r="B11"/>
  <c r="C11" s="1"/>
  <c r="G32" i="2"/>
  <c r="F39"/>
  <c r="G42"/>
  <c r="F40"/>
  <c r="G40"/>
  <c r="I8"/>
  <c r="G4" i="1"/>
  <c r="H4" s="1"/>
  <c r="H274" i="6" l="1"/>
  <c r="F275"/>
  <c r="G274"/>
  <c r="J274"/>
  <c r="E274"/>
  <c r="I274"/>
  <c r="H156"/>
  <c r="F157"/>
  <c r="G156"/>
  <c r="J156"/>
  <c r="E156"/>
  <c r="I156"/>
  <c r="H136"/>
  <c r="F137"/>
  <c r="G136"/>
  <c r="E136"/>
  <c r="I136"/>
  <c r="J136"/>
  <c r="H97"/>
  <c r="F98"/>
  <c r="G97"/>
  <c r="E97"/>
  <c r="I97"/>
  <c r="J97"/>
  <c r="H69"/>
  <c r="F70"/>
  <c r="G69"/>
  <c r="J69"/>
  <c r="E69"/>
  <c r="I69"/>
  <c r="H40"/>
  <c r="F41"/>
  <c r="E40"/>
  <c r="G40"/>
  <c r="J40"/>
  <c r="I40"/>
  <c r="H25"/>
  <c r="E25"/>
  <c r="J25"/>
  <c r="G25"/>
  <c r="I25"/>
  <c r="E9" i="3"/>
  <c r="F9" s="1"/>
  <c r="G9" s="1"/>
  <c r="D10"/>
  <c r="B12"/>
  <c r="C12" s="1"/>
  <c r="I7" i="2"/>
  <c r="D23" s="1"/>
  <c r="J275" i="6" l="1"/>
  <c r="E275"/>
  <c r="I275"/>
  <c r="H275"/>
  <c r="F276"/>
  <c r="G275"/>
  <c r="J157"/>
  <c r="E157"/>
  <c r="I157"/>
  <c r="H157"/>
  <c r="F158"/>
  <c r="G157"/>
  <c r="J137"/>
  <c r="E137"/>
  <c r="I137"/>
  <c r="G137"/>
  <c r="H137"/>
  <c r="F138"/>
  <c r="J98"/>
  <c r="E98"/>
  <c r="I98"/>
  <c r="F99"/>
  <c r="G98"/>
  <c r="H98"/>
  <c r="J70"/>
  <c r="E70"/>
  <c r="I70"/>
  <c r="H70"/>
  <c r="F71"/>
  <c r="G70"/>
  <c r="J41"/>
  <c r="E41"/>
  <c r="I41"/>
  <c r="H41"/>
  <c r="F42"/>
  <c r="G41"/>
  <c r="E26"/>
  <c r="J26"/>
  <c r="H26"/>
  <c r="G26"/>
  <c r="I26"/>
  <c r="E10" i="3"/>
  <c r="F10" s="1"/>
  <c r="G10" s="1"/>
  <c r="D11"/>
  <c r="B13"/>
  <c r="C13" s="1"/>
  <c r="D12"/>
  <c r="G23" i="2"/>
  <c r="F23"/>
  <c r="D41"/>
  <c r="D21"/>
  <c r="D31"/>
  <c r="H276" i="6" l="1"/>
  <c r="F277"/>
  <c r="G276"/>
  <c r="J276"/>
  <c r="E276"/>
  <c r="I276"/>
  <c r="H158"/>
  <c r="F159"/>
  <c r="G158"/>
  <c r="J158"/>
  <c r="E158"/>
  <c r="I158"/>
  <c r="H138"/>
  <c r="F139"/>
  <c r="G138"/>
  <c r="E138"/>
  <c r="I138"/>
  <c r="J138"/>
  <c r="H99"/>
  <c r="F100"/>
  <c r="J99"/>
  <c r="G99"/>
  <c r="E99"/>
  <c r="I99"/>
  <c r="H71"/>
  <c r="F72"/>
  <c r="G71"/>
  <c r="J71"/>
  <c r="E71"/>
  <c r="I71"/>
  <c r="H42"/>
  <c r="F43"/>
  <c r="G42"/>
  <c r="J42"/>
  <c r="E42"/>
  <c r="I42"/>
  <c r="E27"/>
  <c r="G27"/>
  <c r="J27"/>
  <c r="H27"/>
  <c r="I27"/>
  <c r="E12" i="3"/>
  <c r="F12" s="1"/>
  <c r="G12" s="1"/>
  <c r="E11"/>
  <c r="F11" s="1"/>
  <c r="G11" s="1"/>
  <c r="B14"/>
  <c r="C14" s="1"/>
  <c r="D13"/>
  <c r="F24" i="2"/>
  <c r="G24"/>
  <c r="F31"/>
  <c r="G31"/>
  <c r="F41"/>
  <c r="G41"/>
  <c r="G21"/>
  <c r="F21"/>
  <c r="J277" i="6" l="1"/>
  <c r="E277"/>
  <c r="I277"/>
  <c r="H277"/>
  <c r="F278"/>
  <c r="G277"/>
  <c r="J159"/>
  <c r="E159"/>
  <c r="I159"/>
  <c r="H159"/>
  <c r="F160"/>
  <c r="G159"/>
  <c r="J139"/>
  <c r="E139"/>
  <c r="I139"/>
  <c r="G139"/>
  <c r="H139"/>
  <c r="F140"/>
  <c r="J100"/>
  <c r="E100"/>
  <c r="I100"/>
  <c r="F101"/>
  <c r="G100"/>
  <c r="H100"/>
  <c r="J72"/>
  <c r="E72"/>
  <c r="I72"/>
  <c r="H72"/>
  <c r="F73"/>
  <c r="G72"/>
  <c r="J43"/>
  <c r="E43"/>
  <c r="I43"/>
  <c r="H43"/>
  <c r="F44"/>
  <c r="G43"/>
  <c r="E28"/>
  <c r="H28"/>
  <c r="I28"/>
  <c r="G28"/>
  <c r="J28"/>
  <c r="E13" i="3"/>
  <c r="F13" s="1"/>
  <c r="G13" s="1"/>
  <c r="B15"/>
  <c r="C15" s="1"/>
  <c r="D14"/>
  <c r="H278" i="6" l="1"/>
  <c r="F279"/>
  <c r="G278"/>
  <c r="J278"/>
  <c r="E278"/>
  <c r="I278"/>
  <c r="H160"/>
  <c r="F161"/>
  <c r="G160"/>
  <c r="J160"/>
  <c r="E160"/>
  <c r="I160"/>
  <c r="H140"/>
  <c r="F141"/>
  <c r="G140"/>
  <c r="J140"/>
  <c r="E140"/>
  <c r="I140"/>
  <c r="H101"/>
  <c r="F102"/>
  <c r="J101"/>
  <c r="G101"/>
  <c r="E101"/>
  <c r="I101"/>
  <c r="H73"/>
  <c r="F74"/>
  <c r="G73"/>
  <c r="J73"/>
  <c r="E73"/>
  <c r="I73"/>
  <c r="H44"/>
  <c r="F45"/>
  <c r="E44"/>
  <c r="G44"/>
  <c r="J44"/>
  <c r="I44"/>
  <c r="E29"/>
  <c r="I29"/>
  <c r="H29"/>
  <c r="J29"/>
  <c r="G29"/>
  <c r="E14" i="3"/>
  <c r="F14" s="1"/>
  <c r="G14" s="1"/>
  <c r="B16"/>
  <c r="C16" s="1"/>
  <c r="D15"/>
  <c r="J279" i="6" l="1"/>
  <c r="E279"/>
  <c r="I279"/>
  <c r="H279"/>
  <c r="F280"/>
  <c r="G279"/>
  <c r="J161"/>
  <c r="E161"/>
  <c r="I161"/>
  <c r="H161"/>
  <c r="F162"/>
  <c r="G161"/>
  <c r="J141"/>
  <c r="E141"/>
  <c r="I141"/>
  <c r="G141"/>
  <c r="H141"/>
  <c r="F142"/>
  <c r="J102"/>
  <c r="E102"/>
  <c r="I102"/>
  <c r="F103"/>
  <c r="G102"/>
  <c r="H102"/>
  <c r="J74"/>
  <c r="E74"/>
  <c r="I74"/>
  <c r="H74"/>
  <c r="F75"/>
  <c r="G74"/>
  <c r="J45"/>
  <c r="E45"/>
  <c r="I45"/>
  <c r="H45"/>
  <c r="F46"/>
  <c r="G45"/>
  <c r="E30"/>
  <c r="G30"/>
  <c r="I30"/>
  <c r="J30"/>
  <c r="H30"/>
  <c r="E15" i="3"/>
  <c r="F15" s="1"/>
  <c r="G15" s="1"/>
  <c r="B17"/>
  <c r="C17" s="1"/>
  <c r="D16"/>
  <c r="H280" i="6" l="1"/>
  <c r="F281"/>
  <c r="G280"/>
  <c r="J280"/>
  <c r="E280"/>
  <c r="I280"/>
  <c r="H162"/>
  <c r="F163"/>
  <c r="G162"/>
  <c r="J162"/>
  <c r="E162"/>
  <c r="I162"/>
  <c r="H142"/>
  <c r="F143"/>
  <c r="G142"/>
  <c r="J142"/>
  <c r="E142"/>
  <c r="I142"/>
  <c r="H103"/>
  <c r="F104"/>
  <c r="J103"/>
  <c r="G103"/>
  <c r="E103"/>
  <c r="I103"/>
  <c r="H75"/>
  <c r="F76"/>
  <c r="G75"/>
  <c r="J75"/>
  <c r="E75"/>
  <c r="I75"/>
  <c r="H46"/>
  <c r="F47"/>
  <c r="E46"/>
  <c r="G46"/>
  <c r="J46"/>
  <c r="I46"/>
  <c r="E31"/>
  <c r="I31"/>
  <c r="J31"/>
  <c r="H31"/>
  <c r="G31"/>
  <c r="E16" i="3"/>
  <c r="F16" s="1"/>
  <c r="G16" s="1"/>
  <c r="B18"/>
  <c r="C18" s="1"/>
  <c r="D17"/>
  <c r="J281" i="6" l="1"/>
  <c r="E281"/>
  <c r="I281"/>
  <c r="H281"/>
  <c r="F282"/>
  <c r="G281"/>
  <c r="J163"/>
  <c r="E163"/>
  <c r="I163"/>
  <c r="H163"/>
  <c r="F164"/>
  <c r="G163"/>
  <c r="J143"/>
  <c r="F144"/>
  <c r="E143"/>
  <c r="I143"/>
  <c r="G143"/>
  <c r="H143"/>
  <c r="J104"/>
  <c r="E104"/>
  <c r="I104"/>
  <c r="F105"/>
  <c r="G104"/>
  <c r="H104"/>
  <c r="J76"/>
  <c r="E76"/>
  <c r="I76"/>
  <c r="H76"/>
  <c r="F77"/>
  <c r="G76"/>
  <c r="J47"/>
  <c r="E47"/>
  <c r="I47"/>
  <c r="H47"/>
  <c r="F48"/>
  <c r="G47"/>
  <c r="E32"/>
  <c r="J32"/>
  <c r="I32"/>
  <c r="H32"/>
  <c r="G32"/>
  <c r="E17" i="3"/>
  <c r="F17" s="1"/>
  <c r="G17" s="1"/>
  <c r="B19"/>
  <c r="C19" s="1"/>
  <c r="D18"/>
  <c r="H282" i="6" l="1"/>
  <c r="F283"/>
  <c r="G282"/>
  <c r="J282"/>
  <c r="E282"/>
  <c r="I282"/>
  <c r="H164"/>
  <c r="F165"/>
  <c r="G164"/>
  <c r="J164"/>
  <c r="E164"/>
  <c r="I164"/>
  <c r="H144"/>
  <c r="F145"/>
  <c r="G144"/>
  <c r="J144"/>
  <c r="E144"/>
  <c r="I144"/>
  <c r="H105"/>
  <c r="F106"/>
  <c r="J105"/>
  <c r="G105"/>
  <c r="E105"/>
  <c r="I105"/>
  <c r="H77"/>
  <c r="F78"/>
  <c r="G77"/>
  <c r="J77"/>
  <c r="E77"/>
  <c r="I77"/>
  <c r="H48"/>
  <c r="F49"/>
  <c r="E48"/>
  <c r="G48"/>
  <c r="J48"/>
  <c r="I48"/>
  <c r="E33"/>
  <c r="I33"/>
  <c r="H33"/>
  <c r="J33"/>
  <c r="G33"/>
  <c r="E18" i="3"/>
  <c r="F18" s="1"/>
  <c r="G18" s="1"/>
  <c r="B20"/>
  <c r="C20" s="1"/>
  <c r="D19"/>
  <c r="J283" i="6" l="1"/>
  <c r="E283"/>
  <c r="I283"/>
  <c r="H283"/>
  <c r="F284"/>
  <c r="G283"/>
  <c r="J165"/>
  <c r="E165"/>
  <c r="I165"/>
  <c r="H165"/>
  <c r="F166"/>
  <c r="G165"/>
  <c r="J145"/>
  <c r="E145"/>
  <c r="I145"/>
  <c r="F146"/>
  <c r="G145"/>
  <c r="H145"/>
  <c r="J106"/>
  <c r="E106"/>
  <c r="I106"/>
  <c r="F107"/>
  <c r="G106"/>
  <c r="H106"/>
  <c r="E78"/>
  <c r="I78"/>
  <c r="H78"/>
  <c r="F79"/>
  <c r="G78"/>
  <c r="J49"/>
  <c r="E49"/>
  <c r="I49"/>
  <c r="H49"/>
  <c r="F50"/>
  <c r="G49"/>
  <c r="E34"/>
  <c r="H34"/>
  <c r="G34"/>
  <c r="I34"/>
  <c r="J34"/>
  <c r="E19" i="3"/>
  <c r="F19" s="1"/>
  <c r="G19" s="1"/>
  <c r="B21"/>
  <c r="C21" s="1"/>
  <c r="D20"/>
  <c r="H284" i="6" l="1"/>
  <c r="G284"/>
  <c r="J284"/>
  <c r="E284"/>
  <c r="I284"/>
  <c r="H166"/>
  <c r="F167"/>
  <c r="G166"/>
  <c r="J166"/>
  <c r="E166"/>
  <c r="I166"/>
  <c r="H146"/>
  <c r="F147"/>
  <c r="G146"/>
  <c r="E146"/>
  <c r="I146"/>
  <c r="J146"/>
  <c r="H107"/>
  <c r="F108"/>
  <c r="J107"/>
  <c r="G107"/>
  <c r="E107"/>
  <c r="I107"/>
  <c r="H79"/>
  <c r="F80"/>
  <c r="G79"/>
  <c r="J79"/>
  <c r="E79"/>
  <c r="I79"/>
  <c r="H50"/>
  <c r="F51"/>
  <c r="E50"/>
  <c r="G50"/>
  <c r="J50"/>
  <c r="I50"/>
  <c r="E35"/>
  <c r="H35"/>
  <c r="J35"/>
  <c r="I35"/>
  <c r="G35"/>
  <c r="E20" i="3"/>
  <c r="F20" s="1"/>
  <c r="G20" s="1"/>
  <c r="B22"/>
  <c r="C22" s="1"/>
  <c r="D21"/>
  <c r="J167" i="6" l="1"/>
  <c r="E167"/>
  <c r="I167"/>
  <c r="H167"/>
  <c r="F168"/>
  <c r="G167"/>
  <c r="J147"/>
  <c r="H147"/>
  <c r="E147"/>
  <c r="I147"/>
  <c r="F148"/>
  <c r="G147"/>
  <c r="J108"/>
  <c r="E108"/>
  <c r="I108"/>
  <c r="F109"/>
  <c r="G108"/>
  <c r="H108"/>
  <c r="J80"/>
  <c r="E80"/>
  <c r="I80"/>
  <c r="H80"/>
  <c r="F81"/>
  <c r="G80"/>
  <c r="J51"/>
  <c r="G51"/>
  <c r="E51"/>
  <c r="I51"/>
  <c r="H51"/>
  <c r="F52"/>
  <c r="E36"/>
  <c r="J36"/>
  <c r="G36"/>
  <c r="I36"/>
  <c r="H36"/>
  <c r="E21" i="3"/>
  <c r="F21" s="1"/>
  <c r="G21" s="1"/>
  <c r="B23"/>
  <c r="C23" s="1"/>
  <c r="D22"/>
  <c r="H168" i="6" l="1"/>
  <c r="F169"/>
  <c r="G168"/>
  <c r="J168"/>
  <c r="E168"/>
  <c r="I168"/>
  <c r="H148"/>
  <c r="F149"/>
  <c r="G148"/>
  <c r="E148"/>
  <c r="I148"/>
  <c r="J148"/>
  <c r="H109"/>
  <c r="F110"/>
  <c r="J109"/>
  <c r="G109"/>
  <c r="E109"/>
  <c r="I109"/>
  <c r="H81"/>
  <c r="F82"/>
  <c r="G81"/>
  <c r="J81"/>
  <c r="E81"/>
  <c r="I81"/>
  <c r="H52"/>
  <c r="F53"/>
  <c r="G52"/>
  <c r="J52"/>
  <c r="I52"/>
  <c r="E52"/>
  <c r="E37"/>
  <c r="G37"/>
  <c r="H37"/>
  <c r="I37"/>
  <c r="J37"/>
  <c r="E22" i="3"/>
  <c r="F22" s="1"/>
  <c r="G22" s="1"/>
  <c r="B24"/>
  <c r="C24" s="1"/>
  <c r="D23"/>
  <c r="J169" i="6" l="1"/>
  <c r="E169"/>
  <c r="I169"/>
  <c r="H169"/>
  <c r="F170"/>
  <c r="G169"/>
  <c r="J149"/>
  <c r="H149"/>
  <c r="E149"/>
  <c r="I149"/>
  <c r="F150"/>
  <c r="G149"/>
  <c r="J110"/>
  <c r="E110"/>
  <c r="I110"/>
  <c r="F111"/>
  <c r="G110"/>
  <c r="H110"/>
  <c r="J82"/>
  <c r="E82"/>
  <c r="I82"/>
  <c r="H82"/>
  <c r="F83"/>
  <c r="G82"/>
  <c r="J53"/>
  <c r="E53"/>
  <c r="I53"/>
  <c r="H53"/>
  <c r="F54"/>
  <c r="G53"/>
  <c r="E23" i="3"/>
  <c r="F23" s="1"/>
  <c r="G23" s="1"/>
  <c r="B25"/>
  <c r="C25" s="1"/>
  <c r="D24"/>
  <c r="H170" i="6" l="1"/>
  <c r="F171"/>
  <c r="G170"/>
  <c r="J170"/>
  <c r="E170"/>
  <c r="I170"/>
  <c r="H150"/>
  <c r="F151"/>
  <c r="G150"/>
  <c r="E150"/>
  <c r="I150"/>
  <c r="J150"/>
  <c r="H111"/>
  <c r="F112"/>
  <c r="J111"/>
  <c r="G111"/>
  <c r="E111"/>
  <c r="I111"/>
  <c r="H83"/>
  <c r="F84"/>
  <c r="G83"/>
  <c r="J83"/>
  <c r="E83"/>
  <c r="I83"/>
  <c r="H54"/>
  <c r="F55"/>
  <c r="E54"/>
  <c r="G54"/>
  <c r="I54"/>
  <c r="J54"/>
  <c r="E24" i="3"/>
  <c r="F24" s="1"/>
  <c r="G24" s="1"/>
  <c r="B26"/>
  <c r="C26" s="1"/>
  <c r="D25"/>
  <c r="J171" i="6" l="1"/>
  <c r="E171"/>
  <c r="I171"/>
  <c r="H171"/>
  <c r="F172"/>
  <c r="G171"/>
  <c r="J151"/>
  <c r="E151"/>
  <c r="I151"/>
  <c r="H151"/>
  <c r="G151"/>
  <c r="F152"/>
  <c r="J112"/>
  <c r="E112"/>
  <c r="I112"/>
  <c r="F113"/>
  <c r="G112"/>
  <c r="H112"/>
  <c r="J84"/>
  <c r="E84"/>
  <c r="I84"/>
  <c r="H84"/>
  <c r="F85"/>
  <c r="G84"/>
  <c r="J55"/>
  <c r="E55"/>
  <c r="I55"/>
  <c r="H55"/>
  <c r="F56"/>
  <c r="G55"/>
  <c r="E25" i="3"/>
  <c r="F25" s="1"/>
  <c r="G25" s="1"/>
  <c r="B27"/>
  <c r="C27" s="1"/>
  <c r="D26"/>
  <c r="H172" i="6" l="1"/>
  <c r="F173"/>
  <c r="G172"/>
  <c r="J172"/>
  <c r="E172"/>
  <c r="I172"/>
  <c r="H152"/>
  <c r="F153"/>
  <c r="J152"/>
  <c r="G152"/>
  <c r="E152"/>
  <c r="I152"/>
  <c r="H113"/>
  <c r="F114"/>
  <c r="J113"/>
  <c r="G113"/>
  <c r="E113"/>
  <c r="I113"/>
  <c r="H85"/>
  <c r="F86"/>
  <c r="G85"/>
  <c r="J85"/>
  <c r="E85"/>
  <c r="I85"/>
  <c r="H56"/>
  <c r="F57"/>
  <c r="E56"/>
  <c r="G56"/>
  <c r="J56"/>
  <c r="I56"/>
  <c r="E26" i="3"/>
  <c r="F26" s="1"/>
  <c r="G26" s="1"/>
  <c r="B28"/>
  <c r="C28" s="1"/>
  <c r="D27"/>
  <c r="J173" i="6" l="1"/>
  <c r="E173"/>
  <c r="I173"/>
  <c r="H173"/>
  <c r="F174"/>
  <c r="G173"/>
  <c r="J153"/>
  <c r="E153"/>
  <c r="I153"/>
  <c r="G153"/>
  <c r="H153"/>
  <c r="J114"/>
  <c r="E114"/>
  <c r="I114"/>
  <c r="F115"/>
  <c r="G114"/>
  <c r="H114"/>
  <c r="J86"/>
  <c r="E86"/>
  <c r="I86"/>
  <c r="H86"/>
  <c r="F87"/>
  <c r="G86"/>
  <c r="J57"/>
  <c r="E57"/>
  <c r="I57"/>
  <c r="H57"/>
  <c r="F58"/>
  <c r="G57"/>
  <c r="E27" i="3"/>
  <c r="F27" s="1"/>
  <c r="G27" s="1"/>
  <c r="B29"/>
  <c r="C29" s="1"/>
  <c r="D28"/>
  <c r="H174" i="6" l="1"/>
  <c r="F175"/>
  <c r="G174"/>
  <c r="J174"/>
  <c r="E174"/>
  <c r="I174"/>
  <c r="H115"/>
  <c r="F116"/>
  <c r="J115"/>
  <c r="G115"/>
  <c r="E115"/>
  <c r="I115"/>
  <c r="H87"/>
  <c r="F88"/>
  <c r="G87"/>
  <c r="J87"/>
  <c r="E87"/>
  <c r="I87"/>
  <c r="H58"/>
  <c r="F59"/>
  <c r="E58"/>
  <c r="G58"/>
  <c r="J58"/>
  <c r="I58"/>
  <c r="E28" i="3"/>
  <c r="F28" s="1"/>
  <c r="G28" s="1"/>
  <c r="B30"/>
  <c r="C30" s="1"/>
  <c r="D29"/>
  <c r="J175" i="6" l="1"/>
  <c r="E175"/>
  <c r="I175"/>
  <c r="H175"/>
  <c r="F176"/>
  <c r="G175"/>
  <c r="J116"/>
  <c r="E116"/>
  <c r="I116"/>
  <c r="F117"/>
  <c r="G116"/>
  <c r="H116"/>
  <c r="J88"/>
  <c r="E88"/>
  <c r="I88"/>
  <c r="H88"/>
  <c r="F89"/>
  <c r="G88"/>
  <c r="J59"/>
  <c r="E59"/>
  <c r="I59"/>
  <c r="H59"/>
  <c r="F60"/>
  <c r="G59"/>
  <c r="E29" i="3"/>
  <c r="F29" s="1"/>
  <c r="G29" s="1"/>
  <c r="B31"/>
  <c r="C31" s="1"/>
  <c r="D30"/>
  <c r="H176" i="6" l="1"/>
  <c r="F177"/>
  <c r="G176"/>
  <c r="J176"/>
  <c r="E176"/>
  <c r="I176"/>
  <c r="H117"/>
  <c r="F118"/>
  <c r="J117"/>
  <c r="G117"/>
  <c r="E117"/>
  <c r="I117"/>
  <c r="H89"/>
  <c r="F90"/>
  <c r="J89"/>
  <c r="G89"/>
  <c r="E89"/>
  <c r="I89"/>
  <c r="H60"/>
  <c r="F61"/>
  <c r="E60"/>
  <c r="G60"/>
  <c r="J60"/>
  <c r="I60"/>
  <c r="E30" i="3"/>
  <c r="F30" s="1"/>
  <c r="G30" s="1"/>
  <c r="B32"/>
  <c r="C32" s="1"/>
  <c r="D31"/>
  <c r="J177" i="6" l="1"/>
  <c r="E177"/>
  <c r="I177"/>
  <c r="H177"/>
  <c r="F178"/>
  <c r="G177"/>
  <c r="J118"/>
  <c r="E118"/>
  <c r="I118"/>
  <c r="F119"/>
  <c r="G118"/>
  <c r="H118"/>
  <c r="J90"/>
  <c r="F91"/>
  <c r="E90"/>
  <c r="I90"/>
  <c r="H90"/>
  <c r="G90"/>
  <c r="J61"/>
  <c r="G61"/>
  <c r="E61"/>
  <c r="I61"/>
  <c r="H61"/>
  <c r="F62"/>
  <c r="E31" i="3"/>
  <c r="F31" s="1"/>
  <c r="G31" s="1"/>
  <c r="B33"/>
  <c r="C33" s="1"/>
  <c r="D32"/>
  <c r="H178" i="6" l="1"/>
  <c r="F179"/>
  <c r="G178"/>
  <c r="J178"/>
  <c r="E178"/>
  <c r="I178"/>
  <c r="H119"/>
  <c r="F120"/>
  <c r="J119"/>
  <c r="G119"/>
  <c r="E119"/>
  <c r="I119"/>
  <c r="H91"/>
  <c r="F92"/>
  <c r="G91"/>
  <c r="J91"/>
  <c r="E91"/>
  <c r="I91"/>
  <c r="H62"/>
  <c r="F63"/>
  <c r="G62"/>
  <c r="J62"/>
  <c r="I62"/>
  <c r="E62"/>
  <c r="E32" i="3"/>
  <c r="F32" s="1"/>
  <c r="G32" s="1"/>
  <c r="B34"/>
  <c r="C34" s="1"/>
  <c r="D33"/>
  <c r="J179" i="6" l="1"/>
  <c r="E179"/>
  <c r="I179"/>
  <c r="H179"/>
  <c r="F180"/>
  <c r="G179"/>
  <c r="J120"/>
  <c r="E120"/>
  <c r="I120"/>
  <c r="F121"/>
  <c r="G120"/>
  <c r="H120"/>
  <c r="J92"/>
  <c r="H92"/>
  <c r="E92"/>
  <c r="I92"/>
  <c r="F93"/>
  <c r="G92"/>
  <c r="J63"/>
  <c r="E63"/>
  <c r="I63"/>
  <c r="H63"/>
  <c r="F64"/>
  <c r="G63"/>
  <c r="E33" i="3"/>
  <c r="F33" s="1"/>
  <c r="G33" s="1"/>
  <c r="B35"/>
  <c r="C35" s="1"/>
  <c r="D34"/>
  <c r="H180" i="6" l="1"/>
  <c r="F181"/>
  <c r="G180"/>
  <c r="J180"/>
  <c r="E180"/>
  <c r="I180"/>
  <c r="H121"/>
  <c r="F122"/>
  <c r="J121"/>
  <c r="G121"/>
  <c r="E121"/>
  <c r="I121"/>
  <c r="H93"/>
  <c r="F94"/>
  <c r="I93"/>
  <c r="G93"/>
  <c r="J93"/>
  <c r="E93"/>
  <c r="H64"/>
  <c r="F65"/>
  <c r="E64"/>
  <c r="G64"/>
  <c r="J64"/>
  <c r="I64"/>
  <c r="E34" i="3"/>
  <c r="F34" s="1"/>
  <c r="G34" s="1"/>
  <c r="B36"/>
  <c r="C36" s="1"/>
  <c r="D35"/>
  <c r="J181" i="6" l="1"/>
  <c r="E181"/>
  <c r="I181"/>
  <c r="H181"/>
  <c r="F182"/>
  <c r="G181"/>
  <c r="J122"/>
  <c r="E122"/>
  <c r="I122"/>
  <c r="F123"/>
  <c r="G122"/>
  <c r="H122"/>
  <c r="J94"/>
  <c r="H94"/>
  <c r="E94"/>
  <c r="I94"/>
  <c r="G94"/>
  <c r="J65"/>
  <c r="E65"/>
  <c r="I65"/>
  <c r="H65"/>
  <c r="F66"/>
  <c r="G65"/>
  <c r="E35" i="3"/>
  <c r="F35" s="1"/>
  <c r="G35" s="1"/>
  <c r="B37"/>
  <c r="C37" s="1"/>
  <c r="D36"/>
  <c r="H182" i="6" l="1"/>
  <c r="F183"/>
  <c r="G182"/>
  <c r="J182"/>
  <c r="E182"/>
  <c r="I182"/>
  <c r="H123"/>
  <c r="F124"/>
  <c r="J123"/>
  <c r="G123"/>
  <c r="E123"/>
  <c r="I123"/>
  <c r="H66"/>
  <c r="E66"/>
  <c r="G66"/>
  <c r="I66"/>
  <c r="J66"/>
  <c r="E36" i="3"/>
  <c r="F36" s="1"/>
  <c r="G36" s="1"/>
  <c r="B38"/>
  <c r="C38" s="1"/>
  <c r="D37"/>
  <c r="J183" i="6" l="1"/>
  <c r="E183"/>
  <c r="I183"/>
  <c r="H183"/>
  <c r="F184"/>
  <c r="G183"/>
  <c r="J124"/>
  <c r="E124"/>
  <c r="I124"/>
  <c r="F125"/>
  <c r="G124"/>
  <c r="H124"/>
  <c r="E37" i="3"/>
  <c r="F37" s="1"/>
  <c r="G37" s="1"/>
  <c r="B39"/>
  <c r="C39" s="1"/>
  <c r="D38"/>
  <c r="H184" i="6" l="1"/>
  <c r="F185"/>
  <c r="G184"/>
  <c r="J184"/>
  <c r="E184"/>
  <c r="I184"/>
  <c r="H125"/>
  <c r="F126"/>
  <c r="J125"/>
  <c r="G125"/>
  <c r="E125"/>
  <c r="I125"/>
  <c r="E38" i="3"/>
  <c r="F38" s="1"/>
  <c r="G38" s="1"/>
  <c r="B40"/>
  <c r="C40" s="1"/>
  <c r="D39"/>
  <c r="J185" i="6" l="1"/>
  <c r="E185"/>
  <c r="I185"/>
  <c r="H185"/>
  <c r="F186"/>
  <c r="G185"/>
  <c r="J126"/>
  <c r="E126"/>
  <c r="I126"/>
  <c r="F127"/>
  <c r="G126"/>
  <c r="H126"/>
  <c r="E39" i="3"/>
  <c r="F39" s="1"/>
  <c r="G39" s="1"/>
  <c r="B41"/>
  <c r="C41" s="1"/>
  <c r="D40"/>
  <c r="H186" i="6" l="1"/>
  <c r="F187"/>
  <c r="G186"/>
  <c r="J186"/>
  <c r="E186"/>
  <c r="I186"/>
  <c r="H127"/>
  <c r="F128"/>
  <c r="J127"/>
  <c r="G127"/>
  <c r="E127"/>
  <c r="I127"/>
  <c r="E40" i="3"/>
  <c r="F40" s="1"/>
  <c r="G40" s="1"/>
  <c r="D41"/>
  <c r="B42"/>
  <c r="C42" s="1"/>
  <c r="J187" i="6" l="1"/>
  <c r="E187"/>
  <c r="I187"/>
  <c r="H187"/>
  <c r="F188"/>
  <c r="G187"/>
  <c r="J128"/>
  <c r="E128"/>
  <c r="I128"/>
  <c r="F129"/>
  <c r="G128"/>
  <c r="H128"/>
  <c r="E41" i="3"/>
  <c r="F41" s="1"/>
  <c r="G41" s="1"/>
  <c r="B43"/>
  <c r="C43" s="1"/>
  <c r="D42"/>
  <c r="H188" i="6" l="1"/>
  <c r="F189"/>
  <c r="G188"/>
  <c r="J188"/>
  <c r="E188"/>
  <c r="I188"/>
  <c r="H129"/>
  <c r="F130"/>
  <c r="J129"/>
  <c r="G129"/>
  <c r="E129"/>
  <c r="I129"/>
  <c r="E42" i="3"/>
  <c r="F42" s="1"/>
  <c r="G42" s="1"/>
  <c r="B44"/>
  <c r="C44" s="1"/>
  <c r="D43"/>
  <c r="J189" i="6" l="1"/>
  <c r="E189"/>
  <c r="I189"/>
  <c r="H189"/>
  <c r="F190"/>
  <c r="G189"/>
  <c r="J130"/>
  <c r="E130"/>
  <c r="I130"/>
  <c r="H130"/>
  <c r="G130"/>
  <c r="F131"/>
  <c r="E43" i="3"/>
  <c r="F43" s="1"/>
  <c r="G43" s="1"/>
  <c r="B45"/>
  <c r="C45" s="1"/>
  <c r="D44"/>
  <c r="H190" i="6" l="1"/>
  <c r="F191"/>
  <c r="G190"/>
  <c r="J190"/>
  <c r="E190"/>
  <c r="I190"/>
  <c r="H131"/>
  <c r="F132"/>
  <c r="J131"/>
  <c r="G131"/>
  <c r="E131"/>
  <c r="I131"/>
  <c r="E44" i="3"/>
  <c r="F44" s="1"/>
  <c r="G44" s="1"/>
  <c r="D45"/>
  <c r="B46"/>
  <c r="C46" s="1"/>
  <c r="J191" i="6" l="1"/>
  <c r="E191"/>
  <c r="I191"/>
  <c r="H191"/>
  <c r="F192"/>
  <c r="G191"/>
  <c r="J132"/>
  <c r="H132"/>
  <c r="E132"/>
  <c r="I132"/>
  <c r="F133"/>
  <c r="G132"/>
  <c r="E45" i="3"/>
  <c r="F45" s="1"/>
  <c r="G45" s="1"/>
  <c r="D46"/>
  <c r="B47"/>
  <c r="C47" s="1"/>
  <c r="H192" i="6" l="1"/>
  <c r="F193"/>
  <c r="G192"/>
  <c r="J192"/>
  <c r="E192"/>
  <c r="I192"/>
  <c r="H133"/>
  <c r="G133"/>
  <c r="E133"/>
  <c r="I133"/>
  <c r="J133"/>
  <c r="E46" i="3"/>
  <c r="F46" s="1"/>
  <c r="G46" s="1"/>
  <c r="B48"/>
  <c r="C48" s="1"/>
  <c r="D47"/>
  <c r="J193" i="6" l="1"/>
  <c r="E193"/>
  <c r="I193"/>
  <c r="H193"/>
  <c r="F194"/>
  <c r="G193"/>
  <c r="E47" i="3"/>
  <c r="F47" s="1"/>
  <c r="G47" s="1"/>
  <c r="D48"/>
  <c r="B49"/>
  <c r="C49" s="1"/>
  <c r="H194" i="6" l="1"/>
  <c r="F195"/>
  <c r="G194"/>
  <c r="J194"/>
  <c r="E194"/>
  <c r="I194"/>
  <c r="E48" i="3"/>
  <c r="F48" s="1"/>
  <c r="G48" s="1"/>
  <c r="B50"/>
  <c r="C50" s="1"/>
  <c r="D49"/>
  <c r="J195" i="6" l="1"/>
  <c r="E195"/>
  <c r="I195"/>
  <c r="H195"/>
  <c r="F196"/>
  <c r="G195"/>
  <c r="E49" i="3"/>
  <c r="F49" s="1"/>
  <c r="G49" s="1"/>
  <c r="B51"/>
  <c r="C51" s="1"/>
  <c r="D50"/>
  <c r="H196" i="6" l="1"/>
  <c r="F197"/>
  <c r="G196"/>
  <c r="J196"/>
  <c r="E196"/>
  <c r="I196"/>
  <c r="E50" i="3"/>
  <c r="F50" s="1"/>
  <c r="G50" s="1"/>
  <c r="D51"/>
  <c r="B52"/>
  <c r="C52" s="1"/>
  <c r="J197" i="6" l="1"/>
  <c r="E197"/>
  <c r="I197"/>
  <c r="H197"/>
  <c r="F198"/>
  <c r="G197"/>
  <c r="E51" i="3"/>
  <c r="F51" s="1"/>
  <c r="G51" s="1"/>
  <c r="D52"/>
  <c r="B53"/>
  <c r="C53" s="1"/>
  <c r="H198" i="6" l="1"/>
  <c r="F199"/>
  <c r="G198"/>
  <c r="J198"/>
  <c r="E198"/>
  <c r="I198"/>
  <c r="E52" i="3"/>
  <c r="F52" s="1"/>
  <c r="G52" s="1"/>
  <c r="B54"/>
  <c r="C54" s="1"/>
  <c r="D53"/>
  <c r="J199" i="6" l="1"/>
  <c r="E199"/>
  <c r="I199"/>
  <c r="H199"/>
  <c r="F200"/>
  <c r="G199"/>
  <c r="E53" i="3"/>
  <c r="F53" s="1"/>
  <c r="G53" s="1"/>
  <c r="D54"/>
  <c r="B55"/>
  <c r="C55" s="1"/>
  <c r="H200" i="6" l="1"/>
  <c r="F201"/>
  <c r="G200"/>
  <c r="J200"/>
  <c r="E200"/>
  <c r="I200"/>
  <c r="E54" i="3"/>
  <c r="F54" s="1"/>
  <c r="G54" s="1"/>
  <c r="D55"/>
  <c r="B56"/>
  <c r="C56" s="1"/>
  <c r="J201" i="6" l="1"/>
  <c r="E201"/>
  <c r="I201"/>
  <c r="H201"/>
  <c r="F202"/>
  <c r="G201"/>
  <c r="E55" i="3"/>
  <c r="F55" s="1"/>
  <c r="G55" s="1"/>
  <c r="D56"/>
  <c r="B57"/>
  <c r="C57" s="1"/>
  <c r="H202" i="6" l="1"/>
  <c r="F203"/>
  <c r="G202"/>
  <c r="J202"/>
  <c r="E202"/>
  <c r="I202"/>
  <c r="E56" i="3"/>
  <c r="F56" s="1"/>
  <c r="G56" s="1"/>
  <c r="D57"/>
  <c r="B58"/>
  <c r="J203" i="6" l="1"/>
  <c r="E203"/>
  <c r="I203"/>
  <c r="H203"/>
  <c r="F204"/>
  <c r="G203"/>
  <c r="E57" i="3"/>
  <c r="F57" s="1"/>
  <c r="G57" s="1"/>
  <c r="C58"/>
  <c r="D58" s="1"/>
  <c r="E58" s="1"/>
  <c r="B59"/>
  <c r="H204" i="6" l="1"/>
  <c r="F205"/>
  <c r="G204"/>
  <c r="J204"/>
  <c r="E204"/>
  <c r="I204"/>
  <c r="C59" i="3"/>
  <c r="D59" s="1"/>
  <c r="E59" s="1"/>
  <c r="B60"/>
  <c r="F58"/>
  <c r="G58" s="1"/>
  <c r="J205" i="6" l="1"/>
  <c r="E205"/>
  <c r="I205"/>
  <c r="H205"/>
  <c r="F206"/>
  <c r="G205"/>
  <c r="C60" i="3"/>
  <c r="D60" s="1"/>
  <c r="E60" s="1"/>
  <c r="B61"/>
  <c r="F59"/>
  <c r="G59" s="1"/>
  <c r="H206" i="6" l="1"/>
  <c r="F207"/>
  <c r="G206"/>
  <c r="J206"/>
  <c r="E206"/>
  <c r="I206"/>
  <c r="C61" i="3"/>
  <c r="D61" s="1"/>
  <c r="E61" s="1"/>
  <c r="B62"/>
  <c r="F60"/>
  <c r="G60" s="1"/>
  <c r="J207" i="6" l="1"/>
  <c r="E207"/>
  <c r="I207"/>
  <c r="H207"/>
  <c r="F208"/>
  <c r="G207"/>
  <c r="C62" i="3"/>
  <c r="D62" s="1"/>
  <c r="E62" s="1"/>
  <c r="B63"/>
  <c r="F61"/>
  <c r="G61" s="1"/>
  <c r="H208" i="6" l="1"/>
  <c r="F209"/>
  <c r="G208"/>
  <c r="J208"/>
  <c r="E208"/>
  <c r="I208"/>
  <c r="B64" i="3"/>
  <c r="C63"/>
  <c r="D63" s="1"/>
  <c r="E63" s="1"/>
  <c r="F62"/>
  <c r="G62" s="1"/>
  <c r="J209" i="6" l="1"/>
  <c r="E209"/>
  <c r="I209"/>
  <c r="H209"/>
  <c r="F210"/>
  <c r="G209"/>
  <c r="C64" i="3"/>
  <c r="D64" s="1"/>
  <c r="E64" s="1"/>
  <c r="B65"/>
  <c r="F63"/>
  <c r="G63" s="1"/>
  <c r="H210" i="6" l="1"/>
  <c r="F211"/>
  <c r="G210"/>
  <c r="J210"/>
  <c r="E210"/>
  <c r="I210"/>
  <c r="B66" i="3"/>
  <c r="C65"/>
  <c r="D65" s="1"/>
  <c r="E65" s="1"/>
  <c r="F64"/>
  <c r="G64" s="1"/>
  <c r="J211" i="6" l="1"/>
  <c r="E211"/>
  <c r="I211"/>
  <c r="H211"/>
  <c r="F212"/>
  <c r="G211"/>
  <c r="B67" i="3"/>
  <c r="C66"/>
  <c r="D66" s="1"/>
  <c r="E66" s="1"/>
  <c r="F65"/>
  <c r="G65" s="1"/>
  <c r="H212" i="6" l="1"/>
  <c r="F213"/>
  <c r="G212"/>
  <c r="J212"/>
  <c r="E212"/>
  <c r="I212"/>
  <c r="C67" i="3"/>
  <c r="D67" s="1"/>
  <c r="E67" s="1"/>
  <c r="B68"/>
  <c r="F66"/>
  <c r="G66" s="1"/>
  <c r="J213" i="6" l="1"/>
  <c r="E213"/>
  <c r="I213"/>
  <c r="H213"/>
  <c r="F214"/>
  <c r="G213"/>
  <c r="B69" i="3"/>
  <c r="C68"/>
  <c r="D68" s="1"/>
  <c r="E68" s="1"/>
  <c r="F67"/>
  <c r="G67" s="1"/>
  <c r="H214" i="6" l="1"/>
  <c r="F215"/>
  <c r="G214"/>
  <c r="J214"/>
  <c r="E214"/>
  <c r="I214"/>
  <c r="B70" i="3"/>
  <c r="C69"/>
  <c r="D69" s="1"/>
  <c r="E69" s="1"/>
  <c r="F68"/>
  <c r="G68" s="1"/>
  <c r="J215" i="6" l="1"/>
  <c r="E215"/>
  <c r="I215"/>
  <c r="H215"/>
  <c r="F216"/>
  <c r="G215"/>
  <c r="B71" i="3"/>
  <c r="C70"/>
  <c r="D70" s="1"/>
  <c r="E70" s="1"/>
  <c r="F69"/>
  <c r="G69" s="1"/>
  <c r="H216" i="6" l="1"/>
  <c r="F217"/>
  <c r="G216"/>
  <c r="J216"/>
  <c r="E216"/>
  <c r="I216"/>
  <c r="B72" i="3"/>
  <c r="C71"/>
  <c r="D71" s="1"/>
  <c r="E71" s="1"/>
  <c r="F70"/>
  <c r="G70" s="1"/>
  <c r="J217" i="6" l="1"/>
  <c r="E217"/>
  <c r="I217"/>
  <c r="H217"/>
  <c r="F218"/>
  <c r="G217"/>
  <c r="B73" i="3"/>
  <c r="C72"/>
  <c r="D72" s="1"/>
  <c r="E72" s="1"/>
  <c r="F71"/>
  <c r="G71" s="1"/>
  <c r="H218" i="6" l="1"/>
  <c r="F219"/>
  <c r="G218"/>
  <c r="J218"/>
  <c r="E218"/>
  <c r="I218"/>
  <c r="B74" i="3"/>
  <c r="C73"/>
  <c r="D73" s="1"/>
  <c r="E73" s="1"/>
  <c r="F72"/>
  <c r="G72" s="1"/>
  <c r="J219" i="6" l="1"/>
  <c r="E219"/>
  <c r="I219"/>
  <c r="H219"/>
  <c r="F220"/>
  <c r="G219"/>
  <c r="B75" i="3"/>
  <c r="C74"/>
  <c r="D74" s="1"/>
  <c r="E74" s="1"/>
  <c r="F73"/>
  <c r="G73" s="1"/>
  <c r="H220" i="6" l="1"/>
  <c r="F221"/>
  <c r="G220"/>
  <c r="J220"/>
  <c r="E220"/>
  <c r="I220"/>
  <c r="B76" i="3"/>
  <c r="C75"/>
  <c r="D75" s="1"/>
  <c r="E75" s="1"/>
  <c r="F74"/>
  <c r="G74" s="1"/>
  <c r="J221" i="6" l="1"/>
  <c r="F222"/>
  <c r="E221"/>
  <c r="I221"/>
  <c r="H221"/>
  <c r="G221"/>
  <c r="B77" i="3"/>
  <c r="C76"/>
  <c r="D76" s="1"/>
  <c r="E76" s="1"/>
  <c r="F75"/>
  <c r="G75" s="1"/>
  <c r="H222" i="6" l="1"/>
  <c r="F223"/>
  <c r="G222"/>
  <c r="J222"/>
  <c r="E222"/>
  <c r="I222"/>
  <c r="B78" i="3"/>
  <c r="C77"/>
  <c r="D77" s="1"/>
  <c r="E77" s="1"/>
  <c r="F76"/>
  <c r="G76" s="1"/>
  <c r="J223" i="6" l="1"/>
  <c r="E223"/>
  <c r="I223"/>
  <c r="H223"/>
  <c r="F224"/>
  <c r="G223"/>
  <c r="B79" i="3"/>
  <c r="C78"/>
  <c r="D78" s="1"/>
  <c r="E78" s="1"/>
  <c r="F77"/>
  <c r="G77" s="1"/>
  <c r="H224" i="6" l="1"/>
  <c r="F225"/>
  <c r="J224"/>
  <c r="G224"/>
  <c r="E224"/>
  <c r="I224"/>
  <c r="B80" i="3"/>
  <c r="C79"/>
  <c r="D79" s="1"/>
  <c r="E79" s="1"/>
  <c r="F78"/>
  <c r="G78" s="1"/>
  <c r="J225" i="6" l="1"/>
  <c r="F226"/>
  <c r="E225"/>
  <c r="I225"/>
  <c r="H225"/>
  <c r="G225"/>
  <c r="B81" i="3"/>
  <c r="C80"/>
  <c r="D80" s="1"/>
  <c r="E80" s="1"/>
  <c r="F79"/>
  <c r="G79" s="1"/>
  <c r="H226" i="6" l="1"/>
  <c r="F227"/>
  <c r="G226"/>
  <c r="J226"/>
  <c r="E226"/>
  <c r="I226"/>
  <c r="B82" i="3"/>
  <c r="C81"/>
  <c r="D81" s="1"/>
  <c r="E81" s="1"/>
  <c r="F80"/>
  <c r="G80" s="1"/>
  <c r="J227" i="6" l="1"/>
  <c r="F228"/>
  <c r="E227"/>
  <c r="I227"/>
  <c r="H227"/>
  <c r="G227"/>
  <c r="B83" i="3"/>
  <c r="C82"/>
  <c r="D82" s="1"/>
  <c r="E82" s="1"/>
  <c r="F81"/>
  <c r="G81" s="1"/>
  <c r="H228" i="6" l="1"/>
  <c r="F229"/>
  <c r="J228"/>
  <c r="G228"/>
  <c r="E228"/>
  <c r="I228"/>
  <c r="B84" i="3"/>
  <c r="C83"/>
  <c r="D83" s="1"/>
  <c r="E83" s="1"/>
  <c r="F82"/>
  <c r="G82" s="1"/>
  <c r="J229" i="6" l="1"/>
  <c r="E229"/>
  <c r="I229"/>
  <c r="H229"/>
  <c r="F230"/>
  <c r="G229"/>
  <c r="B85" i="3"/>
  <c r="C84"/>
  <c r="D84" s="1"/>
  <c r="E84" s="1"/>
  <c r="F83"/>
  <c r="G83" s="1"/>
  <c r="H230" i="6" l="1"/>
  <c r="F231"/>
  <c r="J230"/>
  <c r="G230"/>
  <c r="E230"/>
  <c r="I230"/>
  <c r="B86" i="3"/>
  <c r="C85"/>
  <c r="D85" s="1"/>
  <c r="E85" s="1"/>
  <c r="F84"/>
  <c r="G84" s="1"/>
  <c r="J231" i="6" l="1"/>
  <c r="F232"/>
  <c r="E231"/>
  <c r="I231"/>
  <c r="H231"/>
  <c r="G231"/>
  <c r="B87" i="3"/>
  <c r="C86"/>
  <c r="D86" s="1"/>
  <c r="E86" s="1"/>
  <c r="F85"/>
  <c r="G85" s="1"/>
  <c r="H232" i="6" l="1"/>
  <c r="F233"/>
  <c r="G232"/>
  <c r="J232"/>
  <c r="E232"/>
  <c r="I232"/>
  <c r="B88" i="3"/>
  <c r="C87"/>
  <c r="D87" s="1"/>
  <c r="E87" s="1"/>
  <c r="F86"/>
  <c r="G86" s="1"/>
  <c r="J233" i="6" l="1"/>
  <c r="F234"/>
  <c r="E233"/>
  <c r="I233"/>
  <c r="H233"/>
  <c r="G233"/>
  <c r="B89" i="3"/>
  <c r="C88"/>
  <c r="D88" s="1"/>
  <c r="E88" s="1"/>
  <c r="F87"/>
  <c r="G87" s="1"/>
  <c r="H234" i="6" l="1"/>
  <c r="F235"/>
  <c r="G234"/>
  <c r="J234"/>
  <c r="E234"/>
  <c r="I234"/>
  <c r="B90" i="3"/>
  <c r="C89"/>
  <c r="D89" s="1"/>
  <c r="E89" s="1"/>
  <c r="F88"/>
  <c r="G88" s="1"/>
  <c r="J235" i="6" l="1"/>
  <c r="H235"/>
  <c r="E235"/>
  <c r="I235"/>
  <c r="F236"/>
  <c r="G235"/>
  <c r="B91" i="3"/>
  <c r="C90"/>
  <c r="D90" s="1"/>
  <c r="E90" s="1"/>
  <c r="F89"/>
  <c r="G89" s="1"/>
  <c r="H236" i="6" l="1"/>
  <c r="F237"/>
  <c r="G236"/>
  <c r="J236"/>
  <c r="E236"/>
  <c r="I236"/>
  <c r="B92" i="3"/>
  <c r="C91"/>
  <c r="D91" s="1"/>
  <c r="E91" s="1"/>
  <c r="F90"/>
  <c r="G90" s="1"/>
  <c r="J237" i="6" l="1"/>
  <c r="H237"/>
  <c r="E237"/>
  <c r="I237"/>
  <c r="F238"/>
  <c r="G237"/>
  <c r="B93" i="3"/>
  <c r="C92"/>
  <c r="D92" s="1"/>
  <c r="E92" s="1"/>
  <c r="F91"/>
  <c r="G91" s="1"/>
  <c r="H238" i="6" l="1"/>
  <c r="F239"/>
  <c r="J238"/>
  <c r="G238"/>
  <c r="E238"/>
  <c r="I238"/>
  <c r="B94" i="3"/>
  <c r="C93"/>
  <c r="D93" s="1"/>
  <c r="E93" s="1"/>
  <c r="F92"/>
  <c r="G92" s="1"/>
  <c r="J239" i="6" l="1"/>
  <c r="E239"/>
  <c r="I239"/>
  <c r="F240"/>
  <c r="H239"/>
  <c r="G239"/>
  <c r="B95" i="3"/>
  <c r="C94"/>
  <c r="D94" s="1"/>
  <c r="E94" s="1"/>
  <c r="F93"/>
  <c r="G93" s="1"/>
  <c r="H240" i="6" l="1"/>
  <c r="F241"/>
  <c r="J240"/>
  <c r="G240"/>
  <c r="E240"/>
  <c r="I240"/>
  <c r="B96" i="3"/>
  <c r="C95"/>
  <c r="D95" s="1"/>
  <c r="E95" s="1"/>
  <c r="F94"/>
  <c r="G94" s="1"/>
  <c r="J241" i="6" l="1"/>
  <c r="F242"/>
  <c r="E241"/>
  <c r="I241"/>
  <c r="H241"/>
  <c r="G241"/>
  <c r="B97" i="3"/>
  <c r="C96"/>
  <c r="D96" s="1"/>
  <c r="E96" s="1"/>
  <c r="F95"/>
  <c r="G95" s="1"/>
  <c r="H242" i="6" l="1"/>
  <c r="F243"/>
  <c r="G242"/>
  <c r="J242"/>
  <c r="E242"/>
  <c r="I242"/>
  <c r="B98" i="3"/>
  <c r="C97"/>
  <c r="D97" s="1"/>
  <c r="E97" s="1"/>
  <c r="F96"/>
  <c r="G96" s="1"/>
  <c r="J243" i="6" l="1"/>
  <c r="F244"/>
  <c r="E243"/>
  <c r="I243"/>
  <c r="H243"/>
  <c r="G243"/>
  <c r="B99" i="3"/>
  <c r="C98"/>
  <c r="D98" s="1"/>
  <c r="E98" s="1"/>
  <c r="F97"/>
  <c r="G97" s="1"/>
  <c r="H244" i="6" l="1"/>
  <c r="F245"/>
  <c r="G244"/>
  <c r="J244"/>
  <c r="E244"/>
  <c r="I244"/>
  <c r="B100" i="3"/>
  <c r="C99"/>
  <c r="D99" s="1"/>
  <c r="E99" s="1"/>
  <c r="F98"/>
  <c r="G98" s="1"/>
  <c r="J245" i="6" l="1"/>
  <c r="H245"/>
  <c r="E245"/>
  <c r="I245"/>
  <c r="F246"/>
  <c r="G245"/>
  <c r="B101" i="3"/>
  <c r="C100"/>
  <c r="D100" s="1"/>
  <c r="E100" s="1"/>
  <c r="F99"/>
  <c r="G99" s="1"/>
  <c r="H246" i="6" l="1"/>
  <c r="F247"/>
  <c r="G246"/>
  <c r="J246"/>
  <c r="E246"/>
  <c r="I246"/>
  <c r="B102" i="3"/>
  <c r="C101"/>
  <c r="D101" s="1"/>
  <c r="E101" s="1"/>
  <c r="F100"/>
  <c r="G100" s="1"/>
  <c r="J247" i="6" l="1"/>
  <c r="H247"/>
  <c r="E247"/>
  <c r="I247"/>
  <c r="F248"/>
  <c r="G247"/>
  <c r="B103" i="3"/>
  <c r="C102"/>
  <c r="D102" s="1"/>
  <c r="E102" s="1"/>
  <c r="F101"/>
  <c r="G101" s="1"/>
  <c r="H248" i="6" l="1"/>
  <c r="F249"/>
  <c r="J248"/>
  <c r="G248"/>
  <c r="E248"/>
  <c r="I248"/>
  <c r="B104" i="3"/>
  <c r="C103"/>
  <c r="D103" s="1"/>
  <c r="E103" s="1"/>
  <c r="F102"/>
  <c r="G102" s="1"/>
  <c r="J249" i="6" l="1"/>
  <c r="E249"/>
  <c r="I249"/>
  <c r="H249"/>
  <c r="F250"/>
  <c r="G249"/>
  <c r="B105" i="3"/>
  <c r="C104"/>
  <c r="D104" s="1"/>
  <c r="E104" s="1"/>
  <c r="F103"/>
  <c r="G103" s="1"/>
  <c r="H250" i="6" l="1"/>
  <c r="F251"/>
  <c r="J250"/>
  <c r="G250"/>
  <c r="E250"/>
  <c r="I250"/>
  <c r="B106" i="3"/>
  <c r="C105"/>
  <c r="D105" s="1"/>
  <c r="E105" s="1"/>
  <c r="F104"/>
  <c r="G104" s="1"/>
  <c r="J251" i="6" l="1"/>
  <c r="F252"/>
  <c r="E251"/>
  <c r="I251"/>
  <c r="H251"/>
  <c r="G251"/>
  <c r="B107" i="3"/>
  <c r="C106"/>
  <c r="D106" s="1"/>
  <c r="E106" s="1"/>
  <c r="F105"/>
  <c r="G105" s="1"/>
  <c r="H252" i="6" l="1"/>
  <c r="F253"/>
  <c r="G252"/>
  <c r="J252"/>
  <c r="E252"/>
  <c r="I252"/>
  <c r="B108" i="3"/>
  <c r="C107"/>
  <c r="D107" s="1"/>
  <c r="E107" s="1"/>
  <c r="F106"/>
  <c r="G106" s="1"/>
  <c r="J253" i="6" l="1"/>
  <c r="F254"/>
  <c r="E253"/>
  <c r="I253"/>
  <c r="H253"/>
  <c r="G253"/>
  <c r="B109" i="3"/>
  <c r="C108"/>
  <c r="D108" s="1"/>
  <c r="E108" s="1"/>
  <c r="F107"/>
  <c r="G107" s="1"/>
  <c r="H254" i="6" l="1"/>
  <c r="F255"/>
  <c r="G254"/>
  <c r="J254"/>
  <c r="E254"/>
  <c r="I254"/>
  <c r="B110" i="3"/>
  <c r="C109"/>
  <c r="D109" s="1"/>
  <c r="E109" s="1"/>
  <c r="F108"/>
  <c r="G108" s="1"/>
  <c r="J255" i="6" l="1"/>
  <c r="H255"/>
  <c r="E255"/>
  <c r="I255"/>
  <c r="F256"/>
  <c r="G255"/>
  <c r="B111" i="3"/>
  <c r="C110"/>
  <c r="D110" s="1"/>
  <c r="E110" s="1"/>
  <c r="F109"/>
  <c r="G109" s="1"/>
  <c r="H256" i="6" l="1"/>
  <c r="F257"/>
  <c r="G256"/>
  <c r="J256"/>
  <c r="E256"/>
  <c r="I256"/>
  <c r="C111" i="3"/>
  <c r="D111" s="1"/>
  <c r="E111" s="1"/>
  <c r="B112"/>
  <c r="F110"/>
  <c r="G110" s="1"/>
  <c r="J257" i="6" l="1"/>
  <c r="H257"/>
  <c r="E257"/>
  <c r="I257"/>
  <c r="F258"/>
  <c r="G257"/>
  <c r="C112" i="3"/>
  <c r="D112" s="1"/>
  <c r="E112" s="1"/>
  <c r="B113"/>
  <c r="F111"/>
  <c r="G111" s="1"/>
  <c r="H258" i="6" l="1"/>
  <c r="F259"/>
  <c r="G258"/>
  <c r="J258"/>
  <c r="E258"/>
  <c r="I258"/>
  <c r="C113" i="3"/>
  <c r="D113" s="1"/>
  <c r="E113" s="1"/>
  <c r="B114"/>
  <c r="F112"/>
  <c r="G112" s="1"/>
  <c r="J259" i="6" l="1"/>
  <c r="H259"/>
  <c r="E259"/>
  <c r="I259"/>
  <c r="F260"/>
  <c r="G259"/>
  <c r="C114" i="3"/>
  <c r="D114" s="1"/>
  <c r="E114" s="1"/>
  <c r="B115"/>
  <c r="F113"/>
  <c r="G113" s="1"/>
  <c r="H260" i="6" l="1"/>
  <c r="F261"/>
  <c r="J260"/>
  <c r="G260"/>
  <c r="E260"/>
  <c r="I260"/>
  <c r="C115" i="3"/>
  <c r="D115" s="1"/>
  <c r="E115" s="1"/>
  <c r="B116"/>
  <c r="F114"/>
  <c r="G114" s="1"/>
  <c r="J261" i="6" l="1"/>
  <c r="E261"/>
  <c r="I261"/>
  <c r="H261"/>
  <c r="F262"/>
  <c r="G261"/>
  <c r="C116" i="3"/>
  <c r="D116" s="1"/>
  <c r="E116" s="1"/>
  <c r="B117"/>
  <c r="F115"/>
  <c r="G115" s="1"/>
  <c r="H262" i="6" l="1"/>
  <c r="F263"/>
  <c r="J262"/>
  <c r="G262"/>
  <c r="E262"/>
  <c r="I262"/>
  <c r="C117" i="3"/>
  <c r="D117" s="1"/>
  <c r="E117" s="1"/>
  <c r="B118"/>
  <c r="F116"/>
  <c r="G116" s="1"/>
  <c r="J263" i="6" l="1"/>
  <c r="F264"/>
  <c r="E263"/>
  <c r="I263"/>
  <c r="H263"/>
  <c r="G263"/>
  <c r="C118" i="3"/>
  <c r="D118" s="1"/>
  <c r="E118" s="1"/>
  <c r="B119"/>
  <c r="F117"/>
  <c r="G117" s="1"/>
  <c r="H264" i="6" l="1"/>
  <c r="F265"/>
  <c r="G264"/>
  <c r="J264"/>
  <c r="E264"/>
  <c r="I264"/>
  <c r="C119" i="3"/>
  <c r="D119" s="1"/>
  <c r="E119" s="1"/>
  <c r="B120"/>
  <c r="F118"/>
  <c r="G118" s="1"/>
  <c r="J265" i="6" l="1"/>
  <c r="F266"/>
  <c r="E265"/>
  <c r="I265"/>
  <c r="H265"/>
  <c r="G265"/>
  <c r="C120" i="3"/>
  <c r="D120" s="1"/>
  <c r="E120" s="1"/>
  <c r="B121"/>
  <c r="F119"/>
  <c r="G119" s="1"/>
  <c r="H266" i="6" l="1"/>
  <c r="F267"/>
  <c r="G266"/>
  <c r="J266"/>
  <c r="E266"/>
  <c r="I266"/>
  <c r="C121" i="3"/>
  <c r="D121" s="1"/>
  <c r="E121" s="1"/>
  <c r="B122"/>
  <c r="F120"/>
  <c r="G120" s="1"/>
  <c r="J267" i="6" l="1"/>
  <c r="H267"/>
  <c r="E267"/>
  <c r="I267"/>
  <c r="F268"/>
  <c r="G267"/>
  <c r="C122" i="3"/>
  <c r="D122" s="1"/>
  <c r="E122" s="1"/>
  <c r="B123"/>
  <c r="F121"/>
  <c r="G121" s="1"/>
  <c r="H268" i="6" l="1"/>
  <c r="F269"/>
  <c r="G268"/>
  <c r="J268"/>
  <c r="E268"/>
  <c r="I268"/>
  <c r="C123" i="3"/>
  <c r="D123" s="1"/>
  <c r="E123" s="1"/>
  <c r="B124"/>
  <c r="F122"/>
  <c r="G122" s="1"/>
  <c r="J269" i="6" l="1"/>
  <c r="H269"/>
  <c r="E269"/>
  <c r="I269"/>
  <c r="F270"/>
  <c r="G269"/>
  <c r="C124" i="3"/>
  <c r="D124" s="1"/>
  <c r="E124" s="1"/>
  <c r="B125"/>
  <c r="F123"/>
  <c r="G123" s="1"/>
  <c r="H270" i="6" l="1"/>
  <c r="F271"/>
  <c r="G270"/>
  <c r="J270"/>
  <c r="E270"/>
  <c r="I270"/>
  <c r="C125" i="3"/>
  <c r="D125" s="1"/>
  <c r="E125" s="1"/>
  <c r="B126"/>
  <c r="F124"/>
  <c r="G124" s="1"/>
  <c r="J271" i="6" l="1"/>
  <c r="H271"/>
  <c r="E271"/>
  <c r="I271"/>
  <c r="G271"/>
  <c r="C126" i="3"/>
  <c r="D126" s="1"/>
  <c r="E126" s="1"/>
  <c r="B127"/>
  <c r="F125"/>
  <c r="G125" s="1"/>
  <c r="C127" l="1"/>
  <c r="D127" s="1"/>
  <c r="E127" s="1"/>
  <c r="B128"/>
  <c r="F126"/>
  <c r="G126" s="1"/>
  <c r="C128" l="1"/>
  <c r="D128" s="1"/>
  <c r="E128" s="1"/>
  <c r="B129"/>
  <c r="F127"/>
  <c r="G127" s="1"/>
  <c r="C129" l="1"/>
  <c r="D129" s="1"/>
  <c r="E129" s="1"/>
  <c r="B130"/>
  <c r="F128"/>
  <c r="G128" s="1"/>
  <c r="C130" l="1"/>
  <c r="D130" s="1"/>
  <c r="E130" s="1"/>
  <c r="B131"/>
  <c r="F129"/>
  <c r="G129" s="1"/>
  <c r="C131" l="1"/>
  <c r="D131" s="1"/>
  <c r="E131" s="1"/>
  <c r="B132"/>
  <c r="F130"/>
  <c r="G130" s="1"/>
  <c r="C132" l="1"/>
  <c r="D132" s="1"/>
  <c r="E132" s="1"/>
  <c r="B133"/>
  <c r="F131"/>
  <c r="G131" s="1"/>
  <c r="C133" l="1"/>
  <c r="D133" s="1"/>
  <c r="E133" s="1"/>
  <c r="B134"/>
  <c r="F132"/>
  <c r="G132" s="1"/>
  <c r="C134" l="1"/>
  <c r="D134" s="1"/>
  <c r="E134" s="1"/>
  <c r="B135"/>
  <c r="F133"/>
  <c r="G133" s="1"/>
  <c r="C135" l="1"/>
  <c r="D135" s="1"/>
  <c r="E135" s="1"/>
  <c r="B136"/>
  <c r="F134"/>
  <c r="G134" s="1"/>
  <c r="C136" l="1"/>
  <c r="D136" s="1"/>
  <c r="E136" s="1"/>
  <c r="B137"/>
  <c r="F135"/>
  <c r="G135" s="1"/>
  <c r="C137" l="1"/>
  <c r="D137" s="1"/>
  <c r="E137" s="1"/>
  <c r="B138"/>
  <c r="F136"/>
  <c r="G136" s="1"/>
  <c r="C138" l="1"/>
  <c r="D138" s="1"/>
  <c r="E138" s="1"/>
  <c r="B139"/>
  <c r="F137"/>
  <c r="G137" s="1"/>
  <c r="C139" l="1"/>
  <c r="D139" s="1"/>
  <c r="E139" s="1"/>
  <c r="B140"/>
  <c r="F138"/>
  <c r="G138" s="1"/>
  <c r="C140" l="1"/>
  <c r="D140" s="1"/>
  <c r="E140" s="1"/>
  <c r="B141"/>
  <c r="F139"/>
  <c r="G139" s="1"/>
  <c r="C141" l="1"/>
  <c r="D141" s="1"/>
  <c r="E141" s="1"/>
  <c r="B142"/>
  <c r="F140"/>
  <c r="G140" s="1"/>
  <c r="C142" l="1"/>
  <c r="D142" s="1"/>
  <c r="E142" s="1"/>
  <c r="B143"/>
  <c r="F141"/>
  <c r="G141" s="1"/>
  <c r="C143" l="1"/>
  <c r="D143" s="1"/>
  <c r="E143" s="1"/>
  <c r="B144"/>
  <c r="F142"/>
  <c r="G142" s="1"/>
  <c r="C144" l="1"/>
  <c r="D144" s="1"/>
  <c r="E144" s="1"/>
  <c r="B145"/>
  <c r="F143"/>
  <c r="G143" s="1"/>
  <c r="C145" l="1"/>
  <c r="D145" s="1"/>
  <c r="E145" s="1"/>
  <c r="B146"/>
  <c r="F144"/>
  <c r="G144" s="1"/>
  <c r="C146" l="1"/>
  <c r="D146" s="1"/>
  <c r="E146" s="1"/>
  <c r="B147"/>
  <c r="F145"/>
  <c r="G145" s="1"/>
  <c r="C147" l="1"/>
  <c r="D147" s="1"/>
  <c r="E147" s="1"/>
  <c r="B148"/>
  <c r="F146"/>
  <c r="G146" s="1"/>
  <c r="C148" l="1"/>
  <c r="D148" s="1"/>
  <c r="E148" s="1"/>
  <c r="B149"/>
  <c r="F147"/>
  <c r="G147" s="1"/>
  <c r="C149" l="1"/>
  <c r="D149" s="1"/>
  <c r="E149" s="1"/>
  <c r="B150"/>
  <c r="F148"/>
  <c r="G148" s="1"/>
  <c r="C150" l="1"/>
  <c r="D150" s="1"/>
  <c r="E150" s="1"/>
  <c r="B151"/>
  <c r="F149"/>
  <c r="G149" s="1"/>
  <c r="C151" l="1"/>
  <c r="D151" s="1"/>
  <c r="E151" s="1"/>
  <c r="B152"/>
  <c r="F150"/>
  <c r="G150" s="1"/>
  <c r="C152" l="1"/>
  <c r="D152" s="1"/>
  <c r="E152" s="1"/>
  <c r="B153"/>
  <c r="F151"/>
  <c r="G151" s="1"/>
  <c r="C153" l="1"/>
  <c r="D153" s="1"/>
  <c r="E153" s="1"/>
  <c r="B154"/>
  <c r="F152"/>
  <c r="G152" s="1"/>
  <c r="C154" l="1"/>
  <c r="D154" s="1"/>
  <c r="E154" s="1"/>
  <c r="B155"/>
  <c r="F153"/>
  <c r="G153" s="1"/>
  <c r="C155" l="1"/>
  <c r="D155" s="1"/>
  <c r="E155" s="1"/>
  <c r="B156"/>
  <c r="F154"/>
  <c r="G154" s="1"/>
  <c r="C156" l="1"/>
  <c r="D156" s="1"/>
  <c r="E156" s="1"/>
  <c r="B157"/>
  <c r="F155"/>
  <c r="G155" s="1"/>
  <c r="C157" l="1"/>
  <c r="D157" s="1"/>
  <c r="E157" s="1"/>
  <c r="B158"/>
  <c r="F156"/>
  <c r="G156" s="1"/>
  <c r="C158" l="1"/>
  <c r="D158" s="1"/>
  <c r="E158" s="1"/>
  <c r="B159"/>
  <c r="F157"/>
  <c r="G157" s="1"/>
  <c r="C159" l="1"/>
  <c r="D159" s="1"/>
  <c r="E159" s="1"/>
  <c r="B160"/>
  <c r="F158"/>
  <c r="G158" s="1"/>
  <c r="C160" l="1"/>
  <c r="D160" s="1"/>
  <c r="E160" s="1"/>
  <c r="B161"/>
  <c r="F159"/>
  <c r="G159" s="1"/>
  <c r="C161" l="1"/>
  <c r="D161" s="1"/>
  <c r="E161" s="1"/>
  <c r="B162"/>
  <c r="F160"/>
  <c r="G160" s="1"/>
  <c r="C162" l="1"/>
  <c r="D162" s="1"/>
  <c r="E162" s="1"/>
  <c r="B163"/>
  <c r="F161"/>
  <c r="G161" s="1"/>
  <c r="C163" l="1"/>
  <c r="D163" s="1"/>
  <c r="E163" s="1"/>
  <c r="B164"/>
  <c r="F162"/>
  <c r="G162" s="1"/>
  <c r="C164" l="1"/>
  <c r="D164" s="1"/>
  <c r="E164" s="1"/>
  <c r="B165"/>
  <c r="F163"/>
  <c r="G163" s="1"/>
  <c r="C165" l="1"/>
  <c r="D165" s="1"/>
  <c r="E165" s="1"/>
  <c r="B166"/>
  <c r="F164"/>
  <c r="G164" s="1"/>
  <c r="C166" l="1"/>
  <c r="D166" s="1"/>
  <c r="E166" s="1"/>
  <c r="B167"/>
  <c r="F165"/>
  <c r="G165" s="1"/>
  <c r="C167" l="1"/>
  <c r="D167" s="1"/>
  <c r="E167" s="1"/>
  <c r="B168"/>
  <c r="F166"/>
  <c r="G166" s="1"/>
  <c r="C168" l="1"/>
  <c r="D168" s="1"/>
  <c r="E168" s="1"/>
  <c r="B169"/>
  <c r="F167"/>
  <c r="G167" s="1"/>
  <c r="C169" l="1"/>
  <c r="D169" s="1"/>
  <c r="E169" s="1"/>
  <c r="B170"/>
  <c r="F168"/>
  <c r="G168" s="1"/>
  <c r="C170" l="1"/>
  <c r="D170" s="1"/>
  <c r="E170" s="1"/>
  <c r="B171"/>
  <c r="F169"/>
  <c r="G169" s="1"/>
  <c r="C171" l="1"/>
  <c r="D171" s="1"/>
  <c r="E171" s="1"/>
  <c r="B172"/>
  <c r="F170"/>
  <c r="G170" s="1"/>
  <c r="C172" l="1"/>
  <c r="D172" s="1"/>
  <c r="E172" s="1"/>
  <c r="B173"/>
  <c r="F171"/>
  <c r="G171" s="1"/>
  <c r="C173" l="1"/>
  <c r="D173" s="1"/>
  <c r="E173" s="1"/>
  <c r="B174"/>
  <c r="F172"/>
  <c r="G172" s="1"/>
  <c r="C174" l="1"/>
  <c r="D174" s="1"/>
  <c r="E174" s="1"/>
  <c r="B175"/>
  <c r="F173"/>
  <c r="G173" s="1"/>
  <c r="C175" l="1"/>
  <c r="D175" s="1"/>
  <c r="E175" s="1"/>
  <c r="B176"/>
  <c r="F174"/>
  <c r="G174" s="1"/>
  <c r="C176" l="1"/>
  <c r="D176" s="1"/>
  <c r="E176" s="1"/>
  <c r="B177"/>
  <c r="F175"/>
  <c r="G175" s="1"/>
  <c r="C177" l="1"/>
  <c r="D177" s="1"/>
  <c r="E177" s="1"/>
  <c r="B178"/>
  <c r="F176"/>
  <c r="G176" s="1"/>
  <c r="C178" l="1"/>
  <c r="D178" s="1"/>
  <c r="E178" s="1"/>
  <c r="B179"/>
  <c r="F177"/>
  <c r="G177" s="1"/>
  <c r="C179" l="1"/>
  <c r="D179" s="1"/>
  <c r="E179" s="1"/>
  <c r="B180"/>
  <c r="F178"/>
  <c r="G178" s="1"/>
  <c r="C180" l="1"/>
  <c r="D180" s="1"/>
  <c r="E180" s="1"/>
  <c r="B181"/>
  <c r="F179"/>
  <c r="G179" s="1"/>
  <c r="C181" l="1"/>
  <c r="D181" s="1"/>
  <c r="E181" s="1"/>
  <c r="B182"/>
  <c r="F180"/>
  <c r="G180" s="1"/>
  <c r="C182" l="1"/>
  <c r="D182" s="1"/>
  <c r="E182" s="1"/>
  <c r="B183"/>
  <c r="F181"/>
  <c r="G181" s="1"/>
  <c r="C183" l="1"/>
  <c r="D183" s="1"/>
  <c r="E183" s="1"/>
  <c r="B184"/>
  <c r="F182"/>
  <c r="G182" s="1"/>
  <c r="C184" l="1"/>
  <c r="D184" s="1"/>
  <c r="E184" s="1"/>
  <c r="B185"/>
  <c r="F183"/>
  <c r="G183" s="1"/>
  <c r="C185" l="1"/>
  <c r="D185" s="1"/>
  <c r="E185" s="1"/>
  <c r="B186"/>
  <c r="F184"/>
  <c r="G184" s="1"/>
  <c r="C186" l="1"/>
  <c r="D186" s="1"/>
  <c r="E186" s="1"/>
  <c r="B187"/>
  <c r="F185"/>
  <c r="G185" s="1"/>
  <c r="C187" l="1"/>
  <c r="D187" s="1"/>
  <c r="E187" s="1"/>
  <c r="B188"/>
  <c r="F186"/>
  <c r="G186" s="1"/>
  <c r="C188" l="1"/>
  <c r="D188" s="1"/>
  <c r="E188" s="1"/>
  <c r="B189"/>
  <c r="F187"/>
  <c r="G187" s="1"/>
  <c r="C189" l="1"/>
  <c r="D189" s="1"/>
  <c r="E189" s="1"/>
  <c r="B190"/>
  <c r="F188"/>
  <c r="G188" s="1"/>
  <c r="C190" l="1"/>
  <c r="D190" s="1"/>
  <c r="E190" s="1"/>
  <c r="B191"/>
  <c r="F189"/>
  <c r="G189" s="1"/>
  <c r="C191" l="1"/>
  <c r="D191" s="1"/>
  <c r="E191" s="1"/>
  <c r="B192"/>
  <c r="F190"/>
  <c r="G190" s="1"/>
  <c r="C192" l="1"/>
  <c r="D192" s="1"/>
  <c r="E192" s="1"/>
  <c r="B193"/>
  <c r="F191"/>
  <c r="G191" s="1"/>
  <c r="C193" l="1"/>
  <c r="D193" s="1"/>
  <c r="E193" s="1"/>
  <c r="B194"/>
  <c r="F192"/>
  <c r="G192" s="1"/>
  <c r="C194" l="1"/>
  <c r="D194" s="1"/>
  <c r="E194" s="1"/>
  <c r="B195"/>
  <c r="F193"/>
  <c r="G193" s="1"/>
  <c r="C195" l="1"/>
  <c r="D195" s="1"/>
  <c r="E195" s="1"/>
  <c r="B196"/>
  <c r="F194"/>
  <c r="G194" s="1"/>
  <c r="C196" l="1"/>
  <c r="D196" s="1"/>
  <c r="E196" s="1"/>
  <c r="B197"/>
  <c r="F195"/>
  <c r="G195" s="1"/>
  <c r="C197" l="1"/>
  <c r="D197" s="1"/>
  <c r="E197" s="1"/>
  <c r="B198"/>
  <c r="F196"/>
  <c r="G196" s="1"/>
  <c r="C198" l="1"/>
  <c r="D198" s="1"/>
  <c r="E198" s="1"/>
  <c r="B199"/>
  <c r="F197"/>
  <c r="G197" s="1"/>
  <c r="C199" l="1"/>
  <c r="D199" s="1"/>
  <c r="E199" s="1"/>
  <c r="B200"/>
  <c r="F198"/>
  <c r="G198" s="1"/>
  <c r="C200" l="1"/>
  <c r="D200" s="1"/>
  <c r="E200" s="1"/>
  <c r="B201"/>
  <c r="F199"/>
  <c r="G199" s="1"/>
  <c r="C201" l="1"/>
  <c r="D201" s="1"/>
  <c r="E201" s="1"/>
  <c r="B202"/>
  <c r="F200"/>
  <c r="G200" s="1"/>
  <c r="C202" l="1"/>
  <c r="D202" s="1"/>
  <c r="E202" s="1"/>
  <c r="B203"/>
  <c r="F201"/>
  <c r="G201" s="1"/>
  <c r="C203" l="1"/>
  <c r="D203" s="1"/>
  <c r="E203" s="1"/>
  <c r="B204"/>
  <c r="F202"/>
  <c r="G202" s="1"/>
  <c r="C204" l="1"/>
  <c r="D204" s="1"/>
  <c r="E204" s="1"/>
  <c r="B205"/>
  <c r="F203"/>
  <c r="G203" s="1"/>
  <c r="C205" l="1"/>
  <c r="D205" s="1"/>
  <c r="E205" s="1"/>
  <c r="B206"/>
  <c r="F204"/>
  <c r="G204" s="1"/>
  <c r="C206" l="1"/>
  <c r="D206" s="1"/>
  <c r="E206" s="1"/>
  <c r="B207"/>
  <c r="F205"/>
  <c r="G205" s="1"/>
  <c r="C207" l="1"/>
  <c r="D207" s="1"/>
  <c r="E207" s="1"/>
  <c r="B208"/>
  <c r="F206"/>
  <c r="G206" s="1"/>
  <c r="C208" l="1"/>
  <c r="D208" s="1"/>
  <c r="E208" s="1"/>
  <c r="B209"/>
  <c r="F207"/>
  <c r="G207" s="1"/>
  <c r="C209" l="1"/>
  <c r="D209" s="1"/>
  <c r="E209" s="1"/>
  <c r="B210"/>
  <c r="F208"/>
  <c r="G208" s="1"/>
  <c r="C210" l="1"/>
  <c r="D210" s="1"/>
  <c r="E210" s="1"/>
  <c r="B211"/>
  <c r="F209"/>
  <c r="G209" s="1"/>
  <c r="C211" l="1"/>
  <c r="D211" s="1"/>
  <c r="E211" s="1"/>
  <c r="B212"/>
  <c r="F210"/>
  <c r="G210" s="1"/>
  <c r="C212" l="1"/>
  <c r="D212" s="1"/>
  <c r="E212" s="1"/>
  <c r="B213"/>
  <c r="F211"/>
  <c r="G211" s="1"/>
  <c r="C213" l="1"/>
  <c r="D213" s="1"/>
  <c r="E213" s="1"/>
  <c r="B214"/>
  <c r="F212"/>
  <c r="G212" s="1"/>
  <c r="C214" l="1"/>
  <c r="D214" s="1"/>
  <c r="E214" s="1"/>
  <c r="B215"/>
  <c r="F213"/>
  <c r="G213" s="1"/>
  <c r="C215" l="1"/>
  <c r="D215" s="1"/>
  <c r="E215" s="1"/>
  <c r="B216"/>
  <c r="F214"/>
  <c r="G214" s="1"/>
  <c r="C216" l="1"/>
  <c r="D216" s="1"/>
  <c r="E216" s="1"/>
  <c r="B217"/>
  <c r="F215"/>
  <c r="G215" s="1"/>
  <c r="C217" l="1"/>
  <c r="D217" s="1"/>
  <c r="E217" s="1"/>
  <c r="B218"/>
  <c r="F216"/>
  <c r="G216" s="1"/>
  <c r="C218" l="1"/>
  <c r="D218" s="1"/>
  <c r="E218" s="1"/>
  <c r="B219"/>
  <c r="F217"/>
  <c r="G217" s="1"/>
  <c r="C219" l="1"/>
  <c r="D219" s="1"/>
  <c r="E219" s="1"/>
  <c r="B220"/>
  <c r="F218"/>
  <c r="G218" s="1"/>
  <c r="C220" l="1"/>
  <c r="D220" s="1"/>
  <c r="E220" s="1"/>
  <c r="B221"/>
  <c r="F219"/>
  <c r="G219" s="1"/>
  <c r="B222" l="1"/>
  <c r="C221"/>
  <c r="D221" s="1"/>
  <c r="E221" s="1"/>
  <c r="F220"/>
  <c r="G220" s="1"/>
  <c r="C222" l="1"/>
  <c r="D222" s="1"/>
  <c r="E222" s="1"/>
  <c r="B223"/>
  <c r="F221"/>
  <c r="G221" s="1"/>
  <c r="C223" l="1"/>
  <c r="D223" s="1"/>
  <c r="E223" s="1"/>
  <c r="B224"/>
  <c r="F222"/>
  <c r="G222" s="1"/>
  <c r="C224" l="1"/>
  <c r="D224" s="1"/>
  <c r="E224" s="1"/>
  <c r="B225"/>
  <c r="F223"/>
  <c r="G223" s="1"/>
  <c r="B226" l="1"/>
  <c r="C225"/>
  <c r="D225" s="1"/>
  <c r="E225" s="1"/>
  <c r="F224"/>
  <c r="G224" s="1"/>
  <c r="C226" l="1"/>
  <c r="D226" s="1"/>
  <c r="E226" s="1"/>
  <c r="B227"/>
  <c r="F225"/>
  <c r="G225" s="1"/>
  <c r="C227" l="1"/>
  <c r="D227" s="1"/>
  <c r="E227" s="1"/>
  <c r="B228"/>
  <c r="F226"/>
  <c r="G226" s="1"/>
  <c r="C228" l="1"/>
  <c r="D228" s="1"/>
  <c r="E228" s="1"/>
  <c r="B229"/>
  <c r="F227"/>
  <c r="G227" s="1"/>
  <c r="B230" l="1"/>
  <c r="C229"/>
  <c r="D229" s="1"/>
  <c r="E229" s="1"/>
  <c r="F228"/>
  <c r="G228" s="1"/>
  <c r="C230" l="1"/>
  <c r="D230" s="1"/>
  <c r="E230" s="1"/>
  <c r="B231"/>
  <c r="F229"/>
  <c r="G229" s="1"/>
  <c r="C231" l="1"/>
  <c r="D231" s="1"/>
  <c r="E231" s="1"/>
  <c r="B232"/>
  <c r="F230"/>
  <c r="G230" s="1"/>
  <c r="C232" l="1"/>
  <c r="D232" s="1"/>
  <c r="E232" s="1"/>
  <c r="B233"/>
  <c r="F231"/>
  <c r="G231" s="1"/>
  <c r="C233" l="1"/>
  <c r="D233" s="1"/>
  <c r="E233" s="1"/>
  <c r="B234"/>
  <c r="F232"/>
  <c r="G232" s="1"/>
  <c r="C234" l="1"/>
  <c r="D234" s="1"/>
  <c r="E234" s="1"/>
  <c r="B235"/>
  <c r="F233"/>
  <c r="G233" s="1"/>
  <c r="C235" l="1"/>
  <c r="D235" s="1"/>
  <c r="E235" s="1"/>
  <c r="B236"/>
  <c r="F234"/>
  <c r="G234" s="1"/>
  <c r="C236" l="1"/>
  <c r="D236" s="1"/>
  <c r="E236" s="1"/>
  <c r="B237"/>
  <c r="F235"/>
  <c r="G235" s="1"/>
  <c r="C237" l="1"/>
  <c r="D237" s="1"/>
  <c r="E237" s="1"/>
  <c r="B238"/>
  <c r="F236"/>
  <c r="G236" s="1"/>
  <c r="C238" l="1"/>
  <c r="D238" s="1"/>
  <c r="E238" s="1"/>
  <c r="B239"/>
  <c r="F237"/>
  <c r="G237" s="1"/>
  <c r="C239" l="1"/>
  <c r="D239" s="1"/>
  <c r="E239" s="1"/>
  <c r="B240"/>
  <c r="F238"/>
  <c r="G238" s="1"/>
  <c r="C240" l="1"/>
  <c r="D240" s="1"/>
  <c r="E240" s="1"/>
  <c r="B241"/>
  <c r="F239"/>
  <c r="G239" s="1"/>
  <c r="C241" l="1"/>
  <c r="D241" s="1"/>
  <c r="E241" s="1"/>
  <c r="B242"/>
  <c r="F240"/>
  <c r="G240" s="1"/>
  <c r="C242" l="1"/>
  <c r="D242" s="1"/>
  <c r="E242" s="1"/>
  <c r="B243"/>
  <c r="F241"/>
  <c r="G241" s="1"/>
  <c r="C243" l="1"/>
  <c r="D243" s="1"/>
  <c r="E243" s="1"/>
  <c r="B244"/>
  <c r="F242"/>
  <c r="G242" s="1"/>
  <c r="C244" l="1"/>
  <c r="D244" s="1"/>
  <c r="E244" s="1"/>
  <c r="B245"/>
  <c r="F243"/>
  <c r="G243" s="1"/>
  <c r="C245" l="1"/>
  <c r="D245" s="1"/>
  <c r="E245" s="1"/>
  <c r="B246"/>
  <c r="F244"/>
  <c r="G244" s="1"/>
  <c r="C246" l="1"/>
  <c r="D246" s="1"/>
  <c r="E246" s="1"/>
  <c r="B247"/>
  <c r="F245"/>
  <c r="G245" s="1"/>
  <c r="C247" l="1"/>
  <c r="D247" s="1"/>
  <c r="E247" s="1"/>
  <c r="B248"/>
  <c r="F246"/>
  <c r="G246" s="1"/>
  <c r="C248" l="1"/>
  <c r="D248" s="1"/>
  <c r="E248" s="1"/>
  <c r="B249"/>
  <c r="F247"/>
  <c r="G247" s="1"/>
  <c r="C249" l="1"/>
  <c r="D249" s="1"/>
  <c r="E249" s="1"/>
  <c r="B250"/>
  <c r="F248"/>
  <c r="G248" s="1"/>
  <c r="C250" l="1"/>
  <c r="D250" s="1"/>
  <c r="E250" s="1"/>
  <c r="B251"/>
  <c r="F249"/>
  <c r="G249" s="1"/>
  <c r="C251" l="1"/>
  <c r="D251" s="1"/>
  <c r="E251" s="1"/>
  <c r="B252"/>
  <c r="F250"/>
  <c r="G250" s="1"/>
  <c r="C252" l="1"/>
  <c r="D252" s="1"/>
  <c r="E252" s="1"/>
  <c r="B253"/>
  <c r="F251"/>
  <c r="G251" s="1"/>
  <c r="C253" l="1"/>
  <c r="D253" s="1"/>
  <c r="E253" s="1"/>
  <c r="B254"/>
  <c r="F252"/>
  <c r="G252" s="1"/>
  <c r="C254" l="1"/>
  <c r="D254" s="1"/>
  <c r="E254" s="1"/>
  <c r="B255"/>
  <c r="F253"/>
  <c r="G253" s="1"/>
  <c r="C255" l="1"/>
  <c r="D255" s="1"/>
  <c r="E255" s="1"/>
  <c r="B256"/>
  <c r="F254"/>
  <c r="G254" s="1"/>
  <c r="C256" l="1"/>
  <c r="D256" s="1"/>
  <c r="E256" s="1"/>
  <c r="B257"/>
  <c r="F255"/>
  <c r="G255" s="1"/>
  <c r="C257" l="1"/>
  <c r="D257" s="1"/>
  <c r="E257" s="1"/>
  <c r="B258"/>
  <c r="F256"/>
  <c r="G256" s="1"/>
  <c r="C258" l="1"/>
  <c r="D258" s="1"/>
  <c r="E258" s="1"/>
  <c r="B259"/>
  <c r="F257"/>
  <c r="G257" s="1"/>
  <c r="C259" l="1"/>
  <c r="D259" s="1"/>
  <c r="E259" s="1"/>
  <c r="B260"/>
  <c r="F258"/>
  <c r="G258" s="1"/>
  <c r="C260" l="1"/>
  <c r="D260" s="1"/>
  <c r="E260" s="1"/>
  <c r="B261"/>
  <c r="F259"/>
  <c r="G259" s="1"/>
  <c r="C261" l="1"/>
  <c r="D261" s="1"/>
  <c r="E261" s="1"/>
  <c r="B262"/>
  <c r="F260"/>
  <c r="G260" s="1"/>
  <c r="C262" l="1"/>
  <c r="D262" s="1"/>
  <c r="E262" s="1"/>
  <c r="B263"/>
  <c r="F261"/>
  <c r="G261" s="1"/>
  <c r="C263" l="1"/>
  <c r="D263" s="1"/>
  <c r="E263" s="1"/>
  <c r="B264"/>
  <c r="F262"/>
  <c r="G262" s="1"/>
  <c r="C264" l="1"/>
  <c r="D264" s="1"/>
  <c r="E264" s="1"/>
  <c r="B265"/>
  <c r="F263"/>
  <c r="G263" s="1"/>
  <c r="C265" l="1"/>
  <c r="D265" s="1"/>
  <c r="E265" s="1"/>
  <c r="B266"/>
  <c r="F264"/>
  <c r="G264" s="1"/>
  <c r="C266" l="1"/>
  <c r="D266" s="1"/>
  <c r="E266" s="1"/>
  <c r="B267"/>
  <c r="F265"/>
  <c r="G265" s="1"/>
  <c r="C267" l="1"/>
  <c r="D267" s="1"/>
  <c r="E267" s="1"/>
  <c r="B268"/>
  <c r="F266"/>
  <c r="G266" s="1"/>
  <c r="C268" l="1"/>
  <c r="D268" s="1"/>
  <c r="E268" s="1"/>
  <c r="B269"/>
  <c r="F267"/>
  <c r="G267" s="1"/>
  <c r="C269" l="1"/>
  <c r="D269" s="1"/>
  <c r="E269" s="1"/>
  <c r="B270"/>
  <c r="F268"/>
  <c r="G268" s="1"/>
  <c r="C270" l="1"/>
  <c r="D270" s="1"/>
  <c r="E270" s="1"/>
  <c r="B271"/>
  <c r="F269"/>
  <c r="G269" s="1"/>
  <c r="C271" l="1"/>
  <c r="D271" s="1"/>
  <c r="E271" s="1"/>
  <c r="B272"/>
  <c r="F270"/>
  <c r="G270" s="1"/>
  <c r="C272" l="1"/>
  <c r="D272" s="1"/>
  <c r="E272" s="1"/>
  <c r="B273"/>
  <c r="F271"/>
  <c r="G271" s="1"/>
  <c r="C273" l="1"/>
  <c r="D273" s="1"/>
  <c r="E273" s="1"/>
  <c r="B274"/>
  <c r="F272"/>
  <c r="G272" s="1"/>
  <c r="C274" l="1"/>
  <c r="D274" s="1"/>
  <c r="E274" s="1"/>
  <c r="B275"/>
  <c r="F273"/>
  <c r="G273" s="1"/>
  <c r="C275" l="1"/>
  <c r="D275" s="1"/>
  <c r="E275" s="1"/>
  <c r="B276"/>
  <c r="F274"/>
  <c r="G274" s="1"/>
  <c r="C276" l="1"/>
  <c r="D276" s="1"/>
  <c r="E276" s="1"/>
  <c r="B277"/>
  <c r="F275"/>
  <c r="G275" s="1"/>
  <c r="C277" l="1"/>
  <c r="D277" s="1"/>
  <c r="E277" s="1"/>
  <c r="B278"/>
  <c r="F276"/>
  <c r="G276" s="1"/>
  <c r="C278" l="1"/>
  <c r="D278" s="1"/>
  <c r="E278" s="1"/>
  <c r="B279"/>
  <c r="F277"/>
  <c r="G277" s="1"/>
  <c r="C279" l="1"/>
  <c r="D279" s="1"/>
  <c r="E279" s="1"/>
  <c r="B280"/>
  <c r="F278"/>
  <c r="G278" s="1"/>
  <c r="C280" l="1"/>
  <c r="D280" s="1"/>
  <c r="E280" s="1"/>
  <c r="B281"/>
  <c r="F279"/>
  <c r="G279" s="1"/>
  <c r="C281" l="1"/>
  <c r="D281" s="1"/>
  <c r="E281" s="1"/>
  <c r="B282"/>
  <c r="F280"/>
  <c r="G280" s="1"/>
  <c r="C282" l="1"/>
  <c r="D282" s="1"/>
  <c r="E282" s="1"/>
  <c r="B283"/>
  <c r="F281"/>
  <c r="G281" s="1"/>
  <c r="C283" l="1"/>
  <c r="D283" s="1"/>
  <c r="E283" s="1"/>
  <c r="B284"/>
  <c r="F282"/>
  <c r="G282" s="1"/>
  <c r="C284" l="1"/>
  <c r="D284" s="1"/>
  <c r="E284" s="1"/>
  <c r="B285"/>
  <c r="F283"/>
  <c r="G283" s="1"/>
  <c r="C285" l="1"/>
  <c r="D285" s="1"/>
  <c r="E285" s="1"/>
  <c r="B286"/>
  <c r="F284"/>
  <c r="G284" s="1"/>
  <c r="C286" l="1"/>
  <c r="D286" s="1"/>
  <c r="E286" s="1"/>
  <c r="B287"/>
  <c r="F285"/>
  <c r="G285" s="1"/>
  <c r="C287" l="1"/>
  <c r="D287" s="1"/>
  <c r="E287" s="1"/>
  <c r="B288"/>
  <c r="F286"/>
  <c r="G286" s="1"/>
  <c r="C288" l="1"/>
  <c r="D288" s="1"/>
  <c r="E288" s="1"/>
  <c r="B289"/>
  <c r="F287"/>
  <c r="G287" s="1"/>
  <c r="C289" l="1"/>
  <c r="D289" s="1"/>
  <c r="E289" s="1"/>
  <c r="B290"/>
  <c r="F288"/>
  <c r="G288" s="1"/>
  <c r="C290" l="1"/>
  <c r="D290" s="1"/>
  <c r="E290" s="1"/>
  <c r="B291"/>
  <c r="F289"/>
  <c r="G289" s="1"/>
  <c r="C291" l="1"/>
  <c r="D291" s="1"/>
  <c r="E291" s="1"/>
  <c r="B292"/>
  <c r="F290"/>
  <c r="G290" s="1"/>
  <c r="C292" l="1"/>
  <c r="D292" s="1"/>
  <c r="E292" s="1"/>
  <c r="B293"/>
  <c r="F291"/>
  <c r="G291" s="1"/>
  <c r="C293" l="1"/>
  <c r="D293" s="1"/>
  <c r="E293" s="1"/>
  <c r="B294"/>
  <c r="F292"/>
  <c r="G292" s="1"/>
  <c r="C294" l="1"/>
  <c r="D294" s="1"/>
  <c r="E294" s="1"/>
  <c r="B295"/>
  <c r="F293"/>
  <c r="G293" s="1"/>
  <c r="C295" l="1"/>
  <c r="D295" s="1"/>
  <c r="E295" s="1"/>
  <c r="B296"/>
  <c r="F294"/>
  <c r="G294" s="1"/>
  <c r="C296" l="1"/>
  <c r="D296" s="1"/>
  <c r="E296" s="1"/>
  <c r="B297"/>
  <c r="F295"/>
  <c r="G295" s="1"/>
  <c r="C297" l="1"/>
  <c r="D297" s="1"/>
  <c r="E297" s="1"/>
  <c r="B298"/>
  <c r="F296"/>
  <c r="G296" s="1"/>
  <c r="C298" l="1"/>
  <c r="D298" s="1"/>
  <c r="E298" s="1"/>
  <c r="B299"/>
  <c r="F297"/>
  <c r="G297" s="1"/>
  <c r="C299" l="1"/>
  <c r="D299" s="1"/>
  <c r="E299" s="1"/>
  <c r="B300"/>
  <c r="F298"/>
  <c r="G298" s="1"/>
  <c r="C300" l="1"/>
  <c r="D300" s="1"/>
  <c r="E300" s="1"/>
  <c r="B301"/>
  <c r="F299"/>
  <c r="G299" s="1"/>
  <c r="C301" l="1"/>
  <c r="D301" s="1"/>
  <c r="E301" s="1"/>
  <c r="B302"/>
  <c r="F300"/>
  <c r="G300" s="1"/>
  <c r="C302" l="1"/>
  <c r="D302" s="1"/>
  <c r="E302" s="1"/>
  <c r="B303"/>
  <c r="F301"/>
  <c r="G301" s="1"/>
  <c r="C303" l="1"/>
  <c r="D303" s="1"/>
  <c r="E303" s="1"/>
  <c r="B304"/>
  <c r="F302"/>
  <c r="G302" s="1"/>
  <c r="C304" l="1"/>
  <c r="D304" s="1"/>
  <c r="E304" s="1"/>
  <c r="B305"/>
  <c r="F303"/>
  <c r="G303" s="1"/>
  <c r="C305" l="1"/>
  <c r="D305" s="1"/>
  <c r="E305" s="1"/>
  <c r="B306"/>
  <c r="F304"/>
  <c r="G304" s="1"/>
  <c r="C306" l="1"/>
  <c r="D306" s="1"/>
  <c r="E306" s="1"/>
  <c r="B307"/>
  <c r="F305"/>
  <c r="G305" s="1"/>
  <c r="C307" l="1"/>
  <c r="D307" s="1"/>
  <c r="E307" s="1"/>
  <c r="B308"/>
  <c r="C308" l="1"/>
  <c r="D308" s="1"/>
  <c r="E308" s="1"/>
  <c r="B309"/>
  <c r="F306"/>
  <c r="G306" s="1"/>
  <c r="F307"/>
  <c r="G307" s="1"/>
  <c r="C309" l="1"/>
  <c r="D309" s="1"/>
  <c r="E309" s="1"/>
  <c r="B310"/>
  <c r="F308"/>
  <c r="G308" s="1"/>
  <c r="C310" l="1"/>
  <c r="D310" s="1"/>
  <c r="E310" s="1"/>
  <c r="B311"/>
  <c r="F309"/>
  <c r="G309" s="1"/>
  <c r="C311" l="1"/>
  <c r="D311" s="1"/>
  <c r="E311" s="1"/>
  <c r="B312"/>
  <c r="F310"/>
  <c r="G310" s="1"/>
  <c r="C312" l="1"/>
  <c r="D312" s="1"/>
  <c r="E312" s="1"/>
  <c r="B313"/>
  <c r="F311"/>
  <c r="G311" s="1"/>
  <c r="C313" l="1"/>
  <c r="D313" s="1"/>
  <c r="E313" s="1"/>
  <c r="B314"/>
  <c r="F312"/>
  <c r="G312" s="1"/>
  <c r="C314" l="1"/>
  <c r="D314" s="1"/>
  <c r="E314" s="1"/>
  <c r="B315"/>
  <c r="F313"/>
  <c r="G313" s="1"/>
  <c r="C315" l="1"/>
  <c r="D315" s="1"/>
  <c r="E315" s="1"/>
  <c r="B316"/>
  <c r="F314"/>
  <c r="G314" s="1"/>
  <c r="C316" l="1"/>
  <c r="D316" s="1"/>
  <c r="E316" s="1"/>
  <c r="B317"/>
  <c r="F315"/>
  <c r="G315" s="1"/>
  <c r="C317" l="1"/>
  <c r="D317" s="1"/>
  <c r="E317" s="1"/>
  <c r="B318"/>
  <c r="F316"/>
  <c r="G316" s="1"/>
  <c r="C318" l="1"/>
  <c r="D318" s="1"/>
  <c r="E318" s="1"/>
  <c r="B319"/>
  <c r="F317"/>
  <c r="G317" s="1"/>
  <c r="C319" l="1"/>
  <c r="D319" s="1"/>
  <c r="E319" s="1"/>
  <c r="B320"/>
  <c r="F318"/>
  <c r="G318" s="1"/>
  <c r="C320" l="1"/>
  <c r="D320" s="1"/>
  <c r="E320" s="1"/>
  <c r="B321"/>
  <c r="F319"/>
  <c r="G319" s="1"/>
  <c r="C321" l="1"/>
  <c r="D321" s="1"/>
  <c r="E321" s="1"/>
  <c r="B322"/>
  <c r="F320"/>
  <c r="G320" s="1"/>
  <c r="C322" l="1"/>
  <c r="D322" s="1"/>
  <c r="E322" s="1"/>
  <c r="B323"/>
  <c r="F321"/>
  <c r="G321" s="1"/>
  <c r="C323" l="1"/>
  <c r="D323" s="1"/>
  <c r="E323" s="1"/>
  <c r="B324"/>
  <c r="F322"/>
  <c r="G322" s="1"/>
  <c r="C324" l="1"/>
  <c r="D324" s="1"/>
  <c r="E324" s="1"/>
  <c r="B325"/>
  <c r="F323"/>
  <c r="G323" s="1"/>
  <c r="C325" l="1"/>
  <c r="D325" s="1"/>
  <c r="E325" s="1"/>
  <c r="B326"/>
  <c r="F324"/>
  <c r="G324" s="1"/>
  <c r="C326" l="1"/>
  <c r="D326" s="1"/>
  <c r="E326" s="1"/>
  <c r="B327"/>
  <c r="F325"/>
  <c r="G325" s="1"/>
  <c r="C327" l="1"/>
  <c r="D327" s="1"/>
  <c r="E327" s="1"/>
  <c r="B328"/>
  <c r="F326"/>
  <c r="G326" s="1"/>
  <c r="C328" l="1"/>
  <c r="D328" s="1"/>
  <c r="E328" s="1"/>
  <c r="B329"/>
  <c r="F327"/>
  <c r="G327" s="1"/>
  <c r="C329" l="1"/>
  <c r="D329" s="1"/>
  <c r="E329" s="1"/>
  <c r="B330"/>
  <c r="F328"/>
  <c r="G328" s="1"/>
  <c r="C330" l="1"/>
  <c r="D330" s="1"/>
  <c r="E330" s="1"/>
  <c r="B331"/>
  <c r="F329"/>
  <c r="G329" s="1"/>
  <c r="C331" l="1"/>
  <c r="D331" s="1"/>
  <c r="E331" s="1"/>
  <c r="B332"/>
  <c r="F330"/>
  <c r="G330" s="1"/>
  <c r="C332" l="1"/>
  <c r="D332" s="1"/>
  <c r="E332" s="1"/>
  <c r="B333"/>
  <c r="F331"/>
  <c r="G331" s="1"/>
  <c r="C333" l="1"/>
  <c r="D333" s="1"/>
  <c r="E333" s="1"/>
  <c r="B334"/>
  <c r="F332"/>
  <c r="G332" s="1"/>
  <c r="C334" l="1"/>
  <c r="D334" s="1"/>
  <c r="E334" s="1"/>
  <c r="B335"/>
  <c r="F333"/>
  <c r="G333" s="1"/>
  <c r="C335" l="1"/>
  <c r="D335" s="1"/>
  <c r="E335" s="1"/>
  <c r="B336"/>
  <c r="F334"/>
  <c r="G334" s="1"/>
  <c r="C336" l="1"/>
  <c r="D336" s="1"/>
  <c r="E336" s="1"/>
  <c r="B337"/>
  <c r="F335"/>
  <c r="G335" s="1"/>
  <c r="C337" l="1"/>
  <c r="D337" s="1"/>
  <c r="E337" s="1"/>
  <c r="B338"/>
  <c r="F336"/>
  <c r="G336" s="1"/>
  <c r="C338" l="1"/>
  <c r="D338" s="1"/>
  <c r="E338" s="1"/>
  <c r="B339"/>
  <c r="F337"/>
  <c r="G337" s="1"/>
  <c r="C339" l="1"/>
  <c r="D339" s="1"/>
  <c r="E339" s="1"/>
  <c r="B340"/>
  <c r="F338"/>
  <c r="G338" s="1"/>
  <c r="C340" l="1"/>
  <c r="D340" s="1"/>
  <c r="E340" s="1"/>
  <c r="B341"/>
  <c r="F339"/>
  <c r="G339" s="1"/>
  <c r="C341" l="1"/>
  <c r="D341" s="1"/>
  <c r="E341" s="1"/>
  <c r="B342"/>
  <c r="F340"/>
  <c r="G340" s="1"/>
  <c r="C342" l="1"/>
  <c r="D342" s="1"/>
  <c r="E342" s="1"/>
  <c r="B343"/>
  <c r="F341"/>
  <c r="G341" s="1"/>
  <c r="C343" l="1"/>
  <c r="D343" s="1"/>
  <c r="E343" s="1"/>
  <c r="B344"/>
  <c r="F342"/>
  <c r="G342" s="1"/>
  <c r="C344" l="1"/>
  <c r="D344" s="1"/>
  <c r="E344" s="1"/>
  <c r="B345"/>
  <c r="F343"/>
  <c r="G343" s="1"/>
  <c r="C345" l="1"/>
  <c r="D345" s="1"/>
  <c r="E345" s="1"/>
  <c r="B346"/>
  <c r="F344"/>
  <c r="G344" s="1"/>
  <c r="C346" l="1"/>
  <c r="D346" s="1"/>
  <c r="E346" s="1"/>
  <c r="B347"/>
  <c r="F345"/>
  <c r="G345" s="1"/>
  <c r="C347" l="1"/>
  <c r="D347" s="1"/>
  <c r="E347" s="1"/>
  <c r="B348"/>
  <c r="F346"/>
  <c r="G346" s="1"/>
  <c r="C348" l="1"/>
  <c r="D348" s="1"/>
  <c r="E348" s="1"/>
  <c r="B349"/>
  <c r="F347"/>
  <c r="G347" s="1"/>
  <c r="C349" l="1"/>
  <c r="D349" s="1"/>
  <c r="E349" s="1"/>
  <c r="B350"/>
  <c r="F348"/>
  <c r="G348" s="1"/>
  <c r="C350" l="1"/>
  <c r="D350" s="1"/>
  <c r="E350" s="1"/>
  <c r="B351"/>
  <c r="F349"/>
  <c r="G349" s="1"/>
  <c r="C351" l="1"/>
  <c r="D351" s="1"/>
  <c r="E351" s="1"/>
  <c r="B352"/>
  <c r="F350"/>
  <c r="G350" s="1"/>
  <c r="C352" l="1"/>
  <c r="D352" s="1"/>
  <c r="E352" s="1"/>
  <c r="B353"/>
  <c r="F351"/>
  <c r="G351" s="1"/>
  <c r="C353" l="1"/>
  <c r="D353" s="1"/>
  <c r="E353" s="1"/>
  <c r="B354"/>
  <c r="F352"/>
  <c r="G352" s="1"/>
  <c r="C354" l="1"/>
  <c r="D354" s="1"/>
  <c r="E354" s="1"/>
  <c r="B355"/>
  <c r="F353"/>
  <c r="G353" s="1"/>
  <c r="C355" l="1"/>
  <c r="D355" s="1"/>
  <c r="E355" s="1"/>
  <c r="B356"/>
  <c r="F354"/>
  <c r="G354" s="1"/>
  <c r="C356" l="1"/>
  <c r="D356" s="1"/>
  <c r="E356" s="1"/>
  <c r="B357"/>
  <c r="F355"/>
  <c r="G355" s="1"/>
  <c r="C357" l="1"/>
  <c r="D357" s="1"/>
  <c r="E357" s="1"/>
  <c r="B358"/>
  <c r="F356"/>
  <c r="G356" s="1"/>
  <c r="C358" l="1"/>
  <c r="D358" s="1"/>
  <c r="E358" s="1"/>
  <c r="B359"/>
  <c r="F357"/>
  <c r="G357" s="1"/>
  <c r="C359" l="1"/>
  <c r="D359" s="1"/>
  <c r="E359" s="1"/>
  <c r="B360"/>
  <c r="F358"/>
  <c r="G358" s="1"/>
  <c r="C360" l="1"/>
  <c r="D360" s="1"/>
  <c r="E360" s="1"/>
  <c r="B361"/>
  <c r="F359"/>
  <c r="G359" s="1"/>
  <c r="B362" l="1"/>
  <c r="C361"/>
  <c r="D361" s="1"/>
  <c r="E361" s="1"/>
  <c r="F360"/>
  <c r="G360" s="1"/>
  <c r="C362" l="1"/>
  <c r="D362" s="1"/>
  <c r="E362" s="1"/>
  <c r="B363"/>
  <c r="F361"/>
  <c r="G361" s="1"/>
  <c r="C363" l="1"/>
  <c r="D363" s="1"/>
  <c r="E363" s="1"/>
  <c r="B364"/>
  <c r="F362"/>
  <c r="G362" s="1"/>
  <c r="C364" l="1"/>
  <c r="D364" s="1"/>
  <c r="E364" s="1"/>
  <c r="B365"/>
  <c r="F363"/>
  <c r="G363" s="1"/>
  <c r="C365" l="1"/>
  <c r="D365" s="1"/>
  <c r="E365" s="1"/>
  <c r="B366"/>
  <c r="F364"/>
  <c r="G364" s="1"/>
  <c r="C366" l="1"/>
  <c r="D366" s="1"/>
  <c r="E366" s="1"/>
  <c r="B367"/>
  <c r="F365"/>
  <c r="G365" s="1"/>
  <c r="C367" l="1"/>
  <c r="D367" s="1"/>
  <c r="E367" s="1"/>
  <c r="B368"/>
  <c r="F366"/>
  <c r="G366" s="1"/>
  <c r="C368" l="1"/>
  <c r="D368" s="1"/>
  <c r="E368" s="1"/>
  <c r="B369"/>
  <c r="F367"/>
  <c r="G367" s="1"/>
  <c r="C369" l="1"/>
  <c r="D369" s="1"/>
  <c r="E369" s="1"/>
  <c r="B370"/>
  <c r="F368"/>
  <c r="G368" s="1"/>
  <c r="C370" l="1"/>
  <c r="D370" s="1"/>
  <c r="E370" s="1"/>
  <c r="B371"/>
  <c r="F369"/>
  <c r="G369" s="1"/>
  <c r="C371" l="1"/>
  <c r="D371" s="1"/>
  <c r="E371" s="1"/>
  <c r="B372"/>
  <c r="F370"/>
  <c r="G370" s="1"/>
  <c r="C372" l="1"/>
  <c r="D372" s="1"/>
  <c r="E372" s="1"/>
  <c r="B373"/>
  <c r="F371"/>
  <c r="G371" s="1"/>
  <c r="C373" l="1"/>
  <c r="D373" s="1"/>
  <c r="E373" s="1"/>
  <c r="B374"/>
  <c r="F372"/>
  <c r="G372" s="1"/>
  <c r="C374" l="1"/>
  <c r="D374" s="1"/>
  <c r="E374" s="1"/>
  <c r="B375"/>
  <c r="F373"/>
  <c r="G373" s="1"/>
  <c r="C375" l="1"/>
  <c r="D375" s="1"/>
  <c r="E375" s="1"/>
  <c r="B376"/>
  <c r="F374"/>
  <c r="G374" s="1"/>
  <c r="C376" l="1"/>
  <c r="D376" s="1"/>
  <c r="E376" s="1"/>
  <c r="B377"/>
  <c r="F375"/>
  <c r="G375" s="1"/>
  <c r="C377" l="1"/>
  <c r="D377" s="1"/>
  <c r="E377" s="1"/>
  <c r="B378"/>
  <c r="F376"/>
  <c r="G376" s="1"/>
  <c r="C378" l="1"/>
  <c r="D378" s="1"/>
  <c r="E378" s="1"/>
  <c r="B379"/>
  <c r="F377"/>
  <c r="G377" s="1"/>
  <c r="C379" l="1"/>
  <c r="D379" s="1"/>
  <c r="E379" s="1"/>
  <c r="B380"/>
  <c r="F378"/>
  <c r="G378" s="1"/>
  <c r="C380" l="1"/>
  <c r="D380" s="1"/>
  <c r="E380" s="1"/>
  <c r="B381"/>
  <c r="F379"/>
  <c r="G379" s="1"/>
  <c r="C381" l="1"/>
  <c r="D381" s="1"/>
  <c r="E381" s="1"/>
  <c r="B382"/>
  <c r="F380"/>
  <c r="G380" s="1"/>
  <c r="C382" l="1"/>
  <c r="D382" s="1"/>
  <c r="E382" s="1"/>
  <c r="B383"/>
  <c r="F381"/>
  <c r="G381" s="1"/>
  <c r="C383" l="1"/>
  <c r="D383" s="1"/>
  <c r="E383" s="1"/>
  <c r="B384"/>
  <c r="F382"/>
  <c r="G382" s="1"/>
  <c r="C384" l="1"/>
  <c r="D384" s="1"/>
  <c r="E384" s="1"/>
  <c r="B385"/>
  <c r="F383"/>
  <c r="G383" s="1"/>
  <c r="C385" l="1"/>
  <c r="D385" s="1"/>
  <c r="E385" s="1"/>
  <c r="B386"/>
  <c r="F384"/>
  <c r="G384" s="1"/>
  <c r="C386" l="1"/>
  <c r="D386" s="1"/>
  <c r="E386" s="1"/>
  <c r="B387"/>
  <c r="F385"/>
  <c r="G385" s="1"/>
  <c r="C387" l="1"/>
  <c r="D387" s="1"/>
  <c r="E387" s="1"/>
  <c r="B388"/>
  <c r="F386"/>
  <c r="G386" s="1"/>
  <c r="C388" l="1"/>
  <c r="D388" s="1"/>
  <c r="E388" s="1"/>
  <c r="B389"/>
  <c r="F387"/>
  <c r="G387" s="1"/>
  <c r="C389" l="1"/>
  <c r="D389" s="1"/>
  <c r="E389" s="1"/>
  <c r="B390"/>
  <c r="F388"/>
  <c r="G388" s="1"/>
  <c r="C390" l="1"/>
  <c r="D390" s="1"/>
  <c r="E390" s="1"/>
  <c r="B391"/>
  <c r="F389"/>
  <c r="G389" s="1"/>
  <c r="C391" l="1"/>
  <c r="D391" s="1"/>
  <c r="E391" s="1"/>
  <c r="B392"/>
  <c r="F390"/>
  <c r="G390" s="1"/>
  <c r="C392" l="1"/>
  <c r="D392" s="1"/>
  <c r="E392" s="1"/>
  <c r="B393"/>
  <c r="F391"/>
  <c r="G391" s="1"/>
  <c r="C393" l="1"/>
  <c r="D393" s="1"/>
  <c r="E393" s="1"/>
  <c r="B394"/>
  <c r="F392"/>
  <c r="G392" s="1"/>
  <c r="C394" l="1"/>
  <c r="D394" s="1"/>
  <c r="E394" s="1"/>
  <c r="B395"/>
  <c r="F393"/>
  <c r="G393" s="1"/>
  <c r="C395" l="1"/>
  <c r="D395" s="1"/>
  <c r="E395" s="1"/>
  <c r="B396"/>
  <c r="F394"/>
  <c r="G394" s="1"/>
  <c r="C396" l="1"/>
  <c r="D396" s="1"/>
  <c r="E396" s="1"/>
  <c r="B397"/>
  <c r="F395"/>
  <c r="G395" s="1"/>
  <c r="C397" l="1"/>
  <c r="D397" s="1"/>
  <c r="E397" s="1"/>
  <c r="B398"/>
  <c r="F396"/>
  <c r="G396" s="1"/>
  <c r="C398" l="1"/>
  <c r="D398" s="1"/>
  <c r="E398" s="1"/>
  <c r="B399"/>
  <c r="F397"/>
  <c r="G397" s="1"/>
  <c r="C399" l="1"/>
  <c r="D399" s="1"/>
  <c r="E399" s="1"/>
  <c r="B400"/>
  <c r="F398"/>
  <c r="G398" s="1"/>
  <c r="C400" l="1"/>
  <c r="D400" s="1"/>
  <c r="E400" s="1"/>
  <c r="B401"/>
  <c r="F399"/>
  <c r="G399" s="1"/>
  <c r="C401" l="1"/>
  <c r="D401" s="1"/>
  <c r="E401" s="1"/>
  <c r="B402"/>
  <c r="F400"/>
  <c r="G400" s="1"/>
  <c r="C402" l="1"/>
  <c r="D402" s="1"/>
  <c r="E402" s="1"/>
  <c r="B403"/>
  <c r="F401"/>
  <c r="G401" s="1"/>
  <c r="C403" l="1"/>
  <c r="D403" s="1"/>
  <c r="E403" s="1"/>
  <c r="B404"/>
  <c r="F402"/>
  <c r="G402" s="1"/>
  <c r="C404" l="1"/>
  <c r="D404" s="1"/>
  <c r="E404" s="1"/>
  <c r="B405"/>
  <c r="F403"/>
  <c r="G403" s="1"/>
  <c r="C405" l="1"/>
  <c r="D405" s="1"/>
  <c r="E405" s="1"/>
  <c r="B406"/>
  <c r="F404"/>
  <c r="G404" s="1"/>
  <c r="C406" l="1"/>
  <c r="D406" s="1"/>
  <c r="E406" s="1"/>
  <c r="B407"/>
  <c r="F405"/>
  <c r="G405" s="1"/>
  <c r="C407" l="1"/>
  <c r="D407" s="1"/>
  <c r="E407" s="1"/>
  <c r="B408"/>
  <c r="F406"/>
  <c r="G406" s="1"/>
  <c r="C408" l="1"/>
  <c r="D408" s="1"/>
  <c r="E408" s="1"/>
  <c r="B409"/>
  <c r="F407"/>
  <c r="G407" s="1"/>
  <c r="C409" l="1"/>
  <c r="D409" s="1"/>
  <c r="E409" s="1"/>
  <c r="B410"/>
  <c r="F408"/>
  <c r="G408" s="1"/>
  <c r="C410" l="1"/>
  <c r="D410" s="1"/>
  <c r="E410" s="1"/>
  <c r="B411"/>
  <c r="F409"/>
  <c r="G409" s="1"/>
  <c r="C411" l="1"/>
  <c r="D411" s="1"/>
  <c r="E411" s="1"/>
  <c r="B412"/>
  <c r="F410"/>
  <c r="G410" s="1"/>
  <c r="C412" l="1"/>
  <c r="D412" s="1"/>
  <c r="E412" s="1"/>
  <c r="B413"/>
  <c r="F411"/>
  <c r="G411" s="1"/>
  <c r="C413" l="1"/>
  <c r="D413" s="1"/>
  <c r="E413" s="1"/>
  <c r="B414"/>
  <c r="F412"/>
  <c r="G412" s="1"/>
  <c r="C414" l="1"/>
  <c r="D414" s="1"/>
  <c r="E414" s="1"/>
  <c r="B415"/>
  <c r="F413"/>
  <c r="G413" s="1"/>
  <c r="C415" l="1"/>
  <c r="D415" s="1"/>
  <c r="E415" s="1"/>
  <c r="B416"/>
  <c r="F414"/>
  <c r="G414" s="1"/>
  <c r="C416" l="1"/>
  <c r="D416" s="1"/>
  <c r="E416" s="1"/>
  <c r="B417"/>
  <c r="F415"/>
  <c r="G415" s="1"/>
  <c r="C417" l="1"/>
  <c r="D417" s="1"/>
  <c r="E417" s="1"/>
  <c r="B418"/>
  <c r="F416"/>
  <c r="G416" s="1"/>
  <c r="C418" l="1"/>
  <c r="D418" s="1"/>
  <c r="E418" s="1"/>
  <c r="B419"/>
  <c r="F417"/>
  <c r="G417" s="1"/>
  <c r="C419" l="1"/>
  <c r="D419" s="1"/>
  <c r="E419" s="1"/>
  <c r="B420"/>
  <c r="F418"/>
  <c r="G418" s="1"/>
  <c r="C420" l="1"/>
  <c r="D420" s="1"/>
  <c r="E420" s="1"/>
  <c r="B421"/>
  <c r="F419"/>
  <c r="G419" s="1"/>
  <c r="C421" l="1"/>
  <c r="D421" s="1"/>
  <c r="E421" s="1"/>
  <c r="B422"/>
  <c r="F420"/>
  <c r="G420" s="1"/>
  <c r="C422" l="1"/>
  <c r="D422" s="1"/>
  <c r="E422" s="1"/>
  <c r="B423"/>
  <c r="F421"/>
  <c r="G421" s="1"/>
  <c r="C423" l="1"/>
  <c r="D423" s="1"/>
  <c r="E423" s="1"/>
  <c r="B424"/>
  <c r="F422"/>
  <c r="G422" s="1"/>
  <c r="C424" l="1"/>
  <c r="D424" s="1"/>
  <c r="E424" s="1"/>
  <c r="B425"/>
  <c r="F423"/>
  <c r="G423" s="1"/>
  <c r="C425" l="1"/>
  <c r="D425" s="1"/>
  <c r="E425" s="1"/>
  <c r="B426"/>
  <c r="F424"/>
  <c r="G424" s="1"/>
  <c r="B427" l="1"/>
  <c r="C426"/>
  <c r="D426" s="1"/>
  <c r="E426" s="1"/>
  <c r="F425"/>
  <c r="G425" s="1"/>
  <c r="B428" l="1"/>
  <c r="C427"/>
  <c r="D427" s="1"/>
  <c r="E427" s="1"/>
  <c r="F426"/>
  <c r="G426" s="1"/>
  <c r="B429" l="1"/>
  <c r="C428"/>
  <c r="D428" s="1"/>
  <c r="E428" s="1"/>
  <c r="F427"/>
  <c r="G427" s="1"/>
  <c r="B430" l="1"/>
  <c r="C429"/>
  <c r="D429" s="1"/>
  <c r="E429" s="1"/>
  <c r="F428"/>
  <c r="G428" s="1"/>
  <c r="B431" l="1"/>
  <c r="C430"/>
  <c r="D430" s="1"/>
  <c r="E430" s="1"/>
  <c r="F429"/>
  <c r="G429" s="1"/>
  <c r="B432" l="1"/>
  <c r="C431"/>
  <c r="D431" s="1"/>
  <c r="E431" s="1"/>
  <c r="F430"/>
  <c r="G430" s="1"/>
  <c r="B433" l="1"/>
  <c r="C432"/>
  <c r="D432" s="1"/>
  <c r="E432" s="1"/>
  <c r="F431"/>
  <c r="G431" s="1"/>
  <c r="B434" l="1"/>
  <c r="C433"/>
  <c r="D433" s="1"/>
  <c r="E433" s="1"/>
  <c r="F432"/>
  <c r="G432" s="1"/>
  <c r="B435" l="1"/>
  <c r="C434"/>
  <c r="D434" s="1"/>
  <c r="E434" s="1"/>
  <c r="F433"/>
  <c r="G433" s="1"/>
  <c r="B436" l="1"/>
  <c r="C435"/>
  <c r="D435" s="1"/>
  <c r="E435" s="1"/>
  <c r="F434"/>
  <c r="G434" s="1"/>
  <c r="B437" l="1"/>
  <c r="C436"/>
  <c r="D436" s="1"/>
  <c r="E436" s="1"/>
  <c r="F435"/>
  <c r="G435" s="1"/>
  <c r="B438" l="1"/>
  <c r="C437"/>
  <c r="D437" s="1"/>
  <c r="E437" s="1"/>
  <c r="F436"/>
  <c r="G436" s="1"/>
  <c r="B439" l="1"/>
  <c r="C438"/>
  <c r="D438" s="1"/>
  <c r="E438" s="1"/>
  <c r="F437"/>
  <c r="G437" s="1"/>
  <c r="B440" l="1"/>
  <c r="C439"/>
  <c r="D439" s="1"/>
  <c r="E439" s="1"/>
  <c r="F438"/>
  <c r="G438" s="1"/>
  <c r="B441" l="1"/>
  <c r="C440"/>
  <c r="D440" s="1"/>
  <c r="E440" s="1"/>
  <c r="F439"/>
  <c r="G439" s="1"/>
  <c r="C441" l="1"/>
  <c r="D441" s="1"/>
  <c r="E441" s="1"/>
  <c r="B442"/>
  <c r="F440"/>
  <c r="G440" s="1"/>
  <c r="C442" l="1"/>
  <c r="D442" s="1"/>
  <c r="E442" s="1"/>
  <c r="B443"/>
  <c r="F441"/>
  <c r="G441" s="1"/>
  <c r="B444" l="1"/>
  <c r="C443"/>
  <c r="D443" s="1"/>
  <c r="E443" s="1"/>
  <c r="F442"/>
  <c r="G442" s="1"/>
  <c r="C444" l="1"/>
  <c r="D444" s="1"/>
  <c r="E444" s="1"/>
  <c r="B445"/>
  <c r="F443"/>
  <c r="G443" s="1"/>
  <c r="C445" l="1"/>
  <c r="D445" s="1"/>
  <c r="E445" s="1"/>
  <c r="B446"/>
  <c r="F444"/>
  <c r="G444" s="1"/>
  <c r="C446" l="1"/>
  <c r="D446" s="1"/>
  <c r="E446" s="1"/>
  <c r="B447"/>
  <c r="F445"/>
  <c r="G445" s="1"/>
  <c r="B448" l="1"/>
  <c r="C447"/>
  <c r="D447" s="1"/>
  <c r="E447" s="1"/>
  <c r="F446"/>
  <c r="G446" s="1"/>
  <c r="C448" l="1"/>
  <c r="D448" s="1"/>
  <c r="E448" s="1"/>
  <c r="B449"/>
  <c r="F447"/>
  <c r="G447" s="1"/>
  <c r="C449" l="1"/>
  <c r="D449" s="1"/>
  <c r="E449" s="1"/>
  <c r="B450"/>
  <c r="F448"/>
  <c r="G448" s="1"/>
  <c r="B451" l="1"/>
  <c r="C450"/>
  <c r="D450" s="1"/>
  <c r="E450" s="1"/>
  <c r="F449"/>
  <c r="G449" s="1"/>
  <c r="B452" l="1"/>
  <c r="C451"/>
  <c r="D451" s="1"/>
  <c r="E451" s="1"/>
  <c r="F450"/>
  <c r="G450" s="1"/>
  <c r="C452" l="1"/>
  <c r="D452" s="1"/>
  <c r="E452" s="1"/>
  <c r="B453"/>
  <c r="F451"/>
  <c r="G451" s="1"/>
  <c r="B454" l="1"/>
  <c r="C453"/>
  <c r="D453" s="1"/>
  <c r="E453" s="1"/>
  <c r="F452"/>
  <c r="G452" s="1"/>
  <c r="B455" l="1"/>
  <c r="C454"/>
  <c r="D454" s="1"/>
  <c r="E454" s="1"/>
  <c r="F453"/>
  <c r="G453" s="1"/>
  <c r="B456" l="1"/>
  <c r="C455"/>
  <c r="D455" s="1"/>
  <c r="E455" s="1"/>
  <c r="F454"/>
  <c r="G454" s="1"/>
  <c r="C456" l="1"/>
  <c r="D456" s="1"/>
  <c r="E456" s="1"/>
  <c r="B457"/>
  <c r="F455"/>
  <c r="G455" s="1"/>
  <c r="B458" l="1"/>
  <c r="C457"/>
  <c r="D457" s="1"/>
  <c r="E457" s="1"/>
  <c r="F456"/>
  <c r="G456" s="1"/>
  <c r="B459" l="1"/>
  <c r="C458"/>
  <c r="D458" s="1"/>
  <c r="E458" s="1"/>
  <c r="F457"/>
  <c r="G457" s="1"/>
  <c r="B460" l="1"/>
  <c r="C459"/>
  <c r="D459" s="1"/>
  <c r="E459" s="1"/>
  <c r="F458"/>
  <c r="G458" s="1"/>
  <c r="B461" l="1"/>
  <c r="C460"/>
  <c r="D460" s="1"/>
  <c r="E460" s="1"/>
  <c r="F459"/>
  <c r="G459" s="1"/>
  <c r="B462" l="1"/>
  <c r="C461"/>
  <c r="D461" s="1"/>
  <c r="E461" s="1"/>
  <c r="F460"/>
  <c r="G460" s="1"/>
  <c r="B463" l="1"/>
  <c r="C462"/>
  <c r="D462" s="1"/>
  <c r="E462" s="1"/>
  <c r="F461"/>
  <c r="G461" s="1"/>
  <c r="B464" l="1"/>
  <c r="C463"/>
  <c r="D463" s="1"/>
  <c r="E463" s="1"/>
  <c r="F462"/>
  <c r="G462" s="1"/>
  <c r="B465" l="1"/>
  <c r="C464"/>
  <c r="D464" s="1"/>
  <c r="E464" s="1"/>
  <c r="F463"/>
  <c r="G463" s="1"/>
  <c r="B466" l="1"/>
  <c r="C465"/>
  <c r="D465" s="1"/>
  <c r="E465" s="1"/>
  <c r="F464"/>
  <c r="G464" s="1"/>
  <c r="B467" l="1"/>
  <c r="C466"/>
  <c r="D466" s="1"/>
  <c r="E466" s="1"/>
  <c r="F465"/>
  <c r="G465" s="1"/>
  <c r="B468" l="1"/>
  <c r="C467"/>
  <c r="D467" s="1"/>
  <c r="E467" s="1"/>
  <c r="F466"/>
  <c r="G466" s="1"/>
  <c r="C468" l="1"/>
  <c r="D468" s="1"/>
  <c r="E468" s="1"/>
  <c r="B469"/>
  <c r="F467"/>
  <c r="G467" s="1"/>
  <c r="B470" l="1"/>
  <c r="C469"/>
  <c r="D469" s="1"/>
  <c r="E469" s="1"/>
  <c r="F468"/>
  <c r="G468" s="1"/>
  <c r="B471" l="1"/>
  <c r="C470"/>
  <c r="D470" s="1"/>
  <c r="E470" s="1"/>
  <c r="F469"/>
  <c r="G469" s="1"/>
  <c r="B472" l="1"/>
  <c r="C471"/>
  <c r="D471" s="1"/>
  <c r="E471" s="1"/>
  <c r="F470"/>
  <c r="G470" s="1"/>
  <c r="B473" l="1"/>
  <c r="C472"/>
  <c r="D472" s="1"/>
  <c r="E472" s="1"/>
  <c r="F471"/>
  <c r="G471" s="1"/>
  <c r="B474" l="1"/>
  <c r="C473"/>
  <c r="D473" s="1"/>
  <c r="E473" s="1"/>
  <c r="F472"/>
  <c r="G472" s="1"/>
  <c r="B475" l="1"/>
  <c r="C474"/>
  <c r="D474" s="1"/>
  <c r="E474" s="1"/>
  <c r="F473"/>
  <c r="G473" s="1"/>
  <c r="B476" l="1"/>
  <c r="C475"/>
  <c r="D475" s="1"/>
  <c r="E475" s="1"/>
  <c r="F474"/>
  <c r="G474" s="1"/>
  <c r="B477" l="1"/>
  <c r="C476"/>
  <c r="D476" s="1"/>
  <c r="E476" s="1"/>
  <c r="F475"/>
  <c r="G475" s="1"/>
  <c r="B478" l="1"/>
  <c r="C477"/>
  <c r="D477" s="1"/>
  <c r="E477" s="1"/>
  <c r="F476"/>
  <c r="G476" s="1"/>
  <c r="B479" l="1"/>
  <c r="C478"/>
  <c r="D478" s="1"/>
  <c r="E478" s="1"/>
  <c r="F477"/>
  <c r="G477" s="1"/>
  <c r="B480" l="1"/>
  <c r="C479"/>
  <c r="D479" s="1"/>
  <c r="E479" s="1"/>
  <c r="F478"/>
  <c r="G478" s="1"/>
  <c r="C480" l="1"/>
  <c r="D480" s="1"/>
  <c r="E480" s="1"/>
  <c r="B481"/>
  <c r="F479"/>
  <c r="G479" s="1"/>
  <c r="C481" l="1"/>
  <c r="D481" s="1"/>
  <c r="E481" s="1"/>
  <c r="B482"/>
  <c r="F480"/>
  <c r="G480" s="1"/>
  <c r="C482" l="1"/>
  <c r="D482" s="1"/>
  <c r="E482" s="1"/>
  <c r="B483"/>
  <c r="F481"/>
  <c r="G481" s="1"/>
  <c r="C483" l="1"/>
  <c r="D483" s="1"/>
  <c r="E483" s="1"/>
  <c r="B484"/>
  <c r="F482"/>
  <c r="G482" s="1"/>
  <c r="C484" l="1"/>
  <c r="D484" s="1"/>
  <c r="E484" s="1"/>
  <c r="B485"/>
  <c r="F483"/>
  <c r="G483" s="1"/>
  <c r="C485" l="1"/>
  <c r="D485" s="1"/>
  <c r="E485" s="1"/>
  <c r="B486"/>
  <c r="F484"/>
  <c r="G484" s="1"/>
  <c r="C486" l="1"/>
  <c r="D486" s="1"/>
  <c r="E486" s="1"/>
  <c r="B487"/>
  <c r="F485"/>
  <c r="G485" s="1"/>
  <c r="C487" l="1"/>
  <c r="D487" s="1"/>
  <c r="E487" s="1"/>
  <c r="B488"/>
  <c r="F486"/>
  <c r="G486" s="1"/>
  <c r="C488" l="1"/>
  <c r="D488" s="1"/>
  <c r="E488" s="1"/>
  <c r="B489"/>
  <c r="F487"/>
  <c r="G487" s="1"/>
  <c r="C489" l="1"/>
  <c r="D489" s="1"/>
  <c r="E489" s="1"/>
  <c r="B490"/>
  <c r="F488"/>
  <c r="G488" s="1"/>
  <c r="C490" l="1"/>
  <c r="D490" s="1"/>
  <c r="E490" s="1"/>
  <c r="B491"/>
  <c r="F489"/>
  <c r="G489" s="1"/>
  <c r="C491" l="1"/>
  <c r="D491" s="1"/>
  <c r="E491" s="1"/>
  <c r="B492"/>
  <c r="F490"/>
  <c r="G490" s="1"/>
  <c r="C492" l="1"/>
  <c r="D492" s="1"/>
  <c r="E492" s="1"/>
  <c r="B493"/>
  <c r="F491"/>
  <c r="G491" s="1"/>
  <c r="C493" l="1"/>
  <c r="D493" s="1"/>
  <c r="E493" s="1"/>
  <c r="B494"/>
  <c r="F492"/>
  <c r="G492" s="1"/>
  <c r="B495" l="1"/>
  <c r="C494"/>
  <c r="D494" s="1"/>
  <c r="E494" s="1"/>
  <c r="F493"/>
  <c r="G493" s="1"/>
  <c r="B496" l="1"/>
  <c r="C495"/>
  <c r="D495" s="1"/>
  <c r="E495" s="1"/>
  <c r="F494"/>
  <c r="G494" s="1"/>
  <c r="C496" l="1"/>
  <c r="D496" s="1"/>
  <c r="E496" s="1"/>
  <c r="B497"/>
  <c r="F495"/>
  <c r="G495" s="1"/>
  <c r="B498" l="1"/>
  <c r="C497"/>
  <c r="D497" s="1"/>
  <c r="E497" s="1"/>
  <c r="F496"/>
  <c r="G496" s="1"/>
  <c r="C498" l="1"/>
  <c r="D498" s="1"/>
  <c r="E498" s="1"/>
  <c r="B499"/>
  <c r="F497"/>
  <c r="G497" s="1"/>
  <c r="B500" l="1"/>
  <c r="C500" s="1"/>
  <c r="C499"/>
  <c r="D499" s="1"/>
  <c r="E499" s="1"/>
  <c r="F498"/>
  <c r="G498" s="1"/>
  <c r="D500" l="1"/>
  <c r="E500" s="1"/>
  <c r="E501" l="1"/>
  <c r="F501" s="1"/>
  <c r="F499"/>
  <c r="G499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<sst xmlns="http://schemas.openxmlformats.org/spreadsheetml/2006/main" count="125" uniqueCount="81">
  <si>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</si>
  <si>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</si>
  <si>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</si>
  <si>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</si>
  <si>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</si>
  <si>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</si>
  <si>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</si>
  <si>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</si>
  <si>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</si>
  <si>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</si>
  <si>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</si>
  <si>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</si>
  <si>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</si>
  <si>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</si>
  <si>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</si>
  <si>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</si>
  <si>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</si>
  <si>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</si>
  <si>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</si>
  <si>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</si>
  <si>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</si>
  <si>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</si>
  <si>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</si>
  <si>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</si>
  <si>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</si>
  <si>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</si>
  <si>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</si>
  <si>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</si>
  <si>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</si>
  <si>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</si>
  <si>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</si>
  <si>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</si>
  <si>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</si>
  <si>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</si>
  <si>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</si>
  <si>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</si>
  <si>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</si>
  <si>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</si>
  <si>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</si>
  <si>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</si>
  <si>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t>dt=</t>
  </si>
  <si>
    <t>t0=</t>
  </si>
  <si>
    <t>dt Step</t>
  </si>
  <si>
    <t>angle step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</si>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</sst>
</file>

<file path=xl/styles.xml><?xml version="1.0" encoding="utf-8"?>
<styleSheet xmlns="http://schemas.openxmlformats.org/spreadsheetml/2006/main">
  <numFmts count="4">
    <numFmt numFmtId="164" formatCode="0.0000000000"/>
    <numFmt numFmtId="165" formatCode="0.000E+00"/>
    <numFmt numFmtId="166" formatCode="dd/mm/yyyy\ h:mm:ss;@"/>
    <numFmt numFmtId="167" formatCode="0.0000000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4" borderId="0" xfId="0" applyFill="1"/>
    <xf numFmtId="0" fontId="0" fillId="4" borderId="3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1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Лист3!$D$8:$D$500</c:f>
              <c:numCache>
                <c:formatCode>General</c:formatCode>
                <c:ptCount val="493"/>
                <c:pt idx="0">
                  <c:v>2.9999999999999997E-4</c:v>
                </c:pt>
                <c:pt idx="1">
                  <c:v>8.9999999999999998E-4</c:v>
                </c:pt>
                <c:pt idx="2">
                  <c:v>1.8E-3</c:v>
                </c:pt>
                <c:pt idx="3">
                  <c:v>3.0000000000000001E-3</c:v>
                </c:pt>
                <c:pt idx="4">
                  <c:v>4.5000000000000005E-3</c:v>
                </c:pt>
                <c:pt idx="5">
                  <c:v>6.3000000000000009E-3</c:v>
                </c:pt>
                <c:pt idx="6">
                  <c:v>8.4000000000000012E-3</c:v>
                </c:pt>
                <c:pt idx="7">
                  <c:v>1.0800000000000001E-2</c:v>
                </c:pt>
                <c:pt idx="8">
                  <c:v>1.3500000000000002E-2</c:v>
                </c:pt>
                <c:pt idx="9">
                  <c:v>1.6500000000000001E-2</c:v>
                </c:pt>
                <c:pt idx="10">
                  <c:v>1.9800000000000002E-2</c:v>
                </c:pt>
                <c:pt idx="11">
                  <c:v>2.3400000000000001E-2</c:v>
                </c:pt>
                <c:pt idx="12">
                  <c:v>2.7299999999999998E-2</c:v>
                </c:pt>
                <c:pt idx="13">
                  <c:v>3.15E-2</c:v>
                </c:pt>
                <c:pt idx="14">
                  <c:v>3.5999999999999997E-2</c:v>
                </c:pt>
                <c:pt idx="15">
                  <c:v>4.0799999999999996E-2</c:v>
                </c:pt>
                <c:pt idx="16">
                  <c:v>4.5899999999999996E-2</c:v>
                </c:pt>
                <c:pt idx="17">
                  <c:v>5.1299999999999998E-2</c:v>
                </c:pt>
                <c:pt idx="18">
                  <c:v>5.7000000000000002E-2</c:v>
                </c:pt>
                <c:pt idx="19">
                  <c:v>6.3E-2</c:v>
                </c:pt>
                <c:pt idx="20">
                  <c:v>6.93E-2</c:v>
                </c:pt>
                <c:pt idx="21">
                  <c:v>7.5899999999999995E-2</c:v>
                </c:pt>
                <c:pt idx="22">
                  <c:v>8.2799999999999999E-2</c:v>
                </c:pt>
                <c:pt idx="23">
                  <c:v>0.09</c:v>
                </c:pt>
                <c:pt idx="24">
                  <c:v>9.7500000000000003E-2</c:v>
                </c:pt>
                <c:pt idx="25">
                  <c:v>0.1053</c:v>
                </c:pt>
                <c:pt idx="26">
                  <c:v>0.1134</c:v>
                </c:pt>
                <c:pt idx="27">
                  <c:v>0.12180000000000001</c:v>
                </c:pt>
                <c:pt idx="28">
                  <c:v>0.1305</c:v>
                </c:pt>
                <c:pt idx="29">
                  <c:v>0.13950000000000001</c:v>
                </c:pt>
                <c:pt idx="30">
                  <c:v>0.14880000000000002</c:v>
                </c:pt>
                <c:pt idx="31">
                  <c:v>0.15840000000000001</c:v>
                </c:pt>
                <c:pt idx="32">
                  <c:v>0.16830000000000001</c:v>
                </c:pt>
                <c:pt idx="33">
                  <c:v>0.17850000000000002</c:v>
                </c:pt>
                <c:pt idx="34">
                  <c:v>0.18900000000000003</c:v>
                </c:pt>
                <c:pt idx="35">
                  <c:v>0.19980000000000003</c:v>
                </c:pt>
                <c:pt idx="36">
                  <c:v>0.21090000000000003</c:v>
                </c:pt>
                <c:pt idx="37">
                  <c:v>0.22230000000000003</c:v>
                </c:pt>
                <c:pt idx="38">
                  <c:v>0.23400000000000004</c:v>
                </c:pt>
                <c:pt idx="39">
                  <c:v>0.24600000000000005</c:v>
                </c:pt>
                <c:pt idx="40">
                  <c:v>0.25830000000000009</c:v>
                </c:pt>
                <c:pt idx="41">
                  <c:v>0.27090000000000009</c:v>
                </c:pt>
                <c:pt idx="42">
                  <c:v>0.28380000000000011</c:v>
                </c:pt>
                <c:pt idx="43">
                  <c:v>0.2970000000000001</c:v>
                </c:pt>
                <c:pt idx="44">
                  <c:v>0.31050000000000011</c:v>
                </c:pt>
                <c:pt idx="45">
                  <c:v>0.32430000000000014</c:v>
                </c:pt>
                <c:pt idx="46">
                  <c:v>0.33840000000000015</c:v>
                </c:pt>
                <c:pt idx="47">
                  <c:v>0.35280000000000017</c:v>
                </c:pt>
                <c:pt idx="48">
                  <c:v>0.36750000000000016</c:v>
                </c:pt>
                <c:pt idx="49">
                  <c:v>0.38250000000000017</c:v>
                </c:pt>
                <c:pt idx="50">
                  <c:v>0.39780000000000015</c:v>
                </c:pt>
                <c:pt idx="51">
                  <c:v>0.41340000000000016</c:v>
                </c:pt>
                <c:pt idx="52">
                  <c:v>0.42930000000000018</c:v>
                </c:pt>
                <c:pt idx="53">
                  <c:v>0.44550000000000017</c:v>
                </c:pt>
                <c:pt idx="54">
                  <c:v>0.46200000000000019</c:v>
                </c:pt>
                <c:pt idx="55">
                  <c:v>0.47880000000000023</c:v>
                </c:pt>
                <c:pt idx="56">
                  <c:v>0.49590000000000023</c:v>
                </c:pt>
                <c:pt idx="57">
                  <c:v>0.5133000000000002</c:v>
                </c:pt>
                <c:pt idx="58">
                  <c:v>0.53100000000000025</c:v>
                </c:pt>
                <c:pt idx="59">
                  <c:v>0.54900000000000027</c:v>
                </c:pt>
                <c:pt idx="60">
                  <c:v>0.56730000000000025</c:v>
                </c:pt>
                <c:pt idx="61">
                  <c:v>0.58590000000000031</c:v>
                </c:pt>
                <c:pt idx="62">
                  <c:v>0.60480000000000034</c:v>
                </c:pt>
                <c:pt idx="63">
                  <c:v>0.62400000000000033</c:v>
                </c:pt>
                <c:pt idx="64">
                  <c:v>0.64350000000000029</c:v>
                </c:pt>
                <c:pt idx="65">
                  <c:v>0.66330000000000033</c:v>
                </c:pt>
                <c:pt idx="66">
                  <c:v>0.68340000000000034</c:v>
                </c:pt>
                <c:pt idx="67">
                  <c:v>0.70380000000000031</c:v>
                </c:pt>
                <c:pt idx="68">
                  <c:v>0.72450000000000037</c:v>
                </c:pt>
                <c:pt idx="69">
                  <c:v>0.74550000000000038</c:v>
                </c:pt>
                <c:pt idx="70">
                  <c:v>0.76680000000000037</c:v>
                </c:pt>
                <c:pt idx="71">
                  <c:v>0.78840000000000043</c:v>
                </c:pt>
                <c:pt idx="72">
                  <c:v>0.81030000000000046</c:v>
                </c:pt>
                <c:pt idx="73">
                  <c:v>0.83250000000000046</c:v>
                </c:pt>
                <c:pt idx="74">
                  <c:v>0.85500000000000043</c:v>
                </c:pt>
                <c:pt idx="75">
                  <c:v>0.87780000000000047</c:v>
                </c:pt>
                <c:pt idx="76">
                  <c:v>0.90090000000000048</c:v>
                </c:pt>
                <c:pt idx="77">
                  <c:v>0.92430000000000045</c:v>
                </c:pt>
                <c:pt idx="78">
                  <c:v>0.94800000000000051</c:v>
                </c:pt>
                <c:pt idx="79">
                  <c:v>0.97200000000000053</c:v>
                </c:pt>
                <c:pt idx="80">
                  <c:v>0.99630000000000052</c:v>
                </c:pt>
                <c:pt idx="81">
                  <c:v>1.0209000000000006</c:v>
                </c:pt>
                <c:pt idx="82">
                  <c:v>1.0458000000000005</c:v>
                </c:pt>
                <c:pt idx="83">
                  <c:v>1.0710000000000006</c:v>
                </c:pt>
                <c:pt idx="84">
                  <c:v>1.0965000000000007</c:v>
                </c:pt>
                <c:pt idx="85">
                  <c:v>1.1223000000000007</c:v>
                </c:pt>
                <c:pt idx="86">
                  <c:v>1.1484000000000008</c:v>
                </c:pt>
                <c:pt idx="87">
                  <c:v>1.1748000000000007</c:v>
                </c:pt>
                <c:pt idx="88">
                  <c:v>1.2015000000000007</c:v>
                </c:pt>
                <c:pt idx="89">
                  <c:v>1.2285000000000006</c:v>
                </c:pt>
                <c:pt idx="90">
                  <c:v>1.2558000000000007</c:v>
                </c:pt>
                <c:pt idx="91">
                  <c:v>1.2834000000000008</c:v>
                </c:pt>
                <c:pt idx="92">
                  <c:v>1.3113000000000008</c:v>
                </c:pt>
                <c:pt idx="93">
                  <c:v>1.3395000000000008</c:v>
                </c:pt>
                <c:pt idx="94">
                  <c:v>1.3680000000000008</c:v>
                </c:pt>
                <c:pt idx="95">
                  <c:v>1.3968000000000007</c:v>
                </c:pt>
                <c:pt idx="96">
                  <c:v>1.4259000000000008</c:v>
                </c:pt>
                <c:pt idx="97">
                  <c:v>1.4553000000000009</c:v>
                </c:pt>
                <c:pt idx="98">
                  <c:v>1.485000000000001</c:v>
                </c:pt>
                <c:pt idx="99">
                  <c:v>1.515000000000001</c:v>
                </c:pt>
                <c:pt idx="100">
                  <c:v>1.545300000000001</c:v>
                </c:pt>
                <c:pt idx="101">
                  <c:v>1.575900000000001</c:v>
                </c:pt>
                <c:pt idx="102">
                  <c:v>1.6068000000000009</c:v>
                </c:pt>
                <c:pt idx="103">
                  <c:v>1.638000000000001</c:v>
                </c:pt>
                <c:pt idx="104">
                  <c:v>1.6695000000000011</c:v>
                </c:pt>
                <c:pt idx="105">
                  <c:v>1.7013000000000011</c:v>
                </c:pt>
                <c:pt idx="106">
                  <c:v>1.7334000000000012</c:v>
                </c:pt>
                <c:pt idx="107">
                  <c:v>1.7658000000000011</c:v>
                </c:pt>
                <c:pt idx="108">
                  <c:v>1.7985000000000011</c:v>
                </c:pt>
                <c:pt idx="109">
                  <c:v>1.831500000000001</c:v>
                </c:pt>
                <c:pt idx="110">
                  <c:v>1.8648000000000011</c:v>
                </c:pt>
                <c:pt idx="111">
                  <c:v>1.8984000000000012</c:v>
                </c:pt>
                <c:pt idx="112">
                  <c:v>1.9323000000000012</c:v>
                </c:pt>
                <c:pt idx="113">
                  <c:v>1.9665000000000012</c:v>
                </c:pt>
                <c:pt idx="114">
                  <c:v>2.0010000000000012</c:v>
                </c:pt>
                <c:pt idx="115">
                  <c:v>2.0358000000000014</c:v>
                </c:pt>
                <c:pt idx="116">
                  <c:v>2.0709000000000013</c:v>
                </c:pt>
                <c:pt idx="117">
                  <c:v>2.1063000000000014</c:v>
                </c:pt>
                <c:pt idx="118">
                  <c:v>2.1420000000000012</c:v>
                </c:pt>
                <c:pt idx="119">
                  <c:v>2.1780000000000013</c:v>
                </c:pt>
                <c:pt idx="120">
                  <c:v>2.2143000000000015</c:v>
                </c:pt>
                <c:pt idx="121">
                  <c:v>2.2509000000000015</c:v>
                </c:pt>
                <c:pt idx="122">
                  <c:v>2.2878000000000016</c:v>
                </c:pt>
                <c:pt idx="123">
                  <c:v>2.3250000000000015</c:v>
                </c:pt>
                <c:pt idx="124">
                  <c:v>2.3625000000000016</c:v>
                </c:pt>
                <c:pt idx="125">
                  <c:v>2.4003000000000014</c:v>
                </c:pt>
                <c:pt idx="126">
                  <c:v>2.4384000000000015</c:v>
                </c:pt>
                <c:pt idx="127">
                  <c:v>2.4768000000000017</c:v>
                </c:pt>
                <c:pt idx="128">
                  <c:v>2.5155000000000016</c:v>
                </c:pt>
                <c:pt idx="129">
                  <c:v>2.5545000000000018</c:v>
                </c:pt>
                <c:pt idx="130">
                  <c:v>2.5938000000000017</c:v>
                </c:pt>
                <c:pt idx="131">
                  <c:v>2.6334000000000017</c:v>
                </c:pt>
                <c:pt idx="132">
                  <c:v>2.6733000000000016</c:v>
                </c:pt>
                <c:pt idx="133">
                  <c:v>2.7135000000000016</c:v>
                </c:pt>
                <c:pt idx="134">
                  <c:v>2.7540000000000018</c:v>
                </c:pt>
                <c:pt idx="135">
                  <c:v>2.7948000000000017</c:v>
                </c:pt>
                <c:pt idx="136">
                  <c:v>2.8359000000000019</c:v>
                </c:pt>
                <c:pt idx="137">
                  <c:v>2.8773000000000017</c:v>
                </c:pt>
                <c:pt idx="138">
                  <c:v>2.9190000000000018</c:v>
                </c:pt>
                <c:pt idx="139">
                  <c:v>2.9610000000000016</c:v>
                </c:pt>
                <c:pt idx="140">
                  <c:v>3.0033000000000016</c:v>
                </c:pt>
                <c:pt idx="141">
                  <c:v>3.0459000000000018</c:v>
                </c:pt>
                <c:pt idx="142">
                  <c:v>3.0888000000000018</c:v>
                </c:pt>
                <c:pt idx="143">
                  <c:v>3.1320000000000019</c:v>
                </c:pt>
                <c:pt idx="144">
                  <c:v>3.1755000000000018</c:v>
                </c:pt>
                <c:pt idx="145">
                  <c:v>3.2193000000000018</c:v>
                </c:pt>
                <c:pt idx="146">
                  <c:v>3.2634000000000021</c:v>
                </c:pt>
                <c:pt idx="147">
                  <c:v>3.3078000000000021</c:v>
                </c:pt>
                <c:pt idx="148">
                  <c:v>3.3525000000000023</c:v>
                </c:pt>
                <c:pt idx="149">
                  <c:v>3.3975000000000022</c:v>
                </c:pt>
                <c:pt idx="150">
                  <c:v>3.4428000000000023</c:v>
                </c:pt>
                <c:pt idx="151">
                  <c:v>3.4884000000000022</c:v>
                </c:pt>
                <c:pt idx="152">
                  <c:v>3.5343000000000022</c:v>
                </c:pt>
                <c:pt idx="153">
                  <c:v>3.5805000000000025</c:v>
                </c:pt>
                <c:pt idx="154">
                  <c:v>3.6270000000000024</c:v>
                </c:pt>
                <c:pt idx="155">
                  <c:v>3.6738000000000026</c:v>
                </c:pt>
                <c:pt idx="156">
                  <c:v>3.7209000000000025</c:v>
                </c:pt>
                <c:pt idx="157">
                  <c:v>3.7683000000000026</c:v>
                </c:pt>
                <c:pt idx="158">
                  <c:v>3.8160000000000025</c:v>
                </c:pt>
                <c:pt idx="159">
                  <c:v>3.8640000000000025</c:v>
                </c:pt>
                <c:pt idx="160">
                  <c:v>3.9123000000000028</c:v>
                </c:pt>
                <c:pt idx="161">
                  <c:v>3.9609000000000028</c:v>
                </c:pt>
                <c:pt idx="162">
                  <c:v>4.0098000000000029</c:v>
                </c:pt>
                <c:pt idx="163">
                  <c:v>4.0590000000000028</c:v>
                </c:pt>
                <c:pt idx="164">
                  <c:v>4.1085000000000029</c:v>
                </c:pt>
                <c:pt idx="165">
                  <c:v>4.1583000000000032</c:v>
                </c:pt>
                <c:pt idx="166">
                  <c:v>4.2084000000000028</c:v>
                </c:pt>
                <c:pt idx="167">
                  <c:v>4.2588000000000026</c:v>
                </c:pt>
                <c:pt idx="168">
                  <c:v>4.3095000000000026</c:v>
                </c:pt>
                <c:pt idx="169">
                  <c:v>4.3605000000000027</c:v>
                </c:pt>
                <c:pt idx="170">
                  <c:v>4.4118000000000031</c:v>
                </c:pt>
                <c:pt idx="171">
                  <c:v>4.4634000000000027</c:v>
                </c:pt>
                <c:pt idx="172">
                  <c:v>4.5153000000000025</c:v>
                </c:pt>
                <c:pt idx="173">
                  <c:v>4.5675000000000026</c:v>
                </c:pt>
                <c:pt idx="174">
                  <c:v>4.6200000000000028</c:v>
                </c:pt>
                <c:pt idx="175">
                  <c:v>4.6728000000000032</c:v>
                </c:pt>
                <c:pt idx="176">
                  <c:v>4.7259000000000029</c:v>
                </c:pt>
                <c:pt idx="177">
                  <c:v>4.7793000000000028</c:v>
                </c:pt>
                <c:pt idx="178">
                  <c:v>4.8330000000000028</c:v>
                </c:pt>
                <c:pt idx="179">
                  <c:v>4.8870000000000031</c:v>
                </c:pt>
                <c:pt idx="180">
                  <c:v>4.9413000000000036</c:v>
                </c:pt>
                <c:pt idx="181">
                  <c:v>4.9959000000000033</c:v>
                </c:pt>
                <c:pt idx="182">
                  <c:v>5.0508000000000033</c:v>
                </c:pt>
                <c:pt idx="183">
                  <c:v>5.1060000000000034</c:v>
                </c:pt>
                <c:pt idx="184">
                  <c:v>5.1615000000000038</c:v>
                </c:pt>
                <c:pt idx="185">
                  <c:v>5.2173000000000034</c:v>
                </c:pt>
                <c:pt idx="186">
                  <c:v>5.2734000000000032</c:v>
                </c:pt>
                <c:pt idx="187">
                  <c:v>5.3298000000000032</c:v>
                </c:pt>
                <c:pt idx="188">
                  <c:v>5.3865000000000034</c:v>
                </c:pt>
                <c:pt idx="189">
                  <c:v>5.4435000000000038</c:v>
                </c:pt>
                <c:pt idx="190">
                  <c:v>5.5008000000000035</c:v>
                </c:pt>
                <c:pt idx="191">
                  <c:v>5.5584000000000033</c:v>
                </c:pt>
                <c:pt idx="192">
                  <c:v>5.6163000000000034</c:v>
                </c:pt>
                <c:pt idx="193">
                  <c:v>5.6745000000000037</c:v>
                </c:pt>
                <c:pt idx="194">
                  <c:v>5.7330000000000041</c:v>
                </c:pt>
                <c:pt idx="195">
                  <c:v>5.7918000000000038</c:v>
                </c:pt>
                <c:pt idx="196">
                  <c:v>5.8509000000000038</c:v>
                </c:pt>
                <c:pt idx="197">
                  <c:v>5.9103000000000039</c:v>
                </c:pt>
                <c:pt idx="198">
                  <c:v>5.9700000000000042</c:v>
                </c:pt>
                <c:pt idx="199">
                  <c:v>6.0300000000000038</c:v>
                </c:pt>
                <c:pt idx="200">
                  <c:v>6.0903000000000036</c:v>
                </c:pt>
                <c:pt idx="201">
                  <c:v>6.1509000000000036</c:v>
                </c:pt>
                <c:pt idx="202">
                  <c:v>6.2118000000000038</c:v>
                </c:pt>
                <c:pt idx="203">
                  <c:v>6.2730000000000041</c:v>
                </c:pt>
                <c:pt idx="204">
                  <c:v>6.3345000000000038</c:v>
                </c:pt>
                <c:pt idx="205">
                  <c:v>6.3963000000000036</c:v>
                </c:pt>
                <c:pt idx="206">
                  <c:v>6.4584000000000037</c:v>
                </c:pt>
                <c:pt idx="207">
                  <c:v>6.5208000000000039</c:v>
                </c:pt>
                <c:pt idx="208">
                  <c:v>6.5835000000000043</c:v>
                </c:pt>
                <c:pt idx="209">
                  <c:v>6.6465000000000041</c:v>
                </c:pt>
                <c:pt idx="210">
                  <c:v>6.709800000000004</c:v>
                </c:pt>
                <c:pt idx="211">
                  <c:v>6.7734000000000041</c:v>
                </c:pt>
                <c:pt idx="212">
                  <c:v>6.8373000000000044</c:v>
                </c:pt>
                <c:pt idx="213">
                  <c:v>6.901500000000004</c:v>
                </c:pt>
                <c:pt idx="214">
                  <c:v>6.9660000000000037</c:v>
                </c:pt>
                <c:pt idx="215">
                  <c:v>7.0308000000000037</c:v>
                </c:pt>
                <c:pt idx="216">
                  <c:v>7.0959000000000039</c:v>
                </c:pt>
                <c:pt idx="217">
                  <c:v>7.1613000000000042</c:v>
                </c:pt>
                <c:pt idx="218">
                  <c:v>7.2270000000000039</c:v>
                </c:pt>
                <c:pt idx="219">
                  <c:v>7.2930000000000037</c:v>
                </c:pt>
                <c:pt idx="220">
                  <c:v>7.3593000000000037</c:v>
                </c:pt>
                <c:pt idx="221">
                  <c:v>7.4259000000000039</c:v>
                </c:pt>
                <c:pt idx="222">
                  <c:v>7.4928000000000035</c:v>
                </c:pt>
                <c:pt idx="223">
                  <c:v>7.5600000000000032</c:v>
                </c:pt>
                <c:pt idx="224">
                  <c:v>7.6275000000000031</c:v>
                </c:pt>
                <c:pt idx="225">
                  <c:v>7.6953000000000031</c:v>
                </c:pt>
                <c:pt idx="226">
                  <c:v>7.7634000000000034</c:v>
                </c:pt>
                <c:pt idx="227">
                  <c:v>7.831800000000003</c:v>
                </c:pt>
                <c:pt idx="228">
                  <c:v>7.9005000000000027</c:v>
                </c:pt>
                <c:pt idx="229">
                  <c:v>7.9695000000000027</c:v>
                </c:pt>
                <c:pt idx="230">
                  <c:v>8.0388000000000019</c:v>
                </c:pt>
                <c:pt idx="231">
                  <c:v>8.1084000000000014</c:v>
                </c:pt>
                <c:pt idx="232">
                  <c:v>8.1783000000000019</c:v>
                </c:pt>
                <c:pt idx="233">
                  <c:v>8.2485000000000017</c:v>
                </c:pt>
                <c:pt idx="234">
                  <c:v>8.3190000000000008</c:v>
                </c:pt>
                <c:pt idx="235">
                  <c:v>8.389800000000001</c:v>
                </c:pt>
                <c:pt idx="236">
                  <c:v>8.4609000000000005</c:v>
                </c:pt>
                <c:pt idx="237">
                  <c:v>8.5323000000000011</c:v>
                </c:pt>
                <c:pt idx="238">
                  <c:v>8.604000000000001</c:v>
                </c:pt>
                <c:pt idx="239">
                  <c:v>8.6760000000000002</c:v>
                </c:pt>
                <c:pt idx="240">
                  <c:v>8.7483000000000004</c:v>
                </c:pt>
                <c:pt idx="241">
                  <c:v>8.8209</c:v>
                </c:pt>
                <c:pt idx="242">
                  <c:v>8.8938000000000006</c:v>
                </c:pt>
                <c:pt idx="243">
                  <c:v>8.9670000000000005</c:v>
                </c:pt>
                <c:pt idx="244">
                  <c:v>9.0404999999999998</c:v>
                </c:pt>
                <c:pt idx="245">
                  <c:v>9.1143000000000001</c:v>
                </c:pt>
                <c:pt idx="246">
                  <c:v>9.1883999999999997</c:v>
                </c:pt>
                <c:pt idx="247">
                  <c:v>9.2627999999999986</c:v>
                </c:pt>
                <c:pt idx="248">
                  <c:v>9.3374999999999986</c:v>
                </c:pt>
                <c:pt idx="249">
                  <c:v>9.4124999999999979</c:v>
                </c:pt>
                <c:pt idx="250">
                  <c:v>9.4877999999999982</c:v>
                </c:pt>
                <c:pt idx="251">
                  <c:v>9.5633999999999979</c:v>
                </c:pt>
                <c:pt idx="252">
                  <c:v>9.6392999999999969</c:v>
                </c:pt>
                <c:pt idx="253">
                  <c:v>9.7154999999999969</c:v>
                </c:pt>
                <c:pt idx="254">
                  <c:v>9.7919999999999963</c:v>
                </c:pt>
                <c:pt idx="255">
                  <c:v>9.8687999999999967</c:v>
                </c:pt>
                <c:pt idx="256">
                  <c:v>9.9458999999999964</c:v>
                </c:pt>
                <c:pt idx="257">
                  <c:v>10.023299999999995</c:v>
                </c:pt>
                <c:pt idx="258">
                  <c:v>10.100999999999996</c:v>
                </c:pt>
                <c:pt idx="259">
                  <c:v>10.178999999999995</c:v>
                </c:pt>
                <c:pt idx="260">
                  <c:v>10.257299999999995</c:v>
                </c:pt>
                <c:pt idx="261">
                  <c:v>10.335899999999995</c:v>
                </c:pt>
                <c:pt idx="262">
                  <c:v>10.414799999999994</c:v>
                </c:pt>
                <c:pt idx="263">
                  <c:v>10.493999999999994</c:v>
                </c:pt>
                <c:pt idx="264">
                  <c:v>10.573499999999994</c:v>
                </c:pt>
                <c:pt idx="265">
                  <c:v>10.653299999999993</c:v>
                </c:pt>
                <c:pt idx="266">
                  <c:v>10.733399999999993</c:v>
                </c:pt>
                <c:pt idx="267">
                  <c:v>10.813799999999992</c:v>
                </c:pt>
                <c:pt idx="268">
                  <c:v>10.894499999999992</c:v>
                </c:pt>
                <c:pt idx="269">
                  <c:v>10.975499999999991</c:v>
                </c:pt>
                <c:pt idx="270">
                  <c:v>11.05679999999999</c:v>
                </c:pt>
                <c:pt idx="271">
                  <c:v>11.13839999999999</c:v>
                </c:pt>
                <c:pt idx="272">
                  <c:v>11.220299999999989</c:v>
                </c:pt>
                <c:pt idx="273">
                  <c:v>11.30249999999999</c:v>
                </c:pt>
                <c:pt idx="274">
                  <c:v>11.384999999999989</c:v>
                </c:pt>
                <c:pt idx="275">
                  <c:v>11.467799999999988</c:v>
                </c:pt>
                <c:pt idx="276">
                  <c:v>11.550899999999988</c:v>
                </c:pt>
                <c:pt idx="277">
                  <c:v>11.634299999999987</c:v>
                </c:pt>
                <c:pt idx="278">
                  <c:v>11.717999999999988</c:v>
                </c:pt>
                <c:pt idx="279">
                  <c:v>11.801999999999987</c:v>
                </c:pt>
                <c:pt idx="280">
                  <c:v>11.886299999999986</c:v>
                </c:pt>
                <c:pt idx="281">
                  <c:v>11.970899999999986</c:v>
                </c:pt>
                <c:pt idx="282">
                  <c:v>12.055799999999985</c:v>
                </c:pt>
                <c:pt idx="283">
                  <c:v>12.140999999999984</c:v>
                </c:pt>
                <c:pt idx="284">
                  <c:v>12.226499999999984</c:v>
                </c:pt>
                <c:pt idx="285">
                  <c:v>12.312299999999983</c:v>
                </c:pt>
                <c:pt idx="286">
                  <c:v>12.398399999999983</c:v>
                </c:pt>
                <c:pt idx="287">
                  <c:v>12.484799999999982</c:v>
                </c:pt>
                <c:pt idx="288">
                  <c:v>12.571499999999981</c:v>
                </c:pt>
                <c:pt idx="289">
                  <c:v>12.658499999999981</c:v>
                </c:pt>
                <c:pt idx="290">
                  <c:v>12.74579999999998</c:v>
                </c:pt>
                <c:pt idx="291">
                  <c:v>12.83339999999998</c:v>
                </c:pt>
                <c:pt idx="292">
                  <c:v>12.921299999999979</c:v>
                </c:pt>
                <c:pt idx="293">
                  <c:v>13.009499999999978</c:v>
                </c:pt>
                <c:pt idx="294">
                  <c:v>13.097999999999978</c:v>
                </c:pt>
                <c:pt idx="295">
                  <c:v>13.186799999999977</c:v>
                </c:pt>
                <c:pt idx="296">
                  <c:v>13.275899999999977</c:v>
                </c:pt>
                <c:pt idx="297">
                  <c:v>13.365299999999976</c:v>
                </c:pt>
                <c:pt idx="298">
                  <c:v>13.454999999999975</c:v>
                </c:pt>
                <c:pt idx="299">
                  <c:v>13.544999999999975</c:v>
                </c:pt>
                <c:pt idx="300">
                  <c:v>13.635299999999974</c:v>
                </c:pt>
                <c:pt idx="301">
                  <c:v>13.725899999999974</c:v>
                </c:pt>
                <c:pt idx="302">
                  <c:v>13.816799999999974</c:v>
                </c:pt>
                <c:pt idx="303">
                  <c:v>13.907999999999973</c:v>
                </c:pt>
                <c:pt idx="304">
                  <c:v>13.999499999999973</c:v>
                </c:pt>
                <c:pt idx="305">
                  <c:v>14.091299999999972</c:v>
                </c:pt>
                <c:pt idx="306">
                  <c:v>14.18339999999997</c:v>
                </c:pt>
                <c:pt idx="307">
                  <c:v>14.27579999999997</c:v>
                </c:pt>
                <c:pt idx="308">
                  <c:v>14.368499999999969</c:v>
                </c:pt>
                <c:pt idx="309">
                  <c:v>14.461499999999969</c:v>
                </c:pt>
                <c:pt idx="310">
                  <c:v>14.554799999999968</c:v>
                </c:pt>
                <c:pt idx="311">
                  <c:v>14.648399999999967</c:v>
                </c:pt>
                <c:pt idx="312">
                  <c:v>14.742299999999966</c:v>
                </c:pt>
                <c:pt idx="313">
                  <c:v>14.836499999999965</c:v>
                </c:pt>
                <c:pt idx="314">
                  <c:v>14.930999999999965</c:v>
                </c:pt>
                <c:pt idx="315">
                  <c:v>15.025799999999965</c:v>
                </c:pt>
                <c:pt idx="316">
                  <c:v>15.120899999999963</c:v>
                </c:pt>
                <c:pt idx="317">
                  <c:v>15.216299999999963</c:v>
                </c:pt>
                <c:pt idx="318">
                  <c:v>15.311999999999962</c:v>
                </c:pt>
                <c:pt idx="319">
                  <c:v>15.407999999999962</c:v>
                </c:pt>
                <c:pt idx="320">
                  <c:v>15.504299999999962</c:v>
                </c:pt>
                <c:pt idx="321">
                  <c:v>15.60089999999996</c:v>
                </c:pt>
                <c:pt idx="322">
                  <c:v>15.69779999999996</c:v>
                </c:pt>
                <c:pt idx="323">
                  <c:v>15.794999999999959</c:v>
                </c:pt>
                <c:pt idx="324">
                  <c:v>15.892499999999957</c:v>
                </c:pt>
                <c:pt idx="325">
                  <c:v>15.990299999999957</c:v>
                </c:pt>
                <c:pt idx="326">
                  <c:v>16.088399999999957</c:v>
                </c:pt>
                <c:pt idx="327">
                  <c:v>16.186799999999955</c:v>
                </c:pt>
                <c:pt idx="328">
                  <c:v>16.285499999999956</c:v>
                </c:pt>
                <c:pt idx="329">
                  <c:v>16.384499999999957</c:v>
                </c:pt>
                <c:pt idx="330">
                  <c:v>16.483799999999956</c:v>
                </c:pt>
                <c:pt idx="331">
                  <c:v>16.583399999999955</c:v>
                </c:pt>
                <c:pt idx="332">
                  <c:v>16.683299999999953</c:v>
                </c:pt>
                <c:pt idx="333">
                  <c:v>16.783299999999954</c:v>
                </c:pt>
                <c:pt idx="334">
                  <c:v>16.883299999999956</c:v>
                </c:pt>
                <c:pt idx="335">
                  <c:v>16.983299999999957</c:v>
                </c:pt>
                <c:pt idx="336">
                  <c:v>17.083299999999959</c:v>
                </c:pt>
                <c:pt idx="337">
                  <c:v>17.18329999999996</c:v>
                </c:pt>
                <c:pt idx="338">
                  <c:v>17.283299999999961</c:v>
                </c:pt>
                <c:pt idx="339">
                  <c:v>17.383299999999963</c:v>
                </c:pt>
                <c:pt idx="340">
                  <c:v>17.483299999999964</c:v>
                </c:pt>
                <c:pt idx="341">
                  <c:v>17.583299999999966</c:v>
                </c:pt>
                <c:pt idx="342">
                  <c:v>17.683299999999967</c:v>
                </c:pt>
                <c:pt idx="343">
                  <c:v>17.783299999999969</c:v>
                </c:pt>
                <c:pt idx="344">
                  <c:v>17.88329999999997</c:v>
                </c:pt>
                <c:pt idx="345">
                  <c:v>17.983299999999971</c:v>
                </c:pt>
                <c:pt idx="346">
                  <c:v>18.083299999999973</c:v>
                </c:pt>
                <c:pt idx="347">
                  <c:v>18.183299999999974</c:v>
                </c:pt>
                <c:pt idx="348">
                  <c:v>18.283299999999976</c:v>
                </c:pt>
                <c:pt idx="349">
                  <c:v>18.383299999999977</c:v>
                </c:pt>
                <c:pt idx="350">
                  <c:v>18.483299999999979</c:v>
                </c:pt>
                <c:pt idx="351">
                  <c:v>18.58329999999998</c:v>
                </c:pt>
                <c:pt idx="352">
                  <c:v>18.683299999999981</c:v>
                </c:pt>
                <c:pt idx="353">
                  <c:v>18.783299999999983</c:v>
                </c:pt>
                <c:pt idx="354">
                  <c:v>18.883299999999984</c:v>
                </c:pt>
                <c:pt idx="355">
                  <c:v>18.983299999999986</c:v>
                </c:pt>
                <c:pt idx="356">
                  <c:v>19.083299999999987</c:v>
                </c:pt>
                <c:pt idx="357">
                  <c:v>19.183299999999988</c:v>
                </c:pt>
                <c:pt idx="358">
                  <c:v>19.28329999999999</c:v>
                </c:pt>
                <c:pt idx="359">
                  <c:v>19.383299999999991</c:v>
                </c:pt>
                <c:pt idx="360">
                  <c:v>19.483299999999993</c:v>
                </c:pt>
                <c:pt idx="361">
                  <c:v>19.583299999999994</c:v>
                </c:pt>
                <c:pt idx="362">
                  <c:v>19.683299999999996</c:v>
                </c:pt>
                <c:pt idx="363">
                  <c:v>19.783299999999997</c:v>
                </c:pt>
                <c:pt idx="364">
                  <c:v>19.883299999999998</c:v>
                </c:pt>
                <c:pt idx="365">
                  <c:v>19.9833</c:v>
                </c:pt>
                <c:pt idx="366">
                  <c:v>20.083300000000001</c:v>
                </c:pt>
                <c:pt idx="367">
                  <c:v>20.183300000000003</c:v>
                </c:pt>
                <c:pt idx="368">
                  <c:v>20.283300000000004</c:v>
                </c:pt>
                <c:pt idx="369">
                  <c:v>20.383300000000006</c:v>
                </c:pt>
                <c:pt idx="370">
                  <c:v>20.483300000000007</c:v>
                </c:pt>
                <c:pt idx="371">
                  <c:v>20.583300000000008</c:v>
                </c:pt>
                <c:pt idx="372">
                  <c:v>20.68330000000001</c:v>
                </c:pt>
                <c:pt idx="373">
                  <c:v>20.783300000000011</c:v>
                </c:pt>
                <c:pt idx="374">
                  <c:v>20.883300000000013</c:v>
                </c:pt>
                <c:pt idx="375">
                  <c:v>20.983300000000014</c:v>
                </c:pt>
                <c:pt idx="376">
                  <c:v>21.083300000000015</c:v>
                </c:pt>
                <c:pt idx="377">
                  <c:v>21.183300000000017</c:v>
                </c:pt>
                <c:pt idx="378">
                  <c:v>21.283300000000018</c:v>
                </c:pt>
                <c:pt idx="379">
                  <c:v>21.38330000000002</c:v>
                </c:pt>
                <c:pt idx="380">
                  <c:v>21.483300000000021</c:v>
                </c:pt>
                <c:pt idx="381">
                  <c:v>21.583300000000023</c:v>
                </c:pt>
                <c:pt idx="382">
                  <c:v>21.683300000000024</c:v>
                </c:pt>
                <c:pt idx="383">
                  <c:v>21.783300000000025</c:v>
                </c:pt>
                <c:pt idx="384">
                  <c:v>21.883300000000027</c:v>
                </c:pt>
                <c:pt idx="385">
                  <c:v>21.983300000000028</c:v>
                </c:pt>
                <c:pt idx="386">
                  <c:v>22.08330000000003</c:v>
                </c:pt>
                <c:pt idx="387">
                  <c:v>22.183300000000031</c:v>
                </c:pt>
                <c:pt idx="388">
                  <c:v>22.283300000000033</c:v>
                </c:pt>
                <c:pt idx="389">
                  <c:v>22.383300000000034</c:v>
                </c:pt>
                <c:pt idx="390">
                  <c:v>22.483300000000035</c:v>
                </c:pt>
                <c:pt idx="391">
                  <c:v>22.583300000000037</c:v>
                </c:pt>
                <c:pt idx="392">
                  <c:v>22.683300000000038</c:v>
                </c:pt>
                <c:pt idx="393">
                  <c:v>22.78330000000004</c:v>
                </c:pt>
                <c:pt idx="394">
                  <c:v>22.883300000000041</c:v>
                </c:pt>
                <c:pt idx="395">
                  <c:v>22.983300000000042</c:v>
                </c:pt>
                <c:pt idx="396">
                  <c:v>23.083300000000044</c:v>
                </c:pt>
                <c:pt idx="397">
                  <c:v>23.183300000000045</c:v>
                </c:pt>
                <c:pt idx="398">
                  <c:v>23.283300000000047</c:v>
                </c:pt>
                <c:pt idx="399">
                  <c:v>23.383300000000048</c:v>
                </c:pt>
                <c:pt idx="400">
                  <c:v>23.48330000000005</c:v>
                </c:pt>
                <c:pt idx="401">
                  <c:v>23.583300000000051</c:v>
                </c:pt>
                <c:pt idx="402">
                  <c:v>23.683300000000052</c:v>
                </c:pt>
                <c:pt idx="403">
                  <c:v>23.783300000000054</c:v>
                </c:pt>
                <c:pt idx="404">
                  <c:v>23.883300000000055</c:v>
                </c:pt>
                <c:pt idx="405">
                  <c:v>23.983300000000057</c:v>
                </c:pt>
                <c:pt idx="406">
                  <c:v>24.083300000000058</c:v>
                </c:pt>
                <c:pt idx="407">
                  <c:v>24.18330000000006</c:v>
                </c:pt>
                <c:pt idx="408">
                  <c:v>24.283300000000061</c:v>
                </c:pt>
                <c:pt idx="409">
                  <c:v>24.383300000000062</c:v>
                </c:pt>
                <c:pt idx="410">
                  <c:v>24.483300000000064</c:v>
                </c:pt>
                <c:pt idx="411">
                  <c:v>24.583300000000065</c:v>
                </c:pt>
                <c:pt idx="412">
                  <c:v>24.683300000000067</c:v>
                </c:pt>
                <c:pt idx="413">
                  <c:v>24.783300000000068</c:v>
                </c:pt>
                <c:pt idx="414">
                  <c:v>24.883300000000069</c:v>
                </c:pt>
                <c:pt idx="415">
                  <c:v>24.983300000000071</c:v>
                </c:pt>
                <c:pt idx="416">
                  <c:v>25.083300000000072</c:v>
                </c:pt>
                <c:pt idx="417">
                  <c:v>25.183300000000074</c:v>
                </c:pt>
                <c:pt idx="418">
                  <c:v>25.283300000000075</c:v>
                </c:pt>
                <c:pt idx="419">
                  <c:v>25.383300000000077</c:v>
                </c:pt>
                <c:pt idx="420">
                  <c:v>25.483300000000078</c:v>
                </c:pt>
                <c:pt idx="421">
                  <c:v>25.583300000000079</c:v>
                </c:pt>
                <c:pt idx="422">
                  <c:v>25.683300000000081</c:v>
                </c:pt>
                <c:pt idx="423">
                  <c:v>25.783300000000082</c:v>
                </c:pt>
                <c:pt idx="424">
                  <c:v>25.883300000000084</c:v>
                </c:pt>
                <c:pt idx="425">
                  <c:v>25.983300000000085</c:v>
                </c:pt>
                <c:pt idx="426">
                  <c:v>26.083300000000087</c:v>
                </c:pt>
                <c:pt idx="427">
                  <c:v>26.183300000000088</c:v>
                </c:pt>
                <c:pt idx="428">
                  <c:v>26.283300000000089</c:v>
                </c:pt>
                <c:pt idx="429">
                  <c:v>26.383300000000091</c:v>
                </c:pt>
                <c:pt idx="430">
                  <c:v>26.483300000000092</c:v>
                </c:pt>
                <c:pt idx="431">
                  <c:v>26.583300000000094</c:v>
                </c:pt>
                <c:pt idx="432">
                  <c:v>26.683300000000095</c:v>
                </c:pt>
                <c:pt idx="433">
                  <c:v>26.783300000000096</c:v>
                </c:pt>
                <c:pt idx="434">
                  <c:v>26.883300000000098</c:v>
                </c:pt>
                <c:pt idx="435">
                  <c:v>26.983300000000099</c:v>
                </c:pt>
                <c:pt idx="436">
                  <c:v>27.083300000000101</c:v>
                </c:pt>
                <c:pt idx="437">
                  <c:v>27.183300000000102</c:v>
                </c:pt>
                <c:pt idx="438">
                  <c:v>27.283300000000104</c:v>
                </c:pt>
                <c:pt idx="439">
                  <c:v>27.383300000000105</c:v>
                </c:pt>
                <c:pt idx="440">
                  <c:v>27.483300000000106</c:v>
                </c:pt>
                <c:pt idx="441">
                  <c:v>27.583300000000108</c:v>
                </c:pt>
                <c:pt idx="442">
                  <c:v>27.683300000000109</c:v>
                </c:pt>
                <c:pt idx="443">
                  <c:v>27.783300000000111</c:v>
                </c:pt>
                <c:pt idx="444">
                  <c:v>27.883300000000112</c:v>
                </c:pt>
                <c:pt idx="445">
                  <c:v>27.983300000000114</c:v>
                </c:pt>
                <c:pt idx="446">
                  <c:v>28.083300000000115</c:v>
                </c:pt>
                <c:pt idx="447">
                  <c:v>28.183300000000116</c:v>
                </c:pt>
                <c:pt idx="448">
                  <c:v>28.283300000000118</c:v>
                </c:pt>
                <c:pt idx="449">
                  <c:v>28.383300000000119</c:v>
                </c:pt>
                <c:pt idx="450">
                  <c:v>28.483300000000121</c:v>
                </c:pt>
                <c:pt idx="451">
                  <c:v>28.583300000000122</c:v>
                </c:pt>
                <c:pt idx="452">
                  <c:v>28.683300000000123</c:v>
                </c:pt>
                <c:pt idx="453">
                  <c:v>28.783300000000125</c:v>
                </c:pt>
                <c:pt idx="454">
                  <c:v>28.883300000000126</c:v>
                </c:pt>
                <c:pt idx="455">
                  <c:v>28.983300000000128</c:v>
                </c:pt>
                <c:pt idx="456">
                  <c:v>29.083300000000129</c:v>
                </c:pt>
                <c:pt idx="457">
                  <c:v>29.183300000000131</c:v>
                </c:pt>
                <c:pt idx="458">
                  <c:v>29.283300000000132</c:v>
                </c:pt>
                <c:pt idx="459">
                  <c:v>29.383300000000133</c:v>
                </c:pt>
                <c:pt idx="460">
                  <c:v>29.483300000000135</c:v>
                </c:pt>
                <c:pt idx="461">
                  <c:v>29.583300000000136</c:v>
                </c:pt>
                <c:pt idx="462">
                  <c:v>29.683300000000138</c:v>
                </c:pt>
                <c:pt idx="463">
                  <c:v>29.783300000000139</c:v>
                </c:pt>
                <c:pt idx="464">
                  <c:v>29.883300000000141</c:v>
                </c:pt>
                <c:pt idx="465">
                  <c:v>29.983300000000142</c:v>
                </c:pt>
                <c:pt idx="466">
                  <c:v>30.083300000000143</c:v>
                </c:pt>
                <c:pt idx="467">
                  <c:v>30.183300000000145</c:v>
                </c:pt>
                <c:pt idx="468">
                  <c:v>30.283300000000146</c:v>
                </c:pt>
                <c:pt idx="469">
                  <c:v>30.383300000000148</c:v>
                </c:pt>
                <c:pt idx="470">
                  <c:v>30.483300000000149</c:v>
                </c:pt>
                <c:pt idx="471">
                  <c:v>30.58330000000015</c:v>
                </c:pt>
                <c:pt idx="472">
                  <c:v>30.683300000000152</c:v>
                </c:pt>
                <c:pt idx="473">
                  <c:v>30.783300000000153</c:v>
                </c:pt>
                <c:pt idx="474">
                  <c:v>30.883300000000155</c:v>
                </c:pt>
                <c:pt idx="475">
                  <c:v>30.983300000000156</c:v>
                </c:pt>
                <c:pt idx="476">
                  <c:v>31.083300000000158</c:v>
                </c:pt>
                <c:pt idx="477">
                  <c:v>31.183300000000159</c:v>
                </c:pt>
                <c:pt idx="478">
                  <c:v>31.28330000000016</c:v>
                </c:pt>
                <c:pt idx="479">
                  <c:v>31.383300000000162</c:v>
                </c:pt>
                <c:pt idx="480">
                  <c:v>31.483300000000163</c:v>
                </c:pt>
                <c:pt idx="481">
                  <c:v>31.583300000000165</c:v>
                </c:pt>
                <c:pt idx="482">
                  <c:v>31.683300000000166</c:v>
                </c:pt>
                <c:pt idx="483">
                  <c:v>31.783300000000168</c:v>
                </c:pt>
                <c:pt idx="484">
                  <c:v>31.883300000000169</c:v>
                </c:pt>
                <c:pt idx="485">
                  <c:v>31.98330000000017</c:v>
                </c:pt>
                <c:pt idx="486">
                  <c:v>32.083300000000172</c:v>
                </c:pt>
                <c:pt idx="487">
                  <c:v>32.183300000000173</c:v>
                </c:pt>
                <c:pt idx="488">
                  <c:v>32.283300000000175</c:v>
                </c:pt>
                <c:pt idx="489">
                  <c:v>32.383300000000176</c:v>
                </c:pt>
                <c:pt idx="490">
                  <c:v>32.483300000000177</c:v>
                </c:pt>
                <c:pt idx="491">
                  <c:v>32.583300000000179</c:v>
                </c:pt>
                <c:pt idx="492">
                  <c:v>32.68330000000018</c:v>
                </c:pt>
              </c:numCache>
            </c:numRef>
          </c:val>
        </c:ser>
        <c:marker val="1"/>
        <c:axId val="79534720"/>
        <c:axId val="79556992"/>
      </c:lineChart>
      <c:catAx>
        <c:axId val="79534720"/>
        <c:scaling>
          <c:orientation val="minMax"/>
        </c:scaling>
        <c:axPos val="b"/>
        <c:numFmt formatCode="0" sourceLinked="0"/>
        <c:majorTickMark val="cross"/>
        <c:tickLblPos val="low"/>
        <c:txPr>
          <a:bodyPr rot="-5400000" vert="horz" anchor="ctr" anchorCtr="0"/>
          <a:lstStyle/>
          <a:p>
            <a:pPr>
              <a:defRPr/>
            </a:pPr>
            <a:endParaRPr lang="ru-RU"/>
          </a:p>
        </c:txPr>
        <c:crossAx val="79556992"/>
        <c:crosses val="autoZero"/>
        <c:auto val="1"/>
        <c:lblAlgn val="ctr"/>
        <c:lblOffset val="100"/>
        <c:tickMarkSkip val="10"/>
      </c:catAx>
      <c:valAx>
        <c:axId val="79556992"/>
        <c:scaling>
          <c:orientation val="minMax"/>
        </c:scaling>
        <c:axPos val="l"/>
        <c:majorGridlines/>
        <c:numFmt formatCode="General" sourceLinked="1"/>
        <c:tickLblPos val="nextTo"/>
        <c:crossAx val="795347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cked"/>
        <c:ser>
          <c:idx val="0"/>
          <c:order val="0"/>
          <c:tx>
            <c:strRef>
              <c:f>Лист3!$C$7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Лист3!$C$8:$C$500</c:f>
              <c:numCache>
                <c:formatCode>General</c:formatCode>
                <c:ptCount val="493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0.15000000000000002</c:v>
                </c:pt>
                <c:pt idx="5">
                  <c:v>0.18000000000000002</c:v>
                </c:pt>
                <c:pt idx="6">
                  <c:v>0.21000000000000002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0.32999999999999996</c:v>
                </c:pt>
                <c:pt idx="11">
                  <c:v>0.35999999999999993</c:v>
                </c:pt>
                <c:pt idx="12">
                  <c:v>0.3899999999999999</c:v>
                </c:pt>
                <c:pt idx="13">
                  <c:v>0.41999999999999993</c:v>
                </c:pt>
                <c:pt idx="14">
                  <c:v>0.44999999999999996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0.57000000000000006</c:v>
                </c:pt>
                <c:pt idx="19">
                  <c:v>0.60000000000000009</c:v>
                </c:pt>
                <c:pt idx="20">
                  <c:v>0.63000000000000012</c:v>
                </c:pt>
                <c:pt idx="21">
                  <c:v>0.66000000000000014</c:v>
                </c:pt>
                <c:pt idx="22">
                  <c:v>0.69000000000000017</c:v>
                </c:pt>
                <c:pt idx="23">
                  <c:v>0.7200000000000002</c:v>
                </c:pt>
                <c:pt idx="24">
                  <c:v>0.75000000000000022</c:v>
                </c:pt>
                <c:pt idx="25">
                  <c:v>0.78000000000000025</c:v>
                </c:pt>
                <c:pt idx="26">
                  <c:v>0.81000000000000028</c:v>
                </c:pt>
                <c:pt idx="27">
                  <c:v>0.8400000000000003</c:v>
                </c:pt>
                <c:pt idx="28">
                  <c:v>0.87000000000000033</c:v>
                </c:pt>
                <c:pt idx="29">
                  <c:v>0.90000000000000036</c:v>
                </c:pt>
                <c:pt idx="30">
                  <c:v>0.93000000000000038</c:v>
                </c:pt>
                <c:pt idx="31">
                  <c:v>0.96000000000000041</c:v>
                </c:pt>
                <c:pt idx="32">
                  <c:v>0.99000000000000044</c:v>
                </c:pt>
                <c:pt idx="33">
                  <c:v>1.0200000000000005</c:v>
                </c:pt>
                <c:pt idx="34">
                  <c:v>1.0500000000000005</c:v>
                </c:pt>
                <c:pt idx="35">
                  <c:v>1.0800000000000005</c:v>
                </c:pt>
                <c:pt idx="36">
                  <c:v>1.1100000000000005</c:v>
                </c:pt>
                <c:pt idx="37">
                  <c:v>1.1400000000000006</c:v>
                </c:pt>
                <c:pt idx="38">
                  <c:v>1.1700000000000006</c:v>
                </c:pt>
                <c:pt idx="39">
                  <c:v>1.2000000000000006</c:v>
                </c:pt>
                <c:pt idx="40">
                  <c:v>1.2300000000000006</c:v>
                </c:pt>
                <c:pt idx="41">
                  <c:v>1.2600000000000007</c:v>
                </c:pt>
                <c:pt idx="42">
                  <c:v>1.2900000000000007</c:v>
                </c:pt>
                <c:pt idx="43">
                  <c:v>1.3200000000000007</c:v>
                </c:pt>
                <c:pt idx="44">
                  <c:v>1.3500000000000008</c:v>
                </c:pt>
                <c:pt idx="45">
                  <c:v>1.3800000000000008</c:v>
                </c:pt>
                <c:pt idx="46">
                  <c:v>1.4100000000000008</c:v>
                </c:pt>
                <c:pt idx="47">
                  <c:v>1.4400000000000008</c:v>
                </c:pt>
                <c:pt idx="48">
                  <c:v>1.4700000000000009</c:v>
                </c:pt>
                <c:pt idx="49">
                  <c:v>1.5000000000000007</c:v>
                </c:pt>
                <c:pt idx="50">
                  <c:v>1.5300000000000007</c:v>
                </c:pt>
                <c:pt idx="51">
                  <c:v>1.5600000000000007</c:v>
                </c:pt>
                <c:pt idx="52">
                  <c:v>1.5900000000000007</c:v>
                </c:pt>
                <c:pt idx="53">
                  <c:v>1.6200000000000008</c:v>
                </c:pt>
                <c:pt idx="54">
                  <c:v>1.6500000000000008</c:v>
                </c:pt>
                <c:pt idx="55">
                  <c:v>1.6800000000000008</c:v>
                </c:pt>
                <c:pt idx="56">
                  <c:v>1.7100000000000009</c:v>
                </c:pt>
                <c:pt idx="57">
                  <c:v>1.7400000000000009</c:v>
                </c:pt>
                <c:pt idx="58">
                  <c:v>1.7700000000000009</c:v>
                </c:pt>
                <c:pt idx="59">
                  <c:v>1.8000000000000009</c:v>
                </c:pt>
                <c:pt idx="60">
                  <c:v>1.830000000000001</c:v>
                </c:pt>
                <c:pt idx="61">
                  <c:v>1.860000000000001</c:v>
                </c:pt>
                <c:pt idx="62">
                  <c:v>1.890000000000001</c:v>
                </c:pt>
                <c:pt idx="63">
                  <c:v>1.920000000000001</c:v>
                </c:pt>
                <c:pt idx="64">
                  <c:v>1.9500000000000011</c:v>
                </c:pt>
                <c:pt idx="65">
                  <c:v>1.9800000000000011</c:v>
                </c:pt>
                <c:pt idx="66">
                  <c:v>2.0100000000000011</c:v>
                </c:pt>
                <c:pt idx="67">
                  <c:v>2.0400000000000009</c:v>
                </c:pt>
                <c:pt idx="68">
                  <c:v>2.0700000000000012</c:v>
                </c:pt>
                <c:pt idx="69">
                  <c:v>2.1000000000000014</c:v>
                </c:pt>
                <c:pt idx="70">
                  <c:v>2.1300000000000012</c:v>
                </c:pt>
                <c:pt idx="71">
                  <c:v>2.160000000000001</c:v>
                </c:pt>
                <c:pt idx="72">
                  <c:v>2.1900000000000013</c:v>
                </c:pt>
                <c:pt idx="73">
                  <c:v>2.2200000000000015</c:v>
                </c:pt>
                <c:pt idx="74">
                  <c:v>2.2500000000000013</c:v>
                </c:pt>
                <c:pt idx="75">
                  <c:v>2.2800000000000011</c:v>
                </c:pt>
                <c:pt idx="76">
                  <c:v>2.3100000000000014</c:v>
                </c:pt>
                <c:pt idx="77">
                  <c:v>2.3400000000000016</c:v>
                </c:pt>
                <c:pt idx="78">
                  <c:v>2.3700000000000014</c:v>
                </c:pt>
                <c:pt idx="79">
                  <c:v>2.4000000000000012</c:v>
                </c:pt>
                <c:pt idx="80">
                  <c:v>2.4300000000000015</c:v>
                </c:pt>
                <c:pt idx="81">
                  <c:v>2.4600000000000017</c:v>
                </c:pt>
                <c:pt idx="82">
                  <c:v>2.4900000000000015</c:v>
                </c:pt>
                <c:pt idx="83">
                  <c:v>2.5200000000000014</c:v>
                </c:pt>
                <c:pt idx="84">
                  <c:v>2.5500000000000016</c:v>
                </c:pt>
                <c:pt idx="85">
                  <c:v>2.5800000000000018</c:v>
                </c:pt>
                <c:pt idx="86">
                  <c:v>2.6100000000000017</c:v>
                </c:pt>
                <c:pt idx="87">
                  <c:v>2.6400000000000015</c:v>
                </c:pt>
                <c:pt idx="88">
                  <c:v>2.6700000000000017</c:v>
                </c:pt>
                <c:pt idx="89">
                  <c:v>2.700000000000002</c:v>
                </c:pt>
                <c:pt idx="90">
                  <c:v>2.7300000000000018</c:v>
                </c:pt>
                <c:pt idx="91">
                  <c:v>2.7600000000000016</c:v>
                </c:pt>
                <c:pt idx="92">
                  <c:v>2.7900000000000018</c:v>
                </c:pt>
                <c:pt idx="93">
                  <c:v>2.8200000000000021</c:v>
                </c:pt>
                <c:pt idx="94">
                  <c:v>2.8500000000000019</c:v>
                </c:pt>
                <c:pt idx="95">
                  <c:v>2.8800000000000017</c:v>
                </c:pt>
                <c:pt idx="96">
                  <c:v>2.9100000000000019</c:v>
                </c:pt>
                <c:pt idx="97">
                  <c:v>2.9400000000000022</c:v>
                </c:pt>
                <c:pt idx="98">
                  <c:v>2.970000000000002</c:v>
                </c:pt>
                <c:pt idx="99">
                  <c:v>3.0000000000000018</c:v>
                </c:pt>
                <c:pt idx="100">
                  <c:v>3.030000000000002</c:v>
                </c:pt>
                <c:pt idx="101">
                  <c:v>3.0600000000000023</c:v>
                </c:pt>
                <c:pt idx="102">
                  <c:v>3.0900000000000021</c:v>
                </c:pt>
                <c:pt idx="103">
                  <c:v>3.1200000000000019</c:v>
                </c:pt>
                <c:pt idx="104">
                  <c:v>3.1500000000000021</c:v>
                </c:pt>
                <c:pt idx="105">
                  <c:v>3.1800000000000024</c:v>
                </c:pt>
                <c:pt idx="106">
                  <c:v>3.2100000000000022</c:v>
                </c:pt>
                <c:pt idx="107">
                  <c:v>3.240000000000002</c:v>
                </c:pt>
                <c:pt idx="108">
                  <c:v>3.2700000000000022</c:v>
                </c:pt>
                <c:pt idx="109">
                  <c:v>3.3000000000000025</c:v>
                </c:pt>
                <c:pt idx="110">
                  <c:v>3.3300000000000023</c:v>
                </c:pt>
                <c:pt idx="111">
                  <c:v>3.3600000000000021</c:v>
                </c:pt>
                <c:pt idx="112">
                  <c:v>3.3900000000000023</c:v>
                </c:pt>
                <c:pt idx="113">
                  <c:v>3.4200000000000026</c:v>
                </c:pt>
                <c:pt idx="114">
                  <c:v>3.4500000000000024</c:v>
                </c:pt>
                <c:pt idx="115">
                  <c:v>3.4800000000000022</c:v>
                </c:pt>
                <c:pt idx="116">
                  <c:v>3.5100000000000025</c:v>
                </c:pt>
                <c:pt idx="117">
                  <c:v>3.5400000000000027</c:v>
                </c:pt>
                <c:pt idx="118">
                  <c:v>3.5700000000000025</c:v>
                </c:pt>
                <c:pt idx="119">
                  <c:v>3.6000000000000023</c:v>
                </c:pt>
                <c:pt idx="120">
                  <c:v>3.6300000000000026</c:v>
                </c:pt>
                <c:pt idx="121">
                  <c:v>3.6600000000000028</c:v>
                </c:pt>
                <c:pt idx="122">
                  <c:v>3.6900000000000026</c:v>
                </c:pt>
                <c:pt idx="123">
                  <c:v>3.7200000000000024</c:v>
                </c:pt>
                <c:pt idx="124">
                  <c:v>3.7500000000000027</c:v>
                </c:pt>
                <c:pt idx="125">
                  <c:v>3.7800000000000029</c:v>
                </c:pt>
                <c:pt idx="126">
                  <c:v>3.8100000000000027</c:v>
                </c:pt>
                <c:pt idx="127">
                  <c:v>3.8400000000000025</c:v>
                </c:pt>
                <c:pt idx="128">
                  <c:v>3.8700000000000028</c:v>
                </c:pt>
                <c:pt idx="129">
                  <c:v>3.900000000000003</c:v>
                </c:pt>
                <c:pt idx="130">
                  <c:v>3.9300000000000028</c:v>
                </c:pt>
                <c:pt idx="131">
                  <c:v>3.9600000000000026</c:v>
                </c:pt>
                <c:pt idx="132">
                  <c:v>3.9900000000000029</c:v>
                </c:pt>
                <c:pt idx="133">
                  <c:v>4.0200000000000031</c:v>
                </c:pt>
                <c:pt idx="134">
                  <c:v>4.0500000000000025</c:v>
                </c:pt>
                <c:pt idx="135">
                  <c:v>4.0800000000000027</c:v>
                </c:pt>
                <c:pt idx="136">
                  <c:v>4.110000000000003</c:v>
                </c:pt>
                <c:pt idx="137">
                  <c:v>4.1400000000000032</c:v>
                </c:pt>
                <c:pt idx="138">
                  <c:v>4.1700000000000035</c:v>
                </c:pt>
                <c:pt idx="139">
                  <c:v>4.2000000000000028</c:v>
                </c:pt>
                <c:pt idx="140">
                  <c:v>4.2300000000000031</c:v>
                </c:pt>
                <c:pt idx="141">
                  <c:v>4.2600000000000033</c:v>
                </c:pt>
                <c:pt idx="142">
                  <c:v>4.2900000000000027</c:v>
                </c:pt>
                <c:pt idx="143">
                  <c:v>4.3200000000000029</c:v>
                </c:pt>
                <c:pt idx="144">
                  <c:v>4.3500000000000032</c:v>
                </c:pt>
                <c:pt idx="145">
                  <c:v>4.3800000000000034</c:v>
                </c:pt>
                <c:pt idx="146">
                  <c:v>4.4100000000000037</c:v>
                </c:pt>
                <c:pt idx="147">
                  <c:v>4.4400000000000031</c:v>
                </c:pt>
                <c:pt idx="148">
                  <c:v>4.4700000000000033</c:v>
                </c:pt>
                <c:pt idx="149">
                  <c:v>4.5000000000000036</c:v>
                </c:pt>
                <c:pt idx="150">
                  <c:v>4.5300000000000029</c:v>
                </c:pt>
                <c:pt idx="151">
                  <c:v>4.5600000000000032</c:v>
                </c:pt>
                <c:pt idx="152">
                  <c:v>4.5900000000000034</c:v>
                </c:pt>
                <c:pt idx="153">
                  <c:v>4.6200000000000037</c:v>
                </c:pt>
                <c:pt idx="154">
                  <c:v>4.6500000000000039</c:v>
                </c:pt>
                <c:pt idx="155">
                  <c:v>4.6800000000000033</c:v>
                </c:pt>
                <c:pt idx="156">
                  <c:v>4.7100000000000035</c:v>
                </c:pt>
                <c:pt idx="157">
                  <c:v>4.7400000000000038</c:v>
                </c:pt>
                <c:pt idx="158">
                  <c:v>4.7700000000000031</c:v>
                </c:pt>
                <c:pt idx="159">
                  <c:v>4.8000000000000034</c:v>
                </c:pt>
                <c:pt idx="160">
                  <c:v>4.8300000000000036</c:v>
                </c:pt>
                <c:pt idx="161">
                  <c:v>4.8600000000000039</c:v>
                </c:pt>
                <c:pt idx="162">
                  <c:v>4.8900000000000041</c:v>
                </c:pt>
                <c:pt idx="163">
                  <c:v>4.9200000000000035</c:v>
                </c:pt>
                <c:pt idx="164">
                  <c:v>4.9500000000000037</c:v>
                </c:pt>
                <c:pt idx="165">
                  <c:v>4.980000000000004</c:v>
                </c:pt>
                <c:pt idx="166">
                  <c:v>5.0100000000000033</c:v>
                </c:pt>
                <c:pt idx="167">
                  <c:v>5.0400000000000036</c:v>
                </c:pt>
                <c:pt idx="168">
                  <c:v>5.0700000000000038</c:v>
                </c:pt>
                <c:pt idx="169">
                  <c:v>5.1000000000000041</c:v>
                </c:pt>
                <c:pt idx="170">
                  <c:v>5.1300000000000043</c:v>
                </c:pt>
                <c:pt idx="171">
                  <c:v>5.1600000000000037</c:v>
                </c:pt>
                <c:pt idx="172">
                  <c:v>5.1900000000000039</c:v>
                </c:pt>
                <c:pt idx="173">
                  <c:v>5.2200000000000042</c:v>
                </c:pt>
                <c:pt idx="174">
                  <c:v>5.2500000000000036</c:v>
                </c:pt>
                <c:pt idx="175">
                  <c:v>5.2800000000000038</c:v>
                </c:pt>
                <c:pt idx="176">
                  <c:v>5.3100000000000041</c:v>
                </c:pt>
                <c:pt idx="177">
                  <c:v>5.3400000000000043</c:v>
                </c:pt>
                <c:pt idx="178">
                  <c:v>5.3700000000000045</c:v>
                </c:pt>
                <c:pt idx="179">
                  <c:v>5.4000000000000039</c:v>
                </c:pt>
                <c:pt idx="180">
                  <c:v>5.4300000000000042</c:v>
                </c:pt>
                <c:pt idx="181">
                  <c:v>5.4600000000000044</c:v>
                </c:pt>
                <c:pt idx="182">
                  <c:v>5.4900000000000038</c:v>
                </c:pt>
                <c:pt idx="183">
                  <c:v>5.520000000000004</c:v>
                </c:pt>
                <c:pt idx="184">
                  <c:v>5.5500000000000043</c:v>
                </c:pt>
                <c:pt idx="185">
                  <c:v>5.5800000000000045</c:v>
                </c:pt>
                <c:pt idx="186">
                  <c:v>5.6100000000000048</c:v>
                </c:pt>
                <c:pt idx="187">
                  <c:v>5.6400000000000041</c:v>
                </c:pt>
                <c:pt idx="188">
                  <c:v>5.6700000000000044</c:v>
                </c:pt>
                <c:pt idx="189">
                  <c:v>5.7000000000000046</c:v>
                </c:pt>
                <c:pt idx="190">
                  <c:v>5.730000000000004</c:v>
                </c:pt>
                <c:pt idx="191">
                  <c:v>5.7600000000000042</c:v>
                </c:pt>
                <c:pt idx="192">
                  <c:v>5.7900000000000045</c:v>
                </c:pt>
                <c:pt idx="193">
                  <c:v>5.8200000000000047</c:v>
                </c:pt>
                <c:pt idx="194">
                  <c:v>5.850000000000005</c:v>
                </c:pt>
                <c:pt idx="195">
                  <c:v>5.8800000000000043</c:v>
                </c:pt>
                <c:pt idx="196">
                  <c:v>5.9100000000000046</c:v>
                </c:pt>
                <c:pt idx="197">
                  <c:v>5.9400000000000048</c:v>
                </c:pt>
                <c:pt idx="198">
                  <c:v>5.9700000000000042</c:v>
                </c:pt>
                <c:pt idx="199">
                  <c:v>6.0000000000000036</c:v>
                </c:pt>
                <c:pt idx="200">
                  <c:v>6.0300000000000029</c:v>
                </c:pt>
                <c:pt idx="201">
                  <c:v>6.0600000000000023</c:v>
                </c:pt>
                <c:pt idx="202">
                  <c:v>6.0900000000000016</c:v>
                </c:pt>
                <c:pt idx="203">
                  <c:v>6.120000000000001</c:v>
                </c:pt>
                <c:pt idx="204">
                  <c:v>6.15</c:v>
                </c:pt>
                <c:pt idx="205">
                  <c:v>6.18</c:v>
                </c:pt>
                <c:pt idx="206">
                  <c:v>6.2099999999999991</c:v>
                </c:pt>
                <c:pt idx="207">
                  <c:v>6.2399999999999984</c:v>
                </c:pt>
                <c:pt idx="208">
                  <c:v>6.2699999999999978</c:v>
                </c:pt>
                <c:pt idx="209">
                  <c:v>6.2999999999999972</c:v>
                </c:pt>
                <c:pt idx="210">
                  <c:v>6.3299999999999965</c:v>
                </c:pt>
                <c:pt idx="211">
                  <c:v>6.3599999999999959</c:v>
                </c:pt>
                <c:pt idx="212">
                  <c:v>6.3899999999999952</c:v>
                </c:pt>
                <c:pt idx="213">
                  <c:v>6.4199999999999946</c:v>
                </c:pt>
                <c:pt idx="214">
                  <c:v>6.449999999999994</c:v>
                </c:pt>
                <c:pt idx="215">
                  <c:v>6.4799999999999933</c:v>
                </c:pt>
                <c:pt idx="216">
                  <c:v>6.5099999999999927</c:v>
                </c:pt>
                <c:pt idx="217">
                  <c:v>6.539999999999992</c:v>
                </c:pt>
                <c:pt idx="218">
                  <c:v>6.5699999999999914</c:v>
                </c:pt>
                <c:pt idx="219">
                  <c:v>6.5999999999999908</c:v>
                </c:pt>
                <c:pt idx="220">
                  <c:v>6.6299999999999901</c:v>
                </c:pt>
                <c:pt idx="221">
                  <c:v>6.6599999999999895</c:v>
                </c:pt>
                <c:pt idx="222">
                  <c:v>6.6899999999999888</c:v>
                </c:pt>
                <c:pt idx="223">
                  <c:v>6.7199999999999882</c:v>
                </c:pt>
                <c:pt idx="224">
                  <c:v>6.7499999999999876</c:v>
                </c:pt>
                <c:pt idx="225">
                  <c:v>6.7799999999999869</c:v>
                </c:pt>
                <c:pt idx="226">
                  <c:v>6.8099999999999863</c:v>
                </c:pt>
                <c:pt idx="227">
                  <c:v>6.8399999999999856</c:v>
                </c:pt>
                <c:pt idx="228">
                  <c:v>6.869999999999985</c:v>
                </c:pt>
                <c:pt idx="229">
                  <c:v>6.8999999999999844</c:v>
                </c:pt>
                <c:pt idx="230">
                  <c:v>6.9299999999999837</c:v>
                </c:pt>
                <c:pt idx="231">
                  <c:v>6.9599999999999831</c:v>
                </c:pt>
                <c:pt idx="232">
                  <c:v>6.9899999999999824</c:v>
                </c:pt>
                <c:pt idx="233">
                  <c:v>7.0199999999999818</c:v>
                </c:pt>
                <c:pt idx="234">
                  <c:v>7.0499999999999812</c:v>
                </c:pt>
                <c:pt idx="235">
                  <c:v>7.0799999999999805</c:v>
                </c:pt>
                <c:pt idx="236">
                  <c:v>7.1099999999999799</c:v>
                </c:pt>
                <c:pt idx="237">
                  <c:v>7.1399999999999793</c:v>
                </c:pt>
                <c:pt idx="238">
                  <c:v>7.1699999999999786</c:v>
                </c:pt>
                <c:pt idx="239">
                  <c:v>7.199999999999978</c:v>
                </c:pt>
                <c:pt idx="240">
                  <c:v>7.2299999999999773</c:v>
                </c:pt>
                <c:pt idx="241">
                  <c:v>7.2599999999999767</c:v>
                </c:pt>
                <c:pt idx="242">
                  <c:v>7.2899999999999761</c:v>
                </c:pt>
                <c:pt idx="243">
                  <c:v>7.3199999999999754</c:v>
                </c:pt>
                <c:pt idx="244">
                  <c:v>7.3499999999999748</c:v>
                </c:pt>
                <c:pt idx="245">
                  <c:v>7.3799999999999741</c:v>
                </c:pt>
                <c:pt idx="246">
                  <c:v>7.4099999999999735</c:v>
                </c:pt>
                <c:pt idx="247">
                  <c:v>7.4399999999999729</c:v>
                </c:pt>
                <c:pt idx="248">
                  <c:v>7.4699999999999722</c:v>
                </c:pt>
                <c:pt idx="249">
                  <c:v>7.4999999999999716</c:v>
                </c:pt>
                <c:pt idx="250">
                  <c:v>7.5299999999999709</c:v>
                </c:pt>
                <c:pt idx="251">
                  <c:v>7.5599999999999703</c:v>
                </c:pt>
                <c:pt idx="252">
                  <c:v>7.5899999999999697</c:v>
                </c:pt>
                <c:pt idx="253">
                  <c:v>7.619999999999969</c:v>
                </c:pt>
                <c:pt idx="254">
                  <c:v>7.6499999999999684</c:v>
                </c:pt>
                <c:pt idx="255">
                  <c:v>7.6799999999999677</c:v>
                </c:pt>
                <c:pt idx="256">
                  <c:v>7.7099999999999671</c:v>
                </c:pt>
                <c:pt idx="257">
                  <c:v>7.7399999999999665</c:v>
                </c:pt>
                <c:pt idx="258">
                  <c:v>7.7699999999999658</c:v>
                </c:pt>
                <c:pt idx="259">
                  <c:v>7.7999999999999652</c:v>
                </c:pt>
                <c:pt idx="260">
                  <c:v>7.8299999999999645</c:v>
                </c:pt>
                <c:pt idx="261">
                  <c:v>7.8599999999999639</c:v>
                </c:pt>
                <c:pt idx="262">
                  <c:v>7.8899999999999633</c:v>
                </c:pt>
                <c:pt idx="263">
                  <c:v>7.9199999999999626</c:v>
                </c:pt>
                <c:pt idx="264">
                  <c:v>7.949999999999962</c:v>
                </c:pt>
                <c:pt idx="265">
                  <c:v>7.9799999999999613</c:v>
                </c:pt>
                <c:pt idx="266">
                  <c:v>8.0099999999999607</c:v>
                </c:pt>
                <c:pt idx="267">
                  <c:v>8.0399999999999601</c:v>
                </c:pt>
                <c:pt idx="268">
                  <c:v>8.0699999999999594</c:v>
                </c:pt>
                <c:pt idx="269">
                  <c:v>8.0999999999999588</c:v>
                </c:pt>
                <c:pt idx="270">
                  <c:v>8.1299999999999581</c:v>
                </c:pt>
                <c:pt idx="271">
                  <c:v>8.1599999999999575</c:v>
                </c:pt>
                <c:pt idx="272">
                  <c:v>8.1899999999999569</c:v>
                </c:pt>
                <c:pt idx="273">
                  <c:v>8.2199999999999562</c:v>
                </c:pt>
                <c:pt idx="274">
                  <c:v>8.2499999999999556</c:v>
                </c:pt>
                <c:pt idx="275">
                  <c:v>8.279999999999955</c:v>
                </c:pt>
                <c:pt idx="276">
                  <c:v>8.3099999999999543</c:v>
                </c:pt>
                <c:pt idx="277">
                  <c:v>8.3399999999999537</c:v>
                </c:pt>
                <c:pt idx="278">
                  <c:v>8.369999999999953</c:v>
                </c:pt>
                <c:pt idx="279">
                  <c:v>8.3999999999999524</c:v>
                </c:pt>
                <c:pt idx="280">
                  <c:v>8.4299999999999518</c:v>
                </c:pt>
                <c:pt idx="281">
                  <c:v>8.4599999999999511</c:v>
                </c:pt>
                <c:pt idx="282">
                  <c:v>8.4899999999999505</c:v>
                </c:pt>
                <c:pt idx="283">
                  <c:v>8.5199999999999498</c:v>
                </c:pt>
                <c:pt idx="284">
                  <c:v>8.5499999999999492</c:v>
                </c:pt>
                <c:pt idx="285">
                  <c:v>8.5799999999999486</c:v>
                </c:pt>
                <c:pt idx="286">
                  <c:v>8.6099999999999479</c:v>
                </c:pt>
                <c:pt idx="287">
                  <c:v>8.6399999999999473</c:v>
                </c:pt>
                <c:pt idx="288">
                  <c:v>8.6699999999999466</c:v>
                </c:pt>
                <c:pt idx="289">
                  <c:v>8.699999999999946</c:v>
                </c:pt>
                <c:pt idx="290">
                  <c:v>8.7299999999999454</c:v>
                </c:pt>
                <c:pt idx="291">
                  <c:v>8.7599999999999447</c:v>
                </c:pt>
                <c:pt idx="292">
                  <c:v>8.7899999999999441</c:v>
                </c:pt>
                <c:pt idx="293">
                  <c:v>8.8199999999999434</c:v>
                </c:pt>
                <c:pt idx="294">
                  <c:v>8.8499999999999428</c:v>
                </c:pt>
                <c:pt idx="295">
                  <c:v>8.8799999999999422</c:v>
                </c:pt>
                <c:pt idx="296">
                  <c:v>8.9099999999999415</c:v>
                </c:pt>
                <c:pt idx="297">
                  <c:v>8.9399999999999409</c:v>
                </c:pt>
                <c:pt idx="298">
                  <c:v>8.9699999999999402</c:v>
                </c:pt>
                <c:pt idx="299">
                  <c:v>8.9999999999999396</c:v>
                </c:pt>
                <c:pt idx="300">
                  <c:v>9.029999999999939</c:v>
                </c:pt>
                <c:pt idx="301">
                  <c:v>9.0599999999999383</c:v>
                </c:pt>
                <c:pt idx="302">
                  <c:v>9.0899999999999377</c:v>
                </c:pt>
                <c:pt idx="303">
                  <c:v>9.119999999999937</c:v>
                </c:pt>
                <c:pt idx="304">
                  <c:v>9.1499999999999364</c:v>
                </c:pt>
                <c:pt idx="305">
                  <c:v>9.1799999999999358</c:v>
                </c:pt>
                <c:pt idx="306">
                  <c:v>9.2099999999999351</c:v>
                </c:pt>
                <c:pt idx="307">
                  <c:v>9.2399999999999345</c:v>
                </c:pt>
                <c:pt idx="308">
                  <c:v>9.2699999999999338</c:v>
                </c:pt>
                <c:pt idx="309">
                  <c:v>9.2999999999999332</c:v>
                </c:pt>
                <c:pt idx="310">
                  <c:v>9.3299999999999326</c:v>
                </c:pt>
                <c:pt idx="311">
                  <c:v>9.3599999999999319</c:v>
                </c:pt>
                <c:pt idx="312">
                  <c:v>9.3899999999999313</c:v>
                </c:pt>
                <c:pt idx="313">
                  <c:v>9.4199999999999307</c:v>
                </c:pt>
                <c:pt idx="314">
                  <c:v>9.44999999999993</c:v>
                </c:pt>
                <c:pt idx="315">
                  <c:v>9.4799999999999294</c:v>
                </c:pt>
                <c:pt idx="316">
                  <c:v>9.5099999999999287</c:v>
                </c:pt>
                <c:pt idx="317">
                  <c:v>9.5399999999999281</c:v>
                </c:pt>
                <c:pt idx="318">
                  <c:v>9.5699999999999275</c:v>
                </c:pt>
                <c:pt idx="319">
                  <c:v>9.5999999999999268</c:v>
                </c:pt>
                <c:pt idx="320">
                  <c:v>9.6299999999999262</c:v>
                </c:pt>
                <c:pt idx="321">
                  <c:v>9.6599999999999255</c:v>
                </c:pt>
                <c:pt idx="322">
                  <c:v>9.6899999999999249</c:v>
                </c:pt>
                <c:pt idx="323">
                  <c:v>9.7199999999999243</c:v>
                </c:pt>
                <c:pt idx="324">
                  <c:v>9.7499999999999236</c:v>
                </c:pt>
                <c:pt idx="325">
                  <c:v>9.779999999999923</c:v>
                </c:pt>
                <c:pt idx="326">
                  <c:v>9.8099999999999223</c:v>
                </c:pt>
                <c:pt idx="327">
                  <c:v>9.8399999999999217</c:v>
                </c:pt>
                <c:pt idx="328">
                  <c:v>9.8699999999999211</c:v>
                </c:pt>
                <c:pt idx="329">
                  <c:v>9.8999999999999204</c:v>
                </c:pt>
                <c:pt idx="330">
                  <c:v>9.9299999999999198</c:v>
                </c:pt>
                <c:pt idx="331">
                  <c:v>9.9599999999999191</c:v>
                </c:pt>
                <c:pt idx="332">
                  <c:v>9.9899999999999185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</c:numCache>
            </c:numRef>
          </c:val>
        </c:ser>
        <c:marker val="1"/>
        <c:axId val="79790464"/>
        <c:axId val="79792000"/>
      </c:lineChart>
      <c:catAx>
        <c:axId val="79790464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79792000"/>
        <c:crosses val="autoZero"/>
        <c:auto val="1"/>
        <c:lblAlgn val="ctr"/>
        <c:lblOffset val="100"/>
        <c:tickMarkSkip val="10"/>
      </c:catAx>
      <c:valAx>
        <c:axId val="79792000"/>
        <c:scaling>
          <c:orientation val="minMax"/>
        </c:scaling>
        <c:axPos val="l"/>
        <c:majorGridlines/>
        <c:numFmt formatCode="General" sourceLinked="1"/>
        <c:tickLblPos val="nextTo"/>
        <c:crossAx val="79790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Лист3!$E$7</c:f>
              <c:strCache>
                <c:ptCount val="1"/>
                <c:pt idx="0">
                  <c:v>angle step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Лист3!$E$8:$E$500</c:f>
              <c:numCache>
                <c:formatCode>General</c:formatCode>
                <c:ptCount val="493"/>
                <c:pt idx="0">
                  <c:v>0.96</c:v>
                </c:pt>
                <c:pt idx="1">
                  <c:v>1.9200000000000002</c:v>
                </c:pt>
                <c:pt idx="2">
                  <c:v>2.88</c:v>
                </c:pt>
                <c:pt idx="3">
                  <c:v>3.8400000000000003</c:v>
                </c:pt>
                <c:pt idx="4">
                  <c:v>4.8000000000000016</c:v>
                </c:pt>
                <c:pt idx="5">
                  <c:v>5.7600000000000016</c:v>
                </c:pt>
                <c:pt idx="6">
                  <c:v>6.7200000000000006</c:v>
                </c:pt>
                <c:pt idx="7">
                  <c:v>7.6799999999999979</c:v>
                </c:pt>
                <c:pt idx="8">
                  <c:v>8.6400000000000041</c:v>
                </c:pt>
                <c:pt idx="9">
                  <c:v>9.5999999999999979</c:v>
                </c:pt>
                <c:pt idx="10">
                  <c:v>10.560000000000002</c:v>
                </c:pt>
                <c:pt idx="11">
                  <c:v>11.519999999999996</c:v>
                </c:pt>
                <c:pt idx="12">
                  <c:v>12.479999999999992</c:v>
                </c:pt>
                <c:pt idx="13">
                  <c:v>13.440000000000008</c:v>
                </c:pt>
                <c:pt idx="14">
                  <c:v>14.399999999999991</c:v>
                </c:pt>
                <c:pt idx="15">
                  <c:v>15.359999999999996</c:v>
                </c:pt>
                <c:pt idx="16">
                  <c:v>16.32</c:v>
                </c:pt>
                <c:pt idx="17">
                  <c:v>17.280000000000008</c:v>
                </c:pt>
                <c:pt idx="18">
                  <c:v>18.240000000000013</c:v>
                </c:pt>
                <c:pt idx="19">
                  <c:v>19.199999999999996</c:v>
                </c:pt>
                <c:pt idx="20">
                  <c:v>20.16</c:v>
                </c:pt>
                <c:pt idx="21">
                  <c:v>21.119999999999983</c:v>
                </c:pt>
                <c:pt idx="22">
                  <c:v>22.080000000000013</c:v>
                </c:pt>
                <c:pt idx="23">
                  <c:v>23.039999999999992</c:v>
                </c:pt>
                <c:pt idx="24">
                  <c:v>24.000000000000021</c:v>
                </c:pt>
                <c:pt idx="25">
                  <c:v>24.960000000000004</c:v>
                </c:pt>
                <c:pt idx="26">
                  <c:v>25.919999999999987</c:v>
                </c:pt>
                <c:pt idx="27">
                  <c:v>26.880000000000017</c:v>
                </c:pt>
                <c:pt idx="28">
                  <c:v>27.839999999999996</c:v>
                </c:pt>
                <c:pt idx="29">
                  <c:v>28.800000000000026</c:v>
                </c:pt>
                <c:pt idx="30">
                  <c:v>29.760000000000009</c:v>
                </c:pt>
                <c:pt idx="31">
                  <c:v>30.719999999999992</c:v>
                </c:pt>
                <c:pt idx="32">
                  <c:v>31.679999999999975</c:v>
                </c:pt>
                <c:pt idx="33">
                  <c:v>32.640000000000043</c:v>
                </c:pt>
                <c:pt idx="34">
                  <c:v>33.60000000000003</c:v>
                </c:pt>
                <c:pt idx="35">
                  <c:v>34.560000000000016</c:v>
                </c:pt>
                <c:pt idx="36">
                  <c:v>35.519999999999996</c:v>
                </c:pt>
                <c:pt idx="37">
                  <c:v>36.479999999999976</c:v>
                </c:pt>
                <c:pt idx="38">
                  <c:v>37.440000000000055</c:v>
                </c:pt>
                <c:pt idx="39">
                  <c:v>38.400000000000034</c:v>
                </c:pt>
                <c:pt idx="40">
                  <c:v>39.360000000000106</c:v>
                </c:pt>
                <c:pt idx="41">
                  <c:v>40.32</c:v>
                </c:pt>
                <c:pt idx="42">
                  <c:v>41.280000000000072</c:v>
                </c:pt>
                <c:pt idx="43">
                  <c:v>42.239999999999966</c:v>
                </c:pt>
                <c:pt idx="44">
                  <c:v>43.200000000000038</c:v>
                </c:pt>
                <c:pt idx="45">
                  <c:v>44.16000000000011</c:v>
                </c:pt>
                <c:pt idx="46">
                  <c:v>45.120000000000005</c:v>
                </c:pt>
                <c:pt idx="47">
                  <c:v>46.080000000000076</c:v>
                </c:pt>
                <c:pt idx="48">
                  <c:v>47.039999999999971</c:v>
                </c:pt>
                <c:pt idx="49">
                  <c:v>48.000000000000043</c:v>
                </c:pt>
                <c:pt idx="50">
                  <c:v>48.959999999999937</c:v>
                </c:pt>
                <c:pt idx="51">
                  <c:v>49.920000000000009</c:v>
                </c:pt>
                <c:pt idx="52">
                  <c:v>50.880000000000081</c:v>
                </c:pt>
                <c:pt idx="53">
                  <c:v>51.839999999999975</c:v>
                </c:pt>
                <c:pt idx="54">
                  <c:v>52.800000000000047</c:v>
                </c:pt>
                <c:pt idx="55">
                  <c:v>53.760000000000119</c:v>
                </c:pt>
                <c:pt idx="56">
                  <c:v>54.720000000000013</c:v>
                </c:pt>
                <c:pt idx="57">
                  <c:v>55.679999999999907</c:v>
                </c:pt>
                <c:pt idx="58">
                  <c:v>56.640000000000157</c:v>
                </c:pt>
                <c:pt idx="59">
                  <c:v>57.600000000000051</c:v>
                </c:pt>
                <c:pt idx="60">
                  <c:v>58.559999999999945</c:v>
                </c:pt>
                <c:pt idx="61">
                  <c:v>59.520000000000195</c:v>
                </c:pt>
                <c:pt idx="62">
                  <c:v>60.480000000000089</c:v>
                </c:pt>
                <c:pt idx="63">
                  <c:v>61.439999999999984</c:v>
                </c:pt>
                <c:pt idx="64">
                  <c:v>62.399999999999878</c:v>
                </c:pt>
                <c:pt idx="65">
                  <c:v>63.360000000000127</c:v>
                </c:pt>
                <c:pt idx="66">
                  <c:v>64.320000000000022</c:v>
                </c:pt>
                <c:pt idx="67">
                  <c:v>65.279999999999916</c:v>
                </c:pt>
                <c:pt idx="68">
                  <c:v>66.240000000000165</c:v>
                </c:pt>
                <c:pt idx="69">
                  <c:v>67.20000000000006</c:v>
                </c:pt>
                <c:pt idx="70">
                  <c:v>68.159999999999954</c:v>
                </c:pt>
                <c:pt idx="71">
                  <c:v>69.120000000000203</c:v>
                </c:pt>
                <c:pt idx="72">
                  <c:v>70.080000000000098</c:v>
                </c:pt>
                <c:pt idx="73">
                  <c:v>71.039999999999992</c:v>
                </c:pt>
                <c:pt idx="74">
                  <c:v>71.999999999999886</c:v>
                </c:pt>
                <c:pt idx="75">
                  <c:v>72.960000000000136</c:v>
                </c:pt>
                <c:pt idx="76">
                  <c:v>73.92000000000003</c:v>
                </c:pt>
                <c:pt idx="77">
                  <c:v>74.879999999999924</c:v>
                </c:pt>
                <c:pt idx="78">
                  <c:v>75.840000000000174</c:v>
                </c:pt>
                <c:pt idx="79">
                  <c:v>76.800000000000068</c:v>
                </c:pt>
                <c:pt idx="80">
                  <c:v>77.759999999999962</c:v>
                </c:pt>
                <c:pt idx="81">
                  <c:v>78.720000000000212</c:v>
                </c:pt>
                <c:pt idx="82">
                  <c:v>79.679999999999751</c:v>
                </c:pt>
                <c:pt idx="83">
                  <c:v>80.640000000000356</c:v>
                </c:pt>
                <c:pt idx="84">
                  <c:v>81.60000000000025</c:v>
                </c:pt>
                <c:pt idx="85">
                  <c:v>82.560000000000144</c:v>
                </c:pt>
                <c:pt idx="86">
                  <c:v>83.520000000000039</c:v>
                </c:pt>
                <c:pt idx="87">
                  <c:v>84.479999999999933</c:v>
                </c:pt>
                <c:pt idx="88">
                  <c:v>85.439999999999827</c:v>
                </c:pt>
                <c:pt idx="89">
                  <c:v>86.399999999999721</c:v>
                </c:pt>
                <c:pt idx="90">
                  <c:v>87.360000000000326</c:v>
                </c:pt>
                <c:pt idx="91">
                  <c:v>88.320000000000221</c:v>
                </c:pt>
                <c:pt idx="92">
                  <c:v>89.280000000000115</c:v>
                </c:pt>
                <c:pt idx="93">
                  <c:v>90.240000000000009</c:v>
                </c:pt>
                <c:pt idx="94">
                  <c:v>91.199999999999903</c:v>
                </c:pt>
                <c:pt idx="95">
                  <c:v>92.159999999999798</c:v>
                </c:pt>
                <c:pt idx="96">
                  <c:v>93.120000000000402</c:v>
                </c:pt>
                <c:pt idx="97">
                  <c:v>94.080000000000297</c:v>
                </c:pt>
                <c:pt idx="98">
                  <c:v>95.040000000000191</c:v>
                </c:pt>
                <c:pt idx="99">
                  <c:v>96.000000000000085</c:v>
                </c:pt>
                <c:pt idx="100">
                  <c:v>96.95999999999998</c:v>
                </c:pt>
                <c:pt idx="101">
                  <c:v>97.919999999999874</c:v>
                </c:pt>
                <c:pt idx="102">
                  <c:v>98.879999999999768</c:v>
                </c:pt>
                <c:pt idx="103">
                  <c:v>99.840000000000373</c:v>
                </c:pt>
                <c:pt idx="104">
                  <c:v>100.80000000000027</c:v>
                </c:pt>
                <c:pt idx="105">
                  <c:v>101.76000000000016</c:v>
                </c:pt>
                <c:pt idx="106">
                  <c:v>102.72000000000006</c:v>
                </c:pt>
                <c:pt idx="107">
                  <c:v>103.67999999999995</c:v>
                </c:pt>
                <c:pt idx="108">
                  <c:v>104.63999999999984</c:v>
                </c:pt>
                <c:pt idx="109">
                  <c:v>105.59999999999974</c:v>
                </c:pt>
                <c:pt idx="110">
                  <c:v>106.56000000000034</c:v>
                </c:pt>
                <c:pt idx="111">
                  <c:v>107.52000000000024</c:v>
                </c:pt>
                <c:pt idx="112">
                  <c:v>108.48000000000013</c:v>
                </c:pt>
                <c:pt idx="113">
                  <c:v>109.44000000000003</c:v>
                </c:pt>
                <c:pt idx="114">
                  <c:v>110.39999999999992</c:v>
                </c:pt>
                <c:pt idx="115">
                  <c:v>111.36000000000053</c:v>
                </c:pt>
                <c:pt idx="116">
                  <c:v>112.31999999999971</c:v>
                </c:pt>
                <c:pt idx="117">
                  <c:v>113.28000000000031</c:v>
                </c:pt>
                <c:pt idx="118">
                  <c:v>114.2399999999995</c:v>
                </c:pt>
                <c:pt idx="119">
                  <c:v>115.2000000000001</c:v>
                </c:pt>
                <c:pt idx="120">
                  <c:v>116.16000000000071</c:v>
                </c:pt>
                <c:pt idx="121">
                  <c:v>117.11999999999989</c:v>
                </c:pt>
                <c:pt idx="122">
                  <c:v>118.0800000000005</c:v>
                </c:pt>
                <c:pt idx="123">
                  <c:v>119.03999999999968</c:v>
                </c:pt>
                <c:pt idx="124">
                  <c:v>120.00000000000028</c:v>
                </c:pt>
                <c:pt idx="125">
                  <c:v>120.95999999999947</c:v>
                </c:pt>
                <c:pt idx="126">
                  <c:v>121.92000000000007</c:v>
                </c:pt>
                <c:pt idx="127">
                  <c:v>122.88000000000068</c:v>
                </c:pt>
                <c:pt idx="128">
                  <c:v>123.83999999999986</c:v>
                </c:pt>
                <c:pt idx="129">
                  <c:v>124.80000000000047</c:v>
                </c:pt>
                <c:pt idx="130">
                  <c:v>125.75999999999965</c:v>
                </c:pt>
                <c:pt idx="131">
                  <c:v>126.72000000000025</c:v>
                </c:pt>
                <c:pt idx="132">
                  <c:v>127.67999999999944</c:v>
                </c:pt>
                <c:pt idx="133">
                  <c:v>128.64000000000004</c:v>
                </c:pt>
                <c:pt idx="134">
                  <c:v>129.60000000000065</c:v>
                </c:pt>
                <c:pt idx="135">
                  <c:v>130.55999999999983</c:v>
                </c:pt>
                <c:pt idx="136">
                  <c:v>131.52000000000044</c:v>
                </c:pt>
                <c:pt idx="137">
                  <c:v>132.47999999999962</c:v>
                </c:pt>
                <c:pt idx="138">
                  <c:v>133.44000000000023</c:v>
                </c:pt>
                <c:pt idx="139">
                  <c:v>134.39999999999941</c:v>
                </c:pt>
                <c:pt idx="140">
                  <c:v>135.36000000000001</c:v>
                </c:pt>
                <c:pt idx="141">
                  <c:v>136.32000000000062</c:v>
                </c:pt>
                <c:pt idx="142">
                  <c:v>137.2799999999998</c:v>
                </c:pt>
                <c:pt idx="143">
                  <c:v>138.24000000000041</c:v>
                </c:pt>
                <c:pt idx="144">
                  <c:v>139.19999999999959</c:v>
                </c:pt>
                <c:pt idx="145">
                  <c:v>140.1600000000002</c:v>
                </c:pt>
                <c:pt idx="146">
                  <c:v>141.1200000000008</c:v>
                </c:pt>
                <c:pt idx="147">
                  <c:v>142.07999999999998</c:v>
                </c:pt>
                <c:pt idx="148">
                  <c:v>143.04000000000059</c:v>
                </c:pt>
                <c:pt idx="149">
                  <c:v>143.99999999999977</c:v>
                </c:pt>
                <c:pt idx="150">
                  <c:v>144.96000000000038</c:v>
                </c:pt>
                <c:pt idx="151">
                  <c:v>145.91999999999956</c:v>
                </c:pt>
                <c:pt idx="152">
                  <c:v>146.88000000000017</c:v>
                </c:pt>
                <c:pt idx="153">
                  <c:v>147.84000000000077</c:v>
                </c:pt>
                <c:pt idx="154">
                  <c:v>148.79999999999995</c:v>
                </c:pt>
                <c:pt idx="155">
                  <c:v>149.76000000000056</c:v>
                </c:pt>
                <c:pt idx="156">
                  <c:v>150.71999999999974</c:v>
                </c:pt>
                <c:pt idx="157">
                  <c:v>151.68000000000035</c:v>
                </c:pt>
                <c:pt idx="158">
                  <c:v>152.63999999999953</c:v>
                </c:pt>
                <c:pt idx="159">
                  <c:v>153.60000000000014</c:v>
                </c:pt>
                <c:pt idx="160">
                  <c:v>154.56000000000074</c:v>
                </c:pt>
                <c:pt idx="161">
                  <c:v>155.51999999999992</c:v>
                </c:pt>
                <c:pt idx="162">
                  <c:v>156.48000000000053</c:v>
                </c:pt>
                <c:pt idx="163">
                  <c:v>157.43999999999971</c:v>
                </c:pt>
                <c:pt idx="164">
                  <c:v>158.40000000000032</c:v>
                </c:pt>
                <c:pt idx="165">
                  <c:v>159.36000000000092</c:v>
                </c:pt>
                <c:pt idx="166">
                  <c:v>160.31999999999869</c:v>
                </c:pt>
                <c:pt idx="167">
                  <c:v>161.27999999999929</c:v>
                </c:pt>
                <c:pt idx="168">
                  <c:v>162.2399999999999</c:v>
                </c:pt>
                <c:pt idx="169">
                  <c:v>163.2000000000005</c:v>
                </c:pt>
                <c:pt idx="170">
                  <c:v>164.16000000000111</c:v>
                </c:pt>
                <c:pt idx="171">
                  <c:v>165.11999999999887</c:v>
                </c:pt>
                <c:pt idx="172">
                  <c:v>166.07999999999947</c:v>
                </c:pt>
                <c:pt idx="173">
                  <c:v>167.04000000000008</c:v>
                </c:pt>
                <c:pt idx="174">
                  <c:v>168.00000000000068</c:v>
                </c:pt>
                <c:pt idx="175">
                  <c:v>168.96000000000129</c:v>
                </c:pt>
                <c:pt idx="176">
                  <c:v>169.91999999999905</c:v>
                </c:pt>
                <c:pt idx="177">
                  <c:v>170.87999999999965</c:v>
                </c:pt>
                <c:pt idx="178">
                  <c:v>171.84000000000026</c:v>
                </c:pt>
                <c:pt idx="179">
                  <c:v>172.80000000000086</c:v>
                </c:pt>
                <c:pt idx="180">
                  <c:v>173.76000000000147</c:v>
                </c:pt>
                <c:pt idx="181">
                  <c:v>174.71999999999923</c:v>
                </c:pt>
                <c:pt idx="182">
                  <c:v>175.67999999999984</c:v>
                </c:pt>
                <c:pt idx="183">
                  <c:v>176.64000000000044</c:v>
                </c:pt>
                <c:pt idx="184">
                  <c:v>177.60000000000105</c:v>
                </c:pt>
                <c:pt idx="185">
                  <c:v>178.55999999999881</c:v>
                </c:pt>
                <c:pt idx="186">
                  <c:v>179.51999999999941</c:v>
                </c:pt>
                <c:pt idx="187">
                  <c:v>180.48000000000002</c:v>
                </c:pt>
                <c:pt idx="188">
                  <c:v>181.44000000000062</c:v>
                </c:pt>
                <c:pt idx="189">
                  <c:v>182.40000000000123</c:v>
                </c:pt>
                <c:pt idx="190">
                  <c:v>183.35999999999899</c:v>
                </c:pt>
                <c:pt idx="191">
                  <c:v>184.3199999999996</c:v>
                </c:pt>
                <c:pt idx="192">
                  <c:v>185.2800000000002</c:v>
                </c:pt>
                <c:pt idx="193">
                  <c:v>186.2400000000008</c:v>
                </c:pt>
                <c:pt idx="194">
                  <c:v>187.20000000000141</c:v>
                </c:pt>
                <c:pt idx="195">
                  <c:v>188.15999999999917</c:v>
                </c:pt>
                <c:pt idx="196">
                  <c:v>189.11999999999978</c:v>
                </c:pt>
                <c:pt idx="197">
                  <c:v>190.08000000000038</c:v>
                </c:pt>
                <c:pt idx="198">
                  <c:v>191.04000000000099</c:v>
                </c:pt>
                <c:pt idx="199">
                  <c:v>191.99999999999875</c:v>
                </c:pt>
                <c:pt idx="200">
                  <c:v>192.95999999999935</c:v>
                </c:pt>
                <c:pt idx="201">
                  <c:v>193.91999999999996</c:v>
                </c:pt>
                <c:pt idx="202">
                  <c:v>194.88000000000056</c:v>
                </c:pt>
                <c:pt idx="203">
                  <c:v>195.84000000000117</c:v>
                </c:pt>
                <c:pt idx="204">
                  <c:v>196.79999999999893</c:v>
                </c:pt>
                <c:pt idx="205">
                  <c:v>197.75999999999954</c:v>
                </c:pt>
                <c:pt idx="206">
                  <c:v>198.72000000000014</c:v>
                </c:pt>
                <c:pt idx="207">
                  <c:v>199.68000000000075</c:v>
                </c:pt>
                <c:pt idx="208">
                  <c:v>200.64000000000135</c:v>
                </c:pt>
                <c:pt idx="209">
                  <c:v>201.59999999999911</c:v>
                </c:pt>
                <c:pt idx="210">
                  <c:v>202.55999999999972</c:v>
                </c:pt>
                <c:pt idx="211">
                  <c:v>203.52000000000032</c:v>
                </c:pt>
                <c:pt idx="212">
                  <c:v>204.48000000000093</c:v>
                </c:pt>
                <c:pt idx="213">
                  <c:v>205.43999999999869</c:v>
                </c:pt>
                <c:pt idx="214">
                  <c:v>206.3999999999993</c:v>
                </c:pt>
                <c:pt idx="215">
                  <c:v>207.3599999999999</c:v>
                </c:pt>
                <c:pt idx="216">
                  <c:v>208.3200000000005</c:v>
                </c:pt>
                <c:pt idx="217">
                  <c:v>209.28000000000111</c:v>
                </c:pt>
                <c:pt idx="218">
                  <c:v>210.23999999999887</c:v>
                </c:pt>
                <c:pt idx="219">
                  <c:v>211.19999999999948</c:v>
                </c:pt>
                <c:pt idx="220">
                  <c:v>212.16000000000008</c:v>
                </c:pt>
                <c:pt idx="221">
                  <c:v>213.12000000000069</c:v>
                </c:pt>
                <c:pt idx="222">
                  <c:v>214.07999999999845</c:v>
                </c:pt>
                <c:pt idx="223">
                  <c:v>215.03999999999905</c:v>
                </c:pt>
                <c:pt idx="224">
                  <c:v>215.99999999999966</c:v>
                </c:pt>
                <c:pt idx="225">
                  <c:v>216.96000000000026</c:v>
                </c:pt>
                <c:pt idx="226">
                  <c:v>217.92000000000087</c:v>
                </c:pt>
                <c:pt idx="227">
                  <c:v>218.87999999999863</c:v>
                </c:pt>
                <c:pt idx="228">
                  <c:v>219.83999999999924</c:v>
                </c:pt>
                <c:pt idx="229">
                  <c:v>220.79999999999984</c:v>
                </c:pt>
                <c:pt idx="230">
                  <c:v>221.7599999999976</c:v>
                </c:pt>
                <c:pt idx="231">
                  <c:v>222.71999999999821</c:v>
                </c:pt>
                <c:pt idx="232">
                  <c:v>223.68000000000166</c:v>
                </c:pt>
                <c:pt idx="233">
                  <c:v>224.63999999999942</c:v>
                </c:pt>
                <c:pt idx="234">
                  <c:v>225.59999999999718</c:v>
                </c:pt>
                <c:pt idx="235">
                  <c:v>226.56000000000063</c:v>
                </c:pt>
                <c:pt idx="236">
                  <c:v>227.51999999999839</c:v>
                </c:pt>
                <c:pt idx="237">
                  <c:v>228.48000000000184</c:v>
                </c:pt>
                <c:pt idx="238">
                  <c:v>229.4399999999996</c:v>
                </c:pt>
                <c:pt idx="239">
                  <c:v>230.39999999999736</c:v>
                </c:pt>
                <c:pt idx="240">
                  <c:v>231.36000000000081</c:v>
                </c:pt>
                <c:pt idx="241">
                  <c:v>232.31999999999857</c:v>
                </c:pt>
                <c:pt idx="242">
                  <c:v>233.28000000000202</c:v>
                </c:pt>
                <c:pt idx="243">
                  <c:v>234.23999999999978</c:v>
                </c:pt>
                <c:pt idx="244">
                  <c:v>235.19999999999754</c:v>
                </c:pt>
                <c:pt idx="245">
                  <c:v>236.16000000000099</c:v>
                </c:pt>
                <c:pt idx="246">
                  <c:v>237.11999999999875</c:v>
                </c:pt>
                <c:pt idx="247">
                  <c:v>238.07999999999652</c:v>
                </c:pt>
                <c:pt idx="248">
                  <c:v>239.03999999999996</c:v>
                </c:pt>
                <c:pt idx="249">
                  <c:v>239.99999999999773</c:v>
                </c:pt>
                <c:pt idx="250">
                  <c:v>240.96000000000117</c:v>
                </c:pt>
                <c:pt idx="251">
                  <c:v>241.91999999999894</c:v>
                </c:pt>
                <c:pt idx="252">
                  <c:v>242.8799999999967</c:v>
                </c:pt>
                <c:pt idx="253">
                  <c:v>243.84000000000015</c:v>
                </c:pt>
                <c:pt idx="254">
                  <c:v>244.79999999999791</c:v>
                </c:pt>
                <c:pt idx="255">
                  <c:v>245.76000000000136</c:v>
                </c:pt>
                <c:pt idx="256">
                  <c:v>246.71999999999912</c:v>
                </c:pt>
                <c:pt idx="257">
                  <c:v>247.67999999999688</c:v>
                </c:pt>
                <c:pt idx="258">
                  <c:v>248.64000000000033</c:v>
                </c:pt>
                <c:pt idx="259">
                  <c:v>249.59999999999809</c:v>
                </c:pt>
                <c:pt idx="260">
                  <c:v>250.56000000000154</c:v>
                </c:pt>
                <c:pt idx="261">
                  <c:v>251.5199999999993</c:v>
                </c:pt>
                <c:pt idx="262">
                  <c:v>252.47999999999706</c:v>
                </c:pt>
                <c:pt idx="263">
                  <c:v>253.44000000000051</c:v>
                </c:pt>
                <c:pt idx="264">
                  <c:v>254.39999999999827</c:v>
                </c:pt>
                <c:pt idx="265">
                  <c:v>255.35999999999603</c:v>
                </c:pt>
                <c:pt idx="266">
                  <c:v>256.31999999999948</c:v>
                </c:pt>
                <c:pt idx="267">
                  <c:v>257.27999999999724</c:v>
                </c:pt>
                <c:pt idx="268">
                  <c:v>258.24000000000069</c:v>
                </c:pt>
                <c:pt idx="269">
                  <c:v>259.19999999999845</c:v>
                </c:pt>
                <c:pt idx="270">
                  <c:v>260.15999999999622</c:v>
                </c:pt>
                <c:pt idx="271">
                  <c:v>261.11999999999966</c:v>
                </c:pt>
                <c:pt idx="272">
                  <c:v>262.07999999999743</c:v>
                </c:pt>
                <c:pt idx="273">
                  <c:v>263.04000000000087</c:v>
                </c:pt>
                <c:pt idx="274">
                  <c:v>263.99999999999864</c:v>
                </c:pt>
                <c:pt idx="275">
                  <c:v>264.9599999999964</c:v>
                </c:pt>
                <c:pt idx="276">
                  <c:v>265.91999999999985</c:v>
                </c:pt>
                <c:pt idx="277">
                  <c:v>266.87999999999761</c:v>
                </c:pt>
                <c:pt idx="278">
                  <c:v>267.84000000000106</c:v>
                </c:pt>
                <c:pt idx="279">
                  <c:v>268.79999999999882</c:v>
                </c:pt>
                <c:pt idx="280">
                  <c:v>269.75999999999658</c:v>
                </c:pt>
                <c:pt idx="281">
                  <c:v>270.72000000000003</c:v>
                </c:pt>
                <c:pt idx="282">
                  <c:v>271.67999999999779</c:v>
                </c:pt>
                <c:pt idx="283">
                  <c:v>272.63999999999555</c:v>
                </c:pt>
                <c:pt idx="284">
                  <c:v>273.599999999999</c:v>
                </c:pt>
                <c:pt idx="285">
                  <c:v>274.55999999999676</c:v>
                </c:pt>
                <c:pt idx="286">
                  <c:v>275.52000000000021</c:v>
                </c:pt>
                <c:pt idx="287">
                  <c:v>276.47999999999797</c:v>
                </c:pt>
                <c:pt idx="288">
                  <c:v>277.43999999999573</c:v>
                </c:pt>
                <c:pt idx="289">
                  <c:v>278.39999999999918</c:v>
                </c:pt>
                <c:pt idx="290">
                  <c:v>279.35999999999694</c:v>
                </c:pt>
                <c:pt idx="291">
                  <c:v>280.32000000000039</c:v>
                </c:pt>
                <c:pt idx="292">
                  <c:v>281.27999999999815</c:v>
                </c:pt>
                <c:pt idx="293">
                  <c:v>282.23999999999592</c:v>
                </c:pt>
                <c:pt idx="294">
                  <c:v>283.19999999999936</c:v>
                </c:pt>
                <c:pt idx="295">
                  <c:v>284.15999999999713</c:v>
                </c:pt>
                <c:pt idx="296">
                  <c:v>285.12000000000057</c:v>
                </c:pt>
                <c:pt idx="297">
                  <c:v>286.07999999999834</c:v>
                </c:pt>
                <c:pt idx="298">
                  <c:v>287.0399999999961</c:v>
                </c:pt>
                <c:pt idx="299">
                  <c:v>287.99999999999955</c:v>
                </c:pt>
                <c:pt idx="300">
                  <c:v>288.95999999999731</c:v>
                </c:pt>
                <c:pt idx="301">
                  <c:v>289.92000000000075</c:v>
                </c:pt>
                <c:pt idx="302">
                  <c:v>290.87999999999852</c:v>
                </c:pt>
                <c:pt idx="303">
                  <c:v>291.83999999999628</c:v>
                </c:pt>
                <c:pt idx="304">
                  <c:v>292.79999999999973</c:v>
                </c:pt>
                <c:pt idx="305">
                  <c:v>293.75999999999749</c:v>
                </c:pt>
                <c:pt idx="306">
                  <c:v>294.71999999999525</c:v>
                </c:pt>
                <c:pt idx="307">
                  <c:v>295.6799999999987</c:v>
                </c:pt>
                <c:pt idx="308">
                  <c:v>296.63999999999646</c:v>
                </c:pt>
                <c:pt idx="309">
                  <c:v>297.59999999999991</c:v>
                </c:pt>
                <c:pt idx="310">
                  <c:v>298.55999999999767</c:v>
                </c:pt>
                <c:pt idx="311">
                  <c:v>299.51999999999543</c:v>
                </c:pt>
                <c:pt idx="312">
                  <c:v>300.47999999999888</c:v>
                </c:pt>
                <c:pt idx="313">
                  <c:v>301.43999999999664</c:v>
                </c:pt>
                <c:pt idx="314">
                  <c:v>302.40000000000009</c:v>
                </c:pt>
                <c:pt idx="315">
                  <c:v>303.35999999999785</c:v>
                </c:pt>
                <c:pt idx="316">
                  <c:v>304.31999999999562</c:v>
                </c:pt>
                <c:pt idx="317">
                  <c:v>305.27999999999906</c:v>
                </c:pt>
                <c:pt idx="318">
                  <c:v>306.23999999999683</c:v>
                </c:pt>
                <c:pt idx="319">
                  <c:v>307.20000000000027</c:v>
                </c:pt>
                <c:pt idx="320">
                  <c:v>308.15999999999804</c:v>
                </c:pt>
                <c:pt idx="321">
                  <c:v>309.1199999999958</c:v>
                </c:pt>
                <c:pt idx="322">
                  <c:v>310.07999999999925</c:v>
                </c:pt>
                <c:pt idx="323">
                  <c:v>311.03999999999701</c:v>
                </c:pt>
                <c:pt idx="324">
                  <c:v>311.99999999999477</c:v>
                </c:pt>
                <c:pt idx="325">
                  <c:v>312.95999999999822</c:v>
                </c:pt>
                <c:pt idx="326">
                  <c:v>313.92000000000166</c:v>
                </c:pt>
                <c:pt idx="327">
                  <c:v>314.87999999999374</c:v>
                </c:pt>
                <c:pt idx="328">
                  <c:v>315.84000000000287</c:v>
                </c:pt>
                <c:pt idx="329">
                  <c:v>316.80000000000064</c:v>
                </c:pt>
                <c:pt idx="330">
                  <c:v>317.7599999999984</c:v>
                </c:pt>
                <c:pt idx="331">
                  <c:v>318.71999999999616</c:v>
                </c:pt>
                <c:pt idx="332">
                  <c:v>319.67999999999392</c:v>
                </c:pt>
                <c:pt idx="333">
                  <c:v>320.00000000000455</c:v>
                </c:pt>
                <c:pt idx="334">
                  <c:v>320.00000000000455</c:v>
                </c:pt>
                <c:pt idx="335">
                  <c:v>320.00000000000455</c:v>
                </c:pt>
                <c:pt idx="336">
                  <c:v>320.00000000000455</c:v>
                </c:pt>
                <c:pt idx="337">
                  <c:v>320.00000000000455</c:v>
                </c:pt>
                <c:pt idx="338">
                  <c:v>320.00000000000455</c:v>
                </c:pt>
                <c:pt idx="339">
                  <c:v>320.00000000000455</c:v>
                </c:pt>
                <c:pt idx="340">
                  <c:v>320.00000000000455</c:v>
                </c:pt>
                <c:pt idx="341">
                  <c:v>320.00000000000455</c:v>
                </c:pt>
                <c:pt idx="342">
                  <c:v>320.00000000000455</c:v>
                </c:pt>
                <c:pt idx="343">
                  <c:v>320.00000000000455</c:v>
                </c:pt>
                <c:pt idx="344">
                  <c:v>320.00000000000455</c:v>
                </c:pt>
                <c:pt idx="345">
                  <c:v>320.00000000000455</c:v>
                </c:pt>
                <c:pt idx="346">
                  <c:v>320.00000000000455</c:v>
                </c:pt>
                <c:pt idx="347">
                  <c:v>320.00000000000455</c:v>
                </c:pt>
                <c:pt idx="348">
                  <c:v>320.00000000000455</c:v>
                </c:pt>
                <c:pt idx="349">
                  <c:v>320.00000000000455</c:v>
                </c:pt>
                <c:pt idx="350">
                  <c:v>320.00000000000455</c:v>
                </c:pt>
                <c:pt idx="351">
                  <c:v>320.00000000000455</c:v>
                </c:pt>
                <c:pt idx="352">
                  <c:v>320.00000000000455</c:v>
                </c:pt>
                <c:pt idx="353">
                  <c:v>320.00000000000455</c:v>
                </c:pt>
                <c:pt idx="354">
                  <c:v>320.00000000000455</c:v>
                </c:pt>
                <c:pt idx="355">
                  <c:v>320.00000000000455</c:v>
                </c:pt>
                <c:pt idx="356">
                  <c:v>320.00000000000455</c:v>
                </c:pt>
                <c:pt idx="357">
                  <c:v>320.00000000000455</c:v>
                </c:pt>
                <c:pt idx="358">
                  <c:v>320.00000000000455</c:v>
                </c:pt>
                <c:pt idx="359">
                  <c:v>320.00000000000455</c:v>
                </c:pt>
                <c:pt idx="360">
                  <c:v>320.00000000000455</c:v>
                </c:pt>
                <c:pt idx="361">
                  <c:v>320.00000000000455</c:v>
                </c:pt>
                <c:pt idx="362">
                  <c:v>320.00000000000455</c:v>
                </c:pt>
                <c:pt idx="363">
                  <c:v>320.00000000000455</c:v>
                </c:pt>
                <c:pt idx="364">
                  <c:v>320.00000000000455</c:v>
                </c:pt>
                <c:pt idx="365">
                  <c:v>320.00000000000455</c:v>
                </c:pt>
                <c:pt idx="366">
                  <c:v>320.00000000000455</c:v>
                </c:pt>
                <c:pt idx="367">
                  <c:v>320.00000000000455</c:v>
                </c:pt>
                <c:pt idx="368">
                  <c:v>320.00000000000455</c:v>
                </c:pt>
                <c:pt idx="369">
                  <c:v>320.00000000000455</c:v>
                </c:pt>
                <c:pt idx="370">
                  <c:v>320.00000000000455</c:v>
                </c:pt>
                <c:pt idx="371">
                  <c:v>320.00000000000455</c:v>
                </c:pt>
                <c:pt idx="372">
                  <c:v>320.00000000000455</c:v>
                </c:pt>
                <c:pt idx="373">
                  <c:v>320.00000000000455</c:v>
                </c:pt>
                <c:pt idx="374">
                  <c:v>320.00000000000455</c:v>
                </c:pt>
                <c:pt idx="375">
                  <c:v>320.00000000000455</c:v>
                </c:pt>
                <c:pt idx="376">
                  <c:v>320.00000000000455</c:v>
                </c:pt>
                <c:pt idx="377">
                  <c:v>320.00000000000455</c:v>
                </c:pt>
                <c:pt idx="378">
                  <c:v>320.00000000000455</c:v>
                </c:pt>
                <c:pt idx="379">
                  <c:v>320.00000000000455</c:v>
                </c:pt>
                <c:pt idx="380">
                  <c:v>320.00000000000455</c:v>
                </c:pt>
                <c:pt idx="381">
                  <c:v>320.00000000000455</c:v>
                </c:pt>
                <c:pt idx="382">
                  <c:v>320.00000000000455</c:v>
                </c:pt>
                <c:pt idx="383">
                  <c:v>320.00000000000455</c:v>
                </c:pt>
                <c:pt idx="384">
                  <c:v>320.00000000000455</c:v>
                </c:pt>
                <c:pt idx="385">
                  <c:v>320.00000000000455</c:v>
                </c:pt>
                <c:pt idx="386">
                  <c:v>320.00000000000455</c:v>
                </c:pt>
                <c:pt idx="387">
                  <c:v>320.00000000000455</c:v>
                </c:pt>
                <c:pt idx="388">
                  <c:v>320.00000000000455</c:v>
                </c:pt>
                <c:pt idx="389">
                  <c:v>320.00000000000455</c:v>
                </c:pt>
                <c:pt idx="390">
                  <c:v>320.00000000000455</c:v>
                </c:pt>
                <c:pt idx="391">
                  <c:v>320.00000000000455</c:v>
                </c:pt>
                <c:pt idx="392">
                  <c:v>320.00000000000455</c:v>
                </c:pt>
                <c:pt idx="393">
                  <c:v>320.00000000000455</c:v>
                </c:pt>
                <c:pt idx="394">
                  <c:v>320.00000000000455</c:v>
                </c:pt>
                <c:pt idx="395">
                  <c:v>320.00000000000455</c:v>
                </c:pt>
                <c:pt idx="396">
                  <c:v>320.00000000000455</c:v>
                </c:pt>
                <c:pt idx="397">
                  <c:v>320.00000000000455</c:v>
                </c:pt>
                <c:pt idx="398">
                  <c:v>320.00000000000455</c:v>
                </c:pt>
                <c:pt idx="399">
                  <c:v>320.00000000000455</c:v>
                </c:pt>
                <c:pt idx="400">
                  <c:v>320.00000000000455</c:v>
                </c:pt>
                <c:pt idx="401">
                  <c:v>320.00000000000455</c:v>
                </c:pt>
                <c:pt idx="402">
                  <c:v>320.00000000000455</c:v>
                </c:pt>
                <c:pt idx="403">
                  <c:v>320.00000000000455</c:v>
                </c:pt>
                <c:pt idx="404">
                  <c:v>320.00000000000455</c:v>
                </c:pt>
                <c:pt idx="405">
                  <c:v>320.00000000000455</c:v>
                </c:pt>
                <c:pt idx="406">
                  <c:v>320.00000000000455</c:v>
                </c:pt>
                <c:pt idx="407">
                  <c:v>320.00000000000455</c:v>
                </c:pt>
                <c:pt idx="408">
                  <c:v>320.00000000000455</c:v>
                </c:pt>
                <c:pt idx="409">
                  <c:v>320.00000000000455</c:v>
                </c:pt>
                <c:pt idx="410">
                  <c:v>320.00000000000455</c:v>
                </c:pt>
                <c:pt idx="411">
                  <c:v>320.00000000000455</c:v>
                </c:pt>
                <c:pt idx="412">
                  <c:v>320.00000000000455</c:v>
                </c:pt>
                <c:pt idx="413">
                  <c:v>320.00000000000455</c:v>
                </c:pt>
                <c:pt idx="414">
                  <c:v>320.00000000000455</c:v>
                </c:pt>
                <c:pt idx="415">
                  <c:v>320.00000000000455</c:v>
                </c:pt>
                <c:pt idx="416">
                  <c:v>320.00000000000455</c:v>
                </c:pt>
                <c:pt idx="417">
                  <c:v>320.00000000000455</c:v>
                </c:pt>
                <c:pt idx="418">
                  <c:v>320.00000000000455</c:v>
                </c:pt>
                <c:pt idx="419">
                  <c:v>320.00000000000455</c:v>
                </c:pt>
                <c:pt idx="420">
                  <c:v>320.00000000000455</c:v>
                </c:pt>
                <c:pt idx="421">
                  <c:v>320.00000000000455</c:v>
                </c:pt>
                <c:pt idx="422">
                  <c:v>320.00000000000455</c:v>
                </c:pt>
                <c:pt idx="423">
                  <c:v>320.00000000000455</c:v>
                </c:pt>
                <c:pt idx="424">
                  <c:v>320.00000000000455</c:v>
                </c:pt>
                <c:pt idx="425">
                  <c:v>320.00000000000455</c:v>
                </c:pt>
                <c:pt idx="426">
                  <c:v>320.00000000000455</c:v>
                </c:pt>
                <c:pt idx="427">
                  <c:v>320.00000000000455</c:v>
                </c:pt>
                <c:pt idx="428">
                  <c:v>320.00000000000455</c:v>
                </c:pt>
                <c:pt idx="429">
                  <c:v>320.00000000000455</c:v>
                </c:pt>
                <c:pt idx="430">
                  <c:v>320.00000000000455</c:v>
                </c:pt>
                <c:pt idx="431">
                  <c:v>320.00000000000455</c:v>
                </c:pt>
                <c:pt idx="432">
                  <c:v>320.00000000000455</c:v>
                </c:pt>
                <c:pt idx="433">
                  <c:v>320.00000000000455</c:v>
                </c:pt>
                <c:pt idx="434">
                  <c:v>320.00000000000455</c:v>
                </c:pt>
                <c:pt idx="435">
                  <c:v>320.00000000000455</c:v>
                </c:pt>
                <c:pt idx="436">
                  <c:v>320.00000000000455</c:v>
                </c:pt>
                <c:pt idx="437">
                  <c:v>320.00000000000455</c:v>
                </c:pt>
                <c:pt idx="438">
                  <c:v>320.00000000000455</c:v>
                </c:pt>
                <c:pt idx="439">
                  <c:v>320.00000000000455</c:v>
                </c:pt>
                <c:pt idx="440">
                  <c:v>320.00000000000455</c:v>
                </c:pt>
                <c:pt idx="441">
                  <c:v>320.00000000000455</c:v>
                </c:pt>
                <c:pt idx="442">
                  <c:v>320.00000000000455</c:v>
                </c:pt>
                <c:pt idx="443">
                  <c:v>320.00000000000455</c:v>
                </c:pt>
                <c:pt idx="444">
                  <c:v>320.00000000000455</c:v>
                </c:pt>
                <c:pt idx="445">
                  <c:v>320.00000000000455</c:v>
                </c:pt>
                <c:pt idx="446">
                  <c:v>320.00000000000455</c:v>
                </c:pt>
                <c:pt idx="447">
                  <c:v>320.00000000000455</c:v>
                </c:pt>
                <c:pt idx="448">
                  <c:v>320.00000000000455</c:v>
                </c:pt>
                <c:pt idx="449">
                  <c:v>320.00000000000455</c:v>
                </c:pt>
                <c:pt idx="450">
                  <c:v>320.00000000000455</c:v>
                </c:pt>
                <c:pt idx="451">
                  <c:v>320.00000000000455</c:v>
                </c:pt>
                <c:pt idx="452">
                  <c:v>320.00000000000455</c:v>
                </c:pt>
                <c:pt idx="453">
                  <c:v>320.00000000000455</c:v>
                </c:pt>
                <c:pt idx="454">
                  <c:v>320.00000000000455</c:v>
                </c:pt>
                <c:pt idx="455">
                  <c:v>320.00000000000455</c:v>
                </c:pt>
                <c:pt idx="456">
                  <c:v>320.00000000000455</c:v>
                </c:pt>
                <c:pt idx="457">
                  <c:v>320.00000000000455</c:v>
                </c:pt>
                <c:pt idx="458">
                  <c:v>320.00000000000455</c:v>
                </c:pt>
                <c:pt idx="459">
                  <c:v>320.00000000000455</c:v>
                </c:pt>
                <c:pt idx="460">
                  <c:v>320.00000000000455</c:v>
                </c:pt>
                <c:pt idx="461">
                  <c:v>320.00000000000455</c:v>
                </c:pt>
                <c:pt idx="462">
                  <c:v>320.00000000000455</c:v>
                </c:pt>
                <c:pt idx="463">
                  <c:v>320.00000000000455</c:v>
                </c:pt>
                <c:pt idx="464">
                  <c:v>320.00000000000455</c:v>
                </c:pt>
                <c:pt idx="465">
                  <c:v>320.00000000000455</c:v>
                </c:pt>
                <c:pt idx="466">
                  <c:v>320.00000000000455</c:v>
                </c:pt>
                <c:pt idx="467">
                  <c:v>320.00000000000455</c:v>
                </c:pt>
                <c:pt idx="468">
                  <c:v>320.00000000000455</c:v>
                </c:pt>
                <c:pt idx="469">
                  <c:v>320.00000000000455</c:v>
                </c:pt>
                <c:pt idx="470">
                  <c:v>320.00000000000455</c:v>
                </c:pt>
                <c:pt idx="471">
                  <c:v>320.00000000000455</c:v>
                </c:pt>
                <c:pt idx="472">
                  <c:v>320.00000000000455</c:v>
                </c:pt>
                <c:pt idx="473">
                  <c:v>320.00000000000455</c:v>
                </c:pt>
                <c:pt idx="474">
                  <c:v>320.00000000000455</c:v>
                </c:pt>
                <c:pt idx="475">
                  <c:v>320.00000000000455</c:v>
                </c:pt>
                <c:pt idx="476">
                  <c:v>320.00000000000455</c:v>
                </c:pt>
                <c:pt idx="477">
                  <c:v>320.00000000000455</c:v>
                </c:pt>
                <c:pt idx="478">
                  <c:v>320.00000000000455</c:v>
                </c:pt>
                <c:pt idx="479">
                  <c:v>320.00000000000455</c:v>
                </c:pt>
                <c:pt idx="480">
                  <c:v>320.00000000000455</c:v>
                </c:pt>
                <c:pt idx="481">
                  <c:v>320.00000000000455</c:v>
                </c:pt>
                <c:pt idx="482">
                  <c:v>320.00000000000455</c:v>
                </c:pt>
                <c:pt idx="483">
                  <c:v>320.00000000000455</c:v>
                </c:pt>
                <c:pt idx="484">
                  <c:v>320.00000000000455</c:v>
                </c:pt>
                <c:pt idx="485">
                  <c:v>320.00000000000455</c:v>
                </c:pt>
                <c:pt idx="486">
                  <c:v>320.00000000000455</c:v>
                </c:pt>
                <c:pt idx="487">
                  <c:v>320.00000000000455</c:v>
                </c:pt>
                <c:pt idx="488">
                  <c:v>320.00000000000455</c:v>
                </c:pt>
                <c:pt idx="489">
                  <c:v>320.00000000000455</c:v>
                </c:pt>
                <c:pt idx="490">
                  <c:v>320.00000000000455</c:v>
                </c:pt>
                <c:pt idx="491">
                  <c:v>320.00000000000455</c:v>
                </c:pt>
                <c:pt idx="492">
                  <c:v>320.00000000000455</c:v>
                </c:pt>
              </c:numCache>
            </c:numRef>
          </c:val>
        </c:ser>
        <c:marker val="1"/>
        <c:axId val="79816192"/>
        <c:axId val="79817728"/>
      </c:lineChart>
      <c:catAx>
        <c:axId val="79816192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79817728"/>
        <c:crosses val="autoZero"/>
        <c:auto val="1"/>
        <c:lblAlgn val="ctr"/>
        <c:lblOffset val="100"/>
        <c:tickMarkSkip val="10"/>
      </c:catAx>
      <c:valAx>
        <c:axId val="79817728"/>
        <c:scaling>
          <c:orientation val="minMax"/>
        </c:scaling>
        <c:axPos val="l"/>
        <c:majorGridlines/>
        <c:numFmt formatCode="General" sourceLinked="1"/>
        <c:tickLblPos val="nextTo"/>
        <c:crossAx val="79816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81373824"/>
        <c:axId val="84386176"/>
      </c:lineChart>
      <c:catAx>
        <c:axId val="81373824"/>
        <c:scaling>
          <c:orientation val="minMax"/>
        </c:scaling>
        <c:axPos val="b"/>
        <c:numFmt formatCode="General" sourceLinked="1"/>
        <c:tickLblPos val="nextTo"/>
        <c:crossAx val="84386176"/>
        <c:crosses val="autoZero"/>
        <c:auto val="1"/>
        <c:lblAlgn val="ctr"/>
        <c:lblOffset val="100"/>
      </c:catAx>
      <c:valAx>
        <c:axId val="84386176"/>
        <c:scaling>
          <c:orientation val="minMax"/>
        </c:scaling>
        <c:axPos val="l"/>
        <c:majorGridlines/>
        <c:numFmt formatCode="General" sourceLinked="1"/>
        <c:tickLblPos val="nextTo"/>
        <c:crossAx val="81373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85730048"/>
        <c:axId val="85731584"/>
      </c:lineChart>
      <c:catAx>
        <c:axId val="85730048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85731584"/>
        <c:crosses val="autoZero"/>
        <c:auto val="1"/>
        <c:lblAlgn val="ctr"/>
        <c:lblOffset val="100"/>
      </c:catAx>
      <c:valAx>
        <c:axId val="85731584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8573004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0</xdr:row>
      <xdr:rowOff>152400</xdr:rowOff>
    </xdr:from>
    <xdr:to>
      <xdr:col>19</xdr:col>
      <xdr:colOff>38100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85725</xdr:rowOff>
    </xdr:from>
    <xdr:to>
      <xdr:col>19</xdr:col>
      <xdr:colOff>47625</xdr:colOff>
      <xdr:row>23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23</xdr:row>
      <xdr:rowOff>114300</xdr:rowOff>
    </xdr:from>
    <xdr:to>
      <xdr:col>19</xdr:col>
      <xdr:colOff>390524</xdr:colOff>
      <xdr:row>36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9"/>
  <sheetViews>
    <sheetView workbookViewId="0">
      <selection activeCell="C7" sqref="C7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50" t="s">
        <v>5</v>
      </c>
      <c r="D2" s="50"/>
      <c r="E2" s="50"/>
      <c r="F2" s="50"/>
      <c r="G2" s="50"/>
      <c r="H2" s="50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D9" s="3"/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43"/>
  <sheetViews>
    <sheetView topLeftCell="C1" workbookViewId="0">
      <selection activeCell="E17" sqref="E17"/>
    </sheetView>
  </sheetViews>
  <sheetFormatPr defaultRowHeight="15"/>
  <cols>
    <col min="2" max="2" width="10.42578125" customWidth="1"/>
    <col min="3" max="3" width="26" bestFit="1" customWidth="1"/>
    <col min="4" max="4" width="16.140625" customWidth="1"/>
    <col min="5" max="5" width="14.7109375" customWidth="1"/>
    <col min="6" max="6" width="8.5703125" style="3" customWidth="1"/>
    <col min="7" max="7" width="11.7109375" customWidth="1"/>
    <col min="8" max="9" width="12.5703125" customWidth="1"/>
    <col min="10" max="10" width="24.7109375" bestFit="1" customWidth="1"/>
  </cols>
  <sheetData>
    <row r="1" spans="2:10">
      <c r="B1" s="5"/>
      <c r="C1" s="5"/>
      <c r="D1" s="5"/>
      <c r="E1" s="5"/>
    </row>
    <row r="2" spans="2:10">
      <c r="B2" s="5"/>
      <c r="C2" s="5"/>
      <c r="D2" s="5"/>
      <c r="E2" s="5"/>
    </row>
    <row r="3" spans="2:10">
      <c r="B3" s="5"/>
      <c r="C3" s="5"/>
      <c r="D3" s="5"/>
      <c r="E3" s="5"/>
    </row>
    <row r="4" spans="2:10">
      <c r="B4" s="5"/>
      <c r="C4" s="5"/>
      <c r="D4" s="51" t="s">
        <v>12</v>
      </c>
      <c r="E4" s="51"/>
      <c r="F4" s="51"/>
      <c r="G4" s="51"/>
    </row>
    <row r="5" spans="2:10">
      <c r="B5" s="5"/>
      <c r="C5" s="5"/>
      <c r="D5" s="5"/>
      <c r="E5" s="5"/>
    </row>
    <row r="6" spans="2:10" ht="18">
      <c r="D6" s="6"/>
      <c r="E6" s="6"/>
      <c r="F6" s="24"/>
      <c r="G6" t="s">
        <v>10</v>
      </c>
      <c r="H6" t="s">
        <v>11</v>
      </c>
    </row>
    <row r="7" spans="2:10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</row>
    <row r="8" spans="2:10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/>
    </row>
    <row r="9" spans="2:10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</row>
    <row r="12" spans="2:10" ht="15.75" thickBot="1">
      <c r="D12" s="11">
        <f>C8*F9</f>
        <v>3200000000</v>
      </c>
      <c r="E12" s="7">
        <f>C8*F9/(D9*E9*G9)</f>
        <v>80000000</v>
      </c>
    </row>
    <row r="13" spans="2:10">
      <c r="D13" s="7">
        <f>(D9*E9*G9)</f>
        <v>40</v>
      </c>
      <c r="E13" s="7"/>
    </row>
    <row r="14" spans="2:10" ht="15.75" thickBot="1">
      <c r="E14" t="s">
        <v>20</v>
      </c>
      <c r="J14" s="13"/>
    </row>
    <row r="15" spans="2:10" ht="15.75" thickBot="1">
      <c r="C15" s="22" t="s">
        <v>19</v>
      </c>
      <c r="D15" s="21"/>
      <c r="J15" s="3"/>
    </row>
    <row r="16" spans="2:10">
      <c r="C16" s="19" t="s">
        <v>14</v>
      </c>
      <c r="D16" s="20">
        <f>200*16</f>
        <v>3200</v>
      </c>
      <c r="E16" t="s">
        <v>21</v>
      </c>
      <c r="F16" s="3">
        <f t="shared" ref="F16:F24" si="0">IF(D16&lt;0.000001,D16*1000000000,IF(D16&lt;0.001,D16*1000000,IF(D16&lt;1,D16*1000,IF(D16&gt;1000000,D16/1000000,IF(D16&gt;1000,D16/1000,D16)))))</f>
        <v>3.2</v>
      </c>
      <c r="G16" t="str">
        <f t="shared" ref="G16:G24" si="1">CONCATENATE(IF(D16&lt;0.000001,"n",IF(D16&lt;0.001,"u",IF(D16&lt;1,"m",IF(D16&gt;1000000,"M",IF(D16&gt;1000,"K",""))))),E16)</f>
        <v>Kstep</v>
      </c>
    </row>
    <row r="17" spans="3:9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</row>
    <row r="18" spans="3:9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>
        <f>1/D18</f>
        <v>4.1666666666666666E-3</v>
      </c>
    </row>
    <row r="19" spans="3:9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</row>
    <row r="20" spans="3:9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</row>
    <row r="21" spans="3:9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</row>
    <row r="22" spans="3:9">
      <c r="C22" s="27" t="s">
        <v>26</v>
      </c>
      <c r="D22">
        <f>$H$8*D20</f>
        <v>3000000</v>
      </c>
      <c r="E22" t="s">
        <v>27</v>
      </c>
      <c r="F22" s="3">
        <f t="shared" si="0"/>
        <v>3</v>
      </c>
      <c r="G22" t="str">
        <f t="shared" si="1"/>
        <v>Mcomands</v>
      </c>
    </row>
    <row r="23" spans="3:9">
      <c r="C23" s="27" t="s">
        <v>29</v>
      </c>
      <c r="D23">
        <f>$I$7</f>
        <v>1.9999999999999999E-7</v>
      </c>
      <c r="E23" t="s">
        <v>13</v>
      </c>
      <c r="F23" s="3">
        <f t="shared" si="0"/>
        <v>200</v>
      </c>
      <c r="G23" t="str">
        <f t="shared" si="1"/>
        <v>ns</v>
      </c>
    </row>
    <row r="24" spans="3:9" ht="15.75" thickBot="1">
      <c r="C24" s="27" t="s">
        <v>31</v>
      </c>
      <c r="D24">
        <f>65536/D21</f>
        <v>0.17476266666666668</v>
      </c>
      <c r="F24" s="3">
        <f t="shared" si="0"/>
        <v>174.76266666666669</v>
      </c>
      <c r="G24" t="str">
        <f t="shared" si="1"/>
        <v>m</v>
      </c>
    </row>
    <row r="25" spans="3:9" ht="15.75" thickBot="1">
      <c r="C25" s="28" t="s">
        <v>28</v>
      </c>
      <c r="D25" s="21">
        <v>5</v>
      </c>
    </row>
    <row r="26" spans="3:9">
      <c r="C26" s="19" t="s">
        <v>14</v>
      </c>
      <c r="D26" s="20">
        <f>200*16</f>
        <v>3200</v>
      </c>
      <c r="E26" t="s">
        <v>21</v>
      </c>
      <c r="F26" s="3">
        <f t="shared" ref="F26:F33" si="2">IF(D26&lt;0.000001,D26*1000000000,IF(D26&lt;0.001,D26*1000000,IF(D26&lt;1,D26*1000,IF(D26&gt;1000000,D26/1000000,IF(D26&gt;1000,D26/1000,D26)))))</f>
        <v>3.2</v>
      </c>
      <c r="G26" t="str">
        <f t="shared" ref="G26:G33" si="3">CONCATENATE(IF(D26&lt;0.000001,"n",IF(D26&lt;0.001,"u",IF(D26&lt;1,"m",IF(D26&gt;1000000,"M",IF(D26&gt;1000,"K",""))))),E26)</f>
        <v>Kstep</v>
      </c>
    </row>
    <row r="27" spans="3:9">
      <c r="C27" s="14" t="s">
        <v>15</v>
      </c>
      <c r="D27" s="15">
        <v>1</v>
      </c>
      <c r="E27" s="23" t="s">
        <v>30</v>
      </c>
      <c r="F27" s="3">
        <f t="shared" si="2"/>
        <v>1</v>
      </c>
      <c r="G27" t="str">
        <f t="shared" si="3"/>
        <v>˚</v>
      </c>
    </row>
    <row r="28" spans="3:9">
      <c r="C28" s="14" t="s">
        <v>16</v>
      </c>
      <c r="D28" s="16">
        <f>1/D25</f>
        <v>0.2</v>
      </c>
      <c r="E28" t="s">
        <v>13</v>
      </c>
      <c r="F28" s="3">
        <f t="shared" si="2"/>
        <v>200</v>
      </c>
      <c r="G28" t="str">
        <f t="shared" si="3"/>
        <v>ms</v>
      </c>
    </row>
    <row r="29" spans="3:9">
      <c r="C29" s="14" t="s">
        <v>17</v>
      </c>
      <c r="D29" s="15">
        <f>D26/D28</f>
        <v>16000</v>
      </c>
      <c r="E29" t="s">
        <v>23</v>
      </c>
      <c r="F29" s="3">
        <f t="shared" si="2"/>
        <v>16</v>
      </c>
      <c r="G29" t="str">
        <f t="shared" si="3"/>
        <v>KHz</v>
      </c>
    </row>
    <row r="30" spans="3:9" ht="15.75" thickBot="1">
      <c r="C30" s="17" t="s">
        <v>18</v>
      </c>
      <c r="D30" s="18">
        <f>1/D29</f>
        <v>6.2500000000000001E-5</v>
      </c>
      <c r="E30" t="s">
        <v>13</v>
      </c>
      <c r="F30" s="3">
        <f t="shared" si="2"/>
        <v>62.5</v>
      </c>
      <c r="G30" t="str">
        <f t="shared" si="3"/>
        <v>us</v>
      </c>
    </row>
    <row r="31" spans="3:9">
      <c r="C31" s="27" t="s">
        <v>24</v>
      </c>
      <c r="D31">
        <f>D30/$I$7</f>
        <v>312.5</v>
      </c>
      <c r="E31" t="s">
        <v>25</v>
      </c>
      <c r="F31" s="3">
        <f t="shared" si="2"/>
        <v>312.5</v>
      </c>
      <c r="G31" t="str">
        <f t="shared" si="3"/>
        <v>tact</v>
      </c>
    </row>
    <row r="32" spans="3:9">
      <c r="C32" s="27" t="s">
        <v>26</v>
      </c>
      <c r="D32">
        <f>$H$8*D30</f>
        <v>2500</v>
      </c>
      <c r="E32" t="s">
        <v>27</v>
      </c>
      <c r="F32" s="3">
        <f t="shared" si="2"/>
        <v>2.5</v>
      </c>
      <c r="G32" t="str">
        <f t="shared" si="3"/>
        <v>Kcomands</v>
      </c>
    </row>
    <row r="33" spans="3:7">
      <c r="C33" s="27" t="s">
        <v>31</v>
      </c>
      <c r="D33">
        <f>65536/D31</f>
        <v>209.71520000000001</v>
      </c>
      <c r="F33" s="3">
        <f t="shared" si="2"/>
        <v>209.71520000000001</v>
      </c>
      <c r="G33" t="str">
        <f t="shared" si="3"/>
        <v/>
      </c>
    </row>
    <row r="34" spans="3:7" ht="15.75" thickBot="1"/>
    <row r="35" spans="3:7" ht="15.75" thickBot="1">
      <c r="C35" s="28" t="s">
        <v>28</v>
      </c>
      <c r="D35" s="21">
        <v>20</v>
      </c>
    </row>
    <row r="36" spans="3:7">
      <c r="C36" s="19" t="s">
        <v>14</v>
      </c>
      <c r="D36" s="20">
        <f>200*16</f>
        <v>3200</v>
      </c>
      <c r="E36" t="s">
        <v>21</v>
      </c>
      <c r="F36" s="3">
        <f t="shared" ref="F36:F43" si="4">IF(D36&lt;0.000001,D36*1000000000,IF(D36&lt;0.001,D36*1000000,IF(D36&lt;1,D36*1000,IF(D36&gt;1000000,D36/1000000,IF(D36&gt;1000,D36/1000,D36)))))</f>
        <v>3.2</v>
      </c>
      <c r="G36" t="str">
        <f t="shared" ref="G36:G43" si="5">CONCATENATE(IF(D36&lt;0.000001,"n",IF(D36&lt;0.001,"u",IF(D36&lt;1,"m",IF(D36&gt;1000000,"M",IF(D36&gt;1000,"K",""))))),E36)</f>
        <v>Kstep</v>
      </c>
    </row>
    <row r="37" spans="3:7">
      <c r="C37" s="14" t="s">
        <v>15</v>
      </c>
      <c r="D37" s="15">
        <v>1</v>
      </c>
      <c r="E37" s="23" t="s">
        <v>30</v>
      </c>
      <c r="F37" s="3">
        <f t="shared" si="4"/>
        <v>1</v>
      </c>
      <c r="G37" t="str">
        <f t="shared" si="5"/>
        <v>˚</v>
      </c>
    </row>
    <row r="38" spans="3:7">
      <c r="C38" s="14" t="s">
        <v>16</v>
      </c>
      <c r="D38" s="16">
        <f>1/D35</f>
        <v>0.05</v>
      </c>
      <c r="E38" t="s">
        <v>13</v>
      </c>
      <c r="F38" s="3">
        <f t="shared" si="4"/>
        <v>50</v>
      </c>
      <c r="G38" t="str">
        <f t="shared" si="5"/>
        <v>ms</v>
      </c>
    </row>
    <row r="39" spans="3:7">
      <c r="C39" s="14" t="s">
        <v>17</v>
      </c>
      <c r="D39" s="15">
        <f>D36/D38</f>
        <v>64000</v>
      </c>
      <c r="E39" t="s">
        <v>23</v>
      </c>
      <c r="F39" s="3">
        <f t="shared" si="4"/>
        <v>64</v>
      </c>
      <c r="G39" t="str">
        <f t="shared" si="5"/>
        <v>KHz</v>
      </c>
    </row>
    <row r="40" spans="3:7" ht="15.75" thickBot="1">
      <c r="C40" s="17" t="s">
        <v>18</v>
      </c>
      <c r="D40" s="18">
        <f>1/D39</f>
        <v>1.5625E-5</v>
      </c>
      <c r="E40" t="s">
        <v>13</v>
      </c>
      <c r="F40" s="3">
        <f t="shared" si="4"/>
        <v>15.625</v>
      </c>
      <c r="G40" t="str">
        <f t="shared" si="5"/>
        <v>us</v>
      </c>
    </row>
    <row r="41" spans="3:7">
      <c r="C41" s="27" t="s">
        <v>24</v>
      </c>
      <c r="D41">
        <f>D40/$I$7</f>
        <v>78.125</v>
      </c>
      <c r="E41" t="s">
        <v>25</v>
      </c>
      <c r="F41" s="3">
        <f t="shared" si="4"/>
        <v>78.125</v>
      </c>
      <c r="G41" t="str">
        <f t="shared" si="5"/>
        <v>tact</v>
      </c>
    </row>
    <row r="42" spans="3:7">
      <c r="C42" s="27" t="s">
        <v>26</v>
      </c>
      <c r="D42">
        <f>$H$8*D40</f>
        <v>625</v>
      </c>
      <c r="E42" t="s">
        <v>27</v>
      </c>
      <c r="F42" s="3">
        <f t="shared" si="4"/>
        <v>625</v>
      </c>
      <c r="G42" t="str">
        <f t="shared" si="5"/>
        <v>comands</v>
      </c>
    </row>
    <row r="43" spans="3:7">
      <c r="C43" s="27" t="s">
        <v>31</v>
      </c>
      <c r="D43">
        <f>65536/D41</f>
        <v>838.86080000000004</v>
      </c>
      <c r="F43" s="3">
        <f t="shared" si="4"/>
        <v>838.86080000000004</v>
      </c>
      <c r="G43" t="str">
        <f t="shared" si="5"/>
        <v/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workbookViewId="0">
      <selection activeCell="B7" sqref="B7"/>
    </sheetView>
  </sheetViews>
  <sheetFormatPr defaultRowHeight="15"/>
  <cols>
    <col min="2" max="4" width="10" bestFit="1" customWidth="1"/>
    <col min="5" max="5" width="11.28515625" customWidth="1"/>
    <col min="6" max="6" width="15" style="3" customWidth="1"/>
    <col min="7" max="7" width="10.5703125" customWidth="1"/>
  </cols>
  <sheetData>
    <row r="1" spans="1:7">
      <c r="C1" t="s">
        <v>22</v>
      </c>
      <c r="D1">
        <v>40</v>
      </c>
    </row>
    <row r="2" spans="1:7">
      <c r="C2" t="s">
        <v>35</v>
      </c>
      <c r="D2">
        <v>0</v>
      </c>
    </row>
    <row r="3" spans="1:7">
      <c r="C3" t="s">
        <v>36</v>
      </c>
      <c r="D3">
        <v>0</v>
      </c>
      <c r="G3" s="3">
        <f>Лист2!I7</f>
        <v>1.9999999999999999E-7</v>
      </c>
    </row>
    <row r="4" spans="1:7">
      <c r="C4" t="s">
        <v>32</v>
      </c>
      <c r="D4">
        <v>3</v>
      </c>
      <c r="E4">
        <v>3</v>
      </c>
    </row>
    <row r="5" spans="1:7" ht="18">
      <c r="A5" t="s">
        <v>41</v>
      </c>
      <c r="B5">
        <v>0</v>
      </c>
      <c r="C5" t="s">
        <v>38</v>
      </c>
      <c r="D5">
        <v>10</v>
      </c>
      <c r="E5" t="s">
        <v>39</v>
      </c>
      <c r="F5" s="3">
        <v>4.1666666666666666E-3</v>
      </c>
    </row>
    <row r="6" spans="1:7" ht="18.75">
      <c r="A6" t="s">
        <v>40</v>
      </c>
      <c r="B6">
        <v>0.01</v>
      </c>
      <c r="D6" t="s">
        <v>37</v>
      </c>
    </row>
    <row r="7" spans="1:7">
      <c r="B7" t="s">
        <v>22</v>
      </c>
      <c r="C7" t="s">
        <v>33</v>
      </c>
      <c r="D7" t="s">
        <v>34</v>
      </c>
      <c r="E7" t="s">
        <v>43</v>
      </c>
      <c r="F7" s="3" t="s">
        <v>42</v>
      </c>
    </row>
    <row r="8" spans="1:7">
      <c r="B8">
        <f>B5+B6</f>
        <v>0.01</v>
      </c>
      <c r="C8">
        <f t="shared" ref="C8:C22" si="0">IF(B8&lt;=$D$1,IF($D$3+B8*$D$4&gt;=$D$5,$D$5,$D$3+B8*$D$4),IF($D$5+(B8-$D$1)*(-$D$4)&gt;$F$5,$D$5+(B8-$D$1)*(-$D$4),$F$5))</f>
        <v>0.03</v>
      </c>
      <c r="D8">
        <f>$B$6*(C8)+D2</f>
        <v>2.9999999999999997E-4</v>
      </c>
      <c r="E8">
        <f>(D8-0)*16*200</f>
        <v>0.96</v>
      </c>
      <c r="F8" s="3">
        <f>$B$6/E8</f>
        <v>1.0416666666666668E-2</v>
      </c>
      <c r="G8">
        <f>F8/$G$3</f>
        <v>52083.333333333343</v>
      </c>
    </row>
    <row r="9" spans="1:7">
      <c r="B9">
        <f>B8+$B$6</f>
        <v>0.02</v>
      </c>
      <c r="C9">
        <f t="shared" si="0"/>
        <v>0.06</v>
      </c>
      <c r="D9">
        <f>$B$6*(C9)+D8</f>
        <v>8.9999999999999998E-4</v>
      </c>
      <c r="E9">
        <f>(D9-D8)*16*200</f>
        <v>1.9200000000000002</v>
      </c>
      <c r="F9" s="3">
        <f t="shared" ref="F9:F72" si="1">$B$6/E9</f>
        <v>5.208333333333333E-3</v>
      </c>
      <c r="G9">
        <f t="shared" ref="G9:G72" si="2">F9/$G$3</f>
        <v>26041.666666666668</v>
      </c>
    </row>
    <row r="10" spans="1:7">
      <c r="B10">
        <f t="shared" ref="B10:B58" si="3">B9+$B$6</f>
        <v>0.03</v>
      </c>
      <c r="C10">
        <f t="shared" si="0"/>
        <v>0.09</v>
      </c>
      <c r="D10">
        <f t="shared" ref="D10:D58" si="4">$B$6*(C10)+D9</f>
        <v>1.8E-3</v>
      </c>
      <c r="E10">
        <f t="shared" ref="E10:E73" si="5">(D10-D9)*16*200</f>
        <v>2.88</v>
      </c>
      <c r="F10" s="3">
        <f t="shared" si="1"/>
        <v>3.4722222222222225E-3</v>
      </c>
      <c r="G10">
        <f t="shared" si="2"/>
        <v>17361.111111111113</v>
      </c>
    </row>
    <row r="11" spans="1:7">
      <c r="B11">
        <f t="shared" si="3"/>
        <v>0.04</v>
      </c>
      <c r="C11">
        <f t="shared" si="0"/>
        <v>0.12</v>
      </c>
      <c r="D11">
        <f t="shared" si="4"/>
        <v>3.0000000000000001E-3</v>
      </c>
      <c r="E11">
        <f t="shared" si="5"/>
        <v>3.8400000000000003</v>
      </c>
      <c r="F11" s="3">
        <f t="shared" si="1"/>
        <v>2.6041666666666665E-3</v>
      </c>
      <c r="G11">
        <f t="shared" si="2"/>
        <v>13020.833333333334</v>
      </c>
    </row>
    <row r="12" spans="1:7">
      <c r="B12">
        <f t="shared" si="3"/>
        <v>0.05</v>
      </c>
      <c r="C12">
        <f t="shared" si="0"/>
        <v>0.15000000000000002</v>
      </c>
      <c r="D12">
        <f t="shared" si="4"/>
        <v>4.5000000000000005E-3</v>
      </c>
      <c r="E12">
        <f t="shared" si="5"/>
        <v>4.8000000000000016</v>
      </c>
      <c r="F12" s="3">
        <f t="shared" si="1"/>
        <v>2.0833333333333329E-3</v>
      </c>
      <c r="G12">
        <f t="shared" si="2"/>
        <v>10416.666666666664</v>
      </c>
    </row>
    <row r="13" spans="1:7">
      <c r="B13">
        <f t="shared" si="3"/>
        <v>6.0000000000000005E-2</v>
      </c>
      <c r="C13">
        <f t="shared" si="0"/>
        <v>0.18000000000000002</v>
      </c>
      <c r="D13">
        <f t="shared" si="4"/>
        <v>6.3000000000000009E-3</v>
      </c>
      <c r="E13">
        <f t="shared" si="5"/>
        <v>5.7600000000000016</v>
      </c>
      <c r="F13" s="3">
        <f t="shared" si="1"/>
        <v>1.7361111111111106E-3</v>
      </c>
      <c r="G13">
        <f t="shared" si="2"/>
        <v>8680.5555555555529</v>
      </c>
    </row>
    <row r="14" spans="1:7">
      <c r="B14">
        <f t="shared" si="3"/>
        <v>7.0000000000000007E-2</v>
      </c>
      <c r="C14">
        <f t="shared" si="0"/>
        <v>0.21000000000000002</v>
      </c>
      <c r="D14">
        <f t="shared" si="4"/>
        <v>8.4000000000000012E-3</v>
      </c>
      <c r="E14">
        <f t="shared" si="5"/>
        <v>6.7200000000000006</v>
      </c>
      <c r="F14" s="3">
        <f t="shared" si="1"/>
        <v>1.488095238095238E-3</v>
      </c>
      <c r="G14">
        <f t="shared" si="2"/>
        <v>7440.4761904761908</v>
      </c>
    </row>
    <row r="15" spans="1:7">
      <c r="B15">
        <f t="shared" si="3"/>
        <v>0.08</v>
      </c>
      <c r="C15">
        <f t="shared" si="0"/>
        <v>0.24</v>
      </c>
      <c r="D15">
        <f t="shared" si="4"/>
        <v>1.0800000000000001E-2</v>
      </c>
      <c r="E15">
        <f t="shared" si="5"/>
        <v>7.6799999999999979</v>
      </c>
      <c r="F15" s="3">
        <f t="shared" si="1"/>
        <v>1.3020833333333337E-3</v>
      </c>
      <c r="G15">
        <f t="shared" si="2"/>
        <v>6510.4166666666688</v>
      </c>
    </row>
    <row r="16" spans="1:7">
      <c r="B16">
        <f t="shared" si="3"/>
        <v>0.09</v>
      </c>
      <c r="C16">
        <f t="shared" si="0"/>
        <v>0.27</v>
      </c>
      <c r="D16">
        <f t="shared" si="4"/>
        <v>1.3500000000000002E-2</v>
      </c>
      <c r="E16">
        <f t="shared" si="5"/>
        <v>8.6400000000000041</v>
      </c>
      <c r="F16" s="3">
        <f t="shared" si="1"/>
        <v>1.1574074074074069E-3</v>
      </c>
      <c r="G16">
        <f t="shared" si="2"/>
        <v>5787.0370370370347</v>
      </c>
    </row>
    <row r="17" spans="2:7">
      <c r="B17">
        <f t="shared" si="3"/>
        <v>9.9999999999999992E-2</v>
      </c>
      <c r="C17">
        <f t="shared" si="0"/>
        <v>0.3</v>
      </c>
      <c r="D17">
        <f t="shared" si="4"/>
        <v>1.6500000000000001E-2</v>
      </c>
      <c r="E17">
        <f t="shared" si="5"/>
        <v>9.5999999999999979</v>
      </c>
      <c r="F17" s="3">
        <f t="shared" si="1"/>
        <v>1.0416666666666669E-3</v>
      </c>
      <c r="G17">
        <f t="shared" si="2"/>
        <v>5208.3333333333348</v>
      </c>
    </row>
    <row r="18" spans="2:7">
      <c r="B18">
        <f t="shared" si="3"/>
        <v>0.10999999999999999</v>
      </c>
      <c r="C18">
        <f t="shared" si="0"/>
        <v>0.32999999999999996</v>
      </c>
      <c r="D18">
        <f t="shared" si="4"/>
        <v>1.9800000000000002E-2</v>
      </c>
      <c r="E18">
        <f t="shared" si="5"/>
        <v>10.560000000000002</v>
      </c>
      <c r="F18" s="3">
        <f t="shared" si="1"/>
        <v>9.4696969696969678E-4</v>
      </c>
      <c r="G18">
        <f t="shared" si="2"/>
        <v>4734.8484848484841</v>
      </c>
    </row>
    <row r="19" spans="2:7">
      <c r="B19">
        <f t="shared" si="3"/>
        <v>0.11999999999999998</v>
      </c>
      <c r="C19">
        <f t="shared" si="0"/>
        <v>0.35999999999999993</v>
      </c>
      <c r="D19">
        <f t="shared" si="4"/>
        <v>2.3400000000000001E-2</v>
      </c>
      <c r="E19">
        <f t="shared" si="5"/>
        <v>11.519999999999996</v>
      </c>
      <c r="F19" s="3">
        <f t="shared" si="1"/>
        <v>8.6805555555555583E-4</v>
      </c>
      <c r="G19">
        <f t="shared" si="2"/>
        <v>4340.2777777777792</v>
      </c>
    </row>
    <row r="20" spans="2:7">
      <c r="B20">
        <f t="shared" si="3"/>
        <v>0.12999999999999998</v>
      </c>
      <c r="C20">
        <f t="shared" si="0"/>
        <v>0.3899999999999999</v>
      </c>
      <c r="D20">
        <f t="shared" si="4"/>
        <v>2.7299999999999998E-2</v>
      </c>
      <c r="E20">
        <f t="shared" si="5"/>
        <v>12.479999999999992</v>
      </c>
      <c r="F20" s="3">
        <f t="shared" si="1"/>
        <v>8.012820512820518E-4</v>
      </c>
      <c r="G20">
        <f t="shared" si="2"/>
        <v>4006.4102564102591</v>
      </c>
    </row>
    <row r="21" spans="2:7">
      <c r="B21">
        <f t="shared" si="3"/>
        <v>0.13999999999999999</v>
      </c>
      <c r="C21">
        <f t="shared" si="0"/>
        <v>0.41999999999999993</v>
      </c>
      <c r="D21">
        <f t="shared" si="4"/>
        <v>3.15E-2</v>
      </c>
      <c r="E21">
        <f t="shared" si="5"/>
        <v>13.440000000000008</v>
      </c>
      <c r="F21" s="3">
        <f t="shared" si="1"/>
        <v>7.4404761904761857E-4</v>
      </c>
      <c r="G21">
        <f t="shared" si="2"/>
        <v>3720.2380952380931</v>
      </c>
    </row>
    <row r="22" spans="2:7">
      <c r="B22">
        <f t="shared" si="3"/>
        <v>0.15</v>
      </c>
      <c r="C22">
        <f t="shared" si="0"/>
        <v>0.44999999999999996</v>
      </c>
      <c r="D22">
        <f t="shared" si="4"/>
        <v>3.5999999999999997E-2</v>
      </c>
      <c r="E22">
        <f t="shared" si="5"/>
        <v>14.399999999999991</v>
      </c>
      <c r="F22" s="3">
        <f t="shared" si="1"/>
        <v>6.944444444444449E-4</v>
      </c>
      <c r="G22">
        <f t="shared" si="2"/>
        <v>3472.2222222222249</v>
      </c>
    </row>
    <row r="23" spans="2:7">
      <c r="B23">
        <f t="shared" si="3"/>
        <v>0.16</v>
      </c>
      <c r="C23">
        <f>IF(B23&lt;=$D$1,IF($D$3+B23*$D$4&gt;=$D$5,$D$5,$D$3+B23*$D$4),IF($D$5+(B23-$D$1)*(-$D$4)&gt;$F$5,$D$5+(B23-$D$1)*(-$D$4),$F$5))</f>
        <v>0.48</v>
      </c>
      <c r="D23">
        <f t="shared" si="4"/>
        <v>4.0799999999999996E-2</v>
      </c>
      <c r="E23">
        <f t="shared" si="5"/>
        <v>15.359999999999996</v>
      </c>
      <c r="F23" s="3">
        <f t="shared" si="1"/>
        <v>6.5104166666666685E-4</v>
      </c>
      <c r="G23">
        <f t="shared" si="2"/>
        <v>3255.2083333333344</v>
      </c>
    </row>
    <row r="24" spans="2:7">
      <c r="B24">
        <f t="shared" si="3"/>
        <v>0.17</v>
      </c>
      <c r="C24">
        <f t="shared" ref="C24:C87" si="6">IF(B24&lt;=$D$1,IF($D$3+B24*$D$4&gt;=$D$5,$D$5,$D$3+B24*$D$4),IF($D$5+(B24-$D$1)*(-$D$4)&gt;$F$5,$D$5+(B24-$D$1)*(-$D$4),$F$5))</f>
        <v>0.51</v>
      </c>
      <c r="D24">
        <f t="shared" si="4"/>
        <v>4.5899999999999996E-2</v>
      </c>
      <c r="E24">
        <f t="shared" si="5"/>
        <v>16.32</v>
      </c>
      <c r="F24" s="3">
        <f t="shared" si="1"/>
        <v>6.1274509803921568E-4</v>
      </c>
      <c r="G24">
        <f t="shared" si="2"/>
        <v>3063.7254901960787</v>
      </c>
    </row>
    <row r="25" spans="2:7">
      <c r="B25">
        <f t="shared" si="3"/>
        <v>0.18000000000000002</v>
      </c>
      <c r="C25">
        <f t="shared" si="6"/>
        <v>0.54</v>
      </c>
      <c r="D25">
        <f t="shared" si="4"/>
        <v>5.1299999999999998E-2</v>
      </c>
      <c r="E25">
        <f t="shared" si="5"/>
        <v>17.280000000000008</v>
      </c>
      <c r="F25" s="3">
        <f t="shared" si="1"/>
        <v>5.7870370370370345E-4</v>
      </c>
      <c r="G25">
        <f t="shared" si="2"/>
        <v>2893.5185185185173</v>
      </c>
    </row>
    <row r="26" spans="2:7">
      <c r="B26">
        <f t="shared" si="3"/>
        <v>0.19000000000000003</v>
      </c>
      <c r="C26">
        <f t="shared" si="6"/>
        <v>0.57000000000000006</v>
      </c>
      <c r="D26">
        <f t="shared" si="4"/>
        <v>5.7000000000000002E-2</v>
      </c>
      <c r="E26">
        <f t="shared" si="5"/>
        <v>18.240000000000013</v>
      </c>
      <c r="F26" s="3">
        <f t="shared" si="1"/>
        <v>5.4824561403508736E-4</v>
      </c>
      <c r="G26">
        <f t="shared" si="2"/>
        <v>2741.2280701754371</v>
      </c>
    </row>
    <row r="27" spans="2:7">
      <c r="B27">
        <f t="shared" si="3"/>
        <v>0.20000000000000004</v>
      </c>
      <c r="C27">
        <f t="shared" si="6"/>
        <v>0.60000000000000009</v>
      </c>
      <c r="D27">
        <f t="shared" si="4"/>
        <v>6.3E-2</v>
      </c>
      <c r="E27">
        <f t="shared" si="5"/>
        <v>19.199999999999996</v>
      </c>
      <c r="F27" s="3">
        <f t="shared" si="1"/>
        <v>5.2083333333333343E-4</v>
      </c>
      <c r="G27">
        <f t="shared" si="2"/>
        <v>2604.1666666666674</v>
      </c>
    </row>
    <row r="28" spans="2:7">
      <c r="B28">
        <f t="shared" si="3"/>
        <v>0.21000000000000005</v>
      </c>
      <c r="C28">
        <f t="shared" si="6"/>
        <v>0.63000000000000012</v>
      </c>
      <c r="D28">
        <f t="shared" si="4"/>
        <v>6.93E-2</v>
      </c>
      <c r="E28">
        <f t="shared" si="5"/>
        <v>20.16</v>
      </c>
      <c r="F28" s="3">
        <f t="shared" si="1"/>
        <v>4.96031746031746E-4</v>
      </c>
      <c r="G28">
        <f t="shared" si="2"/>
        <v>2480.1587301587301</v>
      </c>
    </row>
    <row r="29" spans="2:7">
      <c r="B29">
        <f t="shared" si="3"/>
        <v>0.22000000000000006</v>
      </c>
      <c r="C29">
        <f t="shared" si="6"/>
        <v>0.66000000000000014</v>
      </c>
      <c r="D29">
        <f t="shared" si="4"/>
        <v>7.5899999999999995E-2</v>
      </c>
      <c r="E29">
        <f t="shared" si="5"/>
        <v>21.119999999999983</v>
      </c>
      <c r="F29" s="3">
        <f t="shared" si="1"/>
        <v>4.7348484848484888E-4</v>
      </c>
      <c r="G29">
        <f t="shared" si="2"/>
        <v>2367.4242424242443</v>
      </c>
    </row>
    <row r="30" spans="2:7">
      <c r="B30">
        <f t="shared" si="3"/>
        <v>0.23000000000000007</v>
      </c>
      <c r="C30">
        <f t="shared" si="6"/>
        <v>0.69000000000000017</v>
      </c>
      <c r="D30">
        <f t="shared" si="4"/>
        <v>8.2799999999999999E-2</v>
      </c>
      <c r="E30">
        <f t="shared" si="5"/>
        <v>22.080000000000013</v>
      </c>
      <c r="F30" s="3">
        <f t="shared" si="1"/>
        <v>4.5289855072463742E-4</v>
      </c>
      <c r="G30">
        <f t="shared" si="2"/>
        <v>2264.4927536231871</v>
      </c>
    </row>
    <row r="31" spans="2:7">
      <c r="B31">
        <f t="shared" si="3"/>
        <v>0.24000000000000007</v>
      </c>
      <c r="C31">
        <f t="shared" si="6"/>
        <v>0.7200000000000002</v>
      </c>
      <c r="D31">
        <f t="shared" si="4"/>
        <v>0.09</v>
      </c>
      <c r="E31">
        <f t="shared" si="5"/>
        <v>23.039999999999992</v>
      </c>
      <c r="F31" s="3">
        <f t="shared" si="1"/>
        <v>4.3402777777777792E-4</v>
      </c>
      <c r="G31">
        <f t="shared" si="2"/>
        <v>2170.1388888888896</v>
      </c>
    </row>
    <row r="32" spans="2:7">
      <c r="B32">
        <f t="shared" si="3"/>
        <v>0.25000000000000006</v>
      </c>
      <c r="C32">
        <f t="shared" si="6"/>
        <v>0.75000000000000022</v>
      </c>
      <c r="D32">
        <f t="shared" si="4"/>
        <v>9.7500000000000003E-2</v>
      </c>
      <c r="E32">
        <f t="shared" si="5"/>
        <v>24.000000000000021</v>
      </c>
      <c r="F32" s="3">
        <f t="shared" si="1"/>
        <v>4.1666666666666631E-4</v>
      </c>
      <c r="G32">
        <f t="shared" si="2"/>
        <v>2083.3333333333317</v>
      </c>
    </row>
    <row r="33" spans="2:7">
      <c r="B33">
        <f t="shared" si="3"/>
        <v>0.26000000000000006</v>
      </c>
      <c r="C33">
        <f t="shared" si="6"/>
        <v>0.78000000000000025</v>
      </c>
      <c r="D33">
        <f t="shared" si="4"/>
        <v>0.1053</v>
      </c>
      <c r="E33">
        <f t="shared" si="5"/>
        <v>24.960000000000004</v>
      </c>
      <c r="F33" s="3">
        <f t="shared" si="1"/>
        <v>4.0064102564102557E-4</v>
      </c>
      <c r="G33">
        <f t="shared" si="2"/>
        <v>2003.2051282051279</v>
      </c>
    </row>
    <row r="34" spans="2:7">
      <c r="B34">
        <f t="shared" si="3"/>
        <v>0.27000000000000007</v>
      </c>
      <c r="C34">
        <f t="shared" si="6"/>
        <v>0.81000000000000028</v>
      </c>
      <c r="D34">
        <f t="shared" si="4"/>
        <v>0.1134</v>
      </c>
      <c r="E34">
        <f t="shared" si="5"/>
        <v>25.919999999999987</v>
      </c>
      <c r="F34" s="3">
        <f t="shared" si="1"/>
        <v>3.8580246913580266E-4</v>
      </c>
      <c r="G34">
        <f t="shared" si="2"/>
        <v>1929.0123456790134</v>
      </c>
    </row>
    <row r="35" spans="2:7">
      <c r="B35">
        <f t="shared" si="3"/>
        <v>0.28000000000000008</v>
      </c>
      <c r="C35">
        <f t="shared" si="6"/>
        <v>0.8400000000000003</v>
      </c>
      <c r="D35">
        <f t="shared" si="4"/>
        <v>0.12180000000000001</v>
      </c>
      <c r="E35">
        <f t="shared" si="5"/>
        <v>26.880000000000017</v>
      </c>
      <c r="F35" s="3">
        <f t="shared" si="1"/>
        <v>3.7202380952380929E-4</v>
      </c>
      <c r="G35">
        <f t="shared" si="2"/>
        <v>1860.1190476190466</v>
      </c>
    </row>
    <row r="36" spans="2:7">
      <c r="B36">
        <f t="shared" si="3"/>
        <v>0.29000000000000009</v>
      </c>
      <c r="C36">
        <f t="shared" si="6"/>
        <v>0.87000000000000033</v>
      </c>
      <c r="D36">
        <f t="shared" si="4"/>
        <v>0.1305</v>
      </c>
      <c r="E36">
        <f t="shared" si="5"/>
        <v>27.839999999999996</v>
      </c>
      <c r="F36" s="3">
        <f t="shared" si="1"/>
        <v>3.5919540229885062E-4</v>
      </c>
      <c r="G36">
        <f t="shared" si="2"/>
        <v>1795.9770114942532</v>
      </c>
    </row>
    <row r="37" spans="2:7">
      <c r="B37">
        <f t="shared" si="3"/>
        <v>0.3000000000000001</v>
      </c>
      <c r="C37">
        <f t="shared" si="6"/>
        <v>0.90000000000000036</v>
      </c>
      <c r="D37">
        <f t="shared" si="4"/>
        <v>0.13950000000000001</v>
      </c>
      <c r="E37">
        <f t="shared" si="5"/>
        <v>28.800000000000026</v>
      </c>
      <c r="F37" s="3">
        <f t="shared" si="1"/>
        <v>3.4722222222222191E-4</v>
      </c>
      <c r="G37">
        <f t="shared" si="2"/>
        <v>1736.1111111111097</v>
      </c>
    </row>
    <row r="38" spans="2:7">
      <c r="B38">
        <f t="shared" si="3"/>
        <v>0.31000000000000011</v>
      </c>
      <c r="C38">
        <f t="shared" si="6"/>
        <v>0.93000000000000038</v>
      </c>
      <c r="D38">
        <f t="shared" si="4"/>
        <v>0.14880000000000002</v>
      </c>
      <c r="E38">
        <f t="shared" si="5"/>
        <v>29.760000000000009</v>
      </c>
      <c r="F38" s="3">
        <f t="shared" si="1"/>
        <v>3.36021505376344E-4</v>
      </c>
      <c r="G38">
        <f t="shared" si="2"/>
        <v>1680.1075268817201</v>
      </c>
    </row>
    <row r="39" spans="2:7">
      <c r="B39">
        <f t="shared" si="3"/>
        <v>0.32000000000000012</v>
      </c>
      <c r="C39">
        <f>IF(B39&lt;=$D$1,IF($D$3+B39*$D$4&gt;=$D$5,$D$5,$D$3+B39*$D$4),IF($D$5+(B39-$D$1)*(-$D$4)&gt;$F$5,$D$5+(B39-$D$1)*(-$D$4),$F$5))</f>
        <v>0.96000000000000041</v>
      </c>
      <c r="D39">
        <f t="shared" si="4"/>
        <v>0.15840000000000001</v>
      </c>
      <c r="E39">
        <f t="shared" si="5"/>
        <v>30.719999999999992</v>
      </c>
      <c r="F39" s="3">
        <f t="shared" si="1"/>
        <v>3.2552083333333342E-4</v>
      </c>
      <c r="G39">
        <f t="shared" si="2"/>
        <v>1627.6041666666672</v>
      </c>
    </row>
    <row r="40" spans="2:7">
      <c r="B40">
        <f t="shared" si="3"/>
        <v>0.33000000000000013</v>
      </c>
      <c r="C40">
        <f t="shared" si="6"/>
        <v>0.99000000000000044</v>
      </c>
      <c r="D40">
        <f t="shared" si="4"/>
        <v>0.16830000000000001</v>
      </c>
      <c r="E40">
        <f t="shared" si="5"/>
        <v>31.679999999999975</v>
      </c>
      <c r="F40" s="3">
        <f t="shared" si="1"/>
        <v>3.156565656565659E-4</v>
      </c>
      <c r="G40">
        <f t="shared" si="2"/>
        <v>1578.2828282828295</v>
      </c>
    </row>
    <row r="41" spans="2:7">
      <c r="B41">
        <f t="shared" si="3"/>
        <v>0.34000000000000014</v>
      </c>
      <c r="C41">
        <f t="shared" si="6"/>
        <v>1.0200000000000005</v>
      </c>
      <c r="D41">
        <f t="shared" si="4"/>
        <v>0.17850000000000002</v>
      </c>
      <c r="E41">
        <f t="shared" si="5"/>
        <v>32.640000000000043</v>
      </c>
      <c r="F41" s="3">
        <f t="shared" si="1"/>
        <v>3.0637254901960746E-4</v>
      </c>
      <c r="G41">
        <f t="shared" si="2"/>
        <v>1531.8627450980373</v>
      </c>
    </row>
    <row r="42" spans="2:7">
      <c r="B42">
        <f t="shared" si="3"/>
        <v>0.35000000000000014</v>
      </c>
      <c r="C42">
        <f t="shared" si="6"/>
        <v>1.0500000000000005</v>
      </c>
      <c r="D42">
        <f t="shared" si="4"/>
        <v>0.18900000000000003</v>
      </c>
      <c r="E42">
        <f t="shared" si="5"/>
        <v>33.60000000000003</v>
      </c>
      <c r="F42" s="3">
        <f t="shared" si="1"/>
        <v>2.9761904761904737E-4</v>
      </c>
      <c r="G42">
        <f t="shared" si="2"/>
        <v>1488.0952380952369</v>
      </c>
    </row>
    <row r="43" spans="2:7">
      <c r="B43">
        <f t="shared" si="3"/>
        <v>0.36000000000000015</v>
      </c>
      <c r="C43">
        <f t="shared" si="6"/>
        <v>1.0800000000000005</v>
      </c>
      <c r="D43">
        <f t="shared" si="4"/>
        <v>0.19980000000000003</v>
      </c>
      <c r="E43">
        <f t="shared" si="5"/>
        <v>34.560000000000016</v>
      </c>
      <c r="F43" s="3">
        <f t="shared" si="1"/>
        <v>2.8935185185185173E-4</v>
      </c>
      <c r="G43">
        <f t="shared" si="2"/>
        <v>1446.7592592592587</v>
      </c>
    </row>
    <row r="44" spans="2:7">
      <c r="B44">
        <f t="shared" si="3"/>
        <v>0.37000000000000016</v>
      </c>
      <c r="C44">
        <f t="shared" si="6"/>
        <v>1.1100000000000005</v>
      </c>
      <c r="D44">
        <f t="shared" si="4"/>
        <v>0.21090000000000003</v>
      </c>
      <c r="E44">
        <f t="shared" si="5"/>
        <v>35.519999999999996</v>
      </c>
      <c r="F44" s="3">
        <f t="shared" si="1"/>
        <v>2.8153153153153158E-4</v>
      </c>
      <c r="G44">
        <f t="shared" si="2"/>
        <v>1407.6576576576581</v>
      </c>
    </row>
    <row r="45" spans="2:7">
      <c r="B45">
        <f t="shared" si="3"/>
        <v>0.38000000000000017</v>
      </c>
      <c r="C45">
        <f t="shared" si="6"/>
        <v>1.1400000000000006</v>
      </c>
      <c r="D45">
        <f t="shared" si="4"/>
        <v>0.22230000000000003</v>
      </c>
      <c r="E45">
        <f t="shared" si="5"/>
        <v>36.479999999999976</v>
      </c>
      <c r="F45" s="3">
        <f t="shared" si="1"/>
        <v>2.7412280701754406E-4</v>
      </c>
      <c r="G45">
        <f t="shared" si="2"/>
        <v>1370.6140350877204</v>
      </c>
    </row>
    <row r="46" spans="2:7">
      <c r="B46">
        <f t="shared" si="3"/>
        <v>0.39000000000000018</v>
      </c>
      <c r="C46">
        <f t="shared" si="6"/>
        <v>1.1700000000000006</v>
      </c>
      <c r="D46">
        <f t="shared" si="4"/>
        <v>0.23400000000000004</v>
      </c>
      <c r="E46">
        <f t="shared" si="5"/>
        <v>37.440000000000055</v>
      </c>
      <c r="F46" s="3">
        <f t="shared" si="1"/>
        <v>2.6709401709401669E-4</v>
      </c>
      <c r="G46">
        <f t="shared" si="2"/>
        <v>1335.4700854700834</v>
      </c>
    </row>
    <row r="47" spans="2:7">
      <c r="B47">
        <f t="shared" si="3"/>
        <v>0.40000000000000019</v>
      </c>
      <c r="C47">
        <f t="shared" si="6"/>
        <v>1.2000000000000006</v>
      </c>
      <c r="D47">
        <f t="shared" si="4"/>
        <v>0.24600000000000005</v>
      </c>
      <c r="E47">
        <f t="shared" si="5"/>
        <v>38.400000000000034</v>
      </c>
      <c r="F47" s="3">
        <f t="shared" si="1"/>
        <v>2.6041666666666645E-4</v>
      </c>
      <c r="G47">
        <f t="shared" si="2"/>
        <v>1302.0833333333323</v>
      </c>
    </row>
    <row r="48" spans="2:7">
      <c r="B48">
        <f t="shared" si="3"/>
        <v>0.4100000000000002</v>
      </c>
      <c r="C48">
        <f t="shared" si="6"/>
        <v>1.2300000000000006</v>
      </c>
      <c r="D48">
        <f t="shared" si="4"/>
        <v>0.25830000000000009</v>
      </c>
      <c r="E48">
        <f t="shared" si="5"/>
        <v>39.360000000000106</v>
      </c>
      <c r="F48" s="3">
        <f t="shared" si="1"/>
        <v>2.5406504065040583E-4</v>
      </c>
      <c r="G48">
        <f t="shared" si="2"/>
        <v>1270.3252032520293</v>
      </c>
    </row>
    <row r="49" spans="2:7">
      <c r="B49">
        <f t="shared" si="3"/>
        <v>0.42000000000000021</v>
      </c>
      <c r="C49">
        <f t="shared" si="6"/>
        <v>1.2600000000000007</v>
      </c>
      <c r="D49">
        <f t="shared" si="4"/>
        <v>0.27090000000000009</v>
      </c>
      <c r="E49">
        <f t="shared" si="5"/>
        <v>40.32</v>
      </c>
      <c r="F49" s="3">
        <f t="shared" si="1"/>
        <v>2.48015873015873E-4</v>
      </c>
      <c r="G49">
        <f t="shared" si="2"/>
        <v>1240.0793650793651</v>
      </c>
    </row>
    <row r="50" spans="2:7">
      <c r="B50">
        <f t="shared" si="3"/>
        <v>0.43000000000000022</v>
      </c>
      <c r="C50">
        <f t="shared" si="6"/>
        <v>1.2900000000000007</v>
      </c>
      <c r="D50">
        <f t="shared" si="4"/>
        <v>0.28380000000000011</v>
      </c>
      <c r="E50">
        <f t="shared" si="5"/>
        <v>41.280000000000072</v>
      </c>
      <c r="F50" s="3">
        <f t="shared" si="1"/>
        <v>2.4224806201550347E-4</v>
      </c>
      <c r="G50">
        <f t="shared" si="2"/>
        <v>1211.2403100775173</v>
      </c>
    </row>
    <row r="51" spans="2:7">
      <c r="B51">
        <f t="shared" si="3"/>
        <v>0.44000000000000022</v>
      </c>
      <c r="C51">
        <f t="shared" si="6"/>
        <v>1.3200000000000007</v>
      </c>
      <c r="D51">
        <f t="shared" si="4"/>
        <v>0.2970000000000001</v>
      </c>
      <c r="E51">
        <f t="shared" si="5"/>
        <v>42.239999999999966</v>
      </c>
      <c r="F51" s="3">
        <f t="shared" si="1"/>
        <v>2.3674242424242444E-4</v>
      </c>
      <c r="G51">
        <f t="shared" si="2"/>
        <v>1183.7121212121222</v>
      </c>
    </row>
    <row r="52" spans="2:7">
      <c r="B52">
        <f t="shared" si="3"/>
        <v>0.45000000000000023</v>
      </c>
      <c r="C52">
        <f t="shared" si="6"/>
        <v>1.3500000000000008</v>
      </c>
      <c r="D52">
        <f t="shared" si="4"/>
        <v>0.31050000000000011</v>
      </c>
      <c r="E52">
        <f t="shared" si="5"/>
        <v>43.200000000000038</v>
      </c>
      <c r="F52" s="3">
        <f t="shared" si="1"/>
        <v>2.3148148148148127E-4</v>
      </c>
      <c r="G52">
        <f t="shared" si="2"/>
        <v>1157.4074074074065</v>
      </c>
    </row>
    <row r="53" spans="2:7">
      <c r="B53">
        <f t="shared" si="3"/>
        <v>0.46000000000000024</v>
      </c>
      <c r="C53">
        <f t="shared" si="6"/>
        <v>1.3800000000000008</v>
      </c>
      <c r="D53">
        <f t="shared" si="4"/>
        <v>0.32430000000000014</v>
      </c>
      <c r="E53">
        <f t="shared" si="5"/>
        <v>44.16000000000011</v>
      </c>
      <c r="F53" s="3">
        <f t="shared" si="1"/>
        <v>2.2644927536231827E-4</v>
      </c>
      <c r="G53">
        <f t="shared" si="2"/>
        <v>1132.2463768115915</v>
      </c>
    </row>
    <row r="54" spans="2:7">
      <c r="B54">
        <f t="shared" si="3"/>
        <v>0.47000000000000025</v>
      </c>
      <c r="C54">
        <f t="shared" si="6"/>
        <v>1.4100000000000008</v>
      </c>
      <c r="D54">
        <f t="shared" si="4"/>
        <v>0.33840000000000015</v>
      </c>
      <c r="E54">
        <f t="shared" si="5"/>
        <v>45.120000000000005</v>
      </c>
      <c r="F54" s="3">
        <f t="shared" si="1"/>
        <v>2.2163120567375886E-4</v>
      </c>
      <c r="G54">
        <f t="shared" si="2"/>
        <v>1108.1560283687943</v>
      </c>
    </row>
    <row r="55" spans="2:7">
      <c r="B55">
        <f t="shared" si="3"/>
        <v>0.48000000000000026</v>
      </c>
      <c r="C55">
        <f t="shared" si="6"/>
        <v>1.4400000000000008</v>
      </c>
      <c r="D55">
        <f t="shared" si="4"/>
        <v>0.35280000000000017</v>
      </c>
      <c r="E55">
        <f t="shared" si="5"/>
        <v>46.080000000000076</v>
      </c>
      <c r="F55" s="3">
        <f t="shared" si="1"/>
        <v>2.1701388888888852E-4</v>
      </c>
      <c r="G55">
        <f t="shared" si="2"/>
        <v>1085.0694444444428</v>
      </c>
    </row>
    <row r="56" spans="2:7">
      <c r="B56">
        <f t="shared" si="3"/>
        <v>0.49000000000000027</v>
      </c>
      <c r="C56">
        <f t="shared" si="6"/>
        <v>1.4700000000000009</v>
      </c>
      <c r="D56">
        <f t="shared" si="4"/>
        <v>0.36750000000000016</v>
      </c>
      <c r="E56">
        <f t="shared" si="5"/>
        <v>47.039999999999971</v>
      </c>
      <c r="F56" s="3">
        <f t="shared" si="1"/>
        <v>2.1258503401360557E-4</v>
      </c>
      <c r="G56">
        <f t="shared" si="2"/>
        <v>1062.9251700680279</v>
      </c>
    </row>
    <row r="57" spans="2:7">
      <c r="B57">
        <f t="shared" si="3"/>
        <v>0.50000000000000022</v>
      </c>
      <c r="C57">
        <f t="shared" si="6"/>
        <v>1.5000000000000007</v>
      </c>
      <c r="D57">
        <f t="shared" si="4"/>
        <v>0.38250000000000017</v>
      </c>
      <c r="E57">
        <f t="shared" si="5"/>
        <v>48.000000000000043</v>
      </c>
      <c r="F57" s="3">
        <f t="shared" si="1"/>
        <v>2.0833333333333316E-4</v>
      </c>
      <c r="G57">
        <f t="shared" si="2"/>
        <v>1041.6666666666658</v>
      </c>
    </row>
    <row r="58" spans="2:7">
      <c r="B58">
        <f t="shared" si="3"/>
        <v>0.51000000000000023</v>
      </c>
      <c r="C58">
        <f t="shared" si="6"/>
        <v>1.5300000000000007</v>
      </c>
      <c r="D58">
        <f t="shared" si="4"/>
        <v>0.39780000000000015</v>
      </c>
      <c r="E58">
        <f t="shared" si="5"/>
        <v>48.959999999999937</v>
      </c>
      <c r="F58" s="3">
        <f t="shared" si="1"/>
        <v>2.0424836601307217E-4</v>
      </c>
      <c r="G58">
        <f t="shared" si="2"/>
        <v>1021.2418300653609</v>
      </c>
    </row>
    <row r="59" spans="2:7">
      <c r="B59">
        <f t="shared" ref="B59:B122" si="7">B58+$B$6</f>
        <v>0.52000000000000024</v>
      </c>
      <c r="C59">
        <f t="shared" si="6"/>
        <v>1.5600000000000007</v>
      </c>
      <c r="D59">
        <f t="shared" ref="D59:D122" si="8">$B$6*(C59)+D58</f>
        <v>0.41340000000000016</v>
      </c>
      <c r="E59">
        <f t="shared" si="5"/>
        <v>49.920000000000009</v>
      </c>
      <c r="F59" s="3">
        <f t="shared" si="1"/>
        <v>2.0032051282051279E-4</v>
      </c>
      <c r="G59">
        <f t="shared" si="2"/>
        <v>1001.602564102564</v>
      </c>
    </row>
    <row r="60" spans="2:7">
      <c r="B60">
        <f t="shared" si="7"/>
        <v>0.53000000000000025</v>
      </c>
      <c r="C60">
        <f t="shared" si="6"/>
        <v>1.5900000000000007</v>
      </c>
      <c r="D60">
        <f t="shared" si="8"/>
        <v>0.42930000000000018</v>
      </c>
      <c r="E60">
        <f t="shared" si="5"/>
        <v>50.880000000000081</v>
      </c>
      <c r="F60" s="3">
        <f t="shared" si="1"/>
        <v>1.9654088050314434E-4</v>
      </c>
      <c r="G60">
        <f t="shared" si="2"/>
        <v>982.70440251572177</v>
      </c>
    </row>
    <row r="61" spans="2:7">
      <c r="B61">
        <f t="shared" si="7"/>
        <v>0.54000000000000026</v>
      </c>
      <c r="C61">
        <f t="shared" si="6"/>
        <v>1.6200000000000008</v>
      </c>
      <c r="D61">
        <f t="shared" si="8"/>
        <v>0.44550000000000017</v>
      </c>
      <c r="E61">
        <f t="shared" si="5"/>
        <v>51.839999999999975</v>
      </c>
      <c r="F61" s="3">
        <f t="shared" si="1"/>
        <v>1.9290123456790133E-4</v>
      </c>
      <c r="G61">
        <f t="shared" si="2"/>
        <v>964.50617283950669</v>
      </c>
    </row>
    <row r="62" spans="2:7">
      <c r="B62">
        <f t="shared" si="7"/>
        <v>0.55000000000000027</v>
      </c>
      <c r="C62">
        <f t="shared" si="6"/>
        <v>1.6500000000000008</v>
      </c>
      <c r="D62">
        <f t="shared" si="8"/>
        <v>0.46200000000000019</v>
      </c>
      <c r="E62">
        <f t="shared" si="5"/>
        <v>52.800000000000047</v>
      </c>
      <c r="F62" s="3">
        <f t="shared" si="1"/>
        <v>1.8939393939393923E-4</v>
      </c>
      <c r="G62">
        <f t="shared" si="2"/>
        <v>946.9696969696962</v>
      </c>
    </row>
    <row r="63" spans="2:7">
      <c r="B63">
        <f t="shared" si="7"/>
        <v>0.56000000000000028</v>
      </c>
      <c r="C63">
        <f t="shared" si="6"/>
        <v>1.6800000000000008</v>
      </c>
      <c r="D63">
        <f t="shared" si="8"/>
        <v>0.47880000000000023</v>
      </c>
      <c r="E63">
        <f t="shared" si="5"/>
        <v>53.760000000000119</v>
      </c>
      <c r="F63" s="3">
        <f t="shared" si="1"/>
        <v>1.8601190476190435E-4</v>
      </c>
      <c r="G63">
        <f t="shared" si="2"/>
        <v>930.05952380952181</v>
      </c>
    </row>
    <row r="64" spans="2:7">
      <c r="B64">
        <f t="shared" si="7"/>
        <v>0.57000000000000028</v>
      </c>
      <c r="C64">
        <f t="shared" si="6"/>
        <v>1.7100000000000009</v>
      </c>
      <c r="D64">
        <f t="shared" si="8"/>
        <v>0.49590000000000023</v>
      </c>
      <c r="E64">
        <f t="shared" si="5"/>
        <v>54.720000000000013</v>
      </c>
      <c r="F64" s="3">
        <f t="shared" si="1"/>
        <v>1.8274853801169587E-4</v>
      </c>
      <c r="G64">
        <f t="shared" si="2"/>
        <v>913.74269005847941</v>
      </c>
    </row>
    <row r="65" spans="2:7">
      <c r="B65">
        <f t="shared" si="7"/>
        <v>0.58000000000000029</v>
      </c>
      <c r="C65">
        <f t="shared" si="6"/>
        <v>1.7400000000000009</v>
      </c>
      <c r="D65">
        <f t="shared" si="8"/>
        <v>0.5133000000000002</v>
      </c>
      <c r="E65">
        <f t="shared" si="5"/>
        <v>55.679999999999907</v>
      </c>
      <c r="F65" s="3">
        <f t="shared" si="1"/>
        <v>1.7959770114942558E-4</v>
      </c>
      <c r="G65">
        <f t="shared" si="2"/>
        <v>897.98850574712799</v>
      </c>
    </row>
    <row r="66" spans="2:7">
      <c r="B66">
        <f t="shared" si="7"/>
        <v>0.5900000000000003</v>
      </c>
      <c r="C66">
        <f t="shared" si="6"/>
        <v>1.7700000000000009</v>
      </c>
      <c r="D66">
        <f t="shared" si="8"/>
        <v>0.53100000000000025</v>
      </c>
      <c r="E66">
        <f t="shared" si="5"/>
        <v>56.640000000000157</v>
      </c>
      <c r="F66" s="3">
        <f t="shared" si="1"/>
        <v>1.7655367231638369E-4</v>
      </c>
      <c r="G66">
        <f t="shared" si="2"/>
        <v>882.7683615819185</v>
      </c>
    </row>
    <row r="67" spans="2:7">
      <c r="B67">
        <f t="shared" si="7"/>
        <v>0.60000000000000031</v>
      </c>
      <c r="C67">
        <f t="shared" si="6"/>
        <v>1.8000000000000009</v>
      </c>
      <c r="D67">
        <f t="shared" si="8"/>
        <v>0.54900000000000027</v>
      </c>
      <c r="E67">
        <f t="shared" si="5"/>
        <v>57.600000000000051</v>
      </c>
      <c r="F67" s="3">
        <f t="shared" si="1"/>
        <v>1.7361111111111096E-4</v>
      </c>
      <c r="G67">
        <f t="shared" si="2"/>
        <v>868.05555555555486</v>
      </c>
    </row>
    <row r="68" spans="2:7">
      <c r="B68">
        <f t="shared" si="7"/>
        <v>0.61000000000000032</v>
      </c>
      <c r="C68">
        <f t="shared" si="6"/>
        <v>1.830000000000001</v>
      </c>
      <c r="D68">
        <f t="shared" si="8"/>
        <v>0.56730000000000025</v>
      </c>
      <c r="E68">
        <f t="shared" si="5"/>
        <v>58.559999999999945</v>
      </c>
      <c r="F68" s="3">
        <f t="shared" si="1"/>
        <v>1.7076502732240453E-4</v>
      </c>
      <c r="G68">
        <f t="shared" si="2"/>
        <v>853.82513661202267</v>
      </c>
    </row>
    <row r="69" spans="2:7">
      <c r="B69">
        <f t="shared" si="7"/>
        <v>0.62000000000000033</v>
      </c>
      <c r="C69">
        <f t="shared" si="6"/>
        <v>1.860000000000001</v>
      </c>
      <c r="D69">
        <f t="shared" si="8"/>
        <v>0.58590000000000031</v>
      </c>
      <c r="E69">
        <f t="shared" si="5"/>
        <v>59.520000000000195</v>
      </c>
      <c r="F69" s="3">
        <f t="shared" si="1"/>
        <v>1.6801075268817149E-4</v>
      </c>
      <c r="G69">
        <f t="shared" si="2"/>
        <v>840.05376344085744</v>
      </c>
    </row>
    <row r="70" spans="2:7">
      <c r="B70">
        <f t="shared" si="7"/>
        <v>0.63000000000000034</v>
      </c>
      <c r="C70">
        <f t="shared" si="6"/>
        <v>1.890000000000001</v>
      </c>
      <c r="D70">
        <f t="shared" si="8"/>
        <v>0.60480000000000034</v>
      </c>
      <c r="E70">
        <f t="shared" si="5"/>
        <v>60.480000000000089</v>
      </c>
      <c r="F70" s="3">
        <f t="shared" si="1"/>
        <v>1.6534391534391509E-4</v>
      </c>
      <c r="G70">
        <f t="shared" si="2"/>
        <v>826.71957671957546</v>
      </c>
    </row>
    <row r="71" spans="2:7">
      <c r="B71">
        <f t="shared" si="7"/>
        <v>0.64000000000000035</v>
      </c>
      <c r="C71">
        <f t="shared" si="6"/>
        <v>1.920000000000001</v>
      </c>
      <c r="D71">
        <f t="shared" si="8"/>
        <v>0.62400000000000033</v>
      </c>
      <c r="E71">
        <f t="shared" si="5"/>
        <v>61.439999999999984</v>
      </c>
      <c r="F71" s="3">
        <f t="shared" si="1"/>
        <v>1.6276041666666671E-4</v>
      </c>
      <c r="G71">
        <f t="shared" si="2"/>
        <v>813.8020833333336</v>
      </c>
    </row>
    <row r="72" spans="2:7">
      <c r="B72">
        <f t="shared" si="7"/>
        <v>0.65000000000000036</v>
      </c>
      <c r="C72">
        <f t="shared" si="6"/>
        <v>1.9500000000000011</v>
      </c>
      <c r="D72">
        <f t="shared" si="8"/>
        <v>0.64350000000000029</v>
      </c>
      <c r="E72">
        <f t="shared" si="5"/>
        <v>62.399999999999878</v>
      </c>
      <c r="F72" s="3">
        <f t="shared" si="1"/>
        <v>1.6025641025641058E-4</v>
      </c>
      <c r="G72">
        <f t="shared" si="2"/>
        <v>801.28205128205298</v>
      </c>
    </row>
    <row r="73" spans="2:7">
      <c r="B73">
        <f t="shared" si="7"/>
        <v>0.66000000000000036</v>
      </c>
      <c r="C73">
        <f t="shared" si="6"/>
        <v>1.9800000000000011</v>
      </c>
      <c r="D73">
        <f t="shared" si="8"/>
        <v>0.66330000000000033</v>
      </c>
      <c r="E73">
        <f t="shared" si="5"/>
        <v>63.360000000000127</v>
      </c>
      <c r="F73" s="3">
        <f t="shared" ref="F73:F136" si="9">$B$6/E73</f>
        <v>1.5782828282828252E-4</v>
      </c>
      <c r="G73">
        <f t="shared" ref="G73:G136" si="10">F73/$G$3</f>
        <v>789.14141414141261</v>
      </c>
    </row>
    <row r="74" spans="2:7">
      <c r="B74">
        <f t="shared" si="7"/>
        <v>0.67000000000000037</v>
      </c>
      <c r="C74">
        <f t="shared" si="6"/>
        <v>2.0100000000000011</v>
      </c>
      <c r="D74">
        <f t="shared" si="8"/>
        <v>0.68340000000000034</v>
      </c>
      <c r="E74">
        <f t="shared" ref="E74:E137" si="11">(D74-D73)*16*200</f>
        <v>64.320000000000022</v>
      </c>
      <c r="F74" s="3">
        <f t="shared" si="9"/>
        <v>1.5547263681592034E-4</v>
      </c>
      <c r="G74">
        <f t="shared" si="10"/>
        <v>777.36318407960175</v>
      </c>
    </row>
    <row r="75" spans="2:7">
      <c r="B75">
        <f t="shared" si="7"/>
        <v>0.68000000000000038</v>
      </c>
      <c r="C75">
        <f t="shared" si="6"/>
        <v>2.0400000000000009</v>
      </c>
      <c r="D75">
        <f t="shared" si="8"/>
        <v>0.70380000000000031</v>
      </c>
      <c r="E75">
        <f t="shared" si="11"/>
        <v>65.279999999999916</v>
      </c>
      <c r="F75" s="3">
        <f t="shared" si="9"/>
        <v>1.5318627450980411E-4</v>
      </c>
      <c r="G75">
        <f t="shared" si="10"/>
        <v>765.93137254902058</v>
      </c>
    </row>
    <row r="76" spans="2:7">
      <c r="B76">
        <f t="shared" si="7"/>
        <v>0.69000000000000039</v>
      </c>
      <c r="C76">
        <f t="shared" si="6"/>
        <v>2.0700000000000012</v>
      </c>
      <c r="D76">
        <f t="shared" si="8"/>
        <v>0.72450000000000037</v>
      </c>
      <c r="E76">
        <f t="shared" si="11"/>
        <v>66.240000000000165</v>
      </c>
      <c r="F76" s="3">
        <f t="shared" si="9"/>
        <v>1.5096618357487884E-4</v>
      </c>
      <c r="G76">
        <f t="shared" si="10"/>
        <v>754.83091787439423</v>
      </c>
    </row>
    <row r="77" spans="2:7">
      <c r="B77">
        <f t="shared" si="7"/>
        <v>0.7000000000000004</v>
      </c>
      <c r="C77">
        <f t="shared" si="6"/>
        <v>2.1000000000000014</v>
      </c>
      <c r="D77">
        <f t="shared" si="8"/>
        <v>0.74550000000000038</v>
      </c>
      <c r="E77">
        <f t="shared" si="11"/>
        <v>67.20000000000006</v>
      </c>
      <c r="F77" s="3">
        <f t="shared" si="9"/>
        <v>1.4880952380952369E-4</v>
      </c>
      <c r="G77">
        <f t="shared" si="10"/>
        <v>744.04761904761847</v>
      </c>
    </row>
    <row r="78" spans="2:7">
      <c r="B78">
        <f t="shared" si="7"/>
        <v>0.71000000000000041</v>
      </c>
      <c r="C78">
        <f t="shared" si="6"/>
        <v>2.1300000000000012</v>
      </c>
      <c r="D78">
        <f t="shared" si="8"/>
        <v>0.76680000000000037</v>
      </c>
      <c r="E78">
        <f t="shared" si="11"/>
        <v>68.159999999999954</v>
      </c>
      <c r="F78" s="3">
        <f t="shared" si="9"/>
        <v>1.4671361502347429E-4</v>
      </c>
      <c r="G78">
        <f t="shared" si="10"/>
        <v>733.56807511737145</v>
      </c>
    </row>
    <row r="79" spans="2:7">
      <c r="B79">
        <f t="shared" si="7"/>
        <v>0.72000000000000042</v>
      </c>
      <c r="C79">
        <f t="shared" si="6"/>
        <v>2.160000000000001</v>
      </c>
      <c r="D79">
        <f t="shared" si="8"/>
        <v>0.78840000000000043</v>
      </c>
      <c r="E79">
        <f t="shared" si="11"/>
        <v>69.120000000000203</v>
      </c>
      <c r="F79" s="3">
        <f t="shared" si="9"/>
        <v>1.4467592592592551E-4</v>
      </c>
      <c r="G79">
        <f t="shared" si="10"/>
        <v>723.37962962962763</v>
      </c>
    </row>
    <row r="80" spans="2:7">
      <c r="B80">
        <f t="shared" si="7"/>
        <v>0.73000000000000043</v>
      </c>
      <c r="C80">
        <f t="shared" si="6"/>
        <v>2.1900000000000013</v>
      </c>
      <c r="D80">
        <f t="shared" si="8"/>
        <v>0.81030000000000046</v>
      </c>
      <c r="E80">
        <f t="shared" si="11"/>
        <v>70.080000000000098</v>
      </c>
      <c r="F80" s="3">
        <f t="shared" si="9"/>
        <v>1.4269406392694044E-4</v>
      </c>
      <c r="G80">
        <f t="shared" si="10"/>
        <v>713.47031963470226</v>
      </c>
    </row>
    <row r="81" spans="2:7">
      <c r="B81">
        <f t="shared" si="7"/>
        <v>0.74000000000000044</v>
      </c>
      <c r="C81">
        <f t="shared" si="6"/>
        <v>2.2200000000000015</v>
      </c>
      <c r="D81">
        <f t="shared" si="8"/>
        <v>0.83250000000000046</v>
      </c>
      <c r="E81">
        <f t="shared" si="11"/>
        <v>71.039999999999992</v>
      </c>
      <c r="F81" s="3">
        <f t="shared" si="9"/>
        <v>1.4076576576576579E-4</v>
      </c>
      <c r="G81">
        <f t="shared" si="10"/>
        <v>703.82882882882905</v>
      </c>
    </row>
    <row r="82" spans="2:7">
      <c r="B82">
        <f t="shared" si="7"/>
        <v>0.75000000000000044</v>
      </c>
      <c r="C82">
        <f t="shared" si="6"/>
        <v>2.2500000000000013</v>
      </c>
      <c r="D82">
        <f t="shared" si="8"/>
        <v>0.85500000000000043</v>
      </c>
      <c r="E82">
        <f t="shared" si="11"/>
        <v>71.999999999999886</v>
      </c>
      <c r="F82" s="3">
        <f t="shared" si="9"/>
        <v>1.3888888888888911E-4</v>
      </c>
      <c r="G82">
        <f t="shared" si="10"/>
        <v>694.44444444444559</v>
      </c>
    </row>
    <row r="83" spans="2:7">
      <c r="B83">
        <f t="shared" si="7"/>
        <v>0.76000000000000045</v>
      </c>
      <c r="C83">
        <f t="shared" si="6"/>
        <v>2.2800000000000011</v>
      </c>
      <c r="D83">
        <f t="shared" si="8"/>
        <v>0.87780000000000047</v>
      </c>
      <c r="E83">
        <f t="shared" si="11"/>
        <v>72.960000000000136</v>
      </c>
      <c r="F83" s="3">
        <f t="shared" si="9"/>
        <v>1.3706140350877168E-4</v>
      </c>
      <c r="G83">
        <f t="shared" si="10"/>
        <v>685.30701754385848</v>
      </c>
    </row>
    <row r="84" spans="2:7">
      <c r="B84">
        <f t="shared" si="7"/>
        <v>0.77000000000000046</v>
      </c>
      <c r="C84">
        <f t="shared" si="6"/>
        <v>2.3100000000000014</v>
      </c>
      <c r="D84">
        <f t="shared" si="8"/>
        <v>0.90090000000000048</v>
      </c>
      <c r="E84">
        <f t="shared" si="11"/>
        <v>73.92000000000003</v>
      </c>
      <c r="F84" s="3">
        <f t="shared" si="9"/>
        <v>1.3528138528138523E-4</v>
      </c>
      <c r="G84">
        <f t="shared" si="10"/>
        <v>676.40692640692612</v>
      </c>
    </row>
    <row r="85" spans="2:7">
      <c r="B85">
        <f t="shared" si="7"/>
        <v>0.78000000000000047</v>
      </c>
      <c r="C85">
        <f t="shared" si="6"/>
        <v>2.3400000000000016</v>
      </c>
      <c r="D85">
        <f t="shared" si="8"/>
        <v>0.92430000000000045</v>
      </c>
      <c r="E85">
        <f t="shared" si="11"/>
        <v>74.879999999999924</v>
      </c>
      <c r="F85" s="3">
        <f t="shared" si="9"/>
        <v>1.335470085470087E-4</v>
      </c>
      <c r="G85">
        <f t="shared" si="10"/>
        <v>667.73504273504352</v>
      </c>
    </row>
    <row r="86" spans="2:7">
      <c r="B86">
        <f t="shared" si="7"/>
        <v>0.79000000000000048</v>
      </c>
      <c r="C86">
        <f t="shared" si="6"/>
        <v>2.3700000000000014</v>
      </c>
      <c r="D86">
        <f t="shared" si="8"/>
        <v>0.94800000000000051</v>
      </c>
      <c r="E86">
        <f t="shared" si="11"/>
        <v>75.840000000000174</v>
      </c>
      <c r="F86" s="3">
        <f t="shared" si="9"/>
        <v>1.3185654008438788E-4</v>
      </c>
      <c r="G86">
        <f t="shared" si="10"/>
        <v>659.28270042193947</v>
      </c>
    </row>
    <row r="87" spans="2:7">
      <c r="B87">
        <f t="shared" si="7"/>
        <v>0.80000000000000049</v>
      </c>
      <c r="C87">
        <f t="shared" si="6"/>
        <v>2.4000000000000012</v>
      </c>
      <c r="D87">
        <f t="shared" si="8"/>
        <v>0.97200000000000053</v>
      </c>
      <c r="E87">
        <f t="shared" si="11"/>
        <v>76.800000000000068</v>
      </c>
      <c r="F87" s="3">
        <f t="shared" si="9"/>
        <v>1.3020833333333322E-4</v>
      </c>
      <c r="G87">
        <f t="shared" si="10"/>
        <v>651.04166666666617</v>
      </c>
    </row>
    <row r="88" spans="2:7">
      <c r="B88">
        <f t="shared" si="7"/>
        <v>0.8100000000000005</v>
      </c>
      <c r="C88">
        <f t="shared" ref="C88:C151" si="12">IF(B88&lt;=$D$1,IF($D$3+B88*$D$4&gt;=$D$5,$D$5,$D$3+B88*$D$4),IF($D$5+(B88-$D$1)*(-$D$4)&gt;$F$5,$D$5+(B88-$D$1)*(-$D$4),$F$5))</f>
        <v>2.4300000000000015</v>
      </c>
      <c r="D88">
        <f t="shared" si="8"/>
        <v>0.99630000000000052</v>
      </c>
      <c r="E88">
        <f t="shared" si="11"/>
        <v>77.759999999999962</v>
      </c>
      <c r="F88" s="3">
        <f t="shared" si="9"/>
        <v>1.2860082304526755E-4</v>
      </c>
      <c r="G88">
        <f t="shared" si="10"/>
        <v>643.00411522633783</v>
      </c>
    </row>
    <row r="89" spans="2:7">
      <c r="B89">
        <f t="shared" si="7"/>
        <v>0.82000000000000051</v>
      </c>
      <c r="C89">
        <f t="shared" si="12"/>
        <v>2.4600000000000017</v>
      </c>
      <c r="D89">
        <f t="shared" si="8"/>
        <v>1.0209000000000006</v>
      </c>
      <c r="E89">
        <f t="shared" si="11"/>
        <v>78.720000000000212</v>
      </c>
      <c r="F89" s="3">
        <f t="shared" si="9"/>
        <v>1.2703252032520291E-4</v>
      </c>
      <c r="G89">
        <f t="shared" si="10"/>
        <v>635.16260162601463</v>
      </c>
    </row>
    <row r="90" spans="2:7">
      <c r="B90">
        <f t="shared" si="7"/>
        <v>0.83000000000000052</v>
      </c>
      <c r="C90">
        <f t="shared" si="12"/>
        <v>2.4900000000000015</v>
      </c>
      <c r="D90">
        <f t="shared" si="8"/>
        <v>1.0458000000000005</v>
      </c>
      <c r="E90">
        <f t="shared" si="11"/>
        <v>79.679999999999751</v>
      </c>
      <c r="F90" s="3">
        <f t="shared" si="9"/>
        <v>1.2550200803212891E-4</v>
      </c>
      <c r="G90">
        <f t="shared" si="10"/>
        <v>627.51004016064462</v>
      </c>
    </row>
    <row r="91" spans="2:7">
      <c r="B91">
        <f t="shared" si="7"/>
        <v>0.84000000000000052</v>
      </c>
      <c r="C91">
        <f t="shared" si="12"/>
        <v>2.5200000000000014</v>
      </c>
      <c r="D91">
        <f t="shared" si="8"/>
        <v>1.0710000000000006</v>
      </c>
      <c r="E91">
        <f t="shared" si="11"/>
        <v>80.640000000000356</v>
      </c>
      <c r="F91" s="3">
        <f t="shared" si="9"/>
        <v>1.2400793650793596E-4</v>
      </c>
      <c r="G91">
        <f t="shared" si="10"/>
        <v>620.0396825396798</v>
      </c>
    </row>
    <row r="92" spans="2:7">
      <c r="B92">
        <f t="shared" si="7"/>
        <v>0.85000000000000053</v>
      </c>
      <c r="C92">
        <f t="shared" si="12"/>
        <v>2.5500000000000016</v>
      </c>
      <c r="D92">
        <f t="shared" si="8"/>
        <v>1.0965000000000007</v>
      </c>
      <c r="E92">
        <f t="shared" si="11"/>
        <v>81.60000000000025</v>
      </c>
      <c r="F92" s="3">
        <f t="shared" si="9"/>
        <v>1.2254901960784276E-4</v>
      </c>
      <c r="G92">
        <f t="shared" si="10"/>
        <v>612.74509803921376</v>
      </c>
    </row>
    <row r="93" spans="2:7">
      <c r="B93">
        <f t="shared" si="7"/>
        <v>0.86000000000000054</v>
      </c>
      <c r="C93">
        <f t="shared" si="12"/>
        <v>2.5800000000000018</v>
      </c>
      <c r="D93">
        <f t="shared" si="8"/>
        <v>1.1223000000000007</v>
      </c>
      <c r="E93">
        <f t="shared" si="11"/>
        <v>82.560000000000144</v>
      </c>
      <c r="F93" s="3">
        <f t="shared" si="9"/>
        <v>1.2112403100775173E-4</v>
      </c>
      <c r="G93">
        <f t="shared" si="10"/>
        <v>605.62015503875864</v>
      </c>
    </row>
    <row r="94" spans="2:7">
      <c r="B94">
        <f t="shared" si="7"/>
        <v>0.87000000000000055</v>
      </c>
      <c r="C94">
        <f t="shared" si="12"/>
        <v>2.6100000000000017</v>
      </c>
      <c r="D94">
        <f t="shared" si="8"/>
        <v>1.1484000000000008</v>
      </c>
      <c r="E94">
        <f t="shared" si="11"/>
        <v>83.520000000000039</v>
      </c>
      <c r="F94" s="3">
        <f t="shared" si="9"/>
        <v>1.1973180076628348E-4</v>
      </c>
      <c r="G94">
        <f t="shared" si="10"/>
        <v>598.65900383141741</v>
      </c>
    </row>
    <row r="95" spans="2:7">
      <c r="B95">
        <f t="shared" si="7"/>
        <v>0.88000000000000056</v>
      </c>
      <c r="C95">
        <f t="shared" si="12"/>
        <v>2.6400000000000015</v>
      </c>
      <c r="D95">
        <f t="shared" si="8"/>
        <v>1.1748000000000007</v>
      </c>
      <c r="E95">
        <f t="shared" si="11"/>
        <v>84.479999999999933</v>
      </c>
      <c r="F95" s="3">
        <f t="shared" si="9"/>
        <v>1.1837121212121222E-4</v>
      </c>
      <c r="G95">
        <f t="shared" si="10"/>
        <v>591.85606060606108</v>
      </c>
    </row>
    <row r="96" spans="2:7">
      <c r="B96">
        <f t="shared" si="7"/>
        <v>0.89000000000000057</v>
      </c>
      <c r="C96">
        <f t="shared" si="12"/>
        <v>2.6700000000000017</v>
      </c>
      <c r="D96">
        <f t="shared" si="8"/>
        <v>1.2015000000000007</v>
      </c>
      <c r="E96">
        <f t="shared" si="11"/>
        <v>85.439999999999827</v>
      </c>
      <c r="F96" s="3">
        <f t="shared" si="9"/>
        <v>1.170411985018729E-4</v>
      </c>
      <c r="G96">
        <f t="shared" si="10"/>
        <v>585.20599250936459</v>
      </c>
    </row>
    <row r="97" spans="2:7">
      <c r="B97">
        <f t="shared" si="7"/>
        <v>0.90000000000000058</v>
      </c>
      <c r="C97">
        <f t="shared" si="12"/>
        <v>2.700000000000002</v>
      </c>
      <c r="D97">
        <f t="shared" si="8"/>
        <v>1.2285000000000006</v>
      </c>
      <c r="E97">
        <f t="shared" si="11"/>
        <v>86.399999999999721</v>
      </c>
      <c r="F97" s="3">
        <f t="shared" si="9"/>
        <v>1.1574074074074111E-4</v>
      </c>
      <c r="G97">
        <f t="shared" si="10"/>
        <v>578.70370370370563</v>
      </c>
    </row>
    <row r="98" spans="2:7">
      <c r="B98">
        <f t="shared" si="7"/>
        <v>0.91000000000000059</v>
      </c>
      <c r="C98">
        <f t="shared" si="12"/>
        <v>2.7300000000000018</v>
      </c>
      <c r="D98">
        <f t="shared" si="8"/>
        <v>1.2558000000000007</v>
      </c>
      <c r="E98">
        <f t="shared" si="11"/>
        <v>87.360000000000326</v>
      </c>
      <c r="F98" s="3">
        <f t="shared" si="9"/>
        <v>1.1446886446886405E-4</v>
      </c>
      <c r="G98">
        <f t="shared" si="10"/>
        <v>572.34432234432029</v>
      </c>
    </row>
    <row r="99" spans="2:7">
      <c r="B99">
        <f t="shared" si="7"/>
        <v>0.9200000000000006</v>
      </c>
      <c r="C99">
        <f t="shared" si="12"/>
        <v>2.7600000000000016</v>
      </c>
      <c r="D99">
        <f t="shared" si="8"/>
        <v>1.2834000000000008</v>
      </c>
      <c r="E99">
        <f t="shared" si="11"/>
        <v>88.320000000000221</v>
      </c>
      <c r="F99" s="3">
        <f t="shared" si="9"/>
        <v>1.1322463768115914E-4</v>
      </c>
      <c r="G99">
        <f t="shared" si="10"/>
        <v>566.12318840579576</v>
      </c>
    </row>
    <row r="100" spans="2:7">
      <c r="B100">
        <f t="shared" si="7"/>
        <v>0.9300000000000006</v>
      </c>
      <c r="C100">
        <f t="shared" si="12"/>
        <v>2.7900000000000018</v>
      </c>
      <c r="D100">
        <f t="shared" si="8"/>
        <v>1.3113000000000008</v>
      </c>
      <c r="E100">
        <f t="shared" si="11"/>
        <v>89.280000000000115</v>
      </c>
      <c r="F100" s="3">
        <f t="shared" si="9"/>
        <v>1.1200716845878123E-4</v>
      </c>
      <c r="G100">
        <f t="shared" si="10"/>
        <v>560.03584229390617</v>
      </c>
    </row>
    <row r="101" spans="2:7">
      <c r="B101">
        <f t="shared" si="7"/>
        <v>0.94000000000000061</v>
      </c>
      <c r="C101">
        <f t="shared" si="12"/>
        <v>2.8200000000000021</v>
      </c>
      <c r="D101">
        <f t="shared" si="8"/>
        <v>1.3395000000000008</v>
      </c>
      <c r="E101">
        <f t="shared" si="11"/>
        <v>90.240000000000009</v>
      </c>
      <c r="F101" s="3">
        <f t="shared" si="9"/>
        <v>1.1081560283687943E-4</v>
      </c>
      <c r="G101">
        <f t="shared" si="10"/>
        <v>554.07801418439715</v>
      </c>
    </row>
    <row r="102" spans="2:7">
      <c r="B102">
        <f t="shared" si="7"/>
        <v>0.95000000000000062</v>
      </c>
      <c r="C102">
        <f t="shared" si="12"/>
        <v>2.8500000000000019</v>
      </c>
      <c r="D102">
        <f t="shared" si="8"/>
        <v>1.3680000000000008</v>
      </c>
      <c r="E102">
        <f t="shared" si="11"/>
        <v>91.199999999999903</v>
      </c>
      <c r="F102" s="3">
        <f t="shared" si="9"/>
        <v>1.0964912280701767E-4</v>
      </c>
      <c r="G102">
        <f t="shared" si="10"/>
        <v>548.24561403508835</v>
      </c>
    </row>
    <row r="103" spans="2:7">
      <c r="B103">
        <f t="shared" si="7"/>
        <v>0.96000000000000063</v>
      </c>
      <c r="C103">
        <f t="shared" si="12"/>
        <v>2.8800000000000017</v>
      </c>
      <c r="D103">
        <f t="shared" si="8"/>
        <v>1.3968000000000007</v>
      </c>
      <c r="E103">
        <f t="shared" si="11"/>
        <v>92.159999999999798</v>
      </c>
      <c r="F103" s="3">
        <f t="shared" si="9"/>
        <v>1.0850694444444468E-4</v>
      </c>
      <c r="G103">
        <f t="shared" si="10"/>
        <v>542.53472222222342</v>
      </c>
    </row>
    <row r="104" spans="2:7">
      <c r="B104">
        <f t="shared" si="7"/>
        <v>0.97000000000000064</v>
      </c>
      <c r="C104">
        <f t="shared" si="12"/>
        <v>2.9100000000000019</v>
      </c>
      <c r="D104">
        <f t="shared" si="8"/>
        <v>1.4259000000000008</v>
      </c>
      <c r="E104">
        <f t="shared" si="11"/>
        <v>93.120000000000402</v>
      </c>
      <c r="F104" s="3">
        <f t="shared" si="9"/>
        <v>1.0738831615120229E-4</v>
      </c>
      <c r="G104">
        <f t="shared" si="10"/>
        <v>536.94158075601149</v>
      </c>
    </row>
    <row r="105" spans="2:7">
      <c r="B105">
        <f t="shared" si="7"/>
        <v>0.98000000000000065</v>
      </c>
      <c r="C105">
        <f t="shared" si="12"/>
        <v>2.9400000000000022</v>
      </c>
      <c r="D105">
        <f t="shared" si="8"/>
        <v>1.4553000000000009</v>
      </c>
      <c r="E105">
        <f t="shared" si="11"/>
        <v>94.080000000000297</v>
      </c>
      <c r="F105" s="3">
        <f t="shared" si="9"/>
        <v>1.0629251700680239E-4</v>
      </c>
      <c r="G105">
        <f t="shared" si="10"/>
        <v>531.46258503401202</v>
      </c>
    </row>
    <row r="106" spans="2:7">
      <c r="B106">
        <f t="shared" si="7"/>
        <v>0.99000000000000066</v>
      </c>
      <c r="C106">
        <f t="shared" si="12"/>
        <v>2.970000000000002</v>
      </c>
      <c r="D106">
        <f t="shared" si="8"/>
        <v>1.485000000000001</v>
      </c>
      <c r="E106">
        <f t="shared" si="11"/>
        <v>95.040000000000191</v>
      </c>
      <c r="F106" s="3">
        <f t="shared" si="9"/>
        <v>1.0521885521885501E-4</v>
      </c>
      <c r="G106">
        <f t="shared" si="10"/>
        <v>526.09427609427507</v>
      </c>
    </row>
    <row r="107" spans="2:7">
      <c r="B107">
        <f t="shared" si="7"/>
        <v>1.0000000000000007</v>
      </c>
      <c r="C107">
        <f t="shared" si="12"/>
        <v>3.0000000000000018</v>
      </c>
      <c r="D107">
        <f t="shared" si="8"/>
        <v>1.515000000000001</v>
      </c>
      <c r="E107">
        <f t="shared" si="11"/>
        <v>96.000000000000085</v>
      </c>
      <c r="F107" s="3">
        <f t="shared" si="9"/>
        <v>1.0416666666666658E-4</v>
      </c>
      <c r="G107">
        <f t="shared" si="10"/>
        <v>520.83333333333292</v>
      </c>
    </row>
    <row r="108" spans="2:7">
      <c r="B108">
        <f t="shared" si="7"/>
        <v>1.0100000000000007</v>
      </c>
      <c r="C108">
        <f t="shared" si="12"/>
        <v>3.030000000000002</v>
      </c>
      <c r="D108">
        <f t="shared" si="8"/>
        <v>1.545300000000001</v>
      </c>
      <c r="E108">
        <f t="shared" si="11"/>
        <v>96.95999999999998</v>
      </c>
      <c r="F108" s="3">
        <f t="shared" si="9"/>
        <v>1.0313531353135316E-4</v>
      </c>
      <c r="G108">
        <f t="shared" si="10"/>
        <v>515.67656765676588</v>
      </c>
    </row>
    <row r="109" spans="2:7">
      <c r="B109">
        <f t="shared" si="7"/>
        <v>1.0200000000000007</v>
      </c>
      <c r="C109">
        <f t="shared" si="12"/>
        <v>3.0600000000000023</v>
      </c>
      <c r="D109">
        <f t="shared" si="8"/>
        <v>1.575900000000001</v>
      </c>
      <c r="E109">
        <f t="shared" si="11"/>
        <v>97.919999999999874</v>
      </c>
      <c r="F109" s="3">
        <f t="shared" si="9"/>
        <v>1.0212418300653609E-4</v>
      </c>
      <c r="G109">
        <f t="shared" si="10"/>
        <v>510.62091503268044</v>
      </c>
    </row>
    <row r="110" spans="2:7">
      <c r="B110">
        <f t="shared" si="7"/>
        <v>1.0300000000000007</v>
      </c>
      <c r="C110">
        <f t="shared" si="12"/>
        <v>3.0900000000000021</v>
      </c>
      <c r="D110">
        <f t="shared" si="8"/>
        <v>1.6068000000000009</v>
      </c>
      <c r="E110">
        <f t="shared" si="11"/>
        <v>98.879999999999768</v>
      </c>
      <c r="F110" s="3">
        <f t="shared" si="9"/>
        <v>1.0113268608414263E-4</v>
      </c>
      <c r="G110">
        <f t="shared" si="10"/>
        <v>505.66343042071315</v>
      </c>
    </row>
    <row r="111" spans="2:7">
      <c r="B111">
        <f t="shared" si="7"/>
        <v>1.0400000000000007</v>
      </c>
      <c r="C111">
        <f t="shared" si="12"/>
        <v>3.1200000000000019</v>
      </c>
      <c r="D111">
        <f t="shared" si="8"/>
        <v>1.638000000000001</v>
      </c>
      <c r="E111">
        <f t="shared" si="11"/>
        <v>99.840000000000373</v>
      </c>
      <c r="F111" s="3">
        <f t="shared" si="9"/>
        <v>1.0016025641025604E-4</v>
      </c>
      <c r="G111">
        <f t="shared" si="10"/>
        <v>500.80128205128023</v>
      </c>
    </row>
    <row r="112" spans="2:7">
      <c r="B112">
        <f t="shared" si="7"/>
        <v>1.0500000000000007</v>
      </c>
      <c r="C112">
        <f t="shared" si="12"/>
        <v>3.1500000000000021</v>
      </c>
      <c r="D112">
        <f t="shared" si="8"/>
        <v>1.6695000000000011</v>
      </c>
      <c r="E112">
        <f t="shared" si="11"/>
        <v>100.80000000000027</v>
      </c>
      <c r="F112" s="3">
        <f t="shared" si="9"/>
        <v>9.9206349206348949E-5</v>
      </c>
      <c r="G112">
        <f t="shared" si="10"/>
        <v>496.03174603174477</v>
      </c>
    </row>
    <row r="113" spans="2:7">
      <c r="B113">
        <f t="shared" si="7"/>
        <v>1.0600000000000007</v>
      </c>
      <c r="C113">
        <f t="shared" si="12"/>
        <v>3.1800000000000024</v>
      </c>
      <c r="D113">
        <f t="shared" si="8"/>
        <v>1.7013000000000011</v>
      </c>
      <c r="E113">
        <f t="shared" si="11"/>
        <v>101.76000000000016</v>
      </c>
      <c r="F113" s="3">
        <f t="shared" si="9"/>
        <v>9.827044025157217E-5</v>
      </c>
      <c r="G113">
        <f t="shared" si="10"/>
        <v>491.35220125786088</v>
      </c>
    </row>
    <row r="114" spans="2:7">
      <c r="B114">
        <f t="shared" si="7"/>
        <v>1.0700000000000007</v>
      </c>
      <c r="C114">
        <f t="shared" si="12"/>
        <v>3.2100000000000022</v>
      </c>
      <c r="D114">
        <f t="shared" si="8"/>
        <v>1.7334000000000012</v>
      </c>
      <c r="E114">
        <f t="shared" si="11"/>
        <v>102.72000000000006</v>
      </c>
      <c r="F114" s="3">
        <f t="shared" si="9"/>
        <v>9.7352024922118323E-5</v>
      </c>
      <c r="G114">
        <f t="shared" si="10"/>
        <v>486.76012461059162</v>
      </c>
    </row>
    <row r="115" spans="2:7">
      <c r="B115">
        <f t="shared" si="7"/>
        <v>1.0800000000000007</v>
      </c>
      <c r="C115">
        <f t="shared" si="12"/>
        <v>3.240000000000002</v>
      </c>
      <c r="D115">
        <f t="shared" si="8"/>
        <v>1.7658000000000011</v>
      </c>
      <c r="E115">
        <f t="shared" si="11"/>
        <v>103.67999999999995</v>
      </c>
      <c r="F115" s="3">
        <f t="shared" si="9"/>
        <v>9.6450617283950666E-5</v>
      </c>
      <c r="G115">
        <f t="shared" si="10"/>
        <v>482.25308641975334</v>
      </c>
    </row>
    <row r="116" spans="2:7">
      <c r="B116">
        <f t="shared" si="7"/>
        <v>1.0900000000000007</v>
      </c>
      <c r="C116">
        <f t="shared" si="12"/>
        <v>3.2700000000000022</v>
      </c>
      <c r="D116">
        <f t="shared" si="8"/>
        <v>1.7985000000000011</v>
      </c>
      <c r="E116">
        <f t="shared" si="11"/>
        <v>104.63999999999984</v>
      </c>
      <c r="F116" s="3">
        <f t="shared" si="9"/>
        <v>9.5565749235474156E-5</v>
      </c>
      <c r="G116">
        <f t="shared" si="10"/>
        <v>477.82874617737082</v>
      </c>
    </row>
    <row r="117" spans="2:7">
      <c r="B117">
        <f t="shared" si="7"/>
        <v>1.1000000000000008</v>
      </c>
      <c r="C117">
        <f t="shared" si="12"/>
        <v>3.3000000000000025</v>
      </c>
      <c r="D117">
        <f t="shared" si="8"/>
        <v>1.831500000000001</v>
      </c>
      <c r="E117">
        <f t="shared" si="11"/>
        <v>105.59999999999974</v>
      </c>
      <c r="F117" s="3">
        <f t="shared" si="9"/>
        <v>9.4696969696969927E-5</v>
      </c>
      <c r="G117">
        <f t="shared" si="10"/>
        <v>473.48484848484964</v>
      </c>
    </row>
    <row r="118" spans="2:7">
      <c r="B118">
        <f t="shared" si="7"/>
        <v>1.1100000000000008</v>
      </c>
      <c r="C118">
        <f t="shared" si="12"/>
        <v>3.3300000000000023</v>
      </c>
      <c r="D118">
        <f t="shared" si="8"/>
        <v>1.8648000000000011</v>
      </c>
      <c r="E118">
        <f t="shared" si="11"/>
        <v>106.56000000000034</v>
      </c>
      <c r="F118" s="3">
        <f t="shared" si="9"/>
        <v>9.3843843843843545E-5</v>
      </c>
      <c r="G118">
        <f t="shared" si="10"/>
        <v>469.21921921921773</v>
      </c>
    </row>
    <row r="119" spans="2:7">
      <c r="B119">
        <f t="shared" si="7"/>
        <v>1.1200000000000008</v>
      </c>
      <c r="C119">
        <f t="shared" si="12"/>
        <v>3.3600000000000021</v>
      </c>
      <c r="D119">
        <f t="shared" si="8"/>
        <v>1.8984000000000012</v>
      </c>
      <c r="E119">
        <f t="shared" si="11"/>
        <v>107.52000000000024</v>
      </c>
      <c r="F119" s="3">
        <f t="shared" si="9"/>
        <v>9.3005952380952173E-5</v>
      </c>
      <c r="G119">
        <f t="shared" si="10"/>
        <v>465.0297619047609</v>
      </c>
    </row>
    <row r="120" spans="2:7">
      <c r="B120">
        <f t="shared" si="7"/>
        <v>1.1300000000000008</v>
      </c>
      <c r="C120">
        <f t="shared" si="12"/>
        <v>3.3900000000000023</v>
      </c>
      <c r="D120">
        <f t="shared" si="8"/>
        <v>1.9323000000000012</v>
      </c>
      <c r="E120">
        <f t="shared" si="11"/>
        <v>108.48000000000013</v>
      </c>
      <c r="F120" s="3">
        <f t="shared" si="9"/>
        <v>9.2182890855457117E-5</v>
      </c>
      <c r="G120">
        <f t="shared" si="10"/>
        <v>460.91445427728559</v>
      </c>
    </row>
    <row r="121" spans="2:7">
      <c r="B121">
        <f t="shared" si="7"/>
        <v>1.1400000000000008</v>
      </c>
      <c r="C121">
        <f t="shared" si="12"/>
        <v>3.4200000000000026</v>
      </c>
      <c r="D121">
        <f t="shared" si="8"/>
        <v>1.9665000000000012</v>
      </c>
      <c r="E121">
        <f t="shared" si="11"/>
        <v>109.44000000000003</v>
      </c>
      <c r="F121" s="3">
        <f t="shared" si="9"/>
        <v>9.1374269005847935E-5</v>
      </c>
      <c r="G121">
        <f t="shared" si="10"/>
        <v>456.87134502923971</v>
      </c>
    </row>
    <row r="122" spans="2:7">
      <c r="B122">
        <f t="shared" si="7"/>
        <v>1.1500000000000008</v>
      </c>
      <c r="C122">
        <f t="shared" si="12"/>
        <v>3.4500000000000024</v>
      </c>
      <c r="D122">
        <f t="shared" si="8"/>
        <v>2.0010000000000012</v>
      </c>
      <c r="E122">
        <f t="shared" si="11"/>
        <v>110.39999999999992</v>
      </c>
      <c r="F122" s="3">
        <f t="shared" si="9"/>
        <v>9.0579710144927605E-5</v>
      </c>
      <c r="G122">
        <f t="shared" si="10"/>
        <v>452.89855072463803</v>
      </c>
    </row>
    <row r="123" spans="2:7">
      <c r="B123">
        <f t="shared" ref="B123:B186" si="13">B122+$B$6</f>
        <v>1.1600000000000008</v>
      </c>
      <c r="C123">
        <f t="shared" si="12"/>
        <v>3.4800000000000022</v>
      </c>
      <c r="D123">
        <f t="shared" ref="D123:D186" si="14">$B$6*(C123)+D122</f>
        <v>2.0358000000000014</v>
      </c>
      <c r="E123">
        <f t="shared" si="11"/>
        <v>111.36000000000053</v>
      </c>
      <c r="F123" s="3">
        <f t="shared" si="9"/>
        <v>8.9798850574712222E-5</v>
      </c>
      <c r="G123">
        <f t="shared" si="10"/>
        <v>448.99425287356115</v>
      </c>
    </row>
    <row r="124" spans="2:7">
      <c r="B124">
        <f t="shared" si="13"/>
        <v>1.1700000000000008</v>
      </c>
      <c r="C124">
        <f t="shared" si="12"/>
        <v>3.5100000000000025</v>
      </c>
      <c r="D124">
        <f t="shared" si="14"/>
        <v>2.0709000000000013</v>
      </c>
      <c r="E124">
        <f t="shared" si="11"/>
        <v>112.31999999999971</v>
      </c>
      <c r="F124" s="3">
        <f t="shared" si="9"/>
        <v>8.9031339031339266E-5</v>
      </c>
      <c r="G124">
        <f t="shared" si="10"/>
        <v>445.15669515669634</v>
      </c>
    </row>
    <row r="125" spans="2:7">
      <c r="B125">
        <f t="shared" si="13"/>
        <v>1.1800000000000008</v>
      </c>
      <c r="C125">
        <f t="shared" si="12"/>
        <v>3.5400000000000027</v>
      </c>
      <c r="D125">
        <f t="shared" si="14"/>
        <v>2.1063000000000014</v>
      </c>
      <c r="E125">
        <f t="shared" si="11"/>
        <v>113.28000000000031</v>
      </c>
      <c r="F125" s="3">
        <f t="shared" si="9"/>
        <v>8.8276836158191846E-5</v>
      </c>
      <c r="G125">
        <f t="shared" si="10"/>
        <v>441.38418079095925</v>
      </c>
    </row>
    <row r="126" spans="2:7">
      <c r="B126">
        <f t="shared" si="13"/>
        <v>1.1900000000000008</v>
      </c>
      <c r="C126">
        <f t="shared" si="12"/>
        <v>3.5700000000000025</v>
      </c>
      <c r="D126">
        <f t="shared" si="14"/>
        <v>2.1420000000000012</v>
      </c>
      <c r="E126">
        <f t="shared" si="11"/>
        <v>114.2399999999995</v>
      </c>
      <c r="F126" s="3">
        <f t="shared" si="9"/>
        <v>8.7535014005602621E-5</v>
      </c>
      <c r="G126">
        <f t="shared" si="10"/>
        <v>437.67507002801312</v>
      </c>
    </row>
    <row r="127" spans="2:7">
      <c r="B127">
        <f t="shared" si="13"/>
        <v>1.2000000000000008</v>
      </c>
      <c r="C127">
        <f t="shared" si="12"/>
        <v>3.6000000000000023</v>
      </c>
      <c r="D127">
        <f t="shared" si="14"/>
        <v>2.1780000000000013</v>
      </c>
      <c r="E127">
        <f t="shared" si="11"/>
        <v>115.2000000000001</v>
      </c>
      <c r="F127" s="3">
        <f t="shared" si="9"/>
        <v>8.6805555555555478E-5</v>
      </c>
      <c r="G127">
        <f t="shared" si="10"/>
        <v>434.02777777777743</v>
      </c>
    </row>
    <row r="128" spans="2:7">
      <c r="B128">
        <f t="shared" si="13"/>
        <v>1.2100000000000009</v>
      </c>
      <c r="C128">
        <f t="shared" si="12"/>
        <v>3.6300000000000026</v>
      </c>
      <c r="D128">
        <f t="shared" si="14"/>
        <v>2.2143000000000015</v>
      </c>
      <c r="E128">
        <f t="shared" si="11"/>
        <v>116.16000000000071</v>
      </c>
      <c r="F128" s="3">
        <f t="shared" si="9"/>
        <v>8.6088154269971926E-5</v>
      </c>
      <c r="G128">
        <f t="shared" si="10"/>
        <v>430.44077134985963</v>
      </c>
    </row>
    <row r="129" spans="2:7">
      <c r="B129">
        <f t="shared" si="13"/>
        <v>1.2200000000000009</v>
      </c>
      <c r="C129">
        <f t="shared" si="12"/>
        <v>3.6600000000000028</v>
      </c>
      <c r="D129">
        <f t="shared" si="14"/>
        <v>2.2509000000000015</v>
      </c>
      <c r="E129">
        <f t="shared" si="11"/>
        <v>117.11999999999989</v>
      </c>
      <c r="F129" s="3">
        <f t="shared" si="9"/>
        <v>8.5382513661202267E-5</v>
      </c>
      <c r="G129">
        <f t="shared" si="10"/>
        <v>426.91256830601134</v>
      </c>
    </row>
    <row r="130" spans="2:7">
      <c r="B130">
        <f t="shared" si="13"/>
        <v>1.2300000000000009</v>
      </c>
      <c r="C130">
        <f t="shared" si="12"/>
        <v>3.6900000000000026</v>
      </c>
      <c r="D130">
        <f t="shared" si="14"/>
        <v>2.2878000000000016</v>
      </c>
      <c r="E130">
        <f t="shared" si="11"/>
        <v>118.0800000000005</v>
      </c>
      <c r="F130" s="3">
        <f t="shared" si="9"/>
        <v>8.4688346883468482E-5</v>
      </c>
      <c r="G130">
        <f t="shared" si="10"/>
        <v>423.44173441734245</v>
      </c>
    </row>
    <row r="131" spans="2:7">
      <c r="B131">
        <f t="shared" si="13"/>
        <v>1.2400000000000009</v>
      </c>
      <c r="C131">
        <f t="shared" si="12"/>
        <v>3.7200000000000024</v>
      </c>
      <c r="D131">
        <f t="shared" si="14"/>
        <v>2.3250000000000015</v>
      </c>
      <c r="E131">
        <f t="shared" si="11"/>
        <v>119.03999999999968</v>
      </c>
      <c r="F131" s="3">
        <f t="shared" si="9"/>
        <v>8.4005376344086245E-5</v>
      </c>
      <c r="G131">
        <f t="shared" si="10"/>
        <v>420.02688172043122</v>
      </c>
    </row>
    <row r="132" spans="2:7">
      <c r="B132">
        <f t="shared" si="13"/>
        <v>1.2500000000000009</v>
      </c>
      <c r="C132">
        <f t="shared" si="12"/>
        <v>3.7500000000000027</v>
      </c>
      <c r="D132">
        <f t="shared" si="14"/>
        <v>2.3625000000000016</v>
      </c>
      <c r="E132">
        <f t="shared" si="11"/>
        <v>120.00000000000028</v>
      </c>
      <c r="F132" s="3">
        <f t="shared" si="9"/>
        <v>8.3333333333333141E-5</v>
      </c>
      <c r="G132">
        <f t="shared" si="10"/>
        <v>416.66666666666572</v>
      </c>
    </row>
    <row r="133" spans="2:7">
      <c r="B133">
        <f t="shared" si="13"/>
        <v>1.2600000000000009</v>
      </c>
      <c r="C133">
        <f t="shared" si="12"/>
        <v>3.7800000000000029</v>
      </c>
      <c r="D133">
        <f t="shared" si="14"/>
        <v>2.4003000000000014</v>
      </c>
      <c r="E133">
        <f t="shared" si="11"/>
        <v>120.95999999999947</v>
      </c>
      <c r="F133" s="3">
        <f t="shared" si="9"/>
        <v>8.2671957671958033E-5</v>
      </c>
      <c r="G133">
        <f t="shared" si="10"/>
        <v>413.35978835979017</v>
      </c>
    </row>
    <row r="134" spans="2:7">
      <c r="B134">
        <f t="shared" si="13"/>
        <v>1.2700000000000009</v>
      </c>
      <c r="C134">
        <f t="shared" si="12"/>
        <v>3.8100000000000027</v>
      </c>
      <c r="D134">
        <f t="shared" si="14"/>
        <v>2.4384000000000015</v>
      </c>
      <c r="E134">
        <f t="shared" si="11"/>
        <v>121.92000000000007</v>
      </c>
      <c r="F134" s="3">
        <f t="shared" si="9"/>
        <v>8.2020997375328042E-5</v>
      </c>
      <c r="G134">
        <f t="shared" si="10"/>
        <v>410.10498687664023</v>
      </c>
    </row>
    <row r="135" spans="2:7">
      <c r="B135">
        <f t="shared" si="13"/>
        <v>1.2800000000000009</v>
      </c>
      <c r="C135">
        <f t="shared" si="12"/>
        <v>3.8400000000000025</v>
      </c>
      <c r="D135">
        <f t="shared" si="14"/>
        <v>2.4768000000000017</v>
      </c>
      <c r="E135">
        <f t="shared" si="11"/>
        <v>122.88000000000068</v>
      </c>
      <c r="F135" s="3">
        <f t="shared" si="9"/>
        <v>8.1380208333332882E-5</v>
      </c>
      <c r="G135">
        <f t="shared" si="10"/>
        <v>406.90104166666441</v>
      </c>
    </row>
    <row r="136" spans="2:7">
      <c r="B136">
        <f t="shared" si="13"/>
        <v>1.2900000000000009</v>
      </c>
      <c r="C136">
        <f t="shared" si="12"/>
        <v>3.8700000000000028</v>
      </c>
      <c r="D136">
        <f t="shared" si="14"/>
        <v>2.5155000000000016</v>
      </c>
      <c r="E136">
        <f t="shared" si="11"/>
        <v>123.83999999999986</v>
      </c>
      <c r="F136" s="3">
        <f t="shared" si="9"/>
        <v>8.0749354005168057E-5</v>
      </c>
      <c r="G136">
        <f t="shared" si="10"/>
        <v>403.74677002584031</v>
      </c>
    </row>
    <row r="137" spans="2:7">
      <c r="B137">
        <f t="shared" si="13"/>
        <v>1.3000000000000009</v>
      </c>
      <c r="C137">
        <f t="shared" si="12"/>
        <v>3.900000000000003</v>
      </c>
      <c r="D137">
        <f t="shared" si="14"/>
        <v>2.5545000000000018</v>
      </c>
      <c r="E137">
        <f t="shared" si="11"/>
        <v>124.80000000000047</v>
      </c>
      <c r="F137" s="3">
        <f t="shared" ref="F137:F200" si="15">$B$6/E137</f>
        <v>8.012820512820483E-5</v>
      </c>
      <c r="G137">
        <f t="shared" ref="G137:G200" si="16">F137/$G$3</f>
        <v>400.64102564102416</v>
      </c>
    </row>
    <row r="138" spans="2:7">
      <c r="B138">
        <f t="shared" si="13"/>
        <v>1.3100000000000009</v>
      </c>
      <c r="C138">
        <f t="shared" si="12"/>
        <v>3.9300000000000028</v>
      </c>
      <c r="D138">
        <f t="shared" si="14"/>
        <v>2.5938000000000017</v>
      </c>
      <c r="E138">
        <f t="shared" ref="E138:E201" si="17">(D138-D137)*16*200</f>
        <v>125.75999999999965</v>
      </c>
      <c r="F138" s="3">
        <f t="shared" si="15"/>
        <v>7.9516539440203785E-5</v>
      </c>
      <c r="G138">
        <f t="shared" si="16"/>
        <v>397.58269720101896</v>
      </c>
    </row>
    <row r="139" spans="2:7">
      <c r="B139">
        <f t="shared" si="13"/>
        <v>1.320000000000001</v>
      </c>
      <c r="C139">
        <f t="shared" si="12"/>
        <v>3.9600000000000026</v>
      </c>
      <c r="D139">
        <f t="shared" si="14"/>
        <v>2.6334000000000017</v>
      </c>
      <c r="E139">
        <f t="shared" si="17"/>
        <v>126.72000000000025</v>
      </c>
      <c r="F139" s="3">
        <f t="shared" si="15"/>
        <v>7.8914141414141258E-5</v>
      </c>
      <c r="G139">
        <f t="shared" si="16"/>
        <v>394.57070707070631</v>
      </c>
    </row>
    <row r="140" spans="2:7">
      <c r="B140">
        <f t="shared" si="13"/>
        <v>1.330000000000001</v>
      </c>
      <c r="C140">
        <f t="shared" si="12"/>
        <v>3.9900000000000029</v>
      </c>
      <c r="D140">
        <f t="shared" si="14"/>
        <v>2.6733000000000016</v>
      </c>
      <c r="E140">
        <f t="shared" si="17"/>
        <v>127.67999999999944</v>
      </c>
      <c r="F140" s="3">
        <f t="shared" si="15"/>
        <v>7.8320802005012879E-5</v>
      </c>
      <c r="G140">
        <f t="shared" si="16"/>
        <v>391.60401002506444</v>
      </c>
    </row>
    <row r="141" spans="2:7">
      <c r="B141">
        <f t="shared" si="13"/>
        <v>1.340000000000001</v>
      </c>
      <c r="C141">
        <f t="shared" si="12"/>
        <v>4.0200000000000031</v>
      </c>
      <c r="D141">
        <f t="shared" si="14"/>
        <v>2.7135000000000016</v>
      </c>
      <c r="E141">
        <f t="shared" si="17"/>
        <v>128.64000000000004</v>
      </c>
      <c r="F141" s="3">
        <f t="shared" si="15"/>
        <v>7.773631840796017E-5</v>
      </c>
      <c r="G141">
        <f t="shared" si="16"/>
        <v>388.68159203980088</v>
      </c>
    </row>
    <row r="142" spans="2:7">
      <c r="B142">
        <f t="shared" si="13"/>
        <v>1.350000000000001</v>
      </c>
      <c r="C142">
        <f t="shared" si="12"/>
        <v>4.0500000000000025</v>
      </c>
      <c r="D142">
        <f t="shared" si="14"/>
        <v>2.7540000000000018</v>
      </c>
      <c r="E142">
        <f t="shared" si="17"/>
        <v>129.60000000000065</v>
      </c>
      <c r="F142" s="3">
        <f t="shared" si="15"/>
        <v>7.7160493827160113E-5</v>
      </c>
      <c r="G142">
        <f t="shared" si="16"/>
        <v>385.80246913580061</v>
      </c>
    </row>
    <row r="143" spans="2:7">
      <c r="B143">
        <f t="shared" si="13"/>
        <v>1.360000000000001</v>
      </c>
      <c r="C143">
        <f t="shared" si="12"/>
        <v>4.0800000000000027</v>
      </c>
      <c r="D143">
        <f t="shared" si="14"/>
        <v>2.7948000000000017</v>
      </c>
      <c r="E143">
        <f t="shared" si="17"/>
        <v>130.55999999999983</v>
      </c>
      <c r="F143" s="3">
        <f t="shared" si="15"/>
        <v>7.6593137254902055E-5</v>
      </c>
      <c r="G143">
        <f t="shared" si="16"/>
        <v>382.96568627451029</v>
      </c>
    </row>
    <row r="144" spans="2:7">
      <c r="B144">
        <f t="shared" si="13"/>
        <v>1.370000000000001</v>
      </c>
      <c r="C144">
        <f t="shared" si="12"/>
        <v>4.110000000000003</v>
      </c>
      <c r="D144">
        <f t="shared" si="14"/>
        <v>2.8359000000000019</v>
      </c>
      <c r="E144">
        <f t="shared" si="17"/>
        <v>131.52000000000044</v>
      </c>
      <c r="F144" s="3">
        <f t="shared" si="15"/>
        <v>7.6034063260340377E-5</v>
      </c>
      <c r="G144">
        <f t="shared" si="16"/>
        <v>380.17031630170192</v>
      </c>
    </row>
    <row r="145" spans="2:7">
      <c r="B145">
        <f t="shared" si="13"/>
        <v>1.380000000000001</v>
      </c>
      <c r="C145">
        <f t="shared" si="12"/>
        <v>4.1400000000000032</v>
      </c>
      <c r="D145">
        <f t="shared" si="14"/>
        <v>2.8773000000000017</v>
      </c>
      <c r="E145">
        <f t="shared" si="17"/>
        <v>132.47999999999962</v>
      </c>
      <c r="F145" s="3">
        <f t="shared" si="15"/>
        <v>7.5483091787439827E-5</v>
      </c>
      <c r="G145">
        <f t="shared" si="16"/>
        <v>377.41545893719916</v>
      </c>
    </row>
    <row r="146" spans="2:7">
      <c r="B146">
        <f t="shared" si="13"/>
        <v>1.390000000000001</v>
      </c>
      <c r="C146">
        <f t="shared" si="12"/>
        <v>4.1700000000000035</v>
      </c>
      <c r="D146">
        <f t="shared" si="14"/>
        <v>2.9190000000000018</v>
      </c>
      <c r="E146">
        <f t="shared" si="17"/>
        <v>133.44000000000023</v>
      </c>
      <c r="F146" s="3">
        <f t="shared" si="15"/>
        <v>7.4940047961630568E-5</v>
      </c>
      <c r="G146">
        <f t="shared" si="16"/>
        <v>374.70023980815284</v>
      </c>
    </row>
    <row r="147" spans="2:7">
      <c r="B147">
        <f t="shared" si="13"/>
        <v>1.400000000000001</v>
      </c>
      <c r="C147">
        <f t="shared" si="12"/>
        <v>4.2000000000000028</v>
      </c>
      <c r="D147">
        <f t="shared" si="14"/>
        <v>2.9610000000000016</v>
      </c>
      <c r="E147">
        <f t="shared" si="17"/>
        <v>134.39999999999941</v>
      </c>
      <c r="F147" s="3">
        <f t="shared" si="15"/>
        <v>7.4404761904762237E-5</v>
      </c>
      <c r="G147">
        <f t="shared" si="16"/>
        <v>372.02380952381122</v>
      </c>
    </row>
    <row r="148" spans="2:7">
      <c r="B148">
        <f t="shared" si="13"/>
        <v>1.410000000000001</v>
      </c>
      <c r="C148">
        <f t="shared" si="12"/>
        <v>4.2300000000000031</v>
      </c>
      <c r="D148">
        <f t="shared" si="14"/>
        <v>3.0033000000000016</v>
      </c>
      <c r="E148">
        <f t="shared" si="17"/>
        <v>135.36000000000001</v>
      </c>
      <c r="F148" s="3">
        <f t="shared" si="15"/>
        <v>7.387706855791962E-5</v>
      </c>
      <c r="G148">
        <f t="shared" si="16"/>
        <v>369.3853427895981</v>
      </c>
    </row>
    <row r="149" spans="2:7">
      <c r="B149">
        <f t="shared" si="13"/>
        <v>1.420000000000001</v>
      </c>
      <c r="C149">
        <f t="shared" si="12"/>
        <v>4.2600000000000033</v>
      </c>
      <c r="D149">
        <f t="shared" si="14"/>
        <v>3.0459000000000018</v>
      </c>
      <c r="E149">
        <f t="shared" si="17"/>
        <v>136.32000000000062</v>
      </c>
      <c r="F149" s="3">
        <f t="shared" si="15"/>
        <v>7.3356807511736752E-5</v>
      </c>
      <c r="G149">
        <f t="shared" si="16"/>
        <v>366.78403755868379</v>
      </c>
    </row>
    <row r="150" spans="2:7">
      <c r="B150">
        <f t="shared" si="13"/>
        <v>1.430000000000001</v>
      </c>
      <c r="C150">
        <f t="shared" si="12"/>
        <v>4.2900000000000027</v>
      </c>
      <c r="D150">
        <f t="shared" si="14"/>
        <v>3.0888000000000018</v>
      </c>
      <c r="E150">
        <f t="shared" si="17"/>
        <v>137.2799999999998</v>
      </c>
      <c r="F150" s="3">
        <f t="shared" si="15"/>
        <v>7.2843822843822952E-5</v>
      </c>
      <c r="G150">
        <f t="shared" si="16"/>
        <v>364.21911421911477</v>
      </c>
    </row>
    <row r="151" spans="2:7">
      <c r="B151">
        <f t="shared" si="13"/>
        <v>1.4400000000000011</v>
      </c>
      <c r="C151">
        <f t="shared" si="12"/>
        <v>4.3200000000000029</v>
      </c>
      <c r="D151">
        <f t="shared" si="14"/>
        <v>3.1320000000000019</v>
      </c>
      <c r="E151">
        <f t="shared" si="17"/>
        <v>138.24000000000041</v>
      </c>
      <c r="F151" s="3">
        <f t="shared" si="15"/>
        <v>7.2337962962962756E-5</v>
      </c>
      <c r="G151">
        <f t="shared" si="16"/>
        <v>361.68981481481381</v>
      </c>
    </row>
    <row r="152" spans="2:7">
      <c r="B152">
        <f t="shared" si="13"/>
        <v>1.4500000000000011</v>
      </c>
      <c r="C152">
        <f t="shared" ref="C152:C215" si="18">IF(B152&lt;=$D$1,IF($D$3+B152*$D$4&gt;=$D$5,$D$5,$D$3+B152*$D$4),IF($D$5+(B152-$D$1)*(-$D$4)&gt;$F$5,$D$5+(B152-$D$1)*(-$D$4),$F$5))</f>
        <v>4.3500000000000032</v>
      </c>
      <c r="D152">
        <f t="shared" si="14"/>
        <v>3.1755000000000018</v>
      </c>
      <c r="E152">
        <f t="shared" si="17"/>
        <v>139.19999999999959</v>
      </c>
      <c r="F152" s="3">
        <f t="shared" si="15"/>
        <v>7.1839080459770331E-5</v>
      </c>
      <c r="G152">
        <f t="shared" si="16"/>
        <v>359.19540229885166</v>
      </c>
    </row>
    <row r="153" spans="2:7">
      <c r="B153">
        <f t="shared" si="13"/>
        <v>1.4600000000000011</v>
      </c>
      <c r="C153">
        <f t="shared" si="18"/>
        <v>4.3800000000000034</v>
      </c>
      <c r="D153">
        <f t="shared" si="14"/>
        <v>3.2193000000000018</v>
      </c>
      <c r="E153">
        <f t="shared" si="17"/>
        <v>140.1600000000002</v>
      </c>
      <c r="F153" s="3">
        <f t="shared" si="15"/>
        <v>7.1347031963470221E-5</v>
      </c>
      <c r="G153">
        <f t="shared" si="16"/>
        <v>356.73515981735113</v>
      </c>
    </row>
    <row r="154" spans="2:7">
      <c r="B154">
        <f t="shared" si="13"/>
        <v>1.4700000000000011</v>
      </c>
      <c r="C154">
        <f t="shared" si="18"/>
        <v>4.4100000000000037</v>
      </c>
      <c r="D154">
        <f t="shared" si="14"/>
        <v>3.2634000000000021</v>
      </c>
      <c r="E154">
        <f t="shared" si="17"/>
        <v>141.1200000000008</v>
      </c>
      <c r="F154" s="3">
        <f t="shared" si="15"/>
        <v>7.0861678004534743E-5</v>
      </c>
      <c r="G154">
        <f t="shared" si="16"/>
        <v>354.30839002267373</v>
      </c>
    </row>
    <row r="155" spans="2:7">
      <c r="B155">
        <f t="shared" si="13"/>
        <v>1.4800000000000011</v>
      </c>
      <c r="C155">
        <f t="shared" si="18"/>
        <v>4.4400000000000031</v>
      </c>
      <c r="D155">
        <f t="shared" si="14"/>
        <v>3.3078000000000021</v>
      </c>
      <c r="E155">
        <f t="shared" si="17"/>
        <v>142.07999999999998</v>
      </c>
      <c r="F155" s="3">
        <f t="shared" si="15"/>
        <v>7.0382882882882896E-5</v>
      </c>
      <c r="G155">
        <f t="shared" si="16"/>
        <v>351.91441441441452</v>
      </c>
    </row>
    <row r="156" spans="2:7">
      <c r="B156">
        <f t="shared" si="13"/>
        <v>1.4900000000000011</v>
      </c>
      <c r="C156">
        <f t="shared" si="18"/>
        <v>4.4700000000000033</v>
      </c>
      <c r="D156">
        <f t="shared" si="14"/>
        <v>3.3525000000000023</v>
      </c>
      <c r="E156">
        <f t="shared" si="17"/>
        <v>143.04000000000059</v>
      </c>
      <c r="F156" s="3">
        <f t="shared" si="15"/>
        <v>6.9910514541386738E-5</v>
      </c>
      <c r="G156">
        <f t="shared" si="16"/>
        <v>349.55257270693369</v>
      </c>
    </row>
    <row r="157" spans="2:7">
      <c r="B157">
        <f t="shared" si="13"/>
        <v>1.5000000000000011</v>
      </c>
      <c r="C157">
        <f t="shared" si="18"/>
        <v>4.5000000000000036</v>
      </c>
      <c r="D157">
        <f t="shared" si="14"/>
        <v>3.3975000000000022</v>
      </c>
      <c r="E157">
        <f t="shared" si="17"/>
        <v>143.99999999999977</v>
      </c>
      <c r="F157" s="3">
        <f t="shared" si="15"/>
        <v>6.9444444444444553E-5</v>
      </c>
      <c r="G157">
        <f t="shared" si="16"/>
        <v>347.2222222222228</v>
      </c>
    </row>
    <row r="158" spans="2:7">
      <c r="B158">
        <f t="shared" si="13"/>
        <v>1.5100000000000011</v>
      </c>
      <c r="C158">
        <f t="shared" si="18"/>
        <v>4.5300000000000029</v>
      </c>
      <c r="D158">
        <f t="shared" si="14"/>
        <v>3.4428000000000023</v>
      </c>
      <c r="E158">
        <f t="shared" si="17"/>
        <v>144.96000000000038</v>
      </c>
      <c r="F158" s="3">
        <f t="shared" si="15"/>
        <v>6.8984547461368477E-5</v>
      </c>
      <c r="G158">
        <f t="shared" si="16"/>
        <v>344.92273730684241</v>
      </c>
    </row>
    <row r="159" spans="2:7">
      <c r="B159">
        <f t="shared" si="13"/>
        <v>1.5200000000000011</v>
      </c>
      <c r="C159">
        <f t="shared" si="18"/>
        <v>4.5600000000000032</v>
      </c>
      <c r="D159">
        <f t="shared" si="14"/>
        <v>3.4884000000000022</v>
      </c>
      <c r="E159">
        <f t="shared" si="17"/>
        <v>145.91999999999956</v>
      </c>
      <c r="F159" s="3">
        <f t="shared" si="15"/>
        <v>6.8530701754386178E-5</v>
      </c>
      <c r="G159">
        <f t="shared" si="16"/>
        <v>342.65350877193089</v>
      </c>
    </row>
    <row r="160" spans="2:7">
      <c r="B160">
        <f t="shared" si="13"/>
        <v>1.5300000000000011</v>
      </c>
      <c r="C160">
        <f t="shared" si="18"/>
        <v>4.5900000000000034</v>
      </c>
      <c r="D160">
        <f t="shared" si="14"/>
        <v>3.5343000000000022</v>
      </c>
      <c r="E160">
        <f t="shared" si="17"/>
        <v>146.88000000000017</v>
      </c>
      <c r="F160" s="3">
        <f t="shared" si="15"/>
        <v>6.808278867102389E-5</v>
      </c>
      <c r="G160">
        <f t="shared" si="16"/>
        <v>340.41394335511944</v>
      </c>
    </row>
    <row r="161" spans="2:7">
      <c r="B161">
        <f t="shared" si="13"/>
        <v>1.5400000000000011</v>
      </c>
      <c r="C161">
        <f t="shared" si="18"/>
        <v>4.6200000000000037</v>
      </c>
      <c r="D161">
        <f t="shared" si="14"/>
        <v>3.5805000000000025</v>
      </c>
      <c r="E161">
        <f t="shared" si="17"/>
        <v>147.84000000000077</v>
      </c>
      <c r="F161" s="3">
        <f t="shared" si="15"/>
        <v>6.7640692640692288E-5</v>
      </c>
      <c r="G161">
        <f t="shared" si="16"/>
        <v>338.20346320346147</v>
      </c>
    </row>
    <row r="162" spans="2:7">
      <c r="B162">
        <f t="shared" si="13"/>
        <v>1.5500000000000012</v>
      </c>
      <c r="C162">
        <f t="shared" si="18"/>
        <v>4.6500000000000039</v>
      </c>
      <c r="D162">
        <f t="shared" si="14"/>
        <v>3.6270000000000024</v>
      </c>
      <c r="E162">
        <f t="shared" si="17"/>
        <v>148.79999999999995</v>
      </c>
      <c r="F162" s="3">
        <f t="shared" si="15"/>
        <v>6.7204301075268844E-5</v>
      </c>
      <c r="G162">
        <f t="shared" si="16"/>
        <v>336.02150537634424</v>
      </c>
    </row>
    <row r="163" spans="2:7">
      <c r="B163">
        <f t="shared" si="13"/>
        <v>1.5600000000000012</v>
      </c>
      <c r="C163">
        <f t="shared" si="18"/>
        <v>4.6800000000000033</v>
      </c>
      <c r="D163">
        <f t="shared" si="14"/>
        <v>3.6738000000000026</v>
      </c>
      <c r="E163">
        <f t="shared" si="17"/>
        <v>149.76000000000056</v>
      </c>
      <c r="F163" s="3">
        <f t="shared" si="15"/>
        <v>6.6773504273504023E-5</v>
      </c>
      <c r="G163">
        <f t="shared" si="16"/>
        <v>333.86752136752011</v>
      </c>
    </row>
    <row r="164" spans="2:7">
      <c r="B164">
        <f t="shared" si="13"/>
        <v>1.5700000000000012</v>
      </c>
      <c r="C164">
        <f t="shared" si="18"/>
        <v>4.7100000000000035</v>
      </c>
      <c r="D164">
        <f t="shared" si="14"/>
        <v>3.7209000000000025</v>
      </c>
      <c r="E164">
        <f t="shared" si="17"/>
        <v>150.71999999999974</v>
      </c>
      <c r="F164" s="3">
        <f t="shared" si="15"/>
        <v>6.634819532908717E-5</v>
      </c>
      <c r="G164">
        <f t="shared" si="16"/>
        <v>331.74097664543586</v>
      </c>
    </row>
    <row r="165" spans="2:7">
      <c r="B165">
        <f t="shared" si="13"/>
        <v>1.5800000000000012</v>
      </c>
      <c r="C165">
        <f t="shared" si="18"/>
        <v>4.7400000000000038</v>
      </c>
      <c r="D165">
        <f t="shared" si="14"/>
        <v>3.7683000000000026</v>
      </c>
      <c r="E165">
        <f t="shared" si="17"/>
        <v>151.68000000000035</v>
      </c>
      <c r="F165" s="3">
        <f t="shared" si="15"/>
        <v>6.5928270042193938E-5</v>
      </c>
      <c r="G165">
        <f t="shared" si="16"/>
        <v>329.64135021096973</v>
      </c>
    </row>
    <row r="166" spans="2:7">
      <c r="B166">
        <f t="shared" si="13"/>
        <v>1.5900000000000012</v>
      </c>
      <c r="C166">
        <f t="shared" si="18"/>
        <v>4.7700000000000031</v>
      </c>
      <c r="D166">
        <f t="shared" si="14"/>
        <v>3.8160000000000025</v>
      </c>
      <c r="E166">
        <f t="shared" si="17"/>
        <v>152.63999999999953</v>
      </c>
      <c r="F166" s="3">
        <f t="shared" si="15"/>
        <v>6.5513626834381758E-5</v>
      </c>
      <c r="G166">
        <f t="shared" si="16"/>
        <v>327.56813417190881</v>
      </c>
    </row>
    <row r="167" spans="2:7">
      <c r="B167">
        <f t="shared" si="13"/>
        <v>1.6000000000000012</v>
      </c>
      <c r="C167">
        <f t="shared" si="18"/>
        <v>4.8000000000000034</v>
      </c>
      <c r="D167">
        <f t="shared" si="14"/>
        <v>3.8640000000000025</v>
      </c>
      <c r="E167">
        <f t="shared" si="17"/>
        <v>153.60000000000014</v>
      </c>
      <c r="F167" s="3">
        <f t="shared" si="15"/>
        <v>6.5104166666666612E-5</v>
      </c>
      <c r="G167">
        <f t="shared" si="16"/>
        <v>325.52083333333309</v>
      </c>
    </row>
    <row r="168" spans="2:7">
      <c r="B168">
        <f t="shared" si="13"/>
        <v>1.6100000000000012</v>
      </c>
      <c r="C168">
        <f t="shared" si="18"/>
        <v>4.8300000000000036</v>
      </c>
      <c r="D168">
        <f t="shared" si="14"/>
        <v>3.9123000000000028</v>
      </c>
      <c r="E168">
        <f t="shared" si="17"/>
        <v>154.56000000000074</v>
      </c>
      <c r="F168" s="3">
        <f t="shared" si="15"/>
        <v>6.4699792960662219E-5</v>
      </c>
      <c r="G168">
        <f t="shared" si="16"/>
        <v>323.49896480331108</v>
      </c>
    </row>
    <row r="169" spans="2:7">
      <c r="B169">
        <f t="shared" si="13"/>
        <v>1.6200000000000012</v>
      </c>
      <c r="C169">
        <f t="shared" si="18"/>
        <v>4.8600000000000039</v>
      </c>
      <c r="D169">
        <f t="shared" si="14"/>
        <v>3.9609000000000028</v>
      </c>
      <c r="E169">
        <f t="shared" si="17"/>
        <v>155.51999999999992</v>
      </c>
      <c r="F169" s="3">
        <f t="shared" si="15"/>
        <v>6.4300411522633777E-5</v>
      </c>
      <c r="G169">
        <f t="shared" si="16"/>
        <v>321.50205761316892</v>
      </c>
    </row>
    <row r="170" spans="2:7">
      <c r="B170">
        <f t="shared" si="13"/>
        <v>1.6300000000000012</v>
      </c>
      <c r="C170">
        <f t="shared" si="18"/>
        <v>4.8900000000000041</v>
      </c>
      <c r="D170">
        <f t="shared" si="14"/>
        <v>4.0098000000000029</v>
      </c>
      <c r="E170">
        <f t="shared" si="17"/>
        <v>156.48000000000053</v>
      </c>
      <c r="F170" s="3">
        <f t="shared" si="15"/>
        <v>6.3905930470347437E-5</v>
      </c>
      <c r="G170">
        <f t="shared" si="16"/>
        <v>319.52965235173718</v>
      </c>
    </row>
    <row r="171" spans="2:7">
      <c r="B171">
        <f t="shared" si="13"/>
        <v>1.6400000000000012</v>
      </c>
      <c r="C171">
        <f t="shared" si="18"/>
        <v>4.9200000000000035</v>
      </c>
      <c r="D171">
        <f t="shared" si="14"/>
        <v>4.0590000000000028</v>
      </c>
      <c r="E171">
        <f t="shared" si="17"/>
        <v>157.43999999999971</v>
      </c>
      <c r="F171" s="3">
        <f t="shared" si="15"/>
        <v>6.3516260162601741E-5</v>
      </c>
      <c r="G171">
        <f t="shared" si="16"/>
        <v>317.58130081300874</v>
      </c>
    </row>
    <row r="172" spans="2:7">
      <c r="B172">
        <f t="shared" si="13"/>
        <v>1.6500000000000012</v>
      </c>
      <c r="C172">
        <f t="shared" si="18"/>
        <v>4.9500000000000037</v>
      </c>
      <c r="D172">
        <f t="shared" si="14"/>
        <v>4.1085000000000029</v>
      </c>
      <c r="E172">
        <f t="shared" si="17"/>
        <v>158.40000000000032</v>
      </c>
      <c r="F172" s="3">
        <f t="shared" si="15"/>
        <v>6.3131313131313009E-5</v>
      </c>
      <c r="G172">
        <f t="shared" si="16"/>
        <v>315.65656565656508</v>
      </c>
    </row>
    <row r="173" spans="2:7">
      <c r="B173">
        <f t="shared" si="13"/>
        <v>1.6600000000000013</v>
      </c>
      <c r="C173">
        <f t="shared" si="18"/>
        <v>4.980000000000004</v>
      </c>
      <c r="D173">
        <f t="shared" si="14"/>
        <v>4.1583000000000032</v>
      </c>
      <c r="E173">
        <f t="shared" si="17"/>
        <v>159.36000000000092</v>
      </c>
      <c r="F173" s="3">
        <f t="shared" si="15"/>
        <v>6.2751004016063899E-5</v>
      </c>
      <c r="G173">
        <f t="shared" si="16"/>
        <v>313.75502008031953</v>
      </c>
    </row>
    <row r="174" spans="2:7">
      <c r="B174">
        <f t="shared" si="13"/>
        <v>1.6700000000000013</v>
      </c>
      <c r="C174">
        <f t="shared" si="18"/>
        <v>5.0100000000000033</v>
      </c>
      <c r="D174">
        <f t="shared" si="14"/>
        <v>4.2084000000000028</v>
      </c>
      <c r="E174">
        <f t="shared" si="17"/>
        <v>160.31999999999869</v>
      </c>
      <c r="F174" s="3">
        <f t="shared" si="15"/>
        <v>6.2375249500998514E-5</v>
      </c>
      <c r="G174">
        <f t="shared" si="16"/>
        <v>311.87624750499259</v>
      </c>
    </row>
    <row r="175" spans="2:7">
      <c r="B175">
        <f t="shared" si="13"/>
        <v>1.6800000000000013</v>
      </c>
      <c r="C175">
        <f t="shared" si="18"/>
        <v>5.0400000000000036</v>
      </c>
      <c r="D175">
        <f t="shared" si="14"/>
        <v>4.2588000000000026</v>
      </c>
      <c r="E175">
        <f t="shared" si="17"/>
        <v>161.27999999999929</v>
      </c>
      <c r="F175" s="3">
        <f t="shared" si="15"/>
        <v>6.2003968253968522E-5</v>
      </c>
      <c r="G175">
        <f t="shared" si="16"/>
        <v>310.01984126984263</v>
      </c>
    </row>
    <row r="176" spans="2:7">
      <c r="B176">
        <f t="shared" si="13"/>
        <v>1.6900000000000013</v>
      </c>
      <c r="C176">
        <f t="shared" si="18"/>
        <v>5.0700000000000038</v>
      </c>
      <c r="D176">
        <f t="shared" si="14"/>
        <v>4.3095000000000026</v>
      </c>
      <c r="E176">
        <f t="shared" si="17"/>
        <v>162.2399999999999</v>
      </c>
      <c r="F176" s="3">
        <f t="shared" si="15"/>
        <v>6.1637080867850142E-5</v>
      </c>
      <c r="G176">
        <f t="shared" si="16"/>
        <v>308.18540433925074</v>
      </c>
    </row>
    <row r="177" spans="2:7">
      <c r="B177">
        <f t="shared" si="13"/>
        <v>1.7000000000000013</v>
      </c>
      <c r="C177">
        <f t="shared" si="18"/>
        <v>5.1000000000000041</v>
      </c>
      <c r="D177">
        <f t="shared" si="14"/>
        <v>4.3605000000000027</v>
      </c>
      <c r="E177">
        <f t="shared" si="17"/>
        <v>163.2000000000005</v>
      </c>
      <c r="F177" s="3">
        <f t="shared" si="15"/>
        <v>6.1274509803921378E-5</v>
      </c>
      <c r="G177">
        <f t="shared" si="16"/>
        <v>306.37254901960688</v>
      </c>
    </row>
    <row r="178" spans="2:7">
      <c r="B178">
        <f t="shared" si="13"/>
        <v>1.7100000000000013</v>
      </c>
      <c r="C178">
        <f t="shared" si="18"/>
        <v>5.1300000000000043</v>
      </c>
      <c r="D178">
        <f t="shared" si="14"/>
        <v>4.4118000000000031</v>
      </c>
      <c r="E178">
        <f t="shared" si="17"/>
        <v>164.16000000000111</v>
      </c>
      <c r="F178" s="3">
        <f t="shared" si="15"/>
        <v>6.0916179337231559E-5</v>
      </c>
      <c r="G178">
        <f t="shared" si="16"/>
        <v>304.58089668615781</v>
      </c>
    </row>
    <row r="179" spans="2:7">
      <c r="B179">
        <f t="shared" si="13"/>
        <v>1.7200000000000013</v>
      </c>
      <c r="C179">
        <f t="shared" si="18"/>
        <v>5.1600000000000037</v>
      </c>
      <c r="D179">
        <f t="shared" si="14"/>
        <v>4.4634000000000027</v>
      </c>
      <c r="E179">
        <f t="shared" si="17"/>
        <v>165.11999999999887</v>
      </c>
      <c r="F179" s="3">
        <f t="shared" si="15"/>
        <v>6.0562015503876388E-5</v>
      </c>
      <c r="G179">
        <f t="shared" si="16"/>
        <v>302.81007751938193</v>
      </c>
    </row>
    <row r="180" spans="2:7">
      <c r="B180">
        <f t="shared" si="13"/>
        <v>1.7300000000000013</v>
      </c>
      <c r="C180">
        <f t="shared" si="18"/>
        <v>5.1900000000000039</v>
      </c>
      <c r="D180">
        <f t="shared" si="14"/>
        <v>4.5153000000000025</v>
      </c>
      <c r="E180">
        <f t="shared" si="17"/>
        <v>166.07999999999947</v>
      </c>
      <c r="F180" s="3">
        <f t="shared" si="15"/>
        <v>6.0211946050096535E-5</v>
      </c>
      <c r="G180">
        <f t="shared" si="16"/>
        <v>301.05973025048269</v>
      </c>
    </row>
    <row r="181" spans="2:7">
      <c r="B181">
        <f t="shared" si="13"/>
        <v>1.7400000000000013</v>
      </c>
      <c r="C181">
        <f t="shared" si="18"/>
        <v>5.2200000000000042</v>
      </c>
      <c r="D181">
        <f t="shared" si="14"/>
        <v>4.5675000000000026</v>
      </c>
      <c r="E181">
        <f t="shared" si="17"/>
        <v>167.04000000000008</v>
      </c>
      <c r="F181" s="3">
        <f t="shared" si="15"/>
        <v>5.9865900383141739E-5</v>
      </c>
      <c r="G181">
        <f t="shared" si="16"/>
        <v>299.3295019157087</v>
      </c>
    </row>
    <row r="182" spans="2:7">
      <c r="B182">
        <f t="shared" si="13"/>
        <v>1.7500000000000013</v>
      </c>
      <c r="C182">
        <f t="shared" si="18"/>
        <v>5.2500000000000036</v>
      </c>
      <c r="D182">
        <f t="shared" si="14"/>
        <v>4.6200000000000028</v>
      </c>
      <c r="E182">
        <f t="shared" si="17"/>
        <v>168.00000000000068</v>
      </c>
      <c r="F182" s="3">
        <f t="shared" si="15"/>
        <v>5.9523809523809287E-5</v>
      </c>
      <c r="G182">
        <f t="shared" si="16"/>
        <v>297.61904761904646</v>
      </c>
    </row>
    <row r="183" spans="2:7">
      <c r="B183">
        <f t="shared" si="13"/>
        <v>1.7600000000000013</v>
      </c>
      <c r="C183">
        <f t="shared" si="18"/>
        <v>5.2800000000000038</v>
      </c>
      <c r="D183">
        <f t="shared" si="14"/>
        <v>4.6728000000000032</v>
      </c>
      <c r="E183">
        <f t="shared" si="17"/>
        <v>168.96000000000129</v>
      </c>
      <c r="F183" s="3">
        <f t="shared" si="15"/>
        <v>5.9185606060605608E-5</v>
      </c>
      <c r="G183">
        <f t="shared" si="16"/>
        <v>295.92803030302804</v>
      </c>
    </row>
    <row r="184" spans="2:7">
      <c r="B184">
        <f t="shared" si="13"/>
        <v>1.7700000000000014</v>
      </c>
      <c r="C184">
        <f t="shared" si="18"/>
        <v>5.3100000000000041</v>
      </c>
      <c r="D184">
        <f t="shared" si="14"/>
        <v>4.7259000000000029</v>
      </c>
      <c r="E184">
        <f t="shared" si="17"/>
        <v>169.91999999999905</v>
      </c>
      <c r="F184" s="3">
        <f t="shared" si="15"/>
        <v>5.8851224105461723E-5</v>
      </c>
      <c r="G184">
        <f t="shared" si="16"/>
        <v>294.25612052730861</v>
      </c>
    </row>
    <row r="185" spans="2:7">
      <c r="B185">
        <f t="shared" si="13"/>
        <v>1.7800000000000014</v>
      </c>
      <c r="C185">
        <f t="shared" si="18"/>
        <v>5.3400000000000043</v>
      </c>
      <c r="D185">
        <f t="shared" si="14"/>
        <v>4.7793000000000028</v>
      </c>
      <c r="E185">
        <f t="shared" si="17"/>
        <v>170.87999999999965</v>
      </c>
      <c r="F185" s="3">
        <f t="shared" si="15"/>
        <v>5.8520599250936452E-5</v>
      </c>
      <c r="G185">
        <f t="shared" si="16"/>
        <v>292.6029962546823</v>
      </c>
    </row>
    <row r="186" spans="2:7">
      <c r="B186">
        <f t="shared" si="13"/>
        <v>1.7900000000000014</v>
      </c>
      <c r="C186">
        <f t="shared" si="18"/>
        <v>5.3700000000000045</v>
      </c>
      <c r="D186">
        <f t="shared" si="14"/>
        <v>4.8330000000000028</v>
      </c>
      <c r="E186">
        <f t="shared" si="17"/>
        <v>171.84000000000026</v>
      </c>
      <c r="F186" s="3">
        <f t="shared" si="15"/>
        <v>5.8193668528863971E-5</v>
      </c>
      <c r="G186">
        <f t="shared" si="16"/>
        <v>290.96834264431988</v>
      </c>
    </row>
    <row r="187" spans="2:7">
      <c r="B187">
        <f t="shared" ref="B187:B250" si="19">B186+$B$6</f>
        <v>1.8000000000000014</v>
      </c>
      <c r="C187">
        <f t="shared" si="18"/>
        <v>5.4000000000000039</v>
      </c>
      <c r="D187">
        <f t="shared" ref="D187:D250" si="20">$B$6*(C187)+D186</f>
        <v>4.8870000000000031</v>
      </c>
      <c r="E187">
        <f t="shared" si="17"/>
        <v>172.80000000000086</v>
      </c>
      <c r="F187" s="3">
        <f t="shared" si="15"/>
        <v>5.7870370370370081E-5</v>
      </c>
      <c r="G187">
        <f t="shared" si="16"/>
        <v>289.35185185185043</v>
      </c>
    </row>
    <row r="188" spans="2:7">
      <c r="B188">
        <f t="shared" si="19"/>
        <v>1.8100000000000014</v>
      </c>
      <c r="C188">
        <f t="shared" si="18"/>
        <v>5.4300000000000042</v>
      </c>
      <c r="D188">
        <f t="shared" si="20"/>
        <v>4.9413000000000036</v>
      </c>
      <c r="E188">
        <f t="shared" si="17"/>
        <v>173.76000000000147</v>
      </c>
      <c r="F188" s="3">
        <f t="shared" si="15"/>
        <v>5.7550644567218667E-5</v>
      </c>
      <c r="G188">
        <f t="shared" si="16"/>
        <v>287.75322283609336</v>
      </c>
    </row>
    <row r="189" spans="2:7">
      <c r="B189">
        <f t="shared" si="19"/>
        <v>1.8200000000000014</v>
      </c>
      <c r="C189">
        <f t="shared" si="18"/>
        <v>5.4600000000000044</v>
      </c>
      <c r="D189">
        <f t="shared" si="20"/>
        <v>4.9959000000000033</v>
      </c>
      <c r="E189">
        <f t="shared" si="17"/>
        <v>174.71999999999923</v>
      </c>
      <c r="F189" s="3">
        <f t="shared" si="15"/>
        <v>5.7234432234432485E-5</v>
      </c>
      <c r="G189">
        <f t="shared" si="16"/>
        <v>286.17216117216242</v>
      </c>
    </row>
    <row r="190" spans="2:7">
      <c r="B190">
        <f t="shared" si="19"/>
        <v>1.8300000000000014</v>
      </c>
      <c r="C190">
        <f t="shared" si="18"/>
        <v>5.4900000000000038</v>
      </c>
      <c r="D190">
        <f t="shared" si="20"/>
        <v>5.0508000000000033</v>
      </c>
      <c r="E190">
        <f t="shared" si="17"/>
        <v>175.67999999999984</v>
      </c>
      <c r="F190" s="3">
        <f t="shared" si="15"/>
        <v>5.6921675774134845E-5</v>
      </c>
      <c r="G190">
        <f t="shared" si="16"/>
        <v>284.60837887067424</v>
      </c>
    </row>
    <row r="191" spans="2:7">
      <c r="B191">
        <f t="shared" si="19"/>
        <v>1.8400000000000014</v>
      </c>
      <c r="C191">
        <f t="shared" si="18"/>
        <v>5.520000000000004</v>
      </c>
      <c r="D191">
        <f t="shared" si="20"/>
        <v>5.1060000000000034</v>
      </c>
      <c r="E191">
        <f t="shared" si="17"/>
        <v>176.64000000000044</v>
      </c>
      <c r="F191" s="3">
        <f t="shared" si="15"/>
        <v>5.6612318840579569E-5</v>
      </c>
      <c r="G191">
        <f t="shared" si="16"/>
        <v>283.06159420289788</v>
      </c>
    </row>
    <row r="192" spans="2:7">
      <c r="B192">
        <f t="shared" si="19"/>
        <v>1.8500000000000014</v>
      </c>
      <c r="C192">
        <f t="shared" si="18"/>
        <v>5.5500000000000043</v>
      </c>
      <c r="D192">
        <f t="shared" si="20"/>
        <v>5.1615000000000038</v>
      </c>
      <c r="E192">
        <f t="shared" si="17"/>
        <v>177.60000000000105</v>
      </c>
      <c r="F192" s="3">
        <f t="shared" si="15"/>
        <v>5.6306306306305975E-5</v>
      </c>
      <c r="G192">
        <f t="shared" si="16"/>
        <v>281.53153153152988</v>
      </c>
    </row>
    <row r="193" spans="2:7">
      <c r="B193">
        <f t="shared" si="19"/>
        <v>1.8600000000000014</v>
      </c>
      <c r="C193">
        <f t="shared" si="18"/>
        <v>5.5800000000000045</v>
      </c>
      <c r="D193">
        <f t="shared" si="20"/>
        <v>5.2173000000000034</v>
      </c>
      <c r="E193">
        <f t="shared" si="17"/>
        <v>178.55999999999881</v>
      </c>
      <c r="F193" s="3">
        <f t="shared" si="15"/>
        <v>5.6003584229391054E-5</v>
      </c>
      <c r="G193">
        <f t="shared" si="16"/>
        <v>280.0179211469553</v>
      </c>
    </row>
    <row r="194" spans="2:7">
      <c r="B194">
        <f t="shared" si="19"/>
        <v>1.8700000000000014</v>
      </c>
      <c r="C194">
        <f t="shared" si="18"/>
        <v>5.6100000000000048</v>
      </c>
      <c r="D194">
        <f t="shared" si="20"/>
        <v>5.2734000000000032</v>
      </c>
      <c r="E194">
        <f t="shared" si="17"/>
        <v>179.51999999999941</v>
      </c>
      <c r="F194" s="3">
        <f t="shared" si="15"/>
        <v>5.5704099821747067E-5</v>
      </c>
      <c r="G194">
        <f t="shared" si="16"/>
        <v>278.52049910873535</v>
      </c>
    </row>
    <row r="195" spans="2:7">
      <c r="B195">
        <f t="shared" si="19"/>
        <v>1.8800000000000014</v>
      </c>
      <c r="C195">
        <f t="shared" si="18"/>
        <v>5.6400000000000041</v>
      </c>
      <c r="D195">
        <f t="shared" si="20"/>
        <v>5.3298000000000032</v>
      </c>
      <c r="E195">
        <f t="shared" si="17"/>
        <v>180.48000000000002</v>
      </c>
      <c r="F195" s="3">
        <f t="shared" si="15"/>
        <v>5.5407801418439715E-5</v>
      </c>
      <c r="G195">
        <f t="shared" si="16"/>
        <v>277.03900709219857</v>
      </c>
    </row>
    <row r="196" spans="2:7">
      <c r="B196">
        <f t="shared" si="19"/>
        <v>1.8900000000000015</v>
      </c>
      <c r="C196">
        <f t="shared" si="18"/>
        <v>5.6700000000000044</v>
      </c>
      <c r="D196">
        <f t="shared" si="20"/>
        <v>5.3865000000000034</v>
      </c>
      <c r="E196">
        <f t="shared" si="17"/>
        <v>181.44000000000062</v>
      </c>
      <c r="F196" s="3">
        <f t="shared" si="15"/>
        <v>5.5114638447971595E-5</v>
      </c>
      <c r="G196">
        <f t="shared" si="16"/>
        <v>275.57319223985797</v>
      </c>
    </row>
    <row r="197" spans="2:7">
      <c r="B197">
        <f t="shared" si="19"/>
        <v>1.9000000000000015</v>
      </c>
      <c r="C197">
        <f t="shared" si="18"/>
        <v>5.7000000000000046</v>
      </c>
      <c r="D197">
        <f t="shared" si="20"/>
        <v>5.4435000000000038</v>
      </c>
      <c r="E197">
        <f t="shared" si="17"/>
        <v>182.40000000000123</v>
      </c>
      <c r="F197" s="3">
        <f t="shared" si="15"/>
        <v>5.4824561403508407E-5</v>
      </c>
      <c r="G197">
        <f t="shared" si="16"/>
        <v>274.12280701754207</v>
      </c>
    </row>
    <row r="198" spans="2:7">
      <c r="B198">
        <f t="shared" si="19"/>
        <v>1.9100000000000015</v>
      </c>
      <c r="C198">
        <f t="shared" si="18"/>
        <v>5.730000000000004</v>
      </c>
      <c r="D198">
        <f t="shared" si="20"/>
        <v>5.5008000000000035</v>
      </c>
      <c r="E198">
        <f t="shared" si="17"/>
        <v>183.35999999999899</v>
      </c>
      <c r="F198" s="3">
        <f t="shared" si="15"/>
        <v>5.4537521815009025E-5</v>
      </c>
      <c r="G198">
        <f t="shared" si="16"/>
        <v>272.68760907504515</v>
      </c>
    </row>
    <row r="199" spans="2:7">
      <c r="B199">
        <f t="shared" si="19"/>
        <v>1.9200000000000015</v>
      </c>
      <c r="C199">
        <f t="shared" si="18"/>
        <v>5.7600000000000042</v>
      </c>
      <c r="D199">
        <f t="shared" si="20"/>
        <v>5.5584000000000033</v>
      </c>
      <c r="E199">
        <f t="shared" si="17"/>
        <v>184.3199999999996</v>
      </c>
      <c r="F199" s="3">
        <f t="shared" si="15"/>
        <v>5.4253472222222341E-5</v>
      </c>
      <c r="G199">
        <f t="shared" si="16"/>
        <v>271.26736111111171</v>
      </c>
    </row>
    <row r="200" spans="2:7">
      <c r="B200">
        <f t="shared" si="19"/>
        <v>1.9300000000000015</v>
      </c>
      <c r="C200">
        <f t="shared" si="18"/>
        <v>5.7900000000000045</v>
      </c>
      <c r="D200">
        <f t="shared" si="20"/>
        <v>5.6163000000000034</v>
      </c>
      <c r="E200">
        <f t="shared" si="17"/>
        <v>185.2800000000002</v>
      </c>
      <c r="F200" s="3">
        <f t="shared" si="15"/>
        <v>5.3972366148531895E-5</v>
      </c>
      <c r="G200">
        <f t="shared" si="16"/>
        <v>269.86183074265949</v>
      </c>
    </row>
    <row r="201" spans="2:7">
      <c r="B201">
        <f t="shared" si="19"/>
        <v>1.9400000000000015</v>
      </c>
      <c r="C201">
        <f t="shared" si="18"/>
        <v>5.8200000000000047</v>
      </c>
      <c r="D201">
        <f t="shared" si="20"/>
        <v>5.6745000000000037</v>
      </c>
      <c r="E201">
        <f t="shared" si="17"/>
        <v>186.2400000000008</v>
      </c>
      <c r="F201" s="3">
        <f t="shared" ref="F201:F264" si="21">$B$6/E201</f>
        <v>5.3694158075601143E-5</v>
      </c>
      <c r="G201">
        <f t="shared" ref="G201:G264" si="22">F201/$G$3</f>
        <v>268.47079037800574</v>
      </c>
    </row>
    <row r="202" spans="2:7">
      <c r="B202">
        <f t="shared" si="19"/>
        <v>1.9500000000000015</v>
      </c>
      <c r="C202">
        <f t="shared" si="18"/>
        <v>5.850000000000005</v>
      </c>
      <c r="D202">
        <f t="shared" si="20"/>
        <v>5.7330000000000041</v>
      </c>
      <c r="E202">
        <f t="shared" ref="E202:E265" si="23">(D202-D201)*16*200</f>
        <v>187.20000000000141</v>
      </c>
      <c r="F202" s="3">
        <f t="shared" si="21"/>
        <v>5.3418803418803019E-5</v>
      </c>
      <c r="G202">
        <f t="shared" si="22"/>
        <v>267.0940170940151</v>
      </c>
    </row>
    <row r="203" spans="2:7">
      <c r="B203">
        <f t="shared" si="19"/>
        <v>1.9600000000000015</v>
      </c>
      <c r="C203">
        <f t="shared" si="18"/>
        <v>5.8800000000000043</v>
      </c>
      <c r="D203">
        <f t="shared" si="20"/>
        <v>5.7918000000000038</v>
      </c>
      <c r="E203">
        <f t="shared" si="23"/>
        <v>188.15999999999917</v>
      </c>
      <c r="F203" s="3">
        <f t="shared" si="21"/>
        <v>5.3146258503401596E-5</v>
      </c>
      <c r="G203">
        <f t="shared" si="22"/>
        <v>265.731292517008</v>
      </c>
    </row>
    <row r="204" spans="2:7">
      <c r="B204">
        <f t="shared" si="19"/>
        <v>1.9700000000000015</v>
      </c>
      <c r="C204">
        <f t="shared" si="18"/>
        <v>5.9100000000000046</v>
      </c>
      <c r="D204">
        <f t="shared" si="20"/>
        <v>5.8509000000000038</v>
      </c>
      <c r="E204">
        <f t="shared" si="23"/>
        <v>189.11999999999978</v>
      </c>
      <c r="F204" s="3">
        <f t="shared" si="21"/>
        <v>5.2876480541455227E-5</v>
      </c>
      <c r="G204">
        <f t="shared" si="22"/>
        <v>264.38240270727613</v>
      </c>
    </row>
    <row r="205" spans="2:7">
      <c r="B205">
        <f t="shared" si="19"/>
        <v>1.9800000000000015</v>
      </c>
      <c r="C205">
        <f t="shared" si="18"/>
        <v>5.9400000000000048</v>
      </c>
      <c r="D205">
        <f t="shared" si="20"/>
        <v>5.9103000000000039</v>
      </c>
      <c r="E205">
        <f t="shared" si="23"/>
        <v>190.08000000000038</v>
      </c>
      <c r="F205" s="3">
        <f t="shared" si="21"/>
        <v>5.2609427609427505E-5</v>
      </c>
      <c r="G205">
        <f t="shared" si="22"/>
        <v>263.04713804713754</v>
      </c>
    </row>
    <row r="206" spans="2:7">
      <c r="B206">
        <f t="shared" si="19"/>
        <v>1.9900000000000015</v>
      </c>
      <c r="C206">
        <f t="shared" si="18"/>
        <v>5.9700000000000042</v>
      </c>
      <c r="D206">
        <f t="shared" si="20"/>
        <v>5.9700000000000042</v>
      </c>
      <c r="E206">
        <f t="shared" si="23"/>
        <v>191.04000000000099</v>
      </c>
      <c r="F206" s="3">
        <f t="shared" si="21"/>
        <v>5.2345058626465391E-5</v>
      </c>
      <c r="G206">
        <f t="shared" si="22"/>
        <v>261.72529313232695</v>
      </c>
    </row>
    <row r="207" spans="2:7">
      <c r="B207">
        <f t="shared" si="19"/>
        <v>2.0000000000000013</v>
      </c>
      <c r="C207">
        <f t="shared" si="18"/>
        <v>6.0000000000000036</v>
      </c>
      <c r="D207">
        <f t="shared" si="20"/>
        <v>6.0300000000000038</v>
      </c>
      <c r="E207">
        <f t="shared" si="23"/>
        <v>191.99999999999875</v>
      </c>
      <c r="F207" s="3">
        <f t="shared" si="21"/>
        <v>5.2083333333333675E-5</v>
      </c>
      <c r="G207">
        <f t="shared" si="22"/>
        <v>260.41666666666839</v>
      </c>
    </row>
    <row r="208" spans="2:7">
      <c r="B208">
        <f t="shared" si="19"/>
        <v>2.0100000000000011</v>
      </c>
      <c r="C208">
        <f t="shared" si="18"/>
        <v>6.0300000000000029</v>
      </c>
      <c r="D208">
        <f t="shared" si="20"/>
        <v>6.0903000000000036</v>
      </c>
      <c r="E208">
        <f t="shared" si="23"/>
        <v>192.95999999999935</v>
      </c>
      <c r="F208" s="3">
        <f t="shared" si="21"/>
        <v>5.1824212271973643E-5</v>
      </c>
      <c r="G208">
        <f t="shared" si="22"/>
        <v>259.12106135986824</v>
      </c>
    </row>
    <row r="209" spans="2:7">
      <c r="B209">
        <f t="shared" si="19"/>
        <v>2.0200000000000009</v>
      </c>
      <c r="C209">
        <f t="shared" si="18"/>
        <v>6.0600000000000023</v>
      </c>
      <c r="D209">
        <f t="shared" si="20"/>
        <v>6.1509000000000036</v>
      </c>
      <c r="E209">
        <f t="shared" si="23"/>
        <v>193.91999999999996</v>
      </c>
      <c r="F209" s="3">
        <f t="shared" si="21"/>
        <v>5.1567656765676582E-5</v>
      </c>
      <c r="G209">
        <f t="shared" si="22"/>
        <v>257.83828382838294</v>
      </c>
    </row>
    <row r="210" spans="2:7">
      <c r="B210">
        <f t="shared" si="19"/>
        <v>2.0300000000000007</v>
      </c>
      <c r="C210">
        <f t="shared" si="18"/>
        <v>6.0900000000000016</v>
      </c>
      <c r="D210">
        <f t="shared" si="20"/>
        <v>6.2118000000000038</v>
      </c>
      <c r="E210">
        <f t="shared" si="23"/>
        <v>194.88000000000056</v>
      </c>
      <c r="F210" s="3">
        <f t="shared" si="21"/>
        <v>5.1313628899835646E-5</v>
      </c>
      <c r="G210">
        <f t="shared" si="22"/>
        <v>256.56814449917823</v>
      </c>
    </row>
    <row r="211" spans="2:7">
      <c r="B211">
        <f t="shared" si="19"/>
        <v>2.0400000000000005</v>
      </c>
      <c r="C211">
        <f t="shared" si="18"/>
        <v>6.120000000000001</v>
      </c>
      <c r="D211">
        <f t="shared" si="20"/>
        <v>6.2730000000000041</v>
      </c>
      <c r="E211">
        <f t="shared" si="23"/>
        <v>195.84000000000117</v>
      </c>
      <c r="F211" s="3">
        <f t="shared" si="21"/>
        <v>5.106209150326767E-5</v>
      </c>
      <c r="G211">
        <f t="shared" si="22"/>
        <v>255.31045751633837</v>
      </c>
    </row>
    <row r="212" spans="2:7">
      <c r="B212">
        <f t="shared" si="19"/>
        <v>2.0500000000000003</v>
      </c>
      <c r="C212">
        <f t="shared" si="18"/>
        <v>6.15</v>
      </c>
      <c r="D212">
        <f t="shared" si="20"/>
        <v>6.3345000000000038</v>
      </c>
      <c r="E212">
        <f t="shared" si="23"/>
        <v>196.79999999999893</v>
      </c>
      <c r="F212" s="3">
        <f t="shared" si="21"/>
        <v>5.0813008130081579E-5</v>
      </c>
      <c r="G212">
        <f t="shared" si="22"/>
        <v>254.06504065040789</v>
      </c>
    </row>
    <row r="213" spans="2:7">
      <c r="B213">
        <f t="shared" si="19"/>
        <v>2.06</v>
      </c>
      <c r="C213">
        <f t="shared" si="18"/>
        <v>6.18</v>
      </c>
      <c r="D213">
        <f t="shared" si="20"/>
        <v>6.3963000000000036</v>
      </c>
      <c r="E213">
        <f t="shared" si="23"/>
        <v>197.75999999999954</v>
      </c>
      <c r="F213" s="3">
        <f t="shared" si="21"/>
        <v>5.0566343042071315E-5</v>
      </c>
      <c r="G213">
        <f t="shared" si="22"/>
        <v>252.83171521035658</v>
      </c>
    </row>
    <row r="214" spans="2:7">
      <c r="B214">
        <f t="shared" si="19"/>
        <v>2.0699999999999998</v>
      </c>
      <c r="C214">
        <f t="shared" si="18"/>
        <v>6.2099999999999991</v>
      </c>
      <c r="D214">
        <f t="shared" si="20"/>
        <v>6.4584000000000037</v>
      </c>
      <c r="E214">
        <f t="shared" si="23"/>
        <v>198.72000000000014</v>
      </c>
      <c r="F214" s="3">
        <f t="shared" si="21"/>
        <v>5.0322061191626375E-5</v>
      </c>
      <c r="G214">
        <f t="shared" si="22"/>
        <v>251.61030595813187</v>
      </c>
    </row>
    <row r="215" spans="2:7">
      <c r="B215">
        <f t="shared" si="19"/>
        <v>2.0799999999999996</v>
      </c>
      <c r="C215">
        <f t="shared" si="18"/>
        <v>6.2399999999999984</v>
      </c>
      <c r="D215">
        <f t="shared" si="20"/>
        <v>6.5208000000000039</v>
      </c>
      <c r="E215">
        <f t="shared" si="23"/>
        <v>199.68000000000075</v>
      </c>
      <c r="F215" s="3">
        <f t="shared" si="21"/>
        <v>5.008012820512802E-5</v>
      </c>
      <c r="G215">
        <f t="shared" si="22"/>
        <v>250.40064102564011</v>
      </c>
    </row>
    <row r="216" spans="2:7">
      <c r="B216">
        <f t="shared" si="19"/>
        <v>2.0899999999999994</v>
      </c>
      <c r="C216">
        <f t="shared" ref="C216:C279" si="24">IF(B216&lt;=$D$1,IF($D$3+B216*$D$4&gt;=$D$5,$D$5,$D$3+B216*$D$4),IF($D$5+(B216-$D$1)*(-$D$4)&gt;$F$5,$D$5+(B216-$D$1)*(-$D$4),$F$5))</f>
        <v>6.2699999999999978</v>
      </c>
      <c r="D216">
        <f t="shared" si="20"/>
        <v>6.5835000000000043</v>
      </c>
      <c r="E216">
        <f t="shared" si="23"/>
        <v>200.64000000000135</v>
      </c>
      <c r="F216" s="3">
        <f t="shared" si="21"/>
        <v>4.9840510366825825E-5</v>
      </c>
      <c r="G216">
        <f t="shared" si="22"/>
        <v>249.20255183412914</v>
      </c>
    </row>
    <row r="217" spans="2:7">
      <c r="B217">
        <f t="shared" si="19"/>
        <v>2.0999999999999992</v>
      </c>
      <c r="C217">
        <f t="shared" si="24"/>
        <v>6.2999999999999972</v>
      </c>
      <c r="D217">
        <f t="shared" si="20"/>
        <v>6.6465000000000041</v>
      </c>
      <c r="E217">
        <f t="shared" si="23"/>
        <v>201.59999999999911</v>
      </c>
      <c r="F217" s="3">
        <f t="shared" si="21"/>
        <v>4.960317460317482E-5</v>
      </c>
      <c r="G217">
        <f t="shared" si="22"/>
        <v>248.01587301587412</v>
      </c>
    </row>
    <row r="218" spans="2:7">
      <c r="B218">
        <f t="shared" si="19"/>
        <v>2.109999999999999</v>
      </c>
      <c r="C218">
        <f t="shared" si="24"/>
        <v>6.3299999999999965</v>
      </c>
      <c r="D218">
        <f t="shared" si="20"/>
        <v>6.709800000000004</v>
      </c>
      <c r="E218">
        <f t="shared" si="23"/>
        <v>202.55999999999972</v>
      </c>
      <c r="F218" s="3">
        <f t="shared" si="21"/>
        <v>4.9368088467614601E-5</v>
      </c>
      <c r="G218">
        <f t="shared" si="22"/>
        <v>246.84044233807302</v>
      </c>
    </row>
    <row r="219" spans="2:7">
      <c r="B219">
        <f t="shared" si="19"/>
        <v>2.1199999999999988</v>
      </c>
      <c r="C219">
        <f t="shared" si="24"/>
        <v>6.3599999999999959</v>
      </c>
      <c r="D219">
        <f t="shared" si="20"/>
        <v>6.7734000000000041</v>
      </c>
      <c r="E219">
        <f t="shared" si="23"/>
        <v>203.52000000000032</v>
      </c>
      <c r="F219" s="3">
        <f t="shared" si="21"/>
        <v>4.9135220125786085E-5</v>
      </c>
      <c r="G219">
        <f t="shared" si="22"/>
        <v>245.67610062893044</v>
      </c>
    </row>
    <row r="220" spans="2:7">
      <c r="B220">
        <f t="shared" si="19"/>
        <v>2.1299999999999986</v>
      </c>
      <c r="C220">
        <f t="shared" si="24"/>
        <v>6.3899999999999952</v>
      </c>
      <c r="D220">
        <f t="shared" si="20"/>
        <v>6.8373000000000044</v>
      </c>
      <c r="E220">
        <f t="shared" si="23"/>
        <v>204.48000000000093</v>
      </c>
      <c r="F220" s="3">
        <f t="shared" si="21"/>
        <v>4.8904538341157837E-5</v>
      </c>
      <c r="G220">
        <f t="shared" si="22"/>
        <v>244.52269170578919</v>
      </c>
    </row>
    <row r="221" spans="2:7">
      <c r="B221">
        <f t="shared" si="19"/>
        <v>2.1399999999999983</v>
      </c>
      <c r="C221">
        <f t="shared" si="24"/>
        <v>6.4199999999999946</v>
      </c>
      <c r="D221">
        <f t="shared" si="20"/>
        <v>6.901500000000004</v>
      </c>
      <c r="E221">
        <f t="shared" si="23"/>
        <v>205.43999999999869</v>
      </c>
      <c r="F221" s="3">
        <f t="shared" si="21"/>
        <v>4.86760124610595E-5</v>
      </c>
      <c r="G221">
        <f t="shared" si="22"/>
        <v>243.38006230529751</v>
      </c>
    </row>
    <row r="222" spans="2:7">
      <c r="B222">
        <f t="shared" si="19"/>
        <v>2.1499999999999981</v>
      </c>
      <c r="C222">
        <f t="shared" si="24"/>
        <v>6.449999999999994</v>
      </c>
      <c r="D222">
        <f t="shared" si="20"/>
        <v>6.9660000000000037</v>
      </c>
      <c r="E222">
        <f t="shared" si="23"/>
        <v>206.3999999999993</v>
      </c>
      <c r="F222" s="3">
        <f t="shared" si="21"/>
        <v>4.8449612403100944E-5</v>
      </c>
      <c r="G222">
        <f t="shared" si="22"/>
        <v>242.24806201550473</v>
      </c>
    </row>
    <row r="223" spans="2:7">
      <c r="B223">
        <f t="shared" si="19"/>
        <v>2.1599999999999979</v>
      </c>
      <c r="C223">
        <f t="shared" si="24"/>
        <v>6.4799999999999933</v>
      </c>
      <c r="D223">
        <f t="shared" si="20"/>
        <v>7.0308000000000037</v>
      </c>
      <c r="E223">
        <f t="shared" si="23"/>
        <v>207.3599999999999</v>
      </c>
      <c r="F223" s="3">
        <f t="shared" si="21"/>
        <v>4.8225308641975333E-5</v>
      </c>
      <c r="G223">
        <f t="shared" si="22"/>
        <v>241.12654320987667</v>
      </c>
    </row>
    <row r="224" spans="2:7">
      <c r="B224">
        <f t="shared" si="19"/>
        <v>2.1699999999999977</v>
      </c>
      <c r="C224">
        <f t="shared" si="24"/>
        <v>6.5099999999999927</v>
      </c>
      <c r="D224">
        <f t="shared" si="20"/>
        <v>7.0959000000000039</v>
      </c>
      <c r="E224">
        <f t="shared" si="23"/>
        <v>208.3200000000005</v>
      </c>
      <c r="F224" s="3">
        <f t="shared" si="21"/>
        <v>4.8003072196620468E-5</v>
      </c>
      <c r="G224">
        <f t="shared" si="22"/>
        <v>240.01536098310234</v>
      </c>
    </row>
    <row r="225" spans="2:7">
      <c r="B225">
        <f t="shared" si="19"/>
        <v>2.1799999999999975</v>
      </c>
      <c r="C225">
        <f t="shared" si="24"/>
        <v>6.539999999999992</v>
      </c>
      <c r="D225">
        <f t="shared" si="20"/>
        <v>7.1613000000000042</v>
      </c>
      <c r="E225">
        <f t="shared" si="23"/>
        <v>209.28000000000111</v>
      </c>
      <c r="F225" s="3">
        <f t="shared" si="21"/>
        <v>4.7782874617736753E-5</v>
      </c>
      <c r="G225">
        <f t="shared" si="22"/>
        <v>238.91437308868379</v>
      </c>
    </row>
    <row r="226" spans="2:7">
      <c r="B226">
        <f t="shared" si="19"/>
        <v>2.1899999999999973</v>
      </c>
      <c r="C226">
        <f t="shared" si="24"/>
        <v>6.5699999999999914</v>
      </c>
      <c r="D226">
        <f t="shared" si="20"/>
        <v>7.2270000000000039</v>
      </c>
      <c r="E226">
        <f t="shared" si="23"/>
        <v>210.23999999999887</v>
      </c>
      <c r="F226" s="3">
        <f t="shared" si="21"/>
        <v>4.7564687975647135E-5</v>
      </c>
      <c r="G226">
        <f t="shared" si="22"/>
        <v>237.82343987823569</v>
      </c>
    </row>
    <row r="227" spans="2:7">
      <c r="B227">
        <f t="shared" si="19"/>
        <v>2.1999999999999971</v>
      </c>
      <c r="C227">
        <f t="shared" si="24"/>
        <v>6.5999999999999908</v>
      </c>
      <c r="D227">
        <f t="shared" si="20"/>
        <v>7.2930000000000037</v>
      </c>
      <c r="E227">
        <f t="shared" si="23"/>
        <v>211.19999999999948</v>
      </c>
      <c r="F227" s="3">
        <f t="shared" si="21"/>
        <v>4.7348484848484964E-5</v>
      </c>
      <c r="G227">
        <f t="shared" si="22"/>
        <v>236.74242424242482</v>
      </c>
    </row>
    <row r="228" spans="2:7">
      <c r="B228">
        <f t="shared" si="19"/>
        <v>2.2099999999999969</v>
      </c>
      <c r="C228">
        <f t="shared" si="24"/>
        <v>6.6299999999999901</v>
      </c>
      <c r="D228">
        <f t="shared" si="20"/>
        <v>7.3593000000000037</v>
      </c>
      <c r="E228">
        <f t="shared" si="23"/>
        <v>212.16000000000008</v>
      </c>
      <c r="F228" s="3">
        <f t="shared" si="21"/>
        <v>4.7134238310708881E-5</v>
      </c>
      <c r="G228">
        <f t="shared" si="22"/>
        <v>235.67119155354442</v>
      </c>
    </row>
    <row r="229" spans="2:7">
      <c r="B229">
        <f t="shared" si="19"/>
        <v>2.2199999999999966</v>
      </c>
      <c r="C229">
        <f t="shared" si="24"/>
        <v>6.6599999999999895</v>
      </c>
      <c r="D229">
        <f t="shared" si="20"/>
        <v>7.4259000000000039</v>
      </c>
      <c r="E229">
        <f t="shared" si="23"/>
        <v>213.12000000000069</v>
      </c>
      <c r="F229" s="3">
        <f t="shared" si="21"/>
        <v>4.6921921921921772E-5</v>
      </c>
      <c r="G229">
        <f t="shared" si="22"/>
        <v>234.60960960960887</v>
      </c>
    </row>
    <row r="230" spans="2:7">
      <c r="B230">
        <f t="shared" si="19"/>
        <v>2.2299999999999964</v>
      </c>
      <c r="C230">
        <f t="shared" si="24"/>
        <v>6.6899999999999888</v>
      </c>
      <c r="D230">
        <f t="shared" si="20"/>
        <v>7.4928000000000035</v>
      </c>
      <c r="E230">
        <f t="shared" si="23"/>
        <v>214.07999999999845</v>
      </c>
      <c r="F230" s="3">
        <f t="shared" si="21"/>
        <v>4.6711509715994361E-5</v>
      </c>
      <c r="G230">
        <f t="shared" si="22"/>
        <v>233.55754857997181</v>
      </c>
    </row>
    <row r="231" spans="2:7">
      <c r="B231">
        <f t="shared" si="19"/>
        <v>2.2399999999999962</v>
      </c>
      <c r="C231">
        <f t="shared" si="24"/>
        <v>6.7199999999999882</v>
      </c>
      <c r="D231">
        <f t="shared" si="20"/>
        <v>7.5600000000000032</v>
      </c>
      <c r="E231">
        <f t="shared" si="23"/>
        <v>215.03999999999905</v>
      </c>
      <c r="F231" s="3">
        <f t="shared" si="21"/>
        <v>4.6502976190476398E-5</v>
      </c>
      <c r="G231">
        <f t="shared" si="22"/>
        <v>232.51488095238199</v>
      </c>
    </row>
    <row r="232" spans="2:7">
      <c r="B232">
        <f t="shared" si="19"/>
        <v>2.249999999999996</v>
      </c>
      <c r="C232">
        <f t="shared" si="24"/>
        <v>6.7499999999999876</v>
      </c>
      <c r="D232">
        <f t="shared" si="20"/>
        <v>7.6275000000000031</v>
      </c>
      <c r="E232">
        <f t="shared" si="23"/>
        <v>215.99999999999966</v>
      </c>
      <c r="F232" s="3">
        <f t="shared" si="21"/>
        <v>4.6296296296296369E-5</v>
      </c>
      <c r="G232">
        <f t="shared" si="22"/>
        <v>231.48148148148186</v>
      </c>
    </row>
    <row r="233" spans="2:7">
      <c r="B233">
        <f t="shared" si="19"/>
        <v>2.2599999999999958</v>
      </c>
      <c r="C233">
        <f t="shared" si="24"/>
        <v>6.7799999999999869</v>
      </c>
      <c r="D233">
        <f t="shared" si="20"/>
        <v>7.6953000000000031</v>
      </c>
      <c r="E233">
        <f t="shared" si="23"/>
        <v>216.96000000000026</v>
      </c>
      <c r="F233" s="3">
        <f t="shared" si="21"/>
        <v>4.6091445427728559E-5</v>
      </c>
      <c r="G233">
        <f t="shared" si="22"/>
        <v>230.45722713864279</v>
      </c>
    </row>
    <row r="234" spans="2:7">
      <c r="B234">
        <f t="shared" si="19"/>
        <v>2.2699999999999956</v>
      </c>
      <c r="C234">
        <f t="shared" si="24"/>
        <v>6.8099999999999863</v>
      </c>
      <c r="D234">
        <f t="shared" si="20"/>
        <v>7.7634000000000034</v>
      </c>
      <c r="E234">
        <f t="shared" si="23"/>
        <v>217.92000000000087</v>
      </c>
      <c r="F234" s="3">
        <f t="shared" si="21"/>
        <v>4.5888399412628309E-5</v>
      </c>
      <c r="G234">
        <f t="shared" si="22"/>
        <v>229.44199706314154</v>
      </c>
    </row>
    <row r="235" spans="2:7">
      <c r="B235">
        <f t="shared" si="19"/>
        <v>2.2799999999999954</v>
      </c>
      <c r="C235">
        <f t="shared" si="24"/>
        <v>6.8399999999999856</v>
      </c>
      <c r="D235">
        <f t="shared" si="20"/>
        <v>7.831800000000003</v>
      </c>
      <c r="E235">
        <f t="shared" si="23"/>
        <v>218.87999999999863</v>
      </c>
      <c r="F235" s="3">
        <f t="shared" si="21"/>
        <v>4.5687134502924265E-5</v>
      </c>
      <c r="G235">
        <f t="shared" si="22"/>
        <v>228.43567251462133</v>
      </c>
    </row>
    <row r="236" spans="2:7">
      <c r="B236">
        <f t="shared" si="19"/>
        <v>2.2899999999999952</v>
      </c>
      <c r="C236">
        <f t="shared" si="24"/>
        <v>6.869999999999985</v>
      </c>
      <c r="D236">
        <f t="shared" si="20"/>
        <v>7.9005000000000027</v>
      </c>
      <c r="E236">
        <f t="shared" si="23"/>
        <v>219.83999999999924</v>
      </c>
      <c r="F236" s="3">
        <f t="shared" si="21"/>
        <v>4.5487627365356781E-5</v>
      </c>
      <c r="G236">
        <f t="shared" si="22"/>
        <v>227.4381368267839</v>
      </c>
    </row>
    <row r="237" spans="2:7">
      <c r="B237">
        <f t="shared" si="19"/>
        <v>2.2999999999999949</v>
      </c>
      <c r="C237">
        <f t="shared" si="24"/>
        <v>6.8999999999999844</v>
      </c>
      <c r="D237">
        <f t="shared" si="20"/>
        <v>7.9695000000000027</v>
      </c>
      <c r="E237">
        <f t="shared" si="23"/>
        <v>220.79999999999984</v>
      </c>
      <c r="F237" s="3">
        <f t="shared" si="21"/>
        <v>4.5289855072463803E-5</v>
      </c>
      <c r="G237">
        <f t="shared" si="22"/>
        <v>226.44927536231901</v>
      </c>
    </row>
    <row r="238" spans="2:7">
      <c r="B238">
        <f t="shared" si="19"/>
        <v>2.3099999999999947</v>
      </c>
      <c r="C238">
        <f t="shared" si="24"/>
        <v>6.9299999999999837</v>
      </c>
      <c r="D238">
        <f t="shared" si="20"/>
        <v>8.0388000000000019</v>
      </c>
      <c r="E238">
        <f t="shared" si="23"/>
        <v>221.7599999999976</v>
      </c>
      <c r="F238" s="3">
        <f t="shared" si="21"/>
        <v>4.5093795093795582E-5</v>
      </c>
      <c r="G238">
        <f t="shared" si="22"/>
        <v>225.46897546897793</v>
      </c>
    </row>
    <row r="239" spans="2:7">
      <c r="B239">
        <f t="shared" si="19"/>
        <v>2.3199999999999945</v>
      </c>
      <c r="C239">
        <f t="shared" si="24"/>
        <v>6.9599999999999831</v>
      </c>
      <c r="D239">
        <f t="shared" si="20"/>
        <v>8.1084000000000014</v>
      </c>
      <c r="E239">
        <f t="shared" si="23"/>
        <v>222.71999999999821</v>
      </c>
      <c r="F239" s="3">
        <f t="shared" si="21"/>
        <v>4.4899425287356687E-5</v>
      </c>
      <c r="G239">
        <f t="shared" si="22"/>
        <v>224.49712643678345</v>
      </c>
    </row>
    <row r="240" spans="2:7">
      <c r="B240">
        <f t="shared" si="19"/>
        <v>2.3299999999999943</v>
      </c>
      <c r="C240">
        <f t="shared" si="24"/>
        <v>6.9899999999999824</v>
      </c>
      <c r="D240">
        <f t="shared" si="20"/>
        <v>8.1783000000000019</v>
      </c>
      <c r="E240">
        <f t="shared" si="23"/>
        <v>223.68000000000166</v>
      </c>
      <c r="F240" s="3">
        <f t="shared" si="21"/>
        <v>4.4706723891272915E-5</v>
      </c>
      <c r="G240">
        <f t="shared" si="22"/>
        <v>223.53361945636459</v>
      </c>
    </row>
    <row r="241" spans="2:7">
      <c r="B241">
        <f t="shared" si="19"/>
        <v>2.3399999999999941</v>
      </c>
      <c r="C241">
        <f t="shared" si="24"/>
        <v>7.0199999999999818</v>
      </c>
      <c r="D241">
        <f t="shared" si="20"/>
        <v>8.2485000000000017</v>
      </c>
      <c r="E241">
        <f t="shared" si="23"/>
        <v>224.63999999999942</v>
      </c>
      <c r="F241" s="3">
        <f t="shared" si="21"/>
        <v>4.4515669515669633E-5</v>
      </c>
      <c r="G241">
        <f t="shared" si="22"/>
        <v>222.57834757834817</v>
      </c>
    </row>
    <row r="242" spans="2:7">
      <c r="B242">
        <f t="shared" si="19"/>
        <v>2.3499999999999939</v>
      </c>
      <c r="C242">
        <f t="shared" si="24"/>
        <v>7.0499999999999812</v>
      </c>
      <c r="D242">
        <f t="shared" si="20"/>
        <v>8.3190000000000008</v>
      </c>
      <c r="E242">
        <f t="shared" si="23"/>
        <v>225.59999999999718</v>
      </c>
      <c r="F242" s="3">
        <f t="shared" si="21"/>
        <v>4.4326241134752325E-5</v>
      </c>
      <c r="G242">
        <f t="shared" si="22"/>
        <v>221.63120567376163</v>
      </c>
    </row>
    <row r="243" spans="2:7">
      <c r="B243">
        <f t="shared" si="19"/>
        <v>2.3599999999999937</v>
      </c>
      <c r="C243">
        <f t="shared" si="24"/>
        <v>7.0799999999999805</v>
      </c>
      <c r="D243">
        <f t="shared" si="20"/>
        <v>8.389800000000001</v>
      </c>
      <c r="E243">
        <f t="shared" si="23"/>
        <v>226.56000000000063</v>
      </c>
      <c r="F243" s="3">
        <f t="shared" si="21"/>
        <v>4.4138418079095923E-5</v>
      </c>
      <c r="G243">
        <f t="shared" si="22"/>
        <v>220.69209039547962</v>
      </c>
    </row>
    <row r="244" spans="2:7">
      <c r="B244">
        <f t="shared" si="19"/>
        <v>2.3699999999999934</v>
      </c>
      <c r="C244">
        <f t="shared" si="24"/>
        <v>7.1099999999999799</v>
      </c>
      <c r="D244">
        <f t="shared" si="20"/>
        <v>8.4609000000000005</v>
      </c>
      <c r="E244">
        <f t="shared" si="23"/>
        <v>227.51999999999839</v>
      </c>
      <c r="F244" s="3">
        <f t="shared" si="21"/>
        <v>4.3952180028129708E-5</v>
      </c>
      <c r="G244">
        <f t="shared" si="22"/>
        <v>219.76090014064854</v>
      </c>
    </row>
    <row r="245" spans="2:7">
      <c r="B245">
        <f t="shared" si="19"/>
        <v>2.3799999999999932</v>
      </c>
      <c r="C245">
        <f t="shared" si="24"/>
        <v>7.1399999999999793</v>
      </c>
      <c r="D245">
        <f t="shared" si="20"/>
        <v>8.5323000000000011</v>
      </c>
      <c r="E245">
        <f t="shared" si="23"/>
        <v>228.48000000000184</v>
      </c>
      <c r="F245" s="3">
        <f t="shared" si="21"/>
        <v>4.3767507002800768E-5</v>
      </c>
      <c r="G245">
        <f t="shared" si="22"/>
        <v>218.83753501400386</v>
      </c>
    </row>
    <row r="246" spans="2:7">
      <c r="B246">
        <f t="shared" si="19"/>
        <v>2.389999999999993</v>
      </c>
      <c r="C246">
        <f t="shared" si="24"/>
        <v>7.1699999999999786</v>
      </c>
      <c r="D246">
        <f t="shared" si="20"/>
        <v>8.604000000000001</v>
      </c>
      <c r="E246">
        <f t="shared" si="23"/>
        <v>229.4399999999996</v>
      </c>
      <c r="F246" s="3">
        <f t="shared" si="21"/>
        <v>4.3584379358438016E-5</v>
      </c>
      <c r="G246">
        <f t="shared" si="22"/>
        <v>217.9218967921901</v>
      </c>
    </row>
    <row r="247" spans="2:7">
      <c r="B247">
        <f t="shared" si="19"/>
        <v>2.3999999999999928</v>
      </c>
      <c r="C247">
        <f t="shared" si="24"/>
        <v>7.199999999999978</v>
      </c>
      <c r="D247">
        <f t="shared" si="20"/>
        <v>8.6760000000000002</v>
      </c>
      <c r="E247">
        <f t="shared" si="23"/>
        <v>230.39999999999736</v>
      </c>
      <c r="F247" s="3">
        <f t="shared" si="21"/>
        <v>4.3402777777778274E-5</v>
      </c>
      <c r="G247">
        <f t="shared" si="22"/>
        <v>217.01388888889139</v>
      </c>
    </row>
    <row r="248" spans="2:7">
      <c r="B248">
        <f t="shared" si="19"/>
        <v>2.4099999999999926</v>
      </c>
      <c r="C248">
        <f t="shared" si="24"/>
        <v>7.2299999999999773</v>
      </c>
      <c r="D248">
        <f t="shared" si="20"/>
        <v>8.7483000000000004</v>
      </c>
      <c r="E248">
        <f t="shared" si="23"/>
        <v>231.36000000000081</v>
      </c>
      <c r="F248" s="3">
        <f t="shared" si="21"/>
        <v>4.3222683264176887E-5</v>
      </c>
      <c r="G248">
        <f t="shared" si="22"/>
        <v>216.11341632088445</v>
      </c>
    </row>
    <row r="249" spans="2:7">
      <c r="B249">
        <f t="shared" si="19"/>
        <v>2.4199999999999924</v>
      </c>
      <c r="C249">
        <f t="shared" si="24"/>
        <v>7.2599999999999767</v>
      </c>
      <c r="D249">
        <f t="shared" si="20"/>
        <v>8.8209</v>
      </c>
      <c r="E249">
        <f t="shared" si="23"/>
        <v>232.31999999999857</v>
      </c>
      <c r="F249" s="3">
        <f t="shared" si="21"/>
        <v>4.3044077134986491E-5</v>
      </c>
      <c r="G249">
        <f t="shared" si="22"/>
        <v>215.22038567493246</v>
      </c>
    </row>
    <row r="250" spans="2:7">
      <c r="B250">
        <f t="shared" si="19"/>
        <v>2.4299999999999922</v>
      </c>
      <c r="C250">
        <f t="shared" si="24"/>
        <v>7.2899999999999761</v>
      </c>
      <c r="D250">
        <f t="shared" si="20"/>
        <v>8.8938000000000006</v>
      </c>
      <c r="E250">
        <f t="shared" si="23"/>
        <v>233.28000000000202</v>
      </c>
      <c r="F250" s="3">
        <f t="shared" si="21"/>
        <v>4.2866941015088794E-5</v>
      </c>
      <c r="G250">
        <f t="shared" si="22"/>
        <v>214.33470507544399</v>
      </c>
    </row>
    <row r="251" spans="2:7">
      <c r="B251">
        <f t="shared" ref="B251:B314" si="25">B250+$B$6</f>
        <v>2.439999999999992</v>
      </c>
      <c r="C251">
        <f t="shared" si="24"/>
        <v>7.3199999999999754</v>
      </c>
      <c r="D251">
        <f t="shared" ref="D251:D314" si="26">$B$6*(C251)+D250</f>
        <v>8.9670000000000005</v>
      </c>
      <c r="E251">
        <f t="shared" si="23"/>
        <v>234.23999999999978</v>
      </c>
      <c r="F251" s="3">
        <f t="shared" si="21"/>
        <v>4.2691256830601134E-5</v>
      </c>
      <c r="G251">
        <f t="shared" si="22"/>
        <v>213.45628415300567</v>
      </c>
    </row>
    <row r="252" spans="2:7">
      <c r="B252">
        <f t="shared" si="25"/>
        <v>2.4499999999999917</v>
      </c>
      <c r="C252">
        <f t="shared" si="24"/>
        <v>7.3499999999999748</v>
      </c>
      <c r="D252">
        <f t="shared" si="26"/>
        <v>9.0404999999999998</v>
      </c>
      <c r="E252">
        <f t="shared" si="23"/>
        <v>235.19999999999754</v>
      </c>
      <c r="F252" s="3">
        <f t="shared" si="21"/>
        <v>4.2517006802721533E-5</v>
      </c>
      <c r="G252">
        <f t="shared" si="22"/>
        <v>212.58503401360767</v>
      </c>
    </row>
    <row r="253" spans="2:7">
      <c r="B253">
        <f t="shared" si="25"/>
        <v>2.4599999999999915</v>
      </c>
      <c r="C253">
        <f t="shared" si="24"/>
        <v>7.3799999999999741</v>
      </c>
      <c r="D253">
        <f t="shared" si="26"/>
        <v>9.1143000000000001</v>
      </c>
      <c r="E253">
        <f t="shared" si="23"/>
        <v>236.16000000000099</v>
      </c>
      <c r="F253" s="3">
        <f t="shared" si="21"/>
        <v>4.2344173441734241E-5</v>
      </c>
      <c r="G253">
        <f t="shared" si="22"/>
        <v>211.72086720867122</v>
      </c>
    </row>
    <row r="254" spans="2:7">
      <c r="B254">
        <f t="shared" si="25"/>
        <v>2.4699999999999913</v>
      </c>
      <c r="C254">
        <f t="shared" si="24"/>
        <v>7.4099999999999735</v>
      </c>
      <c r="D254">
        <f t="shared" si="26"/>
        <v>9.1883999999999997</v>
      </c>
      <c r="E254">
        <f t="shared" si="23"/>
        <v>237.11999999999875</v>
      </c>
      <c r="F254" s="3">
        <f t="shared" si="21"/>
        <v>4.2172739541160816E-5</v>
      </c>
      <c r="G254">
        <f t="shared" si="22"/>
        <v>210.8636977058041</v>
      </c>
    </row>
    <row r="255" spans="2:7">
      <c r="B255">
        <f t="shared" si="25"/>
        <v>2.4799999999999911</v>
      </c>
      <c r="C255">
        <f t="shared" si="24"/>
        <v>7.4399999999999729</v>
      </c>
      <c r="D255">
        <f t="shared" si="26"/>
        <v>9.2627999999999986</v>
      </c>
      <c r="E255">
        <f t="shared" si="23"/>
        <v>238.07999999999652</v>
      </c>
      <c r="F255" s="3">
        <f t="shared" si="21"/>
        <v>4.2002688172043624E-5</v>
      </c>
      <c r="G255">
        <f t="shared" si="22"/>
        <v>210.01344086021814</v>
      </c>
    </row>
    <row r="256" spans="2:7">
      <c r="B256">
        <f t="shared" si="25"/>
        <v>2.4899999999999909</v>
      </c>
      <c r="C256">
        <f t="shared" si="24"/>
        <v>7.4699999999999722</v>
      </c>
      <c r="D256">
        <f t="shared" si="26"/>
        <v>9.3374999999999986</v>
      </c>
      <c r="E256">
        <f t="shared" si="23"/>
        <v>239.03999999999996</v>
      </c>
      <c r="F256" s="3">
        <f t="shared" si="21"/>
        <v>4.1834002677376177E-5</v>
      </c>
      <c r="G256">
        <f t="shared" si="22"/>
        <v>209.1700133868809</v>
      </c>
    </row>
    <row r="257" spans="2:7">
      <c r="B257">
        <f t="shared" si="25"/>
        <v>2.4999999999999907</v>
      </c>
      <c r="C257">
        <f t="shared" si="24"/>
        <v>7.4999999999999716</v>
      </c>
      <c r="D257">
        <f t="shared" si="26"/>
        <v>9.4124999999999979</v>
      </c>
      <c r="E257">
        <f t="shared" si="23"/>
        <v>239.99999999999773</v>
      </c>
      <c r="F257" s="3">
        <f t="shared" si="21"/>
        <v>4.1666666666667065E-5</v>
      </c>
      <c r="G257">
        <f t="shared" si="22"/>
        <v>208.33333333333533</v>
      </c>
    </row>
    <row r="258" spans="2:7">
      <c r="B258">
        <f t="shared" si="25"/>
        <v>2.5099999999999905</v>
      </c>
      <c r="C258">
        <f t="shared" si="24"/>
        <v>7.5299999999999709</v>
      </c>
      <c r="D258">
        <f t="shared" si="26"/>
        <v>9.4877999999999982</v>
      </c>
      <c r="E258">
        <f t="shared" si="23"/>
        <v>240.96000000000117</v>
      </c>
      <c r="F258" s="3">
        <f t="shared" si="21"/>
        <v>4.150066401062397E-5</v>
      </c>
      <c r="G258">
        <f t="shared" si="22"/>
        <v>207.50332005311986</v>
      </c>
    </row>
    <row r="259" spans="2:7">
      <c r="B259">
        <f t="shared" si="25"/>
        <v>2.5199999999999902</v>
      </c>
      <c r="C259">
        <f t="shared" si="24"/>
        <v>7.5599999999999703</v>
      </c>
      <c r="D259">
        <f t="shared" si="26"/>
        <v>9.5633999999999979</v>
      </c>
      <c r="E259">
        <f t="shared" si="23"/>
        <v>241.91999999999894</v>
      </c>
      <c r="F259" s="3">
        <f t="shared" si="21"/>
        <v>4.1335978835979017E-5</v>
      </c>
      <c r="G259">
        <f t="shared" si="22"/>
        <v>206.67989417989509</v>
      </c>
    </row>
    <row r="260" spans="2:7">
      <c r="B260">
        <f t="shared" si="25"/>
        <v>2.52999999999999</v>
      </c>
      <c r="C260">
        <f t="shared" si="24"/>
        <v>7.5899999999999697</v>
      </c>
      <c r="D260">
        <f t="shared" si="26"/>
        <v>9.6392999999999969</v>
      </c>
      <c r="E260">
        <f t="shared" si="23"/>
        <v>242.8799999999967</v>
      </c>
      <c r="F260" s="3">
        <f t="shared" si="21"/>
        <v>4.1172595520422165E-5</v>
      </c>
      <c r="G260">
        <f t="shared" si="22"/>
        <v>205.86297760211085</v>
      </c>
    </row>
    <row r="261" spans="2:7">
      <c r="B261">
        <f t="shared" si="25"/>
        <v>2.5399999999999898</v>
      </c>
      <c r="C261">
        <f t="shared" si="24"/>
        <v>7.619999999999969</v>
      </c>
      <c r="D261">
        <f t="shared" si="26"/>
        <v>9.7154999999999969</v>
      </c>
      <c r="E261">
        <f t="shared" si="23"/>
        <v>243.84000000000015</v>
      </c>
      <c r="F261" s="3">
        <f t="shared" si="21"/>
        <v>4.1010498687664021E-5</v>
      </c>
      <c r="G261">
        <f t="shared" si="22"/>
        <v>205.05249343832011</v>
      </c>
    </row>
    <row r="262" spans="2:7">
      <c r="B262">
        <f t="shared" si="25"/>
        <v>2.5499999999999896</v>
      </c>
      <c r="C262">
        <f t="shared" si="24"/>
        <v>7.6499999999999684</v>
      </c>
      <c r="D262">
        <f t="shared" si="26"/>
        <v>9.7919999999999963</v>
      </c>
      <c r="E262">
        <f t="shared" si="23"/>
        <v>244.79999999999791</v>
      </c>
      <c r="F262" s="3">
        <f t="shared" si="21"/>
        <v>4.0849673202614729E-5</v>
      </c>
      <c r="G262">
        <f t="shared" si="22"/>
        <v>204.24836601307365</v>
      </c>
    </row>
    <row r="263" spans="2:7">
      <c r="B263">
        <f t="shared" si="25"/>
        <v>2.5599999999999894</v>
      </c>
      <c r="C263">
        <f t="shared" si="24"/>
        <v>7.6799999999999677</v>
      </c>
      <c r="D263">
        <f t="shared" si="26"/>
        <v>9.8687999999999967</v>
      </c>
      <c r="E263">
        <f t="shared" si="23"/>
        <v>245.76000000000136</v>
      </c>
      <c r="F263" s="3">
        <f t="shared" si="21"/>
        <v>4.0690104166666441E-5</v>
      </c>
      <c r="G263">
        <f t="shared" si="22"/>
        <v>203.45052083333221</v>
      </c>
    </row>
    <row r="264" spans="2:7">
      <c r="B264">
        <f t="shared" si="25"/>
        <v>2.5699999999999892</v>
      </c>
      <c r="C264">
        <f t="shared" si="24"/>
        <v>7.7099999999999671</v>
      </c>
      <c r="D264">
        <f t="shared" si="26"/>
        <v>9.9458999999999964</v>
      </c>
      <c r="E264">
        <f t="shared" si="23"/>
        <v>246.71999999999912</v>
      </c>
      <c r="F264" s="3">
        <f t="shared" si="21"/>
        <v>4.0531776913100018E-5</v>
      </c>
      <c r="G264">
        <f t="shared" si="22"/>
        <v>202.6588845655001</v>
      </c>
    </row>
    <row r="265" spans="2:7">
      <c r="B265">
        <f t="shared" si="25"/>
        <v>2.579999999999989</v>
      </c>
      <c r="C265">
        <f t="shared" si="24"/>
        <v>7.7399999999999665</v>
      </c>
      <c r="D265">
        <f t="shared" si="26"/>
        <v>10.023299999999995</v>
      </c>
      <c r="E265">
        <f t="shared" si="23"/>
        <v>247.67999999999688</v>
      </c>
      <c r="F265" s="3">
        <f t="shared" ref="F265:F328" si="27">$B$6/E265</f>
        <v>4.0374677002584489E-5</v>
      </c>
      <c r="G265">
        <f t="shared" ref="G265:G328" si="28">F265/$G$3</f>
        <v>201.87338501292245</v>
      </c>
    </row>
    <row r="266" spans="2:7">
      <c r="B266">
        <f t="shared" si="25"/>
        <v>2.5899999999999888</v>
      </c>
      <c r="C266">
        <f t="shared" si="24"/>
        <v>7.7699999999999658</v>
      </c>
      <c r="D266">
        <f t="shared" si="26"/>
        <v>10.100999999999996</v>
      </c>
      <c r="E266">
        <f t="shared" ref="E266:E329" si="29">(D266-D265)*16*200</f>
        <v>248.64000000000033</v>
      </c>
      <c r="F266" s="3">
        <f t="shared" si="27"/>
        <v>4.021879021879017E-5</v>
      </c>
      <c r="G266">
        <f t="shared" si="28"/>
        <v>201.09395109395086</v>
      </c>
    </row>
    <row r="267" spans="2:7">
      <c r="B267">
        <f t="shared" si="25"/>
        <v>2.5999999999999885</v>
      </c>
      <c r="C267">
        <f t="shared" si="24"/>
        <v>7.7999999999999652</v>
      </c>
      <c r="D267">
        <f t="shared" si="26"/>
        <v>10.178999999999995</v>
      </c>
      <c r="E267">
        <f t="shared" si="29"/>
        <v>249.59999999999809</v>
      </c>
      <c r="F267" s="3">
        <f t="shared" si="27"/>
        <v>4.0064102564102869E-5</v>
      </c>
      <c r="G267">
        <f t="shared" si="28"/>
        <v>200.32051282051435</v>
      </c>
    </row>
    <row r="268" spans="2:7">
      <c r="B268">
        <f t="shared" si="25"/>
        <v>2.6099999999999883</v>
      </c>
      <c r="C268">
        <f t="shared" si="24"/>
        <v>7.8299999999999645</v>
      </c>
      <c r="D268">
        <f t="shared" si="26"/>
        <v>10.257299999999995</v>
      </c>
      <c r="E268">
        <f t="shared" si="29"/>
        <v>250.56000000000154</v>
      </c>
      <c r="F268" s="3">
        <f t="shared" si="27"/>
        <v>3.99106002554276E-5</v>
      </c>
      <c r="G268">
        <f t="shared" si="28"/>
        <v>199.55300127713801</v>
      </c>
    </row>
    <row r="269" spans="2:7">
      <c r="B269">
        <f t="shared" si="25"/>
        <v>2.6199999999999881</v>
      </c>
      <c r="C269">
        <f t="shared" si="24"/>
        <v>7.8599999999999639</v>
      </c>
      <c r="D269">
        <f t="shared" si="26"/>
        <v>10.335899999999995</v>
      </c>
      <c r="E269">
        <f t="shared" si="29"/>
        <v>251.5199999999993</v>
      </c>
      <c r="F269" s="3">
        <f t="shared" si="27"/>
        <v>3.9758269720101893E-5</v>
      </c>
      <c r="G269">
        <f t="shared" si="28"/>
        <v>198.79134860050948</v>
      </c>
    </row>
    <row r="270" spans="2:7">
      <c r="B270">
        <f t="shared" si="25"/>
        <v>2.6299999999999879</v>
      </c>
      <c r="C270">
        <f t="shared" si="24"/>
        <v>7.8899999999999633</v>
      </c>
      <c r="D270">
        <f t="shared" si="26"/>
        <v>10.414799999999994</v>
      </c>
      <c r="E270">
        <f t="shared" si="29"/>
        <v>252.47999999999706</v>
      </c>
      <c r="F270" s="3">
        <f t="shared" si="27"/>
        <v>3.9607097591888925E-5</v>
      </c>
      <c r="G270">
        <f t="shared" si="28"/>
        <v>198.03548795944462</v>
      </c>
    </row>
    <row r="271" spans="2:7">
      <c r="B271">
        <f t="shared" si="25"/>
        <v>2.6399999999999877</v>
      </c>
      <c r="C271">
        <f t="shared" si="24"/>
        <v>7.9199999999999626</v>
      </c>
      <c r="D271">
        <f t="shared" si="26"/>
        <v>10.493999999999994</v>
      </c>
      <c r="E271">
        <f t="shared" si="29"/>
        <v>253.44000000000051</v>
      </c>
      <c r="F271" s="3">
        <f t="shared" si="27"/>
        <v>3.9457070707070629E-5</v>
      </c>
      <c r="G271">
        <f t="shared" si="28"/>
        <v>197.28535353535315</v>
      </c>
    </row>
    <row r="272" spans="2:7">
      <c r="B272">
        <f t="shared" si="25"/>
        <v>2.6499999999999875</v>
      </c>
      <c r="C272">
        <f t="shared" si="24"/>
        <v>7.949999999999962</v>
      </c>
      <c r="D272">
        <f t="shared" si="26"/>
        <v>10.573499999999994</v>
      </c>
      <c r="E272">
        <f t="shared" si="29"/>
        <v>254.39999999999827</v>
      </c>
      <c r="F272" s="3">
        <f t="shared" si="27"/>
        <v>3.93081761006292E-5</v>
      </c>
      <c r="G272">
        <f t="shared" si="28"/>
        <v>196.54088050314601</v>
      </c>
    </row>
    <row r="273" spans="2:7">
      <c r="B273">
        <f t="shared" si="25"/>
        <v>2.6599999999999873</v>
      </c>
      <c r="C273">
        <f t="shared" si="24"/>
        <v>7.9799999999999613</v>
      </c>
      <c r="D273">
        <f t="shared" si="26"/>
        <v>10.653299999999993</v>
      </c>
      <c r="E273">
        <f t="shared" si="29"/>
        <v>255.35999999999603</v>
      </c>
      <c r="F273" s="3">
        <f t="shared" si="27"/>
        <v>3.9160401002506873E-5</v>
      </c>
      <c r="G273">
        <f t="shared" si="28"/>
        <v>195.80200501253438</v>
      </c>
    </row>
    <row r="274" spans="2:7">
      <c r="B274">
        <f t="shared" si="25"/>
        <v>2.6699999999999871</v>
      </c>
      <c r="C274">
        <f t="shared" si="24"/>
        <v>8.0099999999999607</v>
      </c>
      <c r="D274">
        <f t="shared" si="26"/>
        <v>10.733399999999993</v>
      </c>
      <c r="E274">
        <f t="shared" si="29"/>
        <v>256.31999999999948</v>
      </c>
      <c r="F274" s="3">
        <f t="shared" si="27"/>
        <v>3.9013732833957635E-5</v>
      </c>
      <c r="G274">
        <f t="shared" si="28"/>
        <v>195.06866416978818</v>
      </c>
    </row>
    <row r="275" spans="2:7">
      <c r="B275">
        <f t="shared" si="25"/>
        <v>2.6799999999999868</v>
      </c>
      <c r="C275">
        <f t="shared" si="24"/>
        <v>8.0399999999999601</v>
      </c>
      <c r="D275">
        <f t="shared" si="26"/>
        <v>10.813799999999992</v>
      </c>
      <c r="E275">
        <f t="shared" si="29"/>
        <v>257.27999999999724</v>
      </c>
      <c r="F275" s="3">
        <f t="shared" si="27"/>
        <v>3.8868159203980519E-5</v>
      </c>
      <c r="G275">
        <f t="shared" si="28"/>
        <v>194.3407960199026</v>
      </c>
    </row>
    <row r="276" spans="2:7">
      <c r="B276">
        <f t="shared" si="25"/>
        <v>2.6899999999999866</v>
      </c>
      <c r="C276">
        <f t="shared" si="24"/>
        <v>8.0699999999999594</v>
      </c>
      <c r="D276">
        <f t="shared" si="26"/>
        <v>10.894499999999992</v>
      </c>
      <c r="E276">
        <f t="shared" si="29"/>
        <v>258.24000000000069</v>
      </c>
      <c r="F276" s="3">
        <f t="shared" si="27"/>
        <v>3.8723667905823938E-5</v>
      </c>
      <c r="G276">
        <f t="shared" si="28"/>
        <v>193.61833952911971</v>
      </c>
    </row>
    <row r="277" spans="2:7">
      <c r="B277">
        <f t="shared" si="25"/>
        <v>2.6999999999999864</v>
      </c>
      <c r="C277">
        <f t="shared" si="24"/>
        <v>8.0999999999999588</v>
      </c>
      <c r="D277">
        <f t="shared" si="26"/>
        <v>10.975499999999991</v>
      </c>
      <c r="E277">
        <f t="shared" si="29"/>
        <v>259.19999999999845</v>
      </c>
      <c r="F277" s="3">
        <f t="shared" si="27"/>
        <v>3.8580246913580477E-5</v>
      </c>
      <c r="G277">
        <f t="shared" si="28"/>
        <v>192.90123456790238</v>
      </c>
    </row>
    <row r="278" spans="2:7">
      <c r="B278">
        <f t="shared" si="25"/>
        <v>2.7099999999999862</v>
      </c>
      <c r="C278">
        <f t="shared" si="24"/>
        <v>8.1299999999999581</v>
      </c>
      <c r="D278">
        <f t="shared" si="26"/>
        <v>11.05679999999999</v>
      </c>
      <c r="E278">
        <f t="shared" si="29"/>
        <v>260.15999999999622</v>
      </c>
      <c r="F278" s="3">
        <f t="shared" si="27"/>
        <v>3.8437884378844345E-5</v>
      </c>
      <c r="G278">
        <f t="shared" si="28"/>
        <v>192.18942189422174</v>
      </c>
    </row>
    <row r="279" spans="2:7">
      <c r="B279">
        <f t="shared" si="25"/>
        <v>2.719999999999986</v>
      </c>
      <c r="C279">
        <f t="shared" si="24"/>
        <v>8.1599999999999575</v>
      </c>
      <c r="D279">
        <f t="shared" si="26"/>
        <v>11.13839999999999</v>
      </c>
      <c r="E279">
        <f t="shared" si="29"/>
        <v>261.11999999999966</v>
      </c>
      <c r="F279" s="3">
        <f t="shared" si="27"/>
        <v>3.8296568627451027E-5</v>
      </c>
      <c r="G279">
        <f t="shared" si="28"/>
        <v>191.48284313725514</v>
      </c>
    </row>
    <row r="280" spans="2:7">
      <c r="B280">
        <f t="shared" si="25"/>
        <v>2.7299999999999858</v>
      </c>
      <c r="C280">
        <f t="shared" ref="C280:C343" si="30">IF(B280&lt;=$D$1,IF($D$3+B280*$D$4&gt;=$D$5,$D$5,$D$3+B280*$D$4),IF($D$5+(B280-$D$1)*(-$D$4)&gt;$F$5,$D$5+(B280-$D$1)*(-$D$4),$F$5))</f>
        <v>8.1899999999999569</v>
      </c>
      <c r="D280">
        <f t="shared" si="26"/>
        <v>11.220299999999989</v>
      </c>
      <c r="E280">
        <f t="shared" si="29"/>
        <v>262.07999999999743</v>
      </c>
      <c r="F280" s="3">
        <f t="shared" si="27"/>
        <v>3.8156288156288529E-5</v>
      </c>
      <c r="G280">
        <f t="shared" si="28"/>
        <v>190.78144078144265</v>
      </c>
    </row>
    <row r="281" spans="2:7">
      <c r="B281">
        <f t="shared" si="25"/>
        <v>2.7399999999999856</v>
      </c>
      <c r="C281">
        <f t="shared" si="30"/>
        <v>8.2199999999999562</v>
      </c>
      <c r="D281">
        <f t="shared" si="26"/>
        <v>11.30249999999999</v>
      </c>
      <c r="E281">
        <f t="shared" si="29"/>
        <v>263.04000000000087</v>
      </c>
      <c r="F281" s="3">
        <f t="shared" si="27"/>
        <v>3.8017031630170189E-5</v>
      </c>
      <c r="G281">
        <f t="shared" si="28"/>
        <v>190.08515815085096</v>
      </c>
    </row>
    <row r="282" spans="2:7">
      <c r="B282">
        <f t="shared" si="25"/>
        <v>2.7499999999999853</v>
      </c>
      <c r="C282">
        <f t="shared" si="30"/>
        <v>8.2499999999999556</v>
      </c>
      <c r="D282">
        <f t="shared" si="26"/>
        <v>11.384999999999989</v>
      </c>
      <c r="E282">
        <f t="shared" si="29"/>
        <v>263.99999999999864</v>
      </c>
      <c r="F282" s="3">
        <f t="shared" si="27"/>
        <v>3.7878787878788075E-5</v>
      </c>
      <c r="G282">
        <f t="shared" si="28"/>
        <v>189.39393939394037</v>
      </c>
    </row>
    <row r="283" spans="2:7">
      <c r="B283">
        <f t="shared" si="25"/>
        <v>2.7599999999999851</v>
      </c>
      <c r="C283">
        <f t="shared" si="30"/>
        <v>8.279999999999955</v>
      </c>
      <c r="D283">
        <f t="shared" si="26"/>
        <v>11.467799999999988</v>
      </c>
      <c r="E283">
        <f t="shared" si="29"/>
        <v>264.9599999999964</v>
      </c>
      <c r="F283" s="3">
        <f t="shared" si="27"/>
        <v>3.774154589372032E-5</v>
      </c>
      <c r="G283">
        <f t="shared" si="28"/>
        <v>188.7077294686016</v>
      </c>
    </row>
    <row r="284" spans="2:7">
      <c r="B284">
        <f t="shared" si="25"/>
        <v>2.7699999999999849</v>
      </c>
      <c r="C284">
        <f t="shared" si="30"/>
        <v>8.3099999999999543</v>
      </c>
      <c r="D284">
        <f t="shared" si="26"/>
        <v>11.550899999999988</v>
      </c>
      <c r="E284">
        <f t="shared" si="29"/>
        <v>265.91999999999985</v>
      </c>
      <c r="F284" s="3">
        <f t="shared" si="27"/>
        <v>3.7605294825511454E-5</v>
      </c>
      <c r="G284">
        <f t="shared" si="28"/>
        <v>188.02647412755726</v>
      </c>
    </row>
    <row r="285" spans="2:7">
      <c r="B285">
        <f t="shared" si="25"/>
        <v>2.7799999999999847</v>
      </c>
      <c r="C285">
        <f t="shared" si="30"/>
        <v>8.3399999999999537</v>
      </c>
      <c r="D285">
        <f t="shared" si="26"/>
        <v>11.634299999999987</v>
      </c>
      <c r="E285">
        <f t="shared" si="29"/>
        <v>266.87999999999761</v>
      </c>
      <c r="F285" s="3">
        <f t="shared" si="27"/>
        <v>3.7470023980815684E-5</v>
      </c>
      <c r="G285">
        <f t="shared" si="28"/>
        <v>187.35011990407844</v>
      </c>
    </row>
    <row r="286" spans="2:7">
      <c r="B286">
        <f t="shared" si="25"/>
        <v>2.7899999999999845</v>
      </c>
      <c r="C286">
        <f t="shared" si="30"/>
        <v>8.369999999999953</v>
      </c>
      <c r="D286">
        <f t="shared" si="26"/>
        <v>11.717999999999988</v>
      </c>
      <c r="E286">
        <f t="shared" si="29"/>
        <v>267.84000000000106</v>
      </c>
      <c r="F286" s="3">
        <f t="shared" si="27"/>
        <v>3.7335722819593643E-5</v>
      </c>
      <c r="G286">
        <f t="shared" si="28"/>
        <v>186.67861409796822</v>
      </c>
    </row>
    <row r="287" spans="2:7">
      <c r="B287">
        <f t="shared" si="25"/>
        <v>2.7999999999999843</v>
      </c>
      <c r="C287">
        <f t="shared" si="30"/>
        <v>8.3999999999999524</v>
      </c>
      <c r="D287">
        <f t="shared" si="26"/>
        <v>11.801999999999987</v>
      </c>
      <c r="E287">
        <f t="shared" si="29"/>
        <v>268.79999999999882</v>
      </c>
      <c r="F287" s="3">
        <f t="shared" si="27"/>
        <v>3.7202380952381118E-5</v>
      </c>
      <c r="G287">
        <f t="shared" si="28"/>
        <v>186.01190476190561</v>
      </c>
    </row>
    <row r="288" spans="2:7">
      <c r="B288">
        <f t="shared" si="25"/>
        <v>2.8099999999999841</v>
      </c>
      <c r="C288">
        <f t="shared" si="30"/>
        <v>8.4299999999999518</v>
      </c>
      <c r="D288">
        <f t="shared" si="26"/>
        <v>11.886299999999986</v>
      </c>
      <c r="E288">
        <f t="shared" si="29"/>
        <v>269.75999999999658</v>
      </c>
      <c r="F288" s="3">
        <f t="shared" si="27"/>
        <v>3.7069988137604266E-5</v>
      </c>
      <c r="G288">
        <f t="shared" si="28"/>
        <v>185.34994068802135</v>
      </c>
    </row>
    <row r="289" spans="2:7">
      <c r="B289">
        <f t="shared" si="25"/>
        <v>2.8199999999999839</v>
      </c>
      <c r="C289">
        <f t="shared" si="30"/>
        <v>8.4599999999999511</v>
      </c>
      <c r="D289">
        <f t="shared" si="26"/>
        <v>11.970899999999986</v>
      </c>
      <c r="E289">
        <f t="shared" si="29"/>
        <v>270.72000000000003</v>
      </c>
      <c r="F289" s="3">
        <f t="shared" si="27"/>
        <v>3.693853427895981E-5</v>
      </c>
      <c r="G289">
        <f t="shared" si="28"/>
        <v>184.69267139479905</v>
      </c>
    </row>
    <row r="290" spans="2:7">
      <c r="B290">
        <f t="shared" si="25"/>
        <v>2.8299999999999836</v>
      </c>
      <c r="C290">
        <f t="shared" si="30"/>
        <v>8.4899999999999505</v>
      </c>
      <c r="D290">
        <f t="shared" si="26"/>
        <v>12.055799999999985</v>
      </c>
      <c r="E290">
        <f t="shared" si="29"/>
        <v>271.67999999999779</v>
      </c>
      <c r="F290" s="3">
        <f t="shared" si="27"/>
        <v>3.6808009422850714E-5</v>
      </c>
      <c r="G290">
        <f t="shared" si="28"/>
        <v>184.04004711425358</v>
      </c>
    </row>
    <row r="291" spans="2:7">
      <c r="B291">
        <f t="shared" si="25"/>
        <v>2.8399999999999834</v>
      </c>
      <c r="C291">
        <f t="shared" si="30"/>
        <v>8.5199999999999498</v>
      </c>
      <c r="D291">
        <f t="shared" si="26"/>
        <v>12.140999999999984</v>
      </c>
      <c r="E291">
        <f t="shared" si="29"/>
        <v>272.63999999999555</v>
      </c>
      <c r="F291" s="3">
        <f t="shared" si="27"/>
        <v>3.6678403755869142E-5</v>
      </c>
      <c r="G291">
        <f t="shared" si="28"/>
        <v>183.3920187793457</v>
      </c>
    </row>
    <row r="292" spans="2:7">
      <c r="B292">
        <f t="shared" si="25"/>
        <v>2.8499999999999832</v>
      </c>
      <c r="C292">
        <f t="shared" si="30"/>
        <v>8.5499999999999492</v>
      </c>
      <c r="D292">
        <f t="shared" si="26"/>
        <v>12.226499999999984</v>
      </c>
      <c r="E292">
        <f t="shared" si="29"/>
        <v>273.599999999999</v>
      </c>
      <c r="F292" s="3">
        <f t="shared" si="27"/>
        <v>3.6549707602339317E-5</v>
      </c>
      <c r="G292">
        <f t="shared" si="28"/>
        <v>182.74853801169661</v>
      </c>
    </row>
    <row r="293" spans="2:7">
      <c r="B293">
        <f t="shared" si="25"/>
        <v>2.859999999999983</v>
      </c>
      <c r="C293">
        <f t="shared" si="30"/>
        <v>8.5799999999999486</v>
      </c>
      <c r="D293">
        <f t="shared" si="26"/>
        <v>12.312299999999983</v>
      </c>
      <c r="E293">
        <f t="shared" si="29"/>
        <v>274.55999999999676</v>
      </c>
      <c r="F293" s="3">
        <f t="shared" si="27"/>
        <v>3.6421911421911856E-5</v>
      </c>
      <c r="G293">
        <f t="shared" si="28"/>
        <v>182.10955710955929</v>
      </c>
    </row>
    <row r="294" spans="2:7">
      <c r="B294">
        <f t="shared" si="25"/>
        <v>2.8699999999999828</v>
      </c>
      <c r="C294">
        <f t="shared" si="30"/>
        <v>8.6099999999999479</v>
      </c>
      <c r="D294">
        <f t="shared" si="26"/>
        <v>12.398399999999983</v>
      </c>
      <c r="E294">
        <f t="shared" si="29"/>
        <v>275.52000000000021</v>
      </c>
      <c r="F294" s="3">
        <f t="shared" si="27"/>
        <v>3.6295005807200902E-5</v>
      </c>
      <c r="G294">
        <f t="shared" si="28"/>
        <v>181.47502903600451</v>
      </c>
    </row>
    <row r="295" spans="2:7">
      <c r="B295">
        <f t="shared" si="25"/>
        <v>2.8799999999999826</v>
      </c>
      <c r="C295">
        <f t="shared" si="30"/>
        <v>8.6399999999999473</v>
      </c>
      <c r="D295">
        <f t="shared" si="26"/>
        <v>12.484799999999982</v>
      </c>
      <c r="E295">
        <f t="shared" si="29"/>
        <v>276.47999999999797</v>
      </c>
      <c r="F295" s="3">
        <f t="shared" si="27"/>
        <v>3.6168981481481751E-5</v>
      </c>
      <c r="G295">
        <f t="shared" si="28"/>
        <v>180.84490740740875</v>
      </c>
    </row>
    <row r="296" spans="2:7">
      <c r="B296">
        <f t="shared" si="25"/>
        <v>2.8899999999999824</v>
      </c>
      <c r="C296">
        <f t="shared" si="30"/>
        <v>8.6699999999999466</v>
      </c>
      <c r="D296">
        <f t="shared" si="26"/>
        <v>12.571499999999981</v>
      </c>
      <c r="E296">
        <f t="shared" si="29"/>
        <v>277.43999999999573</v>
      </c>
      <c r="F296" s="3">
        <f t="shared" si="27"/>
        <v>3.6043829296425009E-5</v>
      </c>
      <c r="G296">
        <f t="shared" si="28"/>
        <v>180.21914648212504</v>
      </c>
    </row>
    <row r="297" spans="2:7">
      <c r="B297">
        <f t="shared" si="25"/>
        <v>2.8999999999999821</v>
      </c>
      <c r="C297">
        <f t="shared" si="30"/>
        <v>8.699999999999946</v>
      </c>
      <c r="D297">
        <f t="shared" si="26"/>
        <v>12.658499999999981</v>
      </c>
      <c r="E297">
        <f t="shared" si="29"/>
        <v>278.39999999999918</v>
      </c>
      <c r="F297" s="3">
        <f t="shared" si="27"/>
        <v>3.5919540229885165E-5</v>
      </c>
      <c r="G297">
        <f t="shared" si="28"/>
        <v>179.59770114942583</v>
      </c>
    </row>
    <row r="298" spans="2:7">
      <c r="B298">
        <f t="shared" si="25"/>
        <v>2.9099999999999819</v>
      </c>
      <c r="C298">
        <f t="shared" si="30"/>
        <v>8.7299999999999454</v>
      </c>
      <c r="D298">
        <f t="shared" si="26"/>
        <v>12.74579999999998</v>
      </c>
      <c r="E298">
        <f t="shared" si="29"/>
        <v>279.35999999999694</v>
      </c>
      <c r="F298" s="3">
        <f t="shared" si="27"/>
        <v>3.5796105383734644E-5</v>
      </c>
      <c r="G298">
        <f t="shared" si="28"/>
        <v>178.98052691867323</v>
      </c>
    </row>
    <row r="299" spans="2:7">
      <c r="B299">
        <f t="shared" si="25"/>
        <v>2.9199999999999817</v>
      </c>
      <c r="C299">
        <f t="shared" si="30"/>
        <v>8.7599999999999447</v>
      </c>
      <c r="D299">
        <f t="shared" si="26"/>
        <v>12.83339999999998</v>
      </c>
      <c r="E299">
        <f t="shared" si="29"/>
        <v>280.32000000000039</v>
      </c>
      <c r="F299" s="3">
        <f t="shared" si="27"/>
        <v>3.567351598173511E-5</v>
      </c>
      <c r="G299">
        <f t="shared" si="28"/>
        <v>178.36757990867557</v>
      </c>
    </row>
    <row r="300" spans="2:7">
      <c r="B300">
        <f t="shared" si="25"/>
        <v>2.9299999999999815</v>
      </c>
      <c r="C300">
        <f t="shared" si="30"/>
        <v>8.7899999999999441</v>
      </c>
      <c r="D300">
        <f t="shared" si="26"/>
        <v>12.921299999999979</v>
      </c>
      <c r="E300">
        <f t="shared" si="29"/>
        <v>281.27999999999815</v>
      </c>
      <c r="F300" s="3">
        <f t="shared" si="27"/>
        <v>3.5551763367463261E-5</v>
      </c>
      <c r="G300">
        <f t="shared" si="28"/>
        <v>177.75881683731632</v>
      </c>
    </row>
    <row r="301" spans="2:7">
      <c r="B301">
        <f t="shared" si="25"/>
        <v>2.9399999999999813</v>
      </c>
      <c r="C301">
        <f t="shared" si="30"/>
        <v>8.8199999999999434</v>
      </c>
      <c r="D301">
        <f t="shared" si="26"/>
        <v>13.009499999999978</v>
      </c>
      <c r="E301">
        <f t="shared" si="29"/>
        <v>282.23999999999592</v>
      </c>
      <c r="F301" s="3">
        <f t="shared" si="27"/>
        <v>3.543083900226809E-5</v>
      </c>
      <c r="G301">
        <f t="shared" si="28"/>
        <v>177.15419501134045</v>
      </c>
    </row>
    <row r="302" spans="2:7">
      <c r="B302">
        <f t="shared" si="25"/>
        <v>2.9499999999999811</v>
      </c>
      <c r="C302">
        <f t="shared" si="30"/>
        <v>8.8499999999999428</v>
      </c>
      <c r="D302">
        <f t="shared" si="26"/>
        <v>13.097999999999978</v>
      </c>
      <c r="E302">
        <f t="shared" si="29"/>
        <v>283.19999999999936</v>
      </c>
      <c r="F302" s="3">
        <f t="shared" si="27"/>
        <v>3.5310734463276919E-5</v>
      </c>
      <c r="G302">
        <f t="shared" si="28"/>
        <v>176.55367231638459</v>
      </c>
    </row>
    <row r="303" spans="2:7">
      <c r="B303">
        <f t="shared" si="25"/>
        <v>2.9599999999999809</v>
      </c>
      <c r="C303">
        <f t="shared" si="30"/>
        <v>8.8799999999999422</v>
      </c>
      <c r="D303">
        <f t="shared" si="26"/>
        <v>13.186799999999977</v>
      </c>
      <c r="E303">
        <f t="shared" si="29"/>
        <v>284.15999999999713</v>
      </c>
      <c r="F303" s="3">
        <f t="shared" si="27"/>
        <v>3.51914414414418E-5</v>
      </c>
      <c r="G303">
        <f t="shared" si="28"/>
        <v>175.957207207209</v>
      </c>
    </row>
    <row r="304" spans="2:7">
      <c r="B304">
        <f t="shared" si="25"/>
        <v>2.9699999999999807</v>
      </c>
      <c r="C304">
        <f t="shared" si="30"/>
        <v>8.9099999999999415</v>
      </c>
      <c r="D304">
        <f t="shared" si="26"/>
        <v>13.275899999999977</v>
      </c>
      <c r="E304">
        <f t="shared" si="29"/>
        <v>285.12000000000057</v>
      </c>
      <c r="F304" s="3">
        <f t="shared" si="27"/>
        <v>3.5072951739618335E-5</v>
      </c>
      <c r="G304">
        <f t="shared" si="28"/>
        <v>175.36475869809169</v>
      </c>
    </row>
    <row r="305" spans="2:7">
      <c r="B305">
        <f t="shared" si="25"/>
        <v>2.9799999999999804</v>
      </c>
      <c r="C305">
        <f t="shared" si="30"/>
        <v>8.9399999999999409</v>
      </c>
      <c r="D305">
        <f t="shared" si="26"/>
        <v>13.365299999999976</v>
      </c>
      <c r="E305">
        <f t="shared" si="29"/>
        <v>286.07999999999834</v>
      </c>
      <c r="F305" s="3">
        <f t="shared" si="27"/>
        <v>3.4955257270693715E-5</v>
      </c>
      <c r="G305">
        <f t="shared" si="28"/>
        <v>174.77628635346858</v>
      </c>
    </row>
    <row r="306" spans="2:7">
      <c r="B306">
        <f t="shared" si="25"/>
        <v>2.9899999999999802</v>
      </c>
      <c r="C306">
        <f t="shared" si="30"/>
        <v>8.9699999999999402</v>
      </c>
      <c r="D306">
        <f t="shared" si="26"/>
        <v>13.454999999999975</v>
      </c>
      <c r="E306">
        <f t="shared" si="29"/>
        <v>287.0399999999961</v>
      </c>
      <c r="F306" s="3">
        <f t="shared" si="27"/>
        <v>3.4838350055741834E-5</v>
      </c>
      <c r="G306">
        <f t="shared" si="28"/>
        <v>174.19175027870918</v>
      </c>
    </row>
    <row r="307" spans="2:7">
      <c r="B307">
        <f t="shared" si="25"/>
        <v>2.99999999999998</v>
      </c>
      <c r="C307">
        <f t="shared" si="30"/>
        <v>8.9999999999999396</v>
      </c>
      <c r="D307">
        <f t="shared" si="26"/>
        <v>13.544999999999975</v>
      </c>
      <c r="E307">
        <f t="shared" si="29"/>
        <v>287.99999999999955</v>
      </c>
      <c r="F307" s="3">
        <f t="shared" si="27"/>
        <v>3.4722222222222276E-5</v>
      </c>
      <c r="G307">
        <f t="shared" si="28"/>
        <v>173.6111111111114</v>
      </c>
    </row>
    <row r="308" spans="2:7">
      <c r="B308">
        <f t="shared" si="25"/>
        <v>3.0099999999999798</v>
      </c>
      <c r="C308">
        <f t="shared" si="30"/>
        <v>9.029999999999939</v>
      </c>
      <c r="D308">
        <f t="shared" si="26"/>
        <v>13.635299999999974</v>
      </c>
      <c r="E308">
        <f t="shared" si="29"/>
        <v>288.95999999999731</v>
      </c>
      <c r="F308" s="3">
        <f t="shared" si="27"/>
        <v>3.4606866002215163E-5</v>
      </c>
      <c r="G308">
        <f t="shared" si="28"/>
        <v>173.03433001107584</v>
      </c>
    </row>
    <row r="309" spans="2:7">
      <c r="B309">
        <f t="shared" si="25"/>
        <v>3.0199999999999796</v>
      </c>
      <c r="C309">
        <f t="shared" si="30"/>
        <v>9.0599999999999383</v>
      </c>
      <c r="D309">
        <f t="shared" si="26"/>
        <v>13.725899999999974</v>
      </c>
      <c r="E309">
        <f t="shared" si="29"/>
        <v>289.92000000000075</v>
      </c>
      <c r="F309" s="3">
        <f t="shared" si="27"/>
        <v>3.4492273730684239E-5</v>
      </c>
      <c r="G309">
        <f t="shared" si="28"/>
        <v>172.4613686534212</v>
      </c>
    </row>
    <row r="310" spans="2:7">
      <c r="B310">
        <f t="shared" si="25"/>
        <v>3.0299999999999794</v>
      </c>
      <c r="C310">
        <f t="shared" si="30"/>
        <v>9.0899999999999377</v>
      </c>
      <c r="D310">
        <f t="shared" si="26"/>
        <v>13.816799999999974</v>
      </c>
      <c r="E310">
        <f t="shared" si="29"/>
        <v>290.87999999999852</v>
      </c>
      <c r="F310" s="3">
        <f t="shared" si="27"/>
        <v>3.4378437843784553E-5</v>
      </c>
      <c r="G310">
        <f t="shared" si="28"/>
        <v>171.89218921892277</v>
      </c>
    </row>
    <row r="311" spans="2:7">
      <c r="B311">
        <f t="shared" si="25"/>
        <v>3.0399999999999792</v>
      </c>
      <c r="C311">
        <f t="shared" si="30"/>
        <v>9.119999999999937</v>
      </c>
      <c r="D311">
        <f t="shared" si="26"/>
        <v>13.907999999999973</v>
      </c>
      <c r="E311">
        <f t="shared" si="29"/>
        <v>291.83999999999628</v>
      </c>
      <c r="F311" s="3">
        <f t="shared" si="27"/>
        <v>3.4265350877193421E-5</v>
      </c>
      <c r="G311">
        <f t="shared" si="28"/>
        <v>171.32675438596712</v>
      </c>
    </row>
    <row r="312" spans="2:7">
      <c r="B312">
        <f t="shared" si="25"/>
        <v>3.049999999999979</v>
      </c>
      <c r="C312">
        <f t="shared" si="30"/>
        <v>9.1499999999999364</v>
      </c>
      <c r="D312">
        <f t="shared" si="26"/>
        <v>13.999499999999973</v>
      </c>
      <c r="E312">
        <f t="shared" si="29"/>
        <v>292.79999999999973</v>
      </c>
      <c r="F312" s="3">
        <f t="shared" si="27"/>
        <v>3.4153005464480908E-5</v>
      </c>
      <c r="G312">
        <f t="shared" si="28"/>
        <v>170.76502732240453</v>
      </c>
    </row>
    <row r="313" spans="2:7">
      <c r="B313">
        <f t="shared" si="25"/>
        <v>3.0599999999999787</v>
      </c>
      <c r="C313">
        <f t="shared" si="30"/>
        <v>9.1799999999999358</v>
      </c>
      <c r="D313">
        <f t="shared" si="26"/>
        <v>14.091299999999972</v>
      </c>
      <c r="E313">
        <f t="shared" si="29"/>
        <v>293.75999999999749</v>
      </c>
      <c r="F313" s="3">
        <f t="shared" si="27"/>
        <v>3.4041394335512277E-5</v>
      </c>
      <c r="G313">
        <f t="shared" si="28"/>
        <v>170.2069716775614</v>
      </c>
    </row>
    <row r="314" spans="2:7">
      <c r="B314">
        <f t="shared" si="25"/>
        <v>3.0699999999999785</v>
      </c>
      <c r="C314">
        <f t="shared" si="30"/>
        <v>9.2099999999999351</v>
      </c>
      <c r="D314">
        <f t="shared" si="26"/>
        <v>14.18339999999997</v>
      </c>
      <c r="E314">
        <f t="shared" si="29"/>
        <v>294.71999999999525</v>
      </c>
      <c r="F314" s="3">
        <f t="shared" si="27"/>
        <v>3.3930510314875686E-5</v>
      </c>
      <c r="G314">
        <f t="shared" si="28"/>
        <v>169.65255157437844</v>
      </c>
    </row>
    <row r="315" spans="2:7">
      <c r="B315">
        <f t="shared" ref="B315:B378" si="31">B314+$B$6</f>
        <v>3.0799999999999783</v>
      </c>
      <c r="C315">
        <f t="shared" si="30"/>
        <v>9.2399999999999345</v>
      </c>
      <c r="D315">
        <f t="shared" ref="D315:D378" si="32">$B$6*(C315)+D314</f>
        <v>14.27579999999997</v>
      </c>
      <c r="E315">
        <f t="shared" si="29"/>
        <v>295.6799999999987</v>
      </c>
      <c r="F315" s="3">
        <f t="shared" si="27"/>
        <v>3.3820346320346469E-5</v>
      </c>
      <c r="G315">
        <f t="shared" si="28"/>
        <v>169.10173160173235</v>
      </c>
    </row>
    <row r="316" spans="2:7">
      <c r="B316">
        <f t="shared" si="31"/>
        <v>3.0899999999999781</v>
      </c>
      <c r="C316">
        <f t="shared" si="30"/>
        <v>9.2699999999999338</v>
      </c>
      <c r="D316">
        <f t="shared" si="32"/>
        <v>14.368499999999969</v>
      </c>
      <c r="E316">
        <f t="shared" si="29"/>
        <v>296.63999999999646</v>
      </c>
      <c r="F316" s="3">
        <f t="shared" si="27"/>
        <v>3.3710895361381202E-5</v>
      </c>
      <c r="G316">
        <f t="shared" si="28"/>
        <v>168.55447680690602</v>
      </c>
    </row>
    <row r="317" spans="2:7">
      <c r="B317">
        <f t="shared" si="31"/>
        <v>3.0999999999999779</v>
      </c>
      <c r="C317">
        <f t="shared" si="30"/>
        <v>9.2999999999999332</v>
      </c>
      <c r="D317">
        <f t="shared" si="32"/>
        <v>14.461499999999969</v>
      </c>
      <c r="E317">
        <f t="shared" si="29"/>
        <v>297.59999999999991</v>
      </c>
      <c r="F317" s="3">
        <f t="shared" si="27"/>
        <v>3.3602150537634422E-5</v>
      </c>
      <c r="G317">
        <f t="shared" si="28"/>
        <v>168.01075268817212</v>
      </c>
    </row>
    <row r="318" spans="2:7">
      <c r="B318">
        <f t="shared" si="31"/>
        <v>3.1099999999999777</v>
      </c>
      <c r="C318">
        <f t="shared" si="30"/>
        <v>9.3299999999999326</v>
      </c>
      <c r="D318">
        <f t="shared" si="32"/>
        <v>14.554799999999968</v>
      </c>
      <c r="E318">
        <f t="shared" si="29"/>
        <v>298.55999999999767</v>
      </c>
      <c r="F318" s="3">
        <f t="shared" si="27"/>
        <v>3.3494105037513662E-5</v>
      </c>
      <c r="G318">
        <f t="shared" si="28"/>
        <v>167.47052518756831</v>
      </c>
    </row>
    <row r="319" spans="2:7">
      <c r="B319">
        <f t="shared" si="31"/>
        <v>3.1199999999999775</v>
      </c>
      <c r="C319">
        <f t="shared" si="30"/>
        <v>9.3599999999999319</v>
      </c>
      <c r="D319">
        <f t="shared" si="32"/>
        <v>14.648399999999967</v>
      </c>
      <c r="E319">
        <f t="shared" si="29"/>
        <v>299.51999999999543</v>
      </c>
      <c r="F319" s="3">
        <f t="shared" si="27"/>
        <v>3.3386752136752648E-5</v>
      </c>
      <c r="G319">
        <f t="shared" si="28"/>
        <v>166.93376068376324</v>
      </c>
    </row>
    <row r="320" spans="2:7">
      <c r="B320">
        <f t="shared" si="31"/>
        <v>3.1299999999999772</v>
      </c>
      <c r="C320">
        <f t="shared" si="30"/>
        <v>9.3899999999999313</v>
      </c>
      <c r="D320">
        <f t="shared" si="32"/>
        <v>14.742299999999966</v>
      </c>
      <c r="E320">
        <f t="shared" si="29"/>
        <v>300.47999999999888</v>
      </c>
      <c r="F320" s="3">
        <f t="shared" si="27"/>
        <v>3.3280085197018229E-5</v>
      </c>
      <c r="G320">
        <f t="shared" si="28"/>
        <v>166.40042598509115</v>
      </c>
    </row>
    <row r="321" spans="2:7">
      <c r="B321">
        <f t="shared" si="31"/>
        <v>3.139999999999977</v>
      </c>
      <c r="C321">
        <f t="shared" si="30"/>
        <v>9.4199999999999307</v>
      </c>
      <c r="D321">
        <f t="shared" si="32"/>
        <v>14.836499999999965</v>
      </c>
      <c r="E321">
        <f t="shared" si="29"/>
        <v>301.43999999999664</v>
      </c>
      <c r="F321" s="3">
        <f t="shared" si="27"/>
        <v>3.3174097664543897E-5</v>
      </c>
      <c r="G321">
        <f t="shared" si="28"/>
        <v>165.8704883227195</v>
      </c>
    </row>
    <row r="322" spans="2:7">
      <c r="B322">
        <f t="shared" si="31"/>
        <v>3.1499999999999768</v>
      </c>
      <c r="C322">
        <f t="shared" si="30"/>
        <v>9.44999999999993</v>
      </c>
      <c r="D322">
        <f t="shared" si="32"/>
        <v>14.930999999999965</v>
      </c>
      <c r="E322">
        <f t="shared" si="29"/>
        <v>302.40000000000009</v>
      </c>
      <c r="F322" s="3">
        <f t="shared" si="27"/>
        <v>3.3068783068783057E-5</v>
      </c>
      <c r="G322">
        <f t="shared" si="28"/>
        <v>165.34391534391528</v>
      </c>
    </row>
    <row r="323" spans="2:7">
      <c r="B323">
        <f t="shared" si="31"/>
        <v>3.1599999999999766</v>
      </c>
      <c r="C323">
        <f t="shared" si="30"/>
        <v>9.4799999999999294</v>
      </c>
      <c r="D323">
        <f t="shared" si="32"/>
        <v>15.025799999999965</v>
      </c>
      <c r="E323">
        <f t="shared" si="29"/>
        <v>303.35999999999785</v>
      </c>
      <c r="F323" s="3">
        <f t="shared" si="27"/>
        <v>3.2964135021097281E-5</v>
      </c>
      <c r="G323">
        <f t="shared" si="28"/>
        <v>164.8206751054864</v>
      </c>
    </row>
    <row r="324" spans="2:7">
      <c r="B324">
        <f t="shared" si="31"/>
        <v>3.1699999999999764</v>
      </c>
      <c r="C324">
        <f t="shared" si="30"/>
        <v>9.5099999999999287</v>
      </c>
      <c r="D324">
        <f t="shared" si="32"/>
        <v>15.120899999999963</v>
      </c>
      <c r="E324">
        <f t="shared" si="29"/>
        <v>304.31999999999562</v>
      </c>
      <c r="F324" s="3">
        <f t="shared" si="27"/>
        <v>3.286014721345999E-5</v>
      </c>
      <c r="G324">
        <f t="shared" si="28"/>
        <v>164.30073606729997</v>
      </c>
    </row>
    <row r="325" spans="2:7">
      <c r="B325">
        <f t="shared" si="31"/>
        <v>3.1799999999999762</v>
      </c>
      <c r="C325">
        <f t="shared" si="30"/>
        <v>9.5399999999999281</v>
      </c>
      <c r="D325">
        <f t="shared" si="32"/>
        <v>15.216299999999963</v>
      </c>
      <c r="E325">
        <f t="shared" si="29"/>
        <v>305.27999999999906</v>
      </c>
      <c r="F325" s="3">
        <f t="shared" si="27"/>
        <v>3.2756813417190879E-5</v>
      </c>
      <c r="G325">
        <f t="shared" si="28"/>
        <v>163.7840670859544</v>
      </c>
    </row>
    <row r="326" spans="2:7">
      <c r="B326">
        <f t="shared" si="31"/>
        <v>3.189999999999976</v>
      </c>
      <c r="C326">
        <f t="shared" si="30"/>
        <v>9.5699999999999275</v>
      </c>
      <c r="D326">
        <f t="shared" si="32"/>
        <v>15.311999999999962</v>
      </c>
      <c r="E326">
        <f t="shared" si="29"/>
        <v>306.23999999999683</v>
      </c>
      <c r="F326" s="3">
        <f t="shared" si="27"/>
        <v>3.2654127481714031E-5</v>
      </c>
      <c r="G326">
        <f t="shared" si="28"/>
        <v>163.27063740857017</v>
      </c>
    </row>
    <row r="327" spans="2:7">
      <c r="B327">
        <f t="shared" si="31"/>
        <v>3.1999999999999758</v>
      </c>
      <c r="C327">
        <f t="shared" si="30"/>
        <v>9.5999999999999268</v>
      </c>
      <c r="D327">
        <f t="shared" si="32"/>
        <v>15.407999999999962</v>
      </c>
      <c r="E327">
        <f t="shared" si="29"/>
        <v>307.20000000000027</v>
      </c>
      <c r="F327" s="3">
        <f t="shared" si="27"/>
        <v>3.2552083333333306E-5</v>
      </c>
      <c r="G327">
        <f t="shared" si="28"/>
        <v>162.76041666666654</v>
      </c>
    </row>
    <row r="328" spans="2:7">
      <c r="B328">
        <f t="shared" si="31"/>
        <v>3.2099999999999755</v>
      </c>
      <c r="C328">
        <f t="shared" si="30"/>
        <v>9.6299999999999262</v>
      </c>
      <c r="D328">
        <f t="shared" si="32"/>
        <v>15.504299999999962</v>
      </c>
      <c r="E328">
        <f t="shared" si="29"/>
        <v>308.15999999999804</v>
      </c>
      <c r="F328" s="3">
        <f t="shared" si="27"/>
        <v>3.2450674974039669E-5</v>
      </c>
      <c r="G328">
        <f t="shared" si="28"/>
        <v>162.25337487019834</v>
      </c>
    </row>
    <row r="329" spans="2:7">
      <c r="B329">
        <f t="shared" si="31"/>
        <v>3.2199999999999753</v>
      </c>
      <c r="C329">
        <f t="shared" si="30"/>
        <v>9.6599999999999255</v>
      </c>
      <c r="D329">
        <f t="shared" si="32"/>
        <v>15.60089999999996</v>
      </c>
      <c r="E329">
        <f t="shared" si="29"/>
        <v>309.1199999999958</v>
      </c>
      <c r="F329" s="3">
        <f t="shared" ref="F329:F392" si="33">$B$6/E329</f>
        <v>3.2349896480331706E-5</v>
      </c>
      <c r="G329">
        <f t="shared" ref="G329:G392" si="34">F329/$G$3</f>
        <v>161.74948240165853</v>
      </c>
    </row>
    <row r="330" spans="2:7">
      <c r="B330">
        <f t="shared" si="31"/>
        <v>3.2299999999999751</v>
      </c>
      <c r="C330">
        <f t="shared" si="30"/>
        <v>9.6899999999999249</v>
      </c>
      <c r="D330">
        <f t="shared" si="32"/>
        <v>15.69779999999996</v>
      </c>
      <c r="E330">
        <f t="shared" ref="E330:E393" si="35">(D330-D329)*16*200</f>
        <v>310.07999999999925</v>
      </c>
      <c r="F330" s="3">
        <f t="shared" si="33"/>
        <v>3.2249742002064062E-5</v>
      </c>
      <c r="G330">
        <f t="shared" si="34"/>
        <v>161.24871001032031</v>
      </c>
    </row>
    <row r="331" spans="2:7">
      <c r="B331">
        <f t="shared" si="31"/>
        <v>3.2399999999999749</v>
      </c>
      <c r="C331">
        <f t="shared" si="30"/>
        <v>9.7199999999999243</v>
      </c>
      <c r="D331">
        <f t="shared" si="32"/>
        <v>15.794999999999959</v>
      </c>
      <c r="E331">
        <f t="shared" si="35"/>
        <v>311.03999999999701</v>
      </c>
      <c r="F331" s="3">
        <f t="shared" si="33"/>
        <v>3.215020576131718E-5</v>
      </c>
      <c r="G331">
        <f t="shared" si="34"/>
        <v>160.75102880658591</v>
      </c>
    </row>
    <row r="332" spans="2:7">
      <c r="B332">
        <f t="shared" si="31"/>
        <v>3.2499999999999747</v>
      </c>
      <c r="C332">
        <f t="shared" si="30"/>
        <v>9.7499999999999236</v>
      </c>
      <c r="D332">
        <f t="shared" si="32"/>
        <v>15.892499999999957</v>
      </c>
      <c r="E332">
        <f t="shared" si="35"/>
        <v>311.99999999999477</v>
      </c>
      <c r="F332" s="3">
        <f t="shared" si="33"/>
        <v>3.2051282051282587E-5</v>
      </c>
      <c r="G332">
        <f t="shared" si="34"/>
        <v>160.25641025641295</v>
      </c>
    </row>
    <row r="333" spans="2:7">
      <c r="B333">
        <f t="shared" si="31"/>
        <v>3.2599999999999745</v>
      </c>
      <c r="C333">
        <f t="shared" si="30"/>
        <v>9.779999999999923</v>
      </c>
      <c r="D333">
        <f t="shared" si="32"/>
        <v>15.990299999999957</v>
      </c>
      <c r="E333">
        <f t="shared" si="35"/>
        <v>312.95999999999822</v>
      </c>
      <c r="F333" s="3">
        <f t="shared" si="33"/>
        <v>3.195296523517401E-5</v>
      </c>
      <c r="G333">
        <f t="shared" si="34"/>
        <v>159.76482617587007</v>
      </c>
    </row>
    <row r="334" spans="2:7">
      <c r="B334">
        <f t="shared" si="31"/>
        <v>3.2699999999999743</v>
      </c>
      <c r="C334">
        <f t="shared" si="30"/>
        <v>9.8099999999999223</v>
      </c>
      <c r="D334">
        <f t="shared" si="32"/>
        <v>16.088399999999957</v>
      </c>
      <c r="E334">
        <f t="shared" si="35"/>
        <v>313.92000000000166</v>
      </c>
      <c r="F334" s="3">
        <f t="shared" si="33"/>
        <v>3.1855249745157835E-5</v>
      </c>
      <c r="G334">
        <f t="shared" si="34"/>
        <v>159.27624872578917</v>
      </c>
    </row>
    <row r="335" spans="2:7">
      <c r="B335">
        <f t="shared" si="31"/>
        <v>3.279999999999974</v>
      </c>
      <c r="C335">
        <f t="shared" si="30"/>
        <v>9.8399999999999217</v>
      </c>
      <c r="D335">
        <f t="shared" si="32"/>
        <v>16.186799999999955</v>
      </c>
      <c r="E335">
        <f t="shared" si="35"/>
        <v>314.87999999999374</v>
      </c>
      <c r="F335" s="3">
        <f t="shared" si="33"/>
        <v>3.1758130081301447E-5</v>
      </c>
      <c r="G335">
        <f t="shared" si="34"/>
        <v>158.79065040650724</v>
      </c>
    </row>
    <row r="336" spans="2:7">
      <c r="B336">
        <f t="shared" si="31"/>
        <v>3.2899999999999738</v>
      </c>
      <c r="C336">
        <f t="shared" si="30"/>
        <v>9.8699999999999211</v>
      </c>
      <c r="D336">
        <f t="shared" si="32"/>
        <v>16.285499999999956</v>
      </c>
      <c r="E336">
        <f t="shared" si="35"/>
        <v>315.84000000000287</v>
      </c>
      <c r="F336" s="3">
        <f t="shared" si="33"/>
        <v>3.1661600810536692E-5</v>
      </c>
      <c r="G336">
        <f t="shared" si="34"/>
        <v>158.30800405268346</v>
      </c>
    </row>
    <row r="337" spans="2:7">
      <c r="B337">
        <f t="shared" si="31"/>
        <v>3.2999999999999736</v>
      </c>
      <c r="C337">
        <f t="shared" si="30"/>
        <v>9.8999999999999204</v>
      </c>
      <c r="D337">
        <f t="shared" si="32"/>
        <v>16.384499999999957</v>
      </c>
      <c r="E337">
        <f t="shared" si="35"/>
        <v>316.80000000000064</v>
      </c>
      <c r="F337" s="3">
        <f t="shared" si="33"/>
        <v>3.1565656565656505E-5</v>
      </c>
      <c r="G337">
        <f t="shared" si="34"/>
        <v>157.82828282828254</v>
      </c>
    </row>
    <row r="338" spans="2:7">
      <c r="B338">
        <f t="shared" si="31"/>
        <v>3.3099999999999734</v>
      </c>
      <c r="C338">
        <f t="shared" si="30"/>
        <v>9.9299999999999198</v>
      </c>
      <c r="D338">
        <f t="shared" si="32"/>
        <v>16.483799999999956</v>
      </c>
      <c r="E338">
        <f t="shared" si="35"/>
        <v>317.7599999999984</v>
      </c>
      <c r="F338" s="3">
        <f t="shared" si="33"/>
        <v>3.1470292044310327E-5</v>
      </c>
      <c r="G338">
        <f t="shared" si="34"/>
        <v>157.35146022155163</v>
      </c>
    </row>
    <row r="339" spans="2:7">
      <c r="B339">
        <f t="shared" si="31"/>
        <v>3.3199999999999732</v>
      </c>
      <c r="C339">
        <f t="shared" si="30"/>
        <v>9.9599999999999191</v>
      </c>
      <c r="D339">
        <f t="shared" si="32"/>
        <v>16.583399999999955</v>
      </c>
      <c r="E339">
        <f t="shared" si="35"/>
        <v>318.71999999999616</v>
      </c>
      <c r="F339" s="3">
        <f t="shared" si="33"/>
        <v>3.1375502008032505E-5</v>
      </c>
      <c r="G339">
        <f t="shared" si="34"/>
        <v>156.87751004016252</v>
      </c>
    </row>
    <row r="340" spans="2:7">
      <c r="B340">
        <f t="shared" si="31"/>
        <v>3.329999999999973</v>
      </c>
      <c r="C340">
        <f t="shared" si="30"/>
        <v>9.9899999999999185</v>
      </c>
      <c r="D340">
        <f t="shared" si="32"/>
        <v>16.683299999999953</v>
      </c>
      <c r="E340">
        <f t="shared" si="35"/>
        <v>319.67999999999392</v>
      </c>
      <c r="F340" s="3">
        <f t="shared" si="33"/>
        <v>3.1281281281281877E-5</v>
      </c>
      <c r="G340">
        <f t="shared" si="34"/>
        <v>156.40640640640939</v>
      </c>
    </row>
    <row r="341" spans="2:7">
      <c r="B341">
        <f t="shared" si="31"/>
        <v>3.3399999999999728</v>
      </c>
      <c r="C341">
        <f t="shared" si="30"/>
        <v>10</v>
      </c>
      <c r="D341">
        <f t="shared" si="32"/>
        <v>16.783299999999954</v>
      </c>
      <c r="E341">
        <f t="shared" si="35"/>
        <v>320.00000000000455</v>
      </c>
      <c r="F341" s="3">
        <f t="shared" si="33"/>
        <v>3.1249999999999553E-5</v>
      </c>
      <c r="G341">
        <f t="shared" si="34"/>
        <v>156.24999999999778</v>
      </c>
    </row>
    <row r="342" spans="2:7">
      <c r="B342">
        <f t="shared" si="31"/>
        <v>3.3499999999999726</v>
      </c>
      <c r="C342">
        <f t="shared" si="30"/>
        <v>10</v>
      </c>
      <c r="D342">
        <f t="shared" si="32"/>
        <v>16.883299999999956</v>
      </c>
      <c r="E342">
        <f t="shared" si="35"/>
        <v>320.00000000000455</v>
      </c>
      <c r="F342" s="3">
        <f t="shared" si="33"/>
        <v>3.1249999999999553E-5</v>
      </c>
      <c r="G342">
        <f t="shared" si="34"/>
        <v>156.24999999999778</v>
      </c>
    </row>
    <row r="343" spans="2:7">
      <c r="B343">
        <f t="shared" si="31"/>
        <v>3.3599999999999723</v>
      </c>
      <c r="C343">
        <f t="shared" si="30"/>
        <v>10</v>
      </c>
      <c r="D343">
        <f t="shared" si="32"/>
        <v>16.983299999999957</v>
      </c>
      <c r="E343">
        <f t="shared" si="35"/>
        <v>320.00000000000455</v>
      </c>
      <c r="F343" s="3">
        <f t="shared" si="33"/>
        <v>3.1249999999999553E-5</v>
      </c>
      <c r="G343">
        <f t="shared" si="34"/>
        <v>156.24999999999778</v>
      </c>
    </row>
    <row r="344" spans="2:7">
      <c r="B344">
        <f t="shared" si="31"/>
        <v>3.3699999999999721</v>
      </c>
      <c r="C344">
        <f t="shared" ref="C344:C407" si="36">IF(B344&lt;=$D$1,IF($D$3+B344*$D$4&gt;=$D$5,$D$5,$D$3+B344*$D$4),IF($D$5+(B344-$D$1)*(-$D$4)&gt;$F$5,$D$5+(B344-$D$1)*(-$D$4),$F$5))</f>
        <v>10</v>
      </c>
      <c r="D344">
        <f t="shared" si="32"/>
        <v>17.083299999999959</v>
      </c>
      <c r="E344">
        <f t="shared" si="35"/>
        <v>320.00000000000455</v>
      </c>
      <c r="F344" s="3">
        <f t="shared" si="33"/>
        <v>3.1249999999999553E-5</v>
      </c>
      <c r="G344">
        <f t="shared" si="34"/>
        <v>156.24999999999778</v>
      </c>
    </row>
    <row r="345" spans="2:7">
      <c r="B345">
        <f t="shared" si="31"/>
        <v>3.3799999999999719</v>
      </c>
      <c r="C345">
        <f t="shared" si="36"/>
        <v>10</v>
      </c>
      <c r="D345">
        <f t="shared" si="32"/>
        <v>17.18329999999996</v>
      </c>
      <c r="E345">
        <f t="shared" si="35"/>
        <v>320.00000000000455</v>
      </c>
      <c r="F345" s="3">
        <f t="shared" si="33"/>
        <v>3.1249999999999553E-5</v>
      </c>
      <c r="G345">
        <f t="shared" si="34"/>
        <v>156.24999999999778</v>
      </c>
    </row>
    <row r="346" spans="2:7">
      <c r="B346">
        <f t="shared" si="31"/>
        <v>3.3899999999999717</v>
      </c>
      <c r="C346">
        <f t="shared" si="36"/>
        <v>10</v>
      </c>
      <c r="D346">
        <f t="shared" si="32"/>
        <v>17.283299999999961</v>
      </c>
      <c r="E346">
        <f t="shared" si="35"/>
        <v>320.00000000000455</v>
      </c>
      <c r="F346" s="3">
        <f t="shared" si="33"/>
        <v>3.1249999999999553E-5</v>
      </c>
      <c r="G346">
        <f t="shared" si="34"/>
        <v>156.24999999999778</v>
      </c>
    </row>
    <row r="347" spans="2:7">
      <c r="B347">
        <f t="shared" si="31"/>
        <v>3.3999999999999715</v>
      </c>
      <c r="C347">
        <f t="shared" si="36"/>
        <v>10</v>
      </c>
      <c r="D347">
        <f t="shared" si="32"/>
        <v>17.383299999999963</v>
      </c>
      <c r="E347">
        <f t="shared" si="35"/>
        <v>320.00000000000455</v>
      </c>
      <c r="F347" s="3">
        <f t="shared" si="33"/>
        <v>3.1249999999999553E-5</v>
      </c>
      <c r="G347">
        <f t="shared" si="34"/>
        <v>156.24999999999778</v>
      </c>
    </row>
    <row r="348" spans="2:7">
      <c r="B348">
        <f t="shared" si="31"/>
        <v>3.4099999999999713</v>
      </c>
      <c r="C348">
        <f t="shared" si="36"/>
        <v>10</v>
      </c>
      <c r="D348">
        <f t="shared" si="32"/>
        <v>17.483299999999964</v>
      </c>
      <c r="E348">
        <f t="shared" si="35"/>
        <v>320.00000000000455</v>
      </c>
      <c r="F348" s="3">
        <f t="shared" si="33"/>
        <v>3.1249999999999553E-5</v>
      </c>
      <c r="G348">
        <f t="shared" si="34"/>
        <v>156.24999999999778</v>
      </c>
    </row>
    <row r="349" spans="2:7">
      <c r="B349">
        <f t="shared" si="31"/>
        <v>3.4199999999999711</v>
      </c>
      <c r="C349">
        <f t="shared" si="36"/>
        <v>10</v>
      </c>
      <c r="D349">
        <f t="shared" si="32"/>
        <v>17.583299999999966</v>
      </c>
      <c r="E349">
        <f t="shared" si="35"/>
        <v>320.00000000000455</v>
      </c>
      <c r="F349" s="3">
        <f t="shared" si="33"/>
        <v>3.1249999999999553E-5</v>
      </c>
      <c r="G349">
        <f t="shared" si="34"/>
        <v>156.24999999999778</v>
      </c>
    </row>
    <row r="350" spans="2:7">
      <c r="B350">
        <f t="shared" si="31"/>
        <v>3.4299999999999708</v>
      </c>
      <c r="C350">
        <f t="shared" si="36"/>
        <v>10</v>
      </c>
      <c r="D350">
        <f t="shared" si="32"/>
        <v>17.683299999999967</v>
      </c>
      <c r="E350">
        <f t="shared" si="35"/>
        <v>320.00000000000455</v>
      </c>
      <c r="F350" s="3">
        <f t="shared" si="33"/>
        <v>3.1249999999999553E-5</v>
      </c>
      <c r="G350">
        <f t="shared" si="34"/>
        <v>156.24999999999778</v>
      </c>
    </row>
    <row r="351" spans="2:7">
      <c r="B351">
        <f t="shared" si="31"/>
        <v>3.4399999999999706</v>
      </c>
      <c r="C351">
        <f t="shared" si="36"/>
        <v>10</v>
      </c>
      <c r="D351">
        <f t="shared" si="32"/>
        <v>17.783299999999969</v>
      </c>
      <c r="E351">
        <f t="shared" si="35"/>
        <v>320.00000000000455</v>
      </c>
      <c r="F351" s="3">
        <f t="shared" si="33"/>
        <v>3.1249999999999553E-5</v>
      </c>
      <c r="G351">
        <f t="shared" si="34"/>
        <v>156.24999999999778</v>
      </c>
    </row>
    <row r="352" spans="2:7">
      <c r="B352">
        <f t="shared" si="31"/>
        <v>3.4499999999999704</v>
      </c>
      <c r="C352">
        <f t="shared" si="36"/>
        <v>10</v>
      </c>
      <c r="D352">
        <f t="shared" si="32"/>
        <v>17.88329999999997</v>
      </c>
      <c r="E352">
        <f t="shared" si="35"/>
        <v>320.00000000000455</v>
      </c>
      <c r="F352" s="3">
        <f t="shared" si="33"/>
        <v>3.1249999999999553E-5</v>
      </c>
      <c r="G352">
        <f t="shared" si="34"/>
        <v>156.24999999999778</v>
      </c>
    </row>
    <row r="353" spans="2:7">
      <c r="B353">
        <f t="shared" si="31"/>
        <v>3.4599999999999702</v>
      </c>
      <c r="C353">
        <f t="shared" si="36"/>
        <v>10</v>
      </c>
      <c r="D353">
        <f t="shared" si="32"/>
        <v>17.983299999999971</v>
      </c>
      <c r="E353">
        <f t="shared" si="35"/>
        <v>320.00000000000455</v>
      </c>
      <c r="F353" s="3">
        <f t="shared" si="33"/>
        <v>3.1249999999999553E-5</v>
      </c>
      <c r="G353">
        <f t="shared" si="34"/>
        <v>156.24999999999778</v>
      </c>
    </row>
    <row r="354" spans="2:7">
      <c r="B354">
        <f t="shared" si="31"/>
        <v>3.46999999999997</v>
      </c>
      <c r="C354">
        <f t="shared" si="36"/>
        <v>10</v>
      </c>
      <c r="D354">
        <f t="shared" si="32"/>
        <v>18.083299999999973</v>
      </c>
      <c r="E354">
        <f t="shared" si="35"/>
        <v>320.00000000000455</v>
      </c>
      <c r="F354" s="3">
        <f t="shared" si="33"/>
        <v>3.1249999999999553E-5</v>
      </c>
      <c r="G354">
        <f t="shared" si="34"/>
        <v>156.24999999999778</v>
      </c>
    </row>
    <row r="355" spans="2:7">
      <c r="B355">
        <f t="shared" si="31"/>
        <v>3.4799999999999698</v>
      </c>
      <c r="C355">
        <f t="shared" si="36"/>
        <v>10</v>
      </c>
      <c r="D355">
        <f t="shared" si="32"/>
        <v>18.183299999999974</v>
      </c>
      <c r="E355">
        <f t="shared" si="35"/>
        <v>320.00000000000455</v>
      </c>
      <c r="F355" s="3">
        <f t="shared" si="33"/>
        <v>3.1249999999999553E-5</v>
      </c>
      <c r="G355">
        <f t="shared" si="34"/>
        <v>156.24999999999778</v>
      </c>
    </row>
    <row r="356" spans="2:7">
      <c r="B356">
        <f t="shared" si="31"/>
        <v>3.4899999999999696</v>
      </c>
      <c r="C356">
        <f t="shared" si="36"/>
        <v>10</v>
      </c>
      <c r="D356">
        <f t="shared" si="32"/>
        <v>18.283299999999976</v>
      </c>
      <c r="E356">
        <f t="shared" si="35"/>
        <v>320.00000000000455</v>
      </c>
      <c r="F356" s="3">
        <f t="shared" si="33"/>
        <v>3.1249999999999553E-5</v>
      </c>
      <c r="G356">
        <f t="shared" si="34"/>
        <v>156.24999999999778</v>
      </c>
    </row>
    <row r="357" spans="2:7">
      <c r="B357">
        <f t="shared" si="31"/>
        <v>3.4999999999999694</v>
      </c>
      <c r="C357">
        <f t="shared" si="36"/>
        <v>10</v>
      </c>
      <c r="D357">
        <f t="shared" si="32"/>
        <v>18.383299999999977</v>
      </c>
      <c r="E357">
        <f t="shared" si="35"/>
        <v>320.00000000000455</v>
      </c>
      <c r="F357" s="3">
        <f t="shared" si="33"/>
        <v>3.1249999999999553E-5</v>
      </c>
      <c r="G357">
        <f t="shared" si="34"/>
        <v>156.24999999999778</v>
      </c>
    </row>
    <row r="358" spans="2:7">
      <c r="B358">
        <f t="shared" si="31"/>
        <v>3.5099999999999691</v>
      </c>
      <c r="C358">
        <f t="shared" si="36"/>
        <v>10</v>
      </c>
      <c r="D358">
        <f t="shared" si="32"/>
        <v>18.483299999999979</v>
      </c>
      <c r="E358">
        <f t="shared" si="35"/>
        <v>320.00000000000455</v>
      </c>
      <c r="F358" s="3">
        <f t="shared" si="33"/>
        <v>3.1249999999999553E-5</v>
      </c>
      <c r="G358">
        <f t="shared" si="34"/>
        <v>156.24999999999778</v>
      </c>
    </row>
    <row r="359" spans="2:7">
      <c r="B359">
        <f t="shared" si="31"/>
        <v>3.5199999999999689</v>
      </c>
      <c r="C359">
        <f t="shared" si="36"/>
        <v>10</v>
      </c>
      <c r="D359">
        <f t="shared" si="32"/>
        <v>18.58329999999998</v>
      </c>
      <c r="E359">
        <f t="shared" si="35"/>
        <v>320.00000000000455</v>
      </c>
      <c r="F359" s="3">
        <f t="shared" si="33"/>
        <v>3.1249999999999553E-5</v>
      </c>
      <c r="G359">
        <f t="shared" si="34"/>
        <v>156.24999999999778</v>
      </c>
    </row>
    <row r="360" spans="2:7">
      <c r="B360">
        <f t="shared" si="31"/>
        <v>3.5299999999999687</v>
      </c>
      <c r="C360">
        <f t="shared" si="36"/>
        <v>10</v>
      </c>
      <c r="D360">
        <f t="shared" si="32"/>
        <v>18.683299999999981</v>
      </c>
      <c r="E360">
        <f t="shared" si="35"/>
        <v>320.00000000000455</v>
      </c>
      <c r="F360" s="3">
        <f t="shared" si="33"/>
        <v>3.1249999999999553E-5</v>
      </c>
      <c r="G360">
        <f t="shared" si="34"/>
        <v>156.24999999999778</v>
      </c>
    </row>
    <row r="361" spans="2:7">
      <c r="B361">
        <f t="shared" si="31"/>
        <v>3.5399999999999685</v>
      </c>
      <c r="C361">
        <f t="shared" si="36"/>
        <v>10</v>
      </c>
      <c r="D361">
        <f t="shared" si="32"/>
        <v>18.783299999999983</v>
      </c>
      <c r="E361">
        <f t="shared" si="35"/>
        <v>320.00000000000455</v>
      </c>
      <c r="F361" s="3">
        <f t="shared" si="33"/>
        <v>3.1249999999999553E-5</v>
      </c>
      <c r="G361">
        <f t="shared" si="34"/>
        <v>156.24999999999778</v>
      </c>
    </row>
    <row r="362" spans="2:7">
      <c r="B362">
        <f t="shared" si="31"/>
        <v>3.5499999999999683</v>
      </c>
      <c r="C362">
        <f t="shared" si="36"/>
        <v>10</v>
      </c>
      <c r="D362">
        <f t="shared" si="32"/>
        <v>18.883299999999984</v>
      </c>
      <c r="E362">
        <f t="shared" si="35"/>
        <v>320.00000000000455</v>
      </c>
      <c r="F362" s="3">
        <f t="shared" si="33"/>
        <v>3.1249999999999553E-5</v>
      </c>
      <c r="G362">
        <f t="shared" si="34"/>
        <v>156.24999999999778</v>
      </c>
    </row>
    <row r="363" spans="2:7">
      <c r="B363">
        <f t="shared" si="31"/>
        <v>3.5599999999999681</v>
      </c>
      <c r="C363">
        <f t="shared" si="36"/>
        <v>10</v>
      </c>
      <c r="D363">
        <f t="shared" si="32"/>
        <v>18.983299999999986</v>
      </c>
      <c r="E363">
        <f t="shared" si="35"/>
        <v>320.00000000000455</v>
      </c>
      <c r="F363" s="3">
        <f t="shared" si="33"/>
        <v>3.1249999999999553E-5</v>
      </c>
      <c r="G363">
        <f t="shared" si="34"/>
        <v>156.24999999999778</v>
      </c>
    </row>
    <row r="364" spans="2:7">
      <c r="B364">
        <f t="shared" si="31"/>
        <v>3.5699999999999679</v>
      </c>
      <c r="C364">
        <f t="shared" si="36"/>
        <v>10</v>
      </c>
      <c r="D364">
        <f t="shared" si="32"/>
        <v>19.083299999999987</v>
      </c>
      <c r="E364">
        <f t="shared" si="35"/>
        <v>320.00000000000455</v>
      </c>
      <c r="F364" s="3">
        <f t="shared" si="33"/>
        <v>3.1249999999999553E-5</v>
      </c>
      <c r="G364">
        <f t="shared" si="34"/>
        <v>156.24999999999778</v>
      </c>
    </row>
    <row r="365" spans="2:7">
      <c r="B365">
        <f t="shared" si="31"/>
        <v>3.5799999999999677</v>
      </c>
      <c r="C365">
        <f t="shared" si="36"/>
        <v>10</v>
      </c>
      <c r="D365">
        <f t="shared" si="32"/>
        <v>19.183299999999988</v>
      </c>
      <c r="E365">
        <f t="shared" si="35"/>
        <v>320.00000000000455</v>
      </c>
      <c r="F365" s="3">
        <f t="shared" si="33"/>
        <v>3.1249999999999553E-5</v>
      </c>
      <c r="G365">
        <f t="shared" si="34"/>
        <v>156.24999999999778</v>
      </c>
    </row>
    <row r="366" spans="2:7">
      <c r="B366">
        <f t="shared" si="31"/>
        <v>3.5899999999999674</v>
      </c>
      <c r="C366">
        <f t="shared" si="36"/>
        <v>10</v>
      </c>
      <c r="D366">
        <f t="shared" si="32"/>
        <v>19.28329999999999</v>
      </c>
      <c r="E366">
        <f t="shared" si="35"/>
        <v>320.00000000000455</v>
      </c>
      <c r="F366" s="3">
        <f t="shared" si="33"/>
        <v>3.1249999999999553E-5</v>
      </c>
      <c r="G366">
        <f t="shared" si="34"/>
        <v>156.24999999999778</v>
      </c>
    </row>
    <row r="367" spans="2:7">
      <c r="B367">
        <f t="shared" si="31"/>
        <v>3.5999999999999672</v>
      </c>
      <c r="C367">
        <f t="shared" si="36"/>
        <v>10</v>
      </c>
      <c r="D367">
        <f t="shared" si="32"/>
        <v>19.383299999999991</v>
      </c>
      <c r="E367">
        <f t="shared" si="35"/>
        <v>320.00000000000455</v>
      </c>
      <c r="F367" s="3">
        <f t="shared" si="33"/>
        <v>3.1249999999999553E-5</v>
      </c>
      <c r="G367">
        <f t="shared" si="34"/>
        <v>156.24999999999778</v>
      </c>
    </row>
    <row r="368" spans="2:7">
      <c r="B368">
        <f t="shared" si="31"/>
        <v>3.609999999999967</v>
      </c>
      <c r="C368">
        <f t="shared" si="36"/>
        <v>10</v>
      </c>
      <c r="D368">
        <f t="shared" si="32"/>
        <v>19.483299999999993</v>
      </c>
      <c r="E368">
        <f t="shared" si="35"/>
        <v>320.00000000000455</v>
      </c>
      <c r="F368" s="3">
        <f t="shared" si="33"/>
        <v>3.1249999999999553E-5</v>
      </c>
      <c r="G368">
        <f t="shared" si="34"/>
        <v>156.24999999999778</v>
      </c>
    </row>
    <row r="369" spans="2:7">
      <c r="B369">
        <f t="shared" si="31"/>
        <v>3.6199999999999668</v>
      </c>
      <c r="C369">
        <f t="shared" si="36"/>
        <v>10</v>
      </c>
      <c r="D369">
        <f t="shared" si="32"/>
        <v>19.583299999999994</v>
      </c>
      <c r="E369">
        <f t="shared" si="35"/>
        <v>320.00000000000455</v>
      </c>
      <c r="F369" s="3">
        <f t="shared" si="33"/>
        <v>3.1249999999999553E-5</v>
      </c>
      <c r="G369">
        <f t="shared" si="34"/>
        <v>156.24999999999778</v>
      </c>
    </row>
    <row r="370" spans="2:7">
      <c r="B370">
        <f t="shared" si="31"/>
        <v>3.6299999999999666</v>
      </c>
      <c r="C370">
        <f t="shared" si="36"/>
        <v>10</v>
      </c>
      <c r="D370">
        <f t="shared" si="32"/>
        <v>19.683299999999996</v>
      </c>
      <c r="E370">
        <f t="shared" si="35"/>
        <v>320.00000000000455</v>
      </c>
      <c r="F370" s="3">
        <f t="shared" si="33"/>
        <v>3.1249999999999553E-5</v>
      </c>
      <c r="G370">
        <f t="shared" si="34"/>
        <v>156.24999999999778</v>
      </c>
    </row>
    <row r="371" spans="2:7">
      <c r="B371">
        <f t="shared" si="31"/>
        <v>3.6399999999999664</v>
      </c>
      <c r="C371">
        <f t="shared" si="36"/>
        <v>10</v>
      </c>
      <c r="D371">
        <f t="shared" si="32"/>
        <v>19.783299999999997</v>
      </c>
      <c r="E371">
        <f t="shared" si="35"/>
        <v>320.00000000000455</v>
      </c>
      <c r="F371" s="3">
        <f t="shared" si="33"/>
        <v>3.1249999999999553E-5</v>
      </c>
      <c r="G371">
        <f t="shared" si="34"/>
        <v>156.24999999999778</v>
      </c>
    </row>
    <row r="372" spans="2:7">
      <c r="B372">
        <f t="shared" si="31"/>
        <v>3.6499999999999662</v>
      </c>
      <c r="C372">
        <f t="shared" si="36"/>
        <v>10</v>
      </c>
      <c r="D372">
        <f t="shared" si="32"/>
        <v>19.883299999999998</v>
      </c>
      <c r="E372">
        <f t="shared" si="35"/>
        <v>320.00000000000455</v>
      </c>
      <c r="F372" s="3">
        <f t="shared" si="33"/>
        <v>3.1249999999999553E-5</v>
      </c>
      <c r="G372">
        <f t="shared" si="34"/>
        <v>156.24999999999778</v>
      </c>
    </row>
    <row r="373" spans="2:7">
      <c r="B373">
        <f t="shared" si="31"/>
        <v>3.6599999999999659</v>
      </c>
      <c r="C373">
        <f t="shared" si="36"/>
        <v>10</v>
      </c>
      <c r="D373">
        <f t="shared" si="32"/>
        <v>19.9833</v>
      </c>
      <c r="E373">
        <f t="shared" si="35"/>
        <v>320.00000000000455</v>
      </c>
      <c r="F373" s="3">
        <f t="shared" si="33"/>
        <v>3.1249999999999553E-5</v>
      </c>
      <c r="G373">
        <f t="shared" si="34"/>
        <v>156.24999999999778</v>
      </c>
    </row>
    <row r="374" spans="2:7">
      <c r="B374">
        <f t="shared" si="31"/>
        <v>3.6699999999999657</v>
      </c>
      <c r="C374">
        <f t="shared" si="36"/>
        <v>10</v>
      </c>
      <c r="D374">
        <f t="shared" si="32"/>
        <v>20.083300000000001</v>
      </c>
      <c r="E374">
        <f t="shared" si="35"/>
        <v>320.00000000000455</v>
      </c>
      <c r="F374" s="3">
        <f t="shared" si="33"/>
        <v>3.1249999999999553E-5</v>
      </c>
      <c r="G374">
        <f t="shared" si="34"/>
        <v>156.24999999999778</v>
      </c>
    </row>
    <row r="375" spans="2:7">
      <c r="B375">
        <f t="shared" si="31"/>
        <v>3.6799999999999655</v>
      </c>
      <c r="C375">
        <f t="shared" si="36"/>
        <v>10</v>
      </c>
      <c r="D375">
        <f t="shared" si="32"/>
        <v>20.183300000000003</v>
      </c>
      <c r="E375">
        <f t="shared" si="35"/>
        <v>320.00000000000455</v>
      </c>
      <c r="F375" s="3">
        <f t="shared" si="33"/>
        <v>3.1249999999999553E-5</v>
      </c>
      <c r="G375">
        <f t="shared" si="34"/>
        <v>156.24999999999778</v>
      </c>
    </row>
    <row r="376" spans="2:7">
      <c r="B376">
        <f t="shared" si="31"/>
        <v>3.6899999999999653</v>
      </c>
      <c r="C376">
        <f t="shared" si="36"/>
        <v>10</v>
      </c>
      <c r="D376">
        <f t="shared" si="32"/>
        <v>20.283300000000004</v>
      </c>
      <c r="E376">
        <f t="shared" si="35"/>
        <v>320.00000000000455</v>
      </c>
      <c r="F376" s="3">
        <f t="shared" si="33"/>
        <v>3.1249999999999553E-5</v>
      </c>
      <c r="G376">
        <f t="shared" si="34"/>
        <v>156.24999999999778</v>
      </c>
    </row>
    <row r="377" spans="2:7">
      <c r="B377">
        <f t="shared" si="31"/>
        <v>3.6999999999999651</v>
      </c>
      <c r="C377">
        <f t="shared" si="36"/>
        <v>10</v>
      </c>
      <c r="D377">
        <f t="shared" si="32"/>
        <v>20.383300000000006</v>
      </c>
      <c r="E377">
        <f t="shared" si="35"/>
        <v>320.00000000000455</v>
      </c>
      <c r="F377" s="3">
        <f t="shared" si="33"/>
        <v>3.1249999999999553E-5</v>
      </c>
      <c r="G377">
        <f t="shared" si="34"/>
        <v>156.24999999999778</v>
      </c>
    </row>
    <row r="378" spans="2:7">
      <c r="B378">
        <f t="shared" si="31"/>
        <v>3.7099999999999649</v>
      </c>
      <c r="C378">
        <f t="shared" si="36"/>
        <v>10</v>
      </c>
      <c r="D378">
        <f t="shared" si="32"/>
        <v>20.483300000000007</v>
      </c>
      <c r="E378">
        <f t="shared" si="35"/>
        <v>320.00000000000455</v>
      </c>
      <c r="F378" s="3">
        <f t="shared" si="33"/>
        <v>3.1249999999999553E-5</v>
      </c>
      <c r="G378">
        <f t="shared" si="34"/>
        <v>156.24999999999778</v>
      </c>
    </row>
    <row r="379" spans="2:7">
      <c r="B379">
        <f t="shared" ref="B379:B442" si="37">B378+$B$6</f>
        <v>3.7199999999999647</v>
      </c>
      <c r="C379">
        <f t="shared" si="36"/>
        <v>10</v>
      </c>
      <c r="D379">
        <f t="shared" ref="D379:D442" si="38">$B$6*(C379)+D378</f>
        <v>20.583300000000008</v>
      </c>
      <c r="E379">
        <f t="shared" si="35"/>
        <v>320.00000000000455</v>
      </c>
      <c r="F379" s="3">
        <f t="shared" si="33"/>
        <v>3.1249999999999553E-5</v>
      </c>
      <c r="G379">
        <f t="shared" si="34"/>
        <v>156.24999999999778</v>
      </c>
    </row>
    <row r="380" spans="2:7">
      <c r="B380">
        <f t="shared" si="37"/>
        <v>3.7299999999999645</v>
      </c>
      <c r="C380">
        <f t="shared" si="36"/>
        <v>10</v>
      </c>
      <c r="D380">
        <f t="shared" si="38"/>
        <v>20.68330000000001</v>
      </c>
      <c r="E380">
        <f t="shared" si="35"/>
        <v>320.00000000000455</v>
      </c>
      <c r="F380" s="3">
        <f t="shared" si="33"/>
        <v>3.1249999999999553E-5</v>
      </c>
      <c r="G380">
        <f t="shared" si="34"/>
        <v>156.24999999999778</v>
      </c>
    </row>
    <row r="381" spans="2:7">
      <c r="B381">
        <f t="shared" si="37"/>
        <v>3.7399999999999642</v>
      </c>
      <c r="C381">
        <f t="shared" si="36"/>
        <v>10</v>
      </c>
      <c r="D381">
        <f t="shared" si="38"/>
        <v>20.783300000000011</v>
      </c>
      <c r="E381">
        <f t="shared" si="35"/>
        <v>320.00000000000455</v>
      </c>
      <c r="F381" s="3">
        <f t="shared" si="33"/>
        <v>3.1249999999999553E-5</v>
      </c>
      <c r="G381">
        <f t="shared" si="34"/>
        <v>156.24999999999778</v>
      </c>
    </row>
    <row r="382" spans="2:7">
      <c r="B382">
        <f t="shared" si="37"/>
        <v>3.749999999999964</v>
      </c>
      <c r="C382">
        <f t="shared" si="36"/>
        <v>10</v>
      </c>
      <c r="D382">
        <f t="shared" si="38"/>
        <v>20.883300000000013</v>
      </c>
      <c r="E382">
        <f t="shared" si="35"/>
        <v>320.00000000000455</v>
      </c>
      <c r="F382" s="3">
        <f t="shared" si="33"/>
        <v>3.1249999999999553E-5</v>
      </c>
      <c r="G382">
        <f t="shared" si="34"/>
        <v>156.24999999999778</v>
      </c>
    </row>
    <row r="383" spans="2:7">
      <c r="B383">
        <f t="shared" si="37"/>
        <v>3.7599999999999638</v>
      </c>
      <c r="C383">
        <f t="shared" si="36"/>
        <v>10</v>
      </c>
      <c r="D383">
        <f t="shared" si="38"/>
        <v>20.983300000000014</v>
      </c>
      <c r="E383">
        <f t="shared" si="35"/>
        <v>320.00000000000455</v>
      </c>
      <c r="F383" s="3">
        <f t="shared" si="33"/>
        <v>3.1249999999999553E-5</v>
      </c>
      <c r="G383">
        <f t="shared" si="34"/>
        <v>156.24999999999778</v>
      </c>
    </row>
    <row r="384" spans="2:7">
      <c r="B384">
        <f t="shared" si="37"/>
        <v>3.7699999999999636</v>
      </c>
      <c r="C384">
        <f t="shared" si="36"/>
        <v>10</v>
      </c>
      <c r="D384">
        <f t="shared" si="38"/>
        <v>21.083300000000015</v>
      </c>
      <c r="E384">
        <f t="shared" si="35"/>
        <v>320.00000000000455</v>
      </c>
      <c r="F384" s="3">
        <f t="shared" si="33"/>
        <v>3.1249999999999553E-5</v>
      </c>
      <c r="G384">
        <f t="shared" si="34"/>
        <v>156.24999999999778</v>
      </c>
    </row>
    <row r="385" spans="2:7">
      <c r="B385">
        <f t="shared" si="37"/>
        <v>3.7799999999999634</v>
      </c>
      <c r="C385">
        <f t="shared" si="36"/>
        <v>10</v>
      </c>
      <c r="D385">
        <f t="shared" si="38"/>
        <v>21.183300000000017</v>
      </c>
      <c r="E385">
        <f t="shared" si="35"/>
        <v>320.00000000000455</v>
      </c>
      <c r="F385" s="3">
        <f t="shared" si="33"/>
        <v>3.1249999999999553E-5</v>
      </c>
      <c r="G385">
        <f t="shared" si="34"/>
        <v>156.24999999999778</v>
      </c>
    </row>
    <row r="386" spans="2:7">
      <c r="B386">
        <f t="shared" si="37"/>
        <v>3.7899999999999632</v>
      </c>
      <c r="C386">
        <f t="shared" si="36"/>
        <v>10</v>
      </c>
      <c r="D386">
        <f t="shared" si="38"/>
        <v>21.283300000000018</v>
      </c>
      <c r="E386">
        <f t="shared" si="35"/>
        <v>320.00000000000455</v>
      </c>
      <c r="F386" s="3">
        <f t="shared" si="33"/>
        <v>3.1249999999999553E-5</v>
      </c>
      <c r="G386">
        <f t="shared" si="34"/>
        <v>156.24999999999778</v>
      </c>
    </row>
    <row r="387" spans="2:7">
      <c r="B387">
        <f t="shared" si="37"/>
        <v>3.799999999999963</v>
      </c>
      <c r="C387">
        <f t="shared" si="36"/>
        <v>10</v>
      </c>
      <c r="D387">
        <f t="shared" si="38"/>
        <v>21.38330000000002</v>
      </c>
      <c r="E387">
        <f t="shared" si="35"/>
        <v>320.00000000000455</v>
      </c>
      <c r="F387" s="3">
        <f t="shared" si="33"/>
        <v>3.1249999999999553E-5</v>
      </c>
      <c r="G387">
        <f t="shared" si="34"/>
        <v>156.24999999999778</v>
      </c>
    </row>
    <row r="388" spans="2:7">
      <c r="B388">
        <f t="shared" si="37"/>
        <v>3.8099999999999627</v>
      </c>
      <c r="C388">
        <f t="shared" si="36"/>
        <v>10</v>
      </c>
      <c r="D388">
        <f t="shared" si="38"/>
        <v>21.483300000000021</v>
      </c>
      <c r="E388">
        <f t="shared" si="35"/>
        <v>320.00000000000455</v>
      </c>
      <c r="F388" s="3">
        <f t="shared" si="33"/>
        <v>3.1249999999999553E-5</v>
      </c>
      <c r="G388">
        <f t="shared" si="34"/>
        <v>156.24999999999778</v>
      </c>
    </row>
    <row r="389" spans="2:7">
      <c r="B389">
        <f t="shared" si="37"/>
        <v>3.8199999999999625</v>
      </c>
      <c r="C389">
        <f t="shared" si="36"/>
        <v>10</v>
      </c>
      <c r="D389">
        <f t="shared" si="38"/>
        <v>21.583300000000023</v>
      </c>
      <c r="E389">
        <f t="shared" si="35"/>
        <v>320.00000000000455</v>
      </c>
      <c r="F389" s="3">
        <f t="shared" si="33"/>
        <v>3.1249999999999553E-5</v>
      </c>
      <c r="G389">
        <f t="shared" si="34"/>
        <v>156.24999999999778</v>
      </c>
    </row>
    <row r="390" spans="2:7">
      <c r="B390">
        <f t="shared" si="37"/>
        <v>3.8299999999999623</v>
      </c>
      <c r="C390">
        <f t="shared" si="36"/>
        <v>10</v>
      </c>
      <c r="D390">
        <f t="shared" si="38"/>
        <v>21.683300000000024</v>
      </c>
      <c r="E390">
        <f t="shared" si="35"/>
        <v>320.00000000000455</v>
      </c>
      <c r="F390" s="3">
        <f t="shared" si="33"/>
        <v>3.1249999999999553E-5</v>
      </c>
      <c r="G390">
        <f t="shared" si="34"/>
        <v>156.24999999999778</v>
      </c>
    </row>
    <row r="391" spans="2:7">
      <c r="B391">
        <f t="shared" si="37"/>
        <v>3.8399999999999621</v>
      </c>
      <c r="C391">
        <f t="shared" si="36"/>
        <v>10</v>
      </c>
      <c r="D391">
        <f t="shared" si="38"/>
        <v>21.783300000000025</v>
      </c>
      <c r="E391">
        <f t="shared" si="35"/>
        <v>320.00000000000455</v>
      </c>
      <c r="F391" s="3">
        <f t="shared" si="33"/>
        <v>3.1249999999999553E-5</v>
      </c>
      <c r="G391">
        <f t="shared" si="34"/>
        <v>156.24999999999778</v>
      </c>
    </row>
    <row r="392" spans="2:7">
      <c r="B392">
        <f t="shared" si="37"/>
        <v>3.8499999999999619</v>
      </c>
      <c r="C392">
        <f t="shared" si="36"/>
        <v>10</v>
      </c>
      <c r="D392">
        <f t="shared" si="38"/>
        <v>21.883300000000027</v>
      </c>
      <c r="E392">
        <f t="shared" si="35"/>
        <v>320.00000000000455</v>
      </c>
      <c r="F392" s="3">
        <f t="shared" si="33"/>
        <v>3.1249999999999553E-5</v>
      </c>
      <c r="G392">
        <f t="shared" si="34"/>
        <v>156.24999999999778</v>
      </c>
    </row>
    <row r="393" spans="2:7">
      <c r="B393">
        <f t="shared" si="37"/>
        <v>3.8599999999999617</v>
      </c>
      <c r="C393">
        <f t="shared" si="36"/>
        <v>10</v>
      </c>
      <c r="D393">
        <f t="shared" si="38"/>
        <v>21.983300000000028</v>
      </c>
      <c r="E393">
        <f t="shared" si="35"/>
        <v>320.00000000000455</v>
      </c>
      <c r="F393" s="3">
        <f t="shared" ref="F393:F456" si="39">$B$6/E393</f>
        <v>3.1249999999999553E-5</v>
      </c>
      <c r="G393">
        <f t="shared" ref="G393:G456" si="40">F393/$G$3</f>
        <v>156.24999999999778</v>
      </c>
    </row>
    <row r="394" spans="2:7">
      <c r="B394">
        <f t="shared" si="37"/>
        <v>3.8699999999999615</v>
      </c>
      <c r="C394">
        <f t="shared" si="36"/>
        <v>10</v>
      </c>
      <c r="D394">
        <f t="shared" si="38"/>
        <v>22.08330000000003</v>
      </c>
      <c r="E394">
        <f t="shared" ref="E394:E457" si="41">(D394-D393)*16*200</f>
        <v>320.00000000000455</v>
      </c>
      <c r="F394" s="3">
        <f t="shared" si="39"/>
        <v>3.1249999999999553E-5</v>
      </c>
      <c r="G394">
        <f t="shared" si="40"/>
        <v>156.24999999999778</v>
      </c>
    </row>
    <row r="395" spans="2:7">
      <c r="B395">
        <f t="shared" si="37"/>
        <v>3.8799999999999613</v>
      </c>
      <c r="C395">
        <f t="shared" si="36"/>
        <v>10</v>
      </c>
      <c r="D395">
        <f t="shared" si="38"/>
        <v>22.183300000000031</v>
      </c>
      <c r="E395">
        <f t="shared" si="41"/>
        <v>320.00000000000455</v>
      </c>
      <c r="F395" s="3">
        <f t="shared" si="39"/>
        <v>3.1249999999999553E-5</v>
      </c>
      <c r="G395">
        <f t="shared" si="40"/>
        <v>156.24999999999778</v>
      </c>
    </row>
    <row r="396" spans="2:7">
      <c r="B396">
        <f t="shared" si="37"/>
        <v>3.889999999999961</v>
      </c>
      <c r="C396">
        <f t="shared" si="36"/>
        <v>10</v>
      </c>
      <c r="D396">
        <f t="shared" si="38"/>
        <v>22.283300000000033</v>
      </c>
      <c r="E396">
        <f t="shared" si="41"/>
        <v>320.00000000000455</v>
      </c>
      <c r="F396" s="3">
        <f t="shared" si="39"/>
        <v>3.1249999999999553E-5</v>
      </c>
      <c r="G396">
        <f t="shared" si="40"/>
        <v>156.24999999999778</v>
      </c>
    </row>
    <row r="397" spans="2:7">
      <c r="B397">
        <f t="shared" si="37"/>
        <v>3.8999999999999608</v>
      </c>
      <c r="C397">
        <f t="shared" si="36"/>
        <v>10</v>
      </c>
      <c r="D397">
        <f t="shared" si="38"/>
        <v>22.383300000000034</v>
      </c>
      <c r="E397">
        <f t="shared" si="41"/>
        <v>320.00000000000455</v>
      </c>
      <c r="F397" s="3">
        <f t="shared" si="39"/>
        <v>3.1249999999999553E-5</v>
      </c>
      <c r="G397">
        <f t="shared" si="40"/>
        <v>156.24999999999778</v>
      </c>
    </row>
    <row r="398" spans="2:7">
      <c r="B398">
        <f t="shared" si="37"/>
        <v>3.9099999999999606</v>
      </c>
      <c r="C398">
        <f t="shared" si="36"/>
        <v>10</v>
      </c>
      <c r="D398">
        <f t="shared" si="38"/>
        <v>22.483300000000035</v>
      </c>
      <c r="E398">
        <f t="shared" si="41"/>
        <v>320.00000000000455</v>
      </c>
      <c r="F398" s="3">
        <f t="shared" si="39"/>
        <v>3.1249999999999553E-5</v>
      </c>
      <c r="G398">
        <f t="shared" si="40"/>
        <v>156.24999999999778</v>
      </c>
    </row>
    <row r="399" spans="2:7">
      <c r="B399">
        <f t="shared" si="37"/>
        <v>3.9199999999999604</v>
      </c>
      <c r="C399">
        <f t="shared" si="36"/>
        <v>10</v>
      </c>
      <c r="D399">
        <f t="shared" si="38"/>
        <v>22.583300000000037</v>
      </c>
      <c r="E399">
        <f t="shared" si="41"/>
        <v>320.00000000000455</v>
      </c>
      <c r="F399" s="3">
        <f t="shared" si="39"/>
        <v>3.1249999999999553E-5</v>
      </c>
      <c r="G399">
        <f t="shared" si="40"/>
        <v>156.24999999999778</v>
      </c>
    </row>
    <row r="400" spans="2:7">
      <c r="B400">
        <f t="shared" si="37"/>
        <v>3.9299999999999602</v>
      </c>
      <c r="C400">
        <f t="shared" si="36"/>
        <v>10</v>
      </c>
      <c r="D400">
        <f t="shared" si="38"/>
        <v>22.683300000000038</v>
      </c>
      <c r="E400">
        <f t="shared" si="41"/>
        <v>320.00000000000455</v>
      </c>
      <c r="F400" s="3">
        <f t="shared" si="39"/>
        <v>3.1249999999999553E-5</v>
      </c>
      <c r="G400">
        <f t="shared" si="40"/>
        <v>156.24999999999778</v>
      </c>
    </row>
    <row r="401" spans="2:7">
      <c r="B401">
        <f t="shared" si="37"/>
        <v>3.93999999999996</v>
      </c>
      <c r="C401">
        <f t="shared" si="36"/>
        <v>10</v>
      </c>
      <c r="D401">
        <f t="shared" si="38"/>
        <v>22.78330000000004</v>
      </c>
      <c r="E401">
        <f t="shared" si="41"/>
        <v>320.00000000000455</v>
      </c>
      <c r="F401" s="3">
        <f t="shared" si="39"/>
        <v>3.1249999999999553E-5</v>
      </c>
      <c r="G401">
        <f t="shared" si="40"/>
        <v>156.24999999999778</v>
      </c>
    </row>
    <row r="402" spans="2:7">
      <c r="B402">
        <f t="shared" si="37"/>
        <v>3.9499999999999598</v>
      </c>
      <c r="C402">
        <f t="shared" si="36"/>
        <v>10</v>
      </c>
      <c r="D402">
        <f t="shared" si="38"/>
        <v>22.883300000000041</v>
      </c>
      <c r="E402">
        <f t="shared" si="41"/>
        <v>320.00000000000455</v>
      </c>
      <c r="F402" s="3">
        <f t="shared" si="39"/>
        <v>3.1249999999999553E-5</v>
      </c>
      <c r="G402">
        <f t="shared" si="40"/>
        <v>156.24999999999778</v>
      </c>
    </row>
    <row r="403" spans="2:7">
      <c r="B403">
        <f t="shared" si="37"/>
        <v>3.9599999999999596</v>
      </c>
      <c r="C403">
        <f t="shared" si="36"/>
        <v>10</v>
      </c>
      <c r="D403">
        <f t="shared" si="38"/>
        <v>22.983300000000042</v>
      </c>
      <c r="E403">
        <f t="shared" si="41"/>
        <v>320.00000000000455</v>
      </c>
      <c r="F403" s="3">
        <f t="shared" si="39"/>
        <v>3.1249999999999553E-5</v>
      </c>
      <c r="G403">
        <f t="shared" si="40"/>
        <v>156.24999999999778</v>
      </c>
    </row>
    <row r="404" spans="2:7">
      <c r="B404">
        <f t="shared" si="37"/>
        <v>3.9699999999999593</v>
      </c>
      <c r="C404">
        <f t="shared" si="36"/>
        <v>10</v>
      </c>
      <c r="D404">
        <f t="shared" si="38"/>
        <v>23.083300000000044</v>
      </c>
      <c r="E404">
        <f t="shared" si="41"/>
        <v>320.00000000000455</v>
      </c>
      <c r="F404" s="3">
        <f t="shared" si="39"/>
        <v>3.1249999999999553E-5</v>
      </c>
      <c r="G404">
        <f t="shared" si="40"/>
        <v>156.24999999999778</v>
      </c>
    </row>
    <row r="405" spans="2:7">
      <c r="B405">
        <f t="shared" si="37"/>
        <v>3.9799999999999591</v>
      </c>
      <c r="C405">
        <f t="shared" si="36"/>
        <v>10</v>
      </c>
      <c r="D405">
        <f t="shared" si="38"/>
        <v>23.183300000000045</v>
      </c>
      <c r="E405">
        <f t="shared" si="41"/>
        <v>320.00000000000455</v>
      </c>
      <c r="F405" s="3">
        <f t="shared" si="39"/>
        <v>3.1249999999999553E-5</v>
      </c>
      <c r="G405">
        <f t="shared" si="40"/>
        <v>156.24999999999778</v>
      </c>
    </row>
    <row r="406" spans="2:7">
      <c r="B406">
        <f t="shared" si="37"/>
        <v>3.9899999999999589</v>
      </c>
      <c r="C406">
        <f t="shared" si="36"/>
        <v>10</v>
      </c>
      <c r="D406">
        <f t="shared" si="38"/>
        <v>23.283300000000047</v>
      </c>
      <c r="E406">
        <f t="shared" si="41"/>
        <v>320.00000000000455</v>
      </c>
      <c r="F406" s="3">
        <f t="shared" si="39"/>
        <v>3.1249999999999553E-5</v>
      </c>
      <c r="G406">
        <f t="shared" si="40"/>
        <v>156.24999999999778</v>
      </c>
    </row>
    <row r="407" spans="2:7">
      <c r="B407">
        <f t="shared" si="37"/>
        <v>3.9999999999999587</v>
      </c>
      <c r="C407">
        <f t="shared" si="36"/>
        <v>10</v>
      </c>
      <c r="D407">
        <f t="shared" si="38"/>
        <v>23.383300000000048</v>
      </c>
      <c r="E407">
        <f t="shared" si="41"/>
        <v>320.00000000000455</v>
      </c>
      <c r="F407" s="3">
        <f t="shared" si="39"/>
        <v>3.1249999999999553E-5</v>
      </c>
      <c r="G407">
        <f t="shared" si="40"/>
        <v>156.24999999999778</v>
      </c>
    </row>
    <row r="408" spans="2:7">
      <c r="B408">
        <f t="shared" si="37"/>
        <v>4.0099999999999589</v>
      </c>
      <c r="C408">
        <f t="shared" ref="C408:C471" si="42">IF(B408&lt;=$D$1,IF($D$3+B408*$D$4&gt;=$D$5,$D$5,$D$3+B408*$D$4),IF($D$5+(B408-$D$1)*(-$D$4)&gt;$F$5,$D$5+(B408-$D$1)*(-$D$4),$F$5))</f>
        <v>10</v>
      </c>
      <c r="D408">
        <f t="shared" si="38"/>
        <v>23.48330000000005</v>
      </c>
      <c r="E408">
        <f t="shared" si="41"/>
        <v>320.00000000000455</v>
      </c>
      <c r="F408" s="3">
        <f t="shared" si="39"/>
        <v>3.1249999999999553E-5</v>
      </c>
      <c r="G408">
        <f t="shared" si="40"/>
        <v>156.24999999999778</v>
      </c>
    </row>
    <row r="409" spans="2:7">
      <c r="B409">
        <f t="shared" si="37"/>
        <v>4.0199999999999587</v>
      </c>
      <c r="C409">
        <f t="shared" si="42"/>
        <v>10</v>
      </c>
      <c r="D409">
        <f t="shared" si="38"/>
        <v>23.583300000000051</v>
      </c>
      <c r="E409">
        <f t="shared" si="41"/>
        <v>320.00000000000455</v>
      </c>
      <c r="F409" s="3">
        <f t="shared" si="39"/>
        <v>3.1249999999999553E-5</v>
      </c>
      <c r="G409">
        <f t="shared" si="40"/>
        <v>156.24999999999778</v>
      </c>
    </row>
    <row r="410" spans="2:7">
      <c r="B410">
        <f t="shared" si="37"/>
        <v>4.0299999999999585</v>
      </c>
      <c r="C410">
        <f t="shared" si="42"/>
        <v>10</v>
      </c>
      <c r="D410">
        <f t="shared" si="38"/>
        <v>23.683300000000052</v>
      </c>
      <c r="E410">
        <f t="shared" si="41"/>
        <v>320.00000000000455</v>
      </c>
      <c r="F410" s="3">
        <f t="shared" si="39"/>
        <v>3.1249999999999553E-5</v>
      </c>
      <c r="G410">
        <f t="shared" si="40"/>
        <v>156.24999999999778</v>
      </c>
    </row>
    <row r="411" spans="2:7">
      <c r="B411">
        <f t="shared" si="37"/>
        <v>4.0399999999999583</v>
      </c>
      <c r="C411">
        <f t="shared" si="42"/>
        <v>10</v>
      </c>
      <c r="D411">
        <f t="shared" si="38"/>
        <v>23.783300000000054</v>
      </c>
      <c r="E411">
        <f t="shared" si="41"/>
        <v>320.00000000000455</v>
      </c>
      <c r="F411" s="3">
        <f t="shared" si="39"/>
        <v>3.1249999999999553E-5</v>
      </c>
      <c r="G411">
        <f t="shared" si="40"/>
        <v>156.24999999999778</v>
      </c>
    </row>
    <row r="412" spans="2:7">
      <c r="B412">
        <f t="shared" si="37"/>
        <v>4.0499999999999581</v>
      </c>
      <c r="C412">
        <f t="shared" si="42"/>
        <v>10</v>
      </c>
      <c r="D412">
        <f t="shared" si="38"/>
        <v>23.883300000000055</v>
      </c>
      <c r="E412">
        <f t="shared" si="41"/>
        <v>320.00000000000455</v>
      </c>
      <c r="F412" s="3">
        <f t="shared" si="39"/>
        <v>3.1249999999999553E-5</v>
      </c>
      <c r="G412">
        <f t="shared" si="40"/>
        <v>156.24999999999778</v>
      </c>
    </row>
    <row r="413" spans="2:7">
      <c r="B413">
        <f t="shared" si="37"/>
        <v>4.0599999999999579</v>
      </c>
      <c r="C413">
        <f t="shared" si="42"/>
        <v>10</v>
      </c>
      <c r="D413">
        <f t="shared" si="38"/>
        <v>23.983300000000057</v>
      </c>
      <c r="E413">
        <f t="shared" si="41"/>
        <v>320.00000000000455</v>
      </c>
      <c r="F413" s="3">
        <f t="shared" si="39"/>
        <v>3.1249999999999553E-5</v>
      </c>
      <c r="G413">
        <f t="shared" si="40"/>
        <v>156.24999999999778</v>
      </c>
    </row>
    <row r="414" spans="2:7">
      <c r="B414">
        <f t="shared" si="37"/>
        <v>4.0699999999999577</v>
      </c>
      <c r="C414">
        <f t="shared" si="42"/>
        <v>10</v>
      </c>
      <c r="D414">
        <f t="shared" si="38"/>
        <v>24.083300000000058</v>
      </c>
      <c r="E414">
        <f t="shared" si="41"/>
        <v>320.00000000000455</v>
      </c>
      <c r="F414" s="3">
        <f t="shared" si="39"/>
        <v>3.1249999999999553E-5</v>
      </c>
      <c r="G414">
        <f t="shared" si="40"/>
        <v>156.24999999999778</v>
      </c>
    </row>
    <row r="415" spans="2:7">
      <c r="B415">
        <f t="shared" si="37"/>
        <v>4.0799999999999574</v>
      </c>
      <c r="C415">
        <f t="shared" si="42"/>
        <v>10</v>
      </c>
      <c r="D415">
        <f t="shared" si="38"/>
        <v>24.18330000000006</v>
      </c>
      <c r="E415">
        <f t="shared" si="41"/>
        <v>320.00000000000455</v>
      </c>
      <c r="F415" s="3">
        <f t="shared" si="39"/>
        <v>3.1249999999999553E-5</v>
      </c>
      <c r="G415">
        <f t="shared" si="40"/>
        <v>156.24999999999778</v>
      </c>
    </row>
    <row r="416" spans="2:7">
      <c r="B416">
        <f t="shared" si="37"/>
        <v>4.0899999999999572</v>
      </c>
      <c r="C416">
        <f t="shared" si="42"/>
        <v>10</v>
      </c>
      <c r="D416">
        <f t="shared" si="38"/>
        <v>24.283300000000061</v>
      </c>
      <c r="E416">
        <f t="shared" si="41"/>
        <v>320.00000000000455</v>
      </c>
      <c r="F416" s="3">
        <f t="shared" si="39"/>
        <v>3.1249999999999553E-5</v>
      </c>
      <c r="G416">
        <f t="shared" si="40"/>
        <v>156.24999999999778</v>
      </c>
    </row>
    <row r="417" spans="2:7">
      <c r="B417">
        <f t="shared" si="37"/>
        <v>4.099999999999957</v>
      </c>
      <c r="C417">
        <f t="shared" si="42"/>
        <v>10</v>
      </c>
      <c r="D417">
        <f t="shared" si="38"/>
        <v>24.383300000000062</v>
      </c>
      <c r="E417">
        <f t="shared" si="41"/>
        <v>320.00000000000455</v>
      </c>
      <c r="F417" s="3">
        <f t="shared" si="39"/>
        <v>3.1249999999999553E-5</v>
      </c>
      <c r="G417">
        <f t="shared" si="40"/>
        <v>156.24999999999778</v>
      </c>
    </row>
    <row r="418" spans="2:7">
      <c r="B418">
        <f t="shared" si="37"/>
        <v>4.1099999999999568</v>
      </c>
      <c r="C418">
        <f t="shared" si="42"/>
        <v>10</v>
      </c>
      <c r="D418">
        <f t="shared" si="38"/>
        <v>24.483300000000064</v>
      </c>
      <c r="E418">
        <f t="shared" si="41"/>
        <v>320.00000000000455</v>
      </c>
      <c r="F418" s="3">
        <f t="shared" si="39"/>
        <v>3.1249999999999553E-5</v>
      </c>
      <c r="G418">
        <f t="shared" si="40"/>
        <v>156.24999999999778</v>
      </c>
    </row>
    <row r="419" spans="2:7">
      <c r="B419">
        <f t="shared" si="37"/>
        <v>4.1199999999999566</v>
      </c>
      <c r="C419">
        <f t="shared" si="42"/>
        <v>10</v>
      </c>
      <c r="D419">
        <f t="shared" si="38"/>
        <v>24.583300000000065</v>
      </c>
      <c r="E419">
        <f t="shared" si="41"/>
        <v>320.00000000000455</v>
      </c>
      <c r="F419" s="3">
        <f t="shared" si="39"/>
        <v>3.1249999999999553E-5</v>
      </c>
      <c r="G419">
        <f t="shared" si="40"/>
        <v>156.24999999999778</v>
      </c>
    </row>
    <row r="420" spans="2:7">
      <c r="B420">
        <f t="shared" si="37"/>
        <v>4.1299999999999564</v>
      </c>
      <c r="C420">
        <f t="shared" si="42"/>
        <v>10</v>
      </c>
      <c r="D420">
        <f t="shared" si="38"/>
        <v>24.683300000000067</v>
      </c>
      <c r="E420">
        <f t="shared" si="41"/>
        <v>320.00000000000455</v>
      </c>
      <c r="F420" s="3">
        <f t="shared" si="39"/>
        <v>3.1249999999999553E-5</v>
      </c>
      <c r="G420">
        <f t="shared" si="40"/>
        <v>156.24999999999778</v>
      </c>
    </row>
    <row r="421" spans="2:7">
      <c r="B421">
        <f t="shared" si="37"/>
        <v>4.1399999999999562</v>
      </c>
      <c r="C421">
        <f t="shared" si="42"/>
        <v>10</v>
      </c>
      <c r="D421">
        <f t="shared" si="38"/>
        <v>24.783300000000068</v>
      </c>
      <c r="E421">
        <f t="shared" si="41"/>
        <v>320.00000000000455</v>
      </c>
      <c r="F421" s="3">
        <f t="shared" si="39"/>
        <v>3.1249999999999553E-5</v>
      </c>
      <c r="G421">
        <f t="shared" si="40"/>
        <v>156.24999999999778</v>
      </c>
    </row>
    <row r="422" spans="2:7">
      <c r="B422">
        <f t="shared" si="37"/>
        <v>4.1499999999999559</v>
      </c>
      <c r="C422">
        <f t="shared" si="42"/>
        <v>10</v>
      </c>
      <c r="D422">
        <f t="shared" si="38"/>
        <v>24.883300000000069</v>
      </c>
      <c r="E422">
        <f t="shared" si="41"/>
        <v>320.00000000000455</v>
      </c>
      <c r="F422" s="3">
        <f t="shared" si="39"/>
        <v>3.1249999999999553E-5</v>
      </c>
      <c r="G422">
        <f t="shared" si="40"/>
        <v>156.24999999999778</v>
      </c>
    </row>
    <row r="423" spans="2:7">
      <c r="B423">
        <f t="shared" si="37"/>
        <v>4.1599999999999557</v>
      </c>
      <c r="C423">
        <f t="shared" si="42"/>
        <v>10</v>
      </c>
      <c r="D423">
        <f t="shared" si="38"/>
        <v>24.983300000000071</v>
      </c>
      <c r="E423">
        <f t="shared" si="41"/>
        <v>320.00000000000455</v>
      </c>
      <c r="F423" s="3">
        <f t="shared" si="39"/>
        <v>3.1249999999999553E-5</v>
      </c>
      <c r="G423">
        <f t="shared" si="40"/>
        <v>156.24999999999778</v>
      </c>
    </row>
    <row r="424" spans="2:7">
      <c r="B424">
        <f t="shared" si="37"/>
        <v>4.1699999999999555</v>
      </c>
      <c r="C424">
        <f t="shared" si="42"/>
        <v>10</v>
      </c>
      <c r="D424">
        <f t="shared" si="38"/>
        <v>25.083300000000072</v>
      </c>
      <c r="E424">
        <f t="shared" si="41"/>
        <v>320.00000000000455</v>
      </c>
      <c r="F424" s="3">
        <f t="shared" si="39"/>
        <v>3.1249999999999553E-5</v>
      </c>
      <c r="G424">
        <f t="shared" si="40"/>
        <v>156.24999999999778</v>
      </c>
    </row>
    <row r="425" spans="2:7">
      <c r="B425">
        <f t="shared" si="37"/>
        <v>4.1799999999999553</v>
      </c>
      <c r="C425">
        <f t="shared" si="42"/>
        <v>10</v>
      </c>
      <c r="D425">
        <f t="shared" si="38"/>
        <v>25.183300000000074</v>
      </c>
      <c r="E425">
        <f t="shared" si="41"/>
        <v>320.00000000000455</v>
      </c>
      <c r="F425" s="3">
        <f t="shared" si="39"/>
        <v>3.1249999999999553E-5</v>
      </c>
      <c r="G425">
        <f t="shared" si="40"/>
        <v>156.24999999999778</v>
      </c>
    </row>
    <row r="426" spans="2:7">
      <c r="B426">
        <f t="shared" si="37"/>
        <v>4.1899999999999551</v>
      </c>
      <c r="C426">
        <f t="shared" si="42"/>
        <v>10</v>
      </c>
      <c r="D426">
        <f t="shared" si="38"/>
        <v>25.283300000000075</v>
      </c>
      <c r="E426">
        <f t="shared" si="41"/>
        <v>320.00000000000455</v>
      </c>
      <c r="F426" s="3">
        <f t="shared" si="39"/>
        <v>3.1249999999999553E-5</v>
      </c>
      <c r="G426">
        <f t="shared" si="40"/>
        <v>156.24999999999778</v>
      </c>
    </row>
    <row r="427" spans="2:7">
      <c r="B427">
        <f t="shared" si="37"/>
        <v>4.1999999999999549</v>
      </c>
      <c r="C427">
        <f t="shared" si="42"/>
        <v>10</v>
      </c>
      <c r="D427">
        <f t="shared" si="38"/>
        <v>25.383300000000077</v>
      </c>
      <c r="E427">
        <f t="shared" si="41"/>
        <v>320.00000000000455</v>
      </c>
      <c r="F427" s="3">
        <f t="shared" si="39"/>
        <v>3.1249999999999553E-5</v>
      </c>
      <c r="G427">
        <f t="shared" si="40"/>
        <v>156.24999999999778</v>
      </c>
    </row>
    <row r="428" spans="2:7">
      <c r="B428">
        <f t="shared" si="37"/>
        <v>4.2099999999999547</v>
      </c>
      <c r="C428">
        <f t="shared" si="42"/>
        <v>10</v>
      </c>
      <c r="D428">
        <f t="shared" si="38"/>
        <v>25.483300000000078</v>
      </c>
      <c r="E428">
        <f t="shared" si="41"/>
        <v>320.00000000000455</v>
      </c>
      <c r="F428" s="3">
        <f t="shared" si="39"/>
        <v>3.1249999999999553E-5</v>
      </c>
      <c r="G428">
        <f t="shared" si="40"/>
        <v>156.24999999999778</v>
      </c>
    </row>
    <row r="429" spans="2:7">
      <c r="B429">
        <f t="shared" si="37"/>
        <v>4.2199999999999545</v>
      </c>
      <c r="C429">
        <f t="shared" si="42"/>
        <v>10</v>
      </c>
      <c r="D429">
        <f t="shared" si="38"/>
        <v>25.583300000000079</v>
      </c>
      <c r="E429">
        <f t="shared" si="41"/>
        <v>320.00000000000455</v>
      </c>
      <c r="F429" s="3">
        <f t="shared" si="39"/>
        <v>3.1249999999999553E-5</v>
      </c>
      <c r="G429">
        <f t="shared" si="40"/>
        <v>156.24999999999778</v>
      </c>
    </row>
    <row r="430" spans="2:7">
      <c r="B430">
        <f t="shared" si="37"/>
        <v>4.2299999999999542</v>
      </c>
      <c r="C430">
        <f t="shared" si="42"/>
        <v>10</v>
      </c>
      <c r="D430">
        <f t="shared" si="38"/>
        <v>25.683300000000081</v>
      </c>
      <c r="E430">
        <f t="shared" si="41"/>
        <v>320.00000000000455</v>
      </c>
      <c r="F430" s="3">
        <f t="shared" si="39"/>
        <v>3.1249999999999553E-5</v>
      </c>
      <c r="G430">
        <f t="shared" si="40"/>
        <v>156.24999999999778</v>
      </c>
    </row>
    <row r="431" spans="2:7">
      <c r="B431">
        <f t="shared" si="37"/>
        <v>4.239999999999954</v>
      </c>
      <c r="C431">
        <f t="shared" si="42"/>
        <v>10</v>
      </c>
      <c r="D431">
        <f t="shared" si="38"/>
        <v>25.783300000000082</v>
      </c>
      <c r="E431">
        <f t="shared" si="41"/>
        <v>320.00000000000455</v>
      </c>
      <c r="F431" s="3">
        <f t="shared" si="39"/>
        <v>3.1249999999999553E-5</v>
      </c>
      <c r="G431">
        <f t="shared" si="40"/>
        <v>156.24999999999778</v>
      </c>
    </row>
    <row r="432" spans="2:7">
      <c r="B432">
        <f t="shared" si="37"/>
        <v>4.2499999999999538</v>
      </c>
      <c r="C432">
        <f t="shared" si="42"/>
        <v>10</v>
      </c>
      <c r="D432">
        <f t="shared" si="38"/>
        <v>25.883300000000084</v>
      </c>
      <c r="E432">
        <f t="shared" si="41"/>
        <v>320.00000000000455</v>
      </c>
      <c r="F432" s="3">
        <f t="shared" si="39"/>
        <v>3.1249999999999553E-5</v>
      </c>
      <c r="G432">
        <f t="shared" si="40"/>
        <v>156.24999999999778</v>
      </c>
    </row>
    <row r="433" spans="2:7">
      <c r="B433">
        <f t="shared" si="37"/>
        <v>4.2599999999999536</v>
      </c>
      <c r="C433">
        <f t="shared" si="42"/>
        <v>10</v>
      </c>
      <c r="D433">
        <f t="shared" si="38"/>
        <v>25.983300000000085</v>
      </c>
      <c r="E433">
        <f t="shared" si="41"/>
        <v>320.00000000000455</v>
      </c>
      <c r="F433" s="3">
        <f t="shared" si="39"/>
        <v>3.1249999999999553E-5</v>
      </c>
      <c r="G433">
        <f t="shared" si="40"/>
        <v>156.24999999999778</v>
      </c>
    </row>
    <row r="434" spans="2:7">
      <c r="B434">
        <f t="shared" si="37"/>
        <v>4.2699999999999534</v>
      </c>
      <c r="C434">
        <f t="shared" si="42"/>
        <v>10</v>
      </c>
      <c r="D434">
        <f t="shared" si="38"/>
        <v>26.083300000000087</v>
      </c>
      <c r="E434">
        <f t="shared" si="41"/>
        <v>320.00000000000455</v>
      </c>
      <c r="F434" s="3">
        <f t="shared" si="39"/>
        <v>3.1249999999999553E-5</v>
      </c>
      <c r="G434">
        <f t="shared" si="40"/>
        <v>156.24999999999778</v>
      </c>
    </row>
    <row r="435" spans="2:7">
      <c r="B435">
        <f t="shared" si="37"/>
        <v>4.2799999999999532</v>
      </c>
      <c r="C435">
        <f t="shared" si="42"/>
        <v>10</v>
      </c>
      <c r="D435">
        <f t="shared" si="38"/>
        <v>26.183300000000088</v>
      </c>
      <c r="E435">
        <f t="shared" si="41"/>
        <v>320.00000000000455</v>
      </c>
      <c r="F435" s="3">
        <f t="shared" si="39"/>
        <v>3.1249999999999553E-5</v>
      </c>
      <c r="G435">
        <f t="shared" si="40"/>
        <v>156.24999999999778</v>
      </c>
    </row>
    <row r="436" spans="2:7">
      <c r="B436">
        <f t="shared" si="37"/>
        <v>4.289999999999953</v>
      </c>
      <c r="C436">
        <f t="shared" si="42"/>
        <v>10</v>
      </c>
      <c r="D436">
        <f t="shared" si="38"/>
        <v>26.283300000000089</v>
      </c>
      <c r="E436">
        <f t="shared" si="41"/>
        <v>320.00000000000455</v>
      </c>
      <c r="F436" s="3">
        <f t="shared" si="39"/>
        <v>3.1249999999999553E-5</v>
      </c>
      <c r="G436">
        <f t="shared" si="40"/>
        <v>156.24999999999778</v>
      </c>
    </row>
    <row r="437" spans="2:7">
      <c r="B437">
        <f t="shared" si="37"/>
        <v>4.2999999999999527</v>
      </c>
      <c r="C437">
        <f t="shared" si="42"/>
        <v>10</v>
      </c>
      <c r="D437">
        <f t="shared" si="38"/>
        <v>26.383300000000091</v>
      </c>
      <c r="E437">
        <f t="shared" si="41"/>
        <v>320.00000000000455</v>
      </c>
      <c r="F437" s="3">
        <f t="shared" si="39"/>
        <v>3.1249999999999553E-5</v>
      </c>
      <c r="G437">
        <f t="shared" si="40"/>
        <v>156.24999999999778</v>
      </c>
    </row>
    <row r="438" spans="2:7">
      <c r="B438">
        <f t="shared" si="37"/>
        <v>4.3099999999999525</v>
      </c>
      <c r="C438">
        <f t="shared" si="42"/>
        <v>10</v>
      </c>
      <c r="D438">
        <f t="shared" si="38"/>
        <v>26.483300000000092</v>
      </c>
      <c r="E438">
        <f t="shared" si="41"/>
        <v>320.00000000000455</v>
      </c>
      <c r="F438" s="3">
        <f t="shared" si="39"/>
        <v>3.1249999999999553E-5</v>
      </c>
      <c r="G438">
        <f t="shared" si="40"/>
        <v>156.24999999999778</v>
      </c>
    </row>
    <row r="439" spans="2:7">
      <c r="B439">
        <f t="shared" si="37"/>
        <v>4.3199999999999523</v>
      </c>
      <c r="C439">
        <f t="shared" si="42"/>
        <v>10</v>
      </c>
      <c r="D439">
        <f t="shared" si="38"/>
        <v>26.583300000000094</v>
      </c>
      <c r="E439">
        <f t="shared" si="41"/>
        <v>320.00000000000455</v>
      </c>
      <c r="F439" s="3">
        <f t="shared" si="39"/>
        <v>3.1249999999999553E-5</v>
      </c>
      <c r="G439">
        <f t="shared" si="40"/>
        <v>156.24999999999778</v>
      </c>
    </row>
    <row r="440" spans="2:7">
      <c r="B440">
        <f t="shared" si="37"/>
        <v>4.3299999999999521</v>
      </c>
      <c r="C440">
        <f t="shared" si="42"/>
        <v>10</v>
      </c>
      <c r="D440">
        <f t="shared" si="38"/>
        <v>26.683300000000095</v>
      </c>
      <c r="E440">
        <f t="shared" si="41"/>
        <v>320.00000000000455</v>
      </c>
      <c r="F440" s="3">
        <f t="shared" si="39"/>
        <v>3.1249999999999553E-5</v>
      </c>
      <c r="G440">
        <f t="shared" si="40"/>
        <v>156.24999999999778</v>
      </c>
    </row>
    <row r="441" spans="2:7">
      <c r="B441">
        <f t="shared" si="37"/>
        <v>4.3399999999999519</v>
      </c>
      <c r="C441">
        <f t="shared" si="42"/>
        <v>10</v>
      </c>
      <c r="D441">
        <f t="shared" si="38"/>
        <v>26.783300000000096</v>
      </c>
      <c r="E441">
        <f t="shared" si="41"/>
        <v>320.00000000000455</v>
      </c>
      <c r="F441" s="3">
        <f t="shared" si="39"/>
        <v>3.1249999999999553E-5</v>
      </c>
      <c r="G441">
        <f t="shared" si="40"/>
        <v>156.24999999999778</v>
      </c>
    </row>
    <row r="442" spans="2:7">
      <c r="B442">
        <f t="shared" si="37"/>
        <v>4.3499999999999517</v>
      </c>
      <c r="C442">
        <f t="shared" si="42"/>
        <v>10</v>
      </c>
      <c r="D442">
        <f t="shared" si="38"/>
        <v>26.883300000000098</v>
      </c>
      <c r="E442">
        <f t="shared" si="41"/>
        <v>320.00000000000455</v>
      </c>
      <c r="F442" s="3">
        <f t="shared" si="39"/>
        <v>3.1249999999999553E-5</v>
      </c>
      <c r="G442">
        <f t="shared" si="40"/>
        <v>156.24999999999778</v>
      </c>
    </row>
    <row r="443" spans="2:7">
      <c r="B443">
        <f t="shared" ref="B443:B500" si="43">B442+$B$6</f>
        <v>4.3599999999999515</v>
      </c>
      <c r="C443">
        <f t="shared" si="42"/>
        <v>10</v>
      </c>
      <c r="D443">
        <f t="shared" ref="D443:D500" si="44">$B$6*(C443)+D442</f>
        <v>26.983300000000099</v>
      </c>
      <c r="E443">
        <f t="shared" si="41"/>
        <v>320.00000000000455</v>
      </c>
      <c r="F443" s="3">
        <f t="shared" si="39"/>
        <v>3.1249999999999553E-5</v>
      </c>
      <c r="G443">
        <f t="shared" si="40"/>
        <v>156.24999999999778</v>
      </c>
    </row>
    <row r="444" spans="2:7">
      <c r="B444">
        <f t="shared" si="43"/>
        <v>4.3699999999999513</v>
      </c>
      <c r="C444">
        <f t="shared" si="42"/>
        <v>10</v>
      </c>
      <c r="D444">
        <f t="shared" si="44"/>
        <v>27.083300000000101</v>
      </c>
      <c r="E444">
        <f t="shared" si="41"/>
        <v>320.00000000000455</v>
      </c>
      <c r="F444" s="3">
        <f t="shared" si="39"/>
        <v>3.1249999999999553E-5</v>
      </c>
      <c r="G444">
        <f t="shared" si="40"/>
        <v>156.24999999999778</v>
      </c>
    </row>
    <row r="445" spans="2:7">
      <c r="B445">
        <f t="shared" si="43"/>
        <v>4.379999999999951</v>
      </c>
      <c r="C445">
        <f t="shared" si="42"/>
        <v>10</v>
      </c>
      <c r="D445">
        <f t="shared" si="44"/>
        <v>27.183300000000102</v>
      </c>
      <c r="E445">
        <f t="shared" si="41"/>
        <v>320.00000000000455</v>
      </c>
      <c r="F445" s="3">
        <f t="shared" si="39"/>
        <v>3.1249999999999553E-5</v>
      </c>
      <c r="G445">
        <f t="shared" si="40"/>
        <v>156.24999999999778</v>
      </c>
    </row>
    <row r="446" spans="2:7">
      <c r="B446">
        <f t="shared" si="43"/>
        <v>4.3899999999999508</v>
      </c>
      <c r="C446">
        <f t="shared" si="42"/>
        <v>10</v>
      </c>
      <c r="D446">
        <f t="shared" si="44"/>
        <v>27.283300000000104</v>
      </c>
      <c r="E446">
        <f t="shared" si="41"/>
        <v>320.00000000000455</v>
      </c>
      <c r="F446" s="3">
        <f t="shared" si="39"/>
        <v>3.1249999999999553E-5</v>
      </c>
      <c r="G446">
        <f t="shared" si="40"/>
        <v>156.24999999999778</v>
      </c>
    </row>
    <row r="447" spans="2:7">
      <c r="B447">
        <f t="shared" si="43"/>
        <v>4.3999999999999506</v>
      </c>
      <c r="C447">
        <f t="shared" si="42"/>
        <v>10</v>
      </c>
      <c r="D447">
        <f t="shared" si="44"/>
        <v>27.383300000000105</v>
      </c>
      <c r="E447">
        <f t="shared" si="41"/>
        <v>320.00000000000455</v>
      </c>
      <c r="F447" s="3">
        <f t="shared" si="39"/>
        <v>3.1249999999999553E-5</v>
      </c>
      <c r="G447">
        <f t="shared" si="40"/>
        <v>156.24999999999778</v>
      </c>
    </row>
    <row r="448" spans="2:7">
      <c r="B448">
        <f t="shared" si="43"/>
        <v>4.4099999999999504</v>
      </c>
      <c r="C448">
        <f t="shared" si="42"/>
        <v>10</v>
      </c>
      <c r="D448">
        <f t="shared" si="44"/>
        <v>27.483300000000106</v>
      </c>
      <c r="E448">
        <f t="shared" si="41"/>
        <v>320.00000000000455</v>
      </c>
      <c r="F448" s="3">
        <f t="shared" si="39"/>
        <v>3.1249999999999553E-5</v>
      </c>
      <c r="G448">
        <f t="shared" si="40"/>
        <v>156.24999999999778</v>
      </c>
    </row>
    <row r="449" spans="2:7">
      <c r="B449">
        <f t="shared" si="43"/>
        <v>4.4199999999999502</v>
      </c>
      <c r="C449">
        <f t="shared" si="42"/>
        <v>10</v>
      </c>
      <c r="D449">
        <f t="shared" si="44"/>
        <v>27.583300000000108</v>
      </c>
      <c r="E449">
        <f t="shared" si="41"/>
        <v>320.00000000000455</v>
      </c>
      <c r="F449" s="3">
        <f t="shared" si="39"/>
        <v>3.1249999999999553E-5</v>
      </c>
      <c r="G449">
        <f t="shared" si="40"/>
        <v>156.24999999999778</v>
      </c>
    </row>
    <row r="450" spans="2:7">
      <c r="B450">
        <f t="shared" si="43"/>
        <v>4.42999999999995</v>
      </c>
      <c r="C450">
        <f t="shared" si="42"/>
        <v>10</v>
      </c>
      <c r="D450">
        <f t="shared" si="44"/>
        <v>27.683300000000109</v>
      </c>
      <c r="E450">
        <f t="shared" si="41"/>
        <v>320.00000000000455</v>
      </c>
      <c r="F450" s="3">
        <f t="shared" si="39"/>
        <v>3.1249999999999553E-5</v>
      </c>
      <c r="G450">
        <f t="shared" si="40"/>
        <v>156.24999999999778</v>
      </c>
    </row>
    <row r="451" spans="2:7">
      <c r="B451">
        <f t="shared" si="43"/>
        <v>4.4399999999999498</v>
      </c>
      <c r="C451">
        <f t="shared" si="42"/>
        <v>10</v>
      </c>
      <c r="D451">
        <f t="shared" si="44"/>
        <v>27.783300000000111</v>
      </c>
      <c r="E451">
        <f t="shared" si="41"/>
        <v>320.00000000000455</v>
      </c>
      <c r="F451" s="3">
        <f t="shared" si="39"/>
        <v>3.1249999999999553E-5</v>
      </c>
      <c r="G451">
        <f t="shared" si="40"/>
        <v>156.24999999999778</v>
      </c>
    </row>
    <row r="452" spans="2:7">
      <c r="B452">
        <f t="shared" si="43"/>
        <v>4.4499999999999496</v>
      </c>
      <c r="C452">
        <f t="shared" si="42"/>
        <v>10</v>
      </c>
      <c r="D452">
        <f t="shared" si="44"/>
        <v>27.883300000000112</v>
      </c>
      <c r="E452">
        <f t="shared" si="41"/>
        <v>320.00000000000455</v>
      </c>
      <c r="F452" s="3">
        <f t="shared" si="39"/>
        <v>3.1249999999999553E-5</v>
      </c>
      <c r="G452">
        <f t="shared" si="40"/>
        <v>156.24999999999778</v>
      </c>
    </row>
    <row r="453" spans="2:7">
      <c r="B453">
        <f t="shared" si="43"/>
        <v>4.4599999999999493</v>
      </c>
      <c r="C453">
        <f t="shared" si="42"/>
        <v>10</v>
      </c>
      <c r="D453">
        <f t="shared" si="44"/>
        <v>27.983300000000114</v>
      </c>
      <c r="E453">
        <f t="shared" si="41"/>
        <v>320.00000000000455</v>
      </c>
      <c r="F453" s="3">
        <f t="shared" si="39"/>
        <v>3.1249999999999553E-5</v>
      </c>
      <c r="G453">
        <f t="shared" si="40"/>
        <v>156.24999999999778</v>
      </c>
    </row>
    <row r="454" spans="2:7">
      <c r="B454">
        <f t="shared" si="43"/>
        <v>4.4699999999999491</v>
      </c>
      <c r="C454">
        <f t="shared" si="42"/>
        <v>10</v>
      </c>
      <c r="D454">
        <f t="shared" si="44"/>
        <v>28.083300000000115</v>
      </c>
      <c r="E454">
        <f t="shared" si="41"/>
        <v>320.00000000000455</v>
      </c>
      <c r="F454" s="3">
        <f t="shared" si="39"/>
        <v>3.1249999999999553E-5</v>
      </c>
      <c r="G454">
        <f t="shared" si="40"/>
        <v>156.24999999999778</v>
      </c>
    </row>
    <row r="455" spans="2:7">
      <c r="B455">
        <f t="shared" si="43"/>
        <v>4.4799999999999489</v>
      </c>
      <c r="C455">
        <f t="shared" si="42"/>
        <v>10</v>
      </c>
      <c r="D455">
        <f t="shared" si="44"/>
        <v>28.183300000000116</v>
      </c>
      <c r="E455">
        <f t="shared" si="41"/>
        <v>320.00000000000455</v>
      </c>
      <c r="F455" s="3">
        <f t="shared" si="39"/>
        <v>3.1249999999999553E-5</v>
      </c>
      <c r="G455">
        <f t="shared" si="40"/>
        <v>156.24999999999778</v>
      </c>
    </row>
    <row r="456" spans="2:7">
      <c r="B456">
        <f t="shared" si="43"/>
        <v>4.4899999999999487</v>
      </c>
      <c r="C456">
        <f t="shared" si="42"/>
        <v>10</v>
      </c>
      <c r="D456">
        <f t="shared" si="44"/>
        <v>28.283300000000118</v>
      </c>
      <c r="E456">
        <f t="shared" si="41"/>
        <v>320.00000000000455</v>
      </c>
      <c r="F456" s="3">
        <f t="shared" si="39"/>
        <v>3.1249999999999553E-5</v>
      </c>
      <c r="G456">
        <f t="shared" si="40"/>
        <v>156.24999999999778</v>
      </c>
    </row>
    <row r="457" spans="2:7">
      <c r="B457">
        <f t="shared" si="43"/>
        <v>4.4999999999999485</v>
      </c>
      <c r="C457">
        <f t="shared" si="42"/>
        <v>10</v>
      </c>
      <c r="D457">
        <f t="shared" si="44"/>
        <v>28.383300000000119</v>
      </c>
      <c r="E457">
        <f t="shared" si="41"/>
        <v>320.00000000000455</v>
      </c>
      <c r="F457" s="3">
        <f t="shared" ref="F457:F499" si="45">$B$6/E457</f>
        <v>3.1249999999999553E-5</v>
      </c>
      <c r="G457">
        <f t="shared" ref="G457:G499" si="46">F457/$G$3</f>
        <v>156.24999999999778</v>
      </c>
    </row>
    <row r="458" spans="2:7">
      <c r="B458">
        <f t="shared" si="43"/>
        <v>4.5099999999999483</v>
      </c>
      <c r="C458">
        <f t="shared" si="42"/>
        <v>10</v>
      </c>
      <c r="D458">
        <f t="shared" si="44"/>
        <v>28.483300000000121</v>
      </c>
      <c r="E458">
        <f t="shared" ref="E458:E500" si="47">(D458-D457)*16*200</f>
        <v>320.00000000000455</v>
      </c>
      <c r="F458" s="3">
        <f t="shared" si="45"/>
        <v>3.1249999999999553E-5</v>
      </c>
      <c r="G458">
        <f t="shared" si="46"/>
        <v>156.24999999999778</v>
      </c>
    </row>
    <row r="459" spans="2:7">
      <c r="B459">
        <f t="shared" si="43"/>
        <v>4.5199999999999481</v>
      </c>
      <c r="C459">
        <f t="shared" si="42"/>
        <v>10</v>
      </c>
      <c r="D459">
        <f t="shared" si="44"/>
        <v>28.583300000000122</v>
      </c>
      <c r="E459">
        <f t="shared" si="47"/>
        <v>320.00000000000455</v>
      </c>
      <c r="F459" s="3">
        <f t="shared" si="45"/>
        <v>3.1249999999999553E-5</v>
      </c>
      <c r="G459">
        <f t="shared" si="46"/>
        <v>156.24999999999778</v>
      </c>
    </row>
    <row r="460" spans="2:7">
      <c r="B460">
        <f t="shared" si="43"/>
        <v>4.5299999999999478</v>
      </c>
      <c r="C460">
        <f t="shared" si="42"/>
        <v>10</v>
      </c>
      <c r="D460">
        <f t="shared" si="44"/>
        <v>28.683300000000123</v>
      </c>
      <c r="E460">
        <f t="shared" si="47"/>
        <v>320.00000000000455</v>
      </c>
      <c r="F460" s="3">
        <f t="shared" si="45"/>
        <v>3.1249999999999553E-5</v>
      </c>
      <c r="G460">
        <f t="shared" si="46"/>
        <v>156.24999999999778</v>
      </c>
    </row>
    <row r="461" spans="2:7">
      <c r="B461">
        <f t="shared" si="43"/>
        <v>4.5399999999999476</v>
      </c>
      <c r="C461">
        <f t="shared" si="42"/>
        <v>10</v>
      </c>
      <c r="D461">
        <f t="shared" si="44"/>
        <v>28.783300000000125</v>
      </c>
      <c r="E461">
        <f t="shared" si="47"/>
        <v>320.00000000000455</v>
      </c>
      <c r="F461" s="3">
        <f t="shared" si="45"/>
        <v>3.1249999999999553E-5</v>
      </c>
      <c r="G461">
        <f t="shared" si="46"/>
        <v>156.24999999999778</v>
      </c>
    </row>
    <row r="462" spans="2:7">
      <c r="B462">
        <f t="shared" si="43"/>
        <v>4.5499999999999474</v>
      </c>
      <c r="C462">
        <f t="shared" si="42"/>
        <v>10</v>
      </c>
      <c r="D462">
        <f t="shared" si="44"/>
        <v>28.883300000000126</v>
      </c>
      <c r="E462">
        <f t="shared" si="47"/>
        <v>320.00000000000455</v>
      </c>
      <c r="F462" s="3">
        <f t="shared" si="45"/>
        <v>3.1249999999999553E-5</v>
      </c>
      <c r="G462">
        <f t="shared" si="46"/>
        <v>156.24999999999778</v>
      </c>
    </row>
    <row r="463" spans="2:7">
      <c r="B463">
        <f t="shared" si="43"/>
        <v>4.5599999999999472</v>
      </c>
      <c r="C463">
        <f t="shared" si="42"/>
        <v>10</v>
      </c>
      <c r="D463">
        <f t="shared" si="44"/>
        <v>28.983300000000128</v>
      </c>
      <c r="E463">
        <f t="shared" si="47"/>
        <v>320.00000000000455</v>
      </c>
      <c r="F463" s="3">
        <f t="shared" si="45"/>
        <v>3.1249999999999553E-5</v>
      </c>
      <c r="G463">
        <f t="shared" si="46"/>
        <v>156.24999999999778</v>
      </c>
    </row>
    <row r="464" spans="2:7">
      <c r="B464">
        <f t="shared" si="43"/>
        <v>4.569999999999947</v>
      </c>
      <c r="C464">
        <f t="shared" si="42"/>
        <v>10</v>
      </c>
      <c r="D464">
        <f t="shared" si="44"/>
        <v>29.083300000000129</v>
      </c>
      <c r="E464">
        <f t="shared" si="47"/>
        <v>320.00000000000455</v>
      </c>
      <c r="F464" s="3">
        <f t="shared" si="45"/>
        <v>3.1249999999999553E-5</v>
      </c>
      <c r="G464">
        <f t="shared" si="46"/>
        <v>156.24999999999778</v>
      </c>
    </row>
    <row r="465" spans="2:7">
      <c r="B465">
        <f t="shared" si="43"/>
        <v>4.5799999999999468</v>
      </c>
      <c r="C465">
        <f t="shared" si="42"/>
        <v>10</v>
      </c>
      <c r="D465">
        <f t="shared" si="44"/>
        <v>29.183300000000131</v>
      </c>
      <c r="E465">
        <f t="shared" si="47"/>
        <v>320.00000000000455</v>
      </c>
      <c r="F465" s="3">
        <f t="shared" si="45"/>
        <v>3.1249999999999553E-5</v>
      </c>
      <c r="G465">
        <f t="shared" si="46"/>
        <v>156.24999999999778</v>
      </c>
    </row>
    <row r="466" spans="2:7">
      <c r="B466">
        <f t="shared" si="43"/>
        <v>4.5899999999999466</v>
      </c>
      <c r="C466">
        <f t="shared" si="42"/>
        <v>10</v>
      </c>
      <c r="D466">
        <f t="shared" si="44"/>
        <v>29.283300000000132</v>
      </c>
      <c r="E466">
        <f t="shared" si="47"/>
        <v>320.00000000000455</v>
      </c>
      <c r="F466" s="3">
        <f t="shared" si="45"/>
        <v>3.1249999999999553E-5</v>
      </c>
      <c r="G466">
        <f t="shared" si="46"/>
        <v>156.24999999999778</v>
      </c>
    </row>
    <row r="467" spans="2:7">
      <c r="B467">
        <f t="shared" si="43"/>
        <v>4.5999999999999464</v>
      </c>
      <c r="C467">
        <f t="shared" si="42"/>
        <v>10</v>
      </c>
      <c r="D467">
        <f t="shared" si="44"/>
        <v>29.383300000000133</v>
      </c>
      <c r="E467">
        <f t="shared" si="47"/>
        <v>320.00000000000455</v>
      </c>
      <c r="F467" s="3">
        <f t="shared" si="45"/>
        <v>3.1249999999999553E-5</v>
      </c>
      <c r="G467">
        <f t="shared" si="46"/>
        <v>156.24999999999778</v>
      </c>
    </row>
    <row r="468" spans="2:7">
      <c r="B468">
        <f t="shared" si="43"/>
        <v>4.6099999999999461</v>
      </c>
      <c r="C468">
        <f t="shared" si="42"/>
        <v>10</v>
      </c>
      <c r="D468">
        <f t="shared" si="44"/>
        <v>29.483300000000135</v>
      </c>
      <c r="E468">
        <f t="shared" si="47"/>
        <v>320.00000000000455</v>
      </c>
      <c r="F468" s="3">
        <f t="shared" si="45"/>
        <v>3.1249999999999553E-5</v>
      </c>
      <c r="G468">
        <f t="shared" si="46"/>
        <v>156.24999999999778</v>
      </c>
    </row>
    <row r="469" spans="2:7">
      <c r="B469">
        <f t="shared" si="43"/>
        <v>4.6199999999999459</v>
      </c>
      <c r="C469">
        <f t="shared" si="42"/>
        <v>10</v>
      </c>
      <c r="D469">
        <f t="shared" si="44"/>
        <v>29.583300000000136</v>
      </c>
      <c r="E469">
        <f t="shared" si="47"/>
        <v>320.00000000000455</v>
      </c>
      <c r="F469" s="3">
        <f t="shared" si="45"/>
        <v>3.1249999999999553E-5</v>
      </c>
      <c r="G469">
        <f t="shared" si="46"/>
        <v>156.24999999999778</v>
      </c>
    </row>
    <row r="470" spans="2:7">
      <c r="B470">
        <f t="shared" si="43"/>
        <v>4.6299999999999457</v>
      </c>
      <c r="C470">
        <f t="shared" si="42"/>
        <v>10</v>
      </c>
      <c r="D470">
        <f t="shared" si="44"/>
        <v>29.683300000000138</v>
      </c>
      <c r="E470">
        <f t="shared" si="47"/>
        <v>320.00000000000455</v>
      </c>
      <c r="F470" s="3">
        <f t="shared" si="45"/>
        <v>3.1249999999999553E-5</v>
      </c>
      <c r="G470">
        <f t="shared" si="46"/>
        <v>156.24999999999778</v>
      </c>
    </row>
    <row r="471" spans="2:7">
      <c r="B471">
        <f t="shared" si="43"/>
        <v>4.6399999999999455</v>
      </c>
      <c r="C471">
        <f t="shared" si="42"/>
        <v>10</v>
      </c>
      <c r="D471">
        <f t="shared" si="44"/>
        <v>29.783300000000139</v>
      </c>
      <c r="E471">
        <f t="shared" si="47"/>
        <v>320.00000000000455</v>
      </c>
      <c r="F471" s="3">
        <f t="shared" si="45"/>
        <v>3.1249999999999553E-5</v>
      </c>
      <c r="G471">
        <f t="shared" si="46"/>
        <v>156.24999999999778</v>
      </c>
    </row>
    <row r="472" spans="2:7">
      <c r="B472">
        <f t="shared" si="43"/>
        <v>4.6499999999999453</v>
      </c>
      <c r="C472">
        <f t="shared" ref="C472:C500" si="48">IF(B472&lt;=$D$1,IF($D$3+B472*$D$4&gt;=$D$5,$D$5,$D$3+B472*$D$4),IF($D$5+(B472-$D$1)*(-$D$4)&gt;$F$5,$D$5+(B472-$D$1)*(-$D$4),$F$5))</f>
        <v>10</v>
      </c>
      <c r="D472">
        <f t="shared" si="44"/>
        <v>29.883300000000141</v>
      </c>
      <c r="E472">
        <f t="shared" si="47"/>
        <v>320.00000000000455</v>
      </c>
      <c r="F472" s="3">
        <f t="shared" si="45"/>
        <v>3.1249999999999553E-5</v>
      </c>
      <c r="G472">
        <f t="shared" si="46"/>
        <v>156.24999999999778</v>
      </c>
    </row>
    <row r="473" spans="2:7">
      <c r="B473">
        <f t="shared" si="43"/>
        <v>4.6599999999999451</v>
      </c>
      <c r="C473">
        <f t="shared" si="48"/>
        <v>10</v>
      </c>
      <c r="D473">
        <f t="shared" si="44"/>
        <v>29.983300000000142</v>
      </c>
      <c r="E473">
        <f t="shared" si="47"/>
        <v>320.00000000000455</v>
      </c>
      <c r="F473" s="3">
        <f t="shared" si="45"/>
        <v>3.1249999999999553E-5</v>
      </c>
      <c r="G473">
        <f t="shared" si="46"/>
        <v>156.24999999999778</v>
      </c>
    </row>
    <row r="474" spans="2:7">
      <c r="B474">
        <f t="shared" si="43"/>
        <v>4.6699999999999449</v>
      </c>
      <c r="C474">
        <f t="shared" si="48"/>
        <v>10</v>
      </c>
      <c r="D474">
        <f t="shared" si="44"/>
        <v>30.083300000000143</v>
      </c>
      <c r="E474">
        <f t="shared" si="47"/>
        <v>320.00000000000455</v>
      </c>
      <c r="F474" s="3">
        <f t="shared" si="45"/>
        <v>3.1249999999999553E-5</v>
      </c>
      <c r="G474">
        <f t="shared" si="46"/>
        <v>156.24999999999778</v>
      </c>
    </row>
    <row r="475" spans="2:7">
      <c r="B475">
        <f t="shared" si="43"/>
        <v>4.6799999999999446</v>
      </c>
      <c r="C475">
        <f t="shared" si="48"/>
        <v>10</v>
      </c>
      <c r="D475">
        <f t="shared" si="44"/>
        <v>30.183300000000145</v>
      </c>
      <c r="E475">
        <f t="shared" si="47"/>
        <v>320.00000000000455</v>
      </c>
      <c r="F475" s="3">
        <f t="shared" si="45"/>
        <v>3.1249999999999553E-5</v>
      </c>
      <c r="G475">
        <f t="shared" si="46"/>
        <v>156.24999999999778</v>
      </c>
    </row>
    <row r="476" spans="2:7">
      <c r="B476">
        <f t="shared" si="43"/>
        <v>4.6899999999999444</v>
      </c>
      <c r="C476">
        <f t="shared" si="48"/>
        <v>10</v>
      </c>
      <c r="D476">
        <f t="shared" si="44"/>
        <v>30.283300000000146</v>
      </c>
      <c r="E476">
        <f t="shared" si="47"/>
        <v>320.00000000000455</v>
      </c>
      <c r="F476" s="3">
        <f t="shared" si="45"/>
        <v>3.1249999999999553E-5</v>
      </c>
      <c r="G476">
        <f t="shared" si="46"/>
        <v>156.24999999999778</v>
      </c>
    </row>
    <row r="477" spans="2:7">
      <c r="B477">
        <f t="shared" si="43"/>
        <v>4.6999999999999442</v>
      </c>
      <c r="C477">
        <f t="shared" si="48"/>
        <v>10</v>
      </c>
      <c r="D477">
        <f t="shared" si="44"/>
        <v>30.383300000000148</v>
      </c>
      <c r="E477">
        <f t="shared" si="47"/>
        <v>320.00000000000455</v>
      </c>
      <c r="F477" s="3">
        <f t="shared" si="45"/>
        <v>3.1249999999999553E-5</v>
      </c>
      <c r="G477">
        <f t="shared" si="46"/>
        <v>156.24999999999778</v>
      </c>
    </row>
    <row r="478" spans="2:7">
      <c r="B478">
        <f t="shared" si="43"/>
        <v>4.709999999999944</v>
      </c>
      <c r="C478">
        <f t="shared" si="48"/>
        <v>10</v>
      </c>
      <c r="D478">
        <f t="shared" si="44"/>
        <v>30.483300000000149</v>
      </c>
      <c r="E478">
        <f t="shared" si="47"/>
        <v>320.00000000000455</v>
      </c>
      <c r="F478" s="3">
        <f t="shared" si="45"/>
        <v>3.1249999999999553E-5</v>
      </c>
      <c r="G478">
        <f t="shared" si="46"/>
        <v>156.24999999999778</v>
      </c>
    </row>
    <row r="479" spans="2:7">
      <c r="B479">
        <f t="shared" si="43"/>
        <v>4.7199999999999438</v>
      </c>
      <c r="C479">
        <f t="shared" si="48"/>
        <v>10</v>
      </c>
      <c r="D479">
        <f t="shared" si="44"/>
        <v>30.58330000000015</v>
      </c>
      <c r="E479">
        <f t="shared" si="47"/>
        <v>320.00000000000455</v>
      </c>
      <c r="F479" s="3">
        <f t="shared" si="45"/>
        <v>3.1249999999999553E-5</v>
      </c>
      <c r="G479">
        <f t="shared" si="46"/>
        <v>156.24999999999778</v>
      </c>
    </row>
    <row r="480" spans="2:7">
      <c r="B480">
        <f t="shared" si="43"/>
        <v>4.7299999999999436</v>
      </c>
      <c r="C480">
        <f t="shared" si="48"/>
        <v>10</v>
      </c>
      <c r="D480">
        <f t="shared" si="44"/>
        <v>30.683300000000152</v>
      </c>
      <c r="E480">
        <f t="shared" si="47"/>
        <v>320.00000000000455</v>
      </c>
      <c r="F480" s="3">
        <f t="shared" si="45"/>
        <v>3.1249999999999553E-5</v>
      </c>
      <c r="G480">
        <f t="shared" si="46"/>
        <v>156.24999999999778</v>
      </c>
    </row>
    <row r="481" spans="2:7">
      <c r="B481">
        <f t="shared" si="43"/>
        <v>4.7399999999999434</v>
      </c>
      <c r="C481">
        <f t="shared" si="48"/>
        <v>10</v>
      </c>
      <c r="D481">
        <f t="shared" si="44"/>
        <v>30.783300000000153</v>
      </c>
      <c r="E481">
        <f t="shared" si="47"/>
        <v>320.00000000000455</v>
      </c>
      <c r="F481" s="3">
        <f t="shared" si="45"/>
        <v>3.1249999999999553E-5</v>
      </c>
      <c r="G481">
        <f t="shared" si="46"/>
        <v>156.24999999999778</v>
      </c>
    </row>
    <row r="482" spans="2:7">
      <c r="B482">
        <f t="shared" si="43"/>
        <v>4.7499999999999432</v>
      </c>
      <c r="C482">
        <f t="shared" si="48"/>
        <v>10</v>
      </c>
      <c r="D482">
        <f t="shared" si="44"/>
        <v>30.883300000000155</v>
      </c>
      <c r="E482">
        <f t="shared" si="47"/>
        <v>320.00000000000455</v>
      </c>
      <c r="F482" s="3">
        <f t="shared" si="45"/>
        <v>3.1249999999999553E-5</v>
      </c>
      <c r="G482">
        <f t="shared" si="46"/>
        <v>156.24999999999778</v>
      </c>
    </row>
    <row r="483" spans="2:7">
      <c r="B483">
        <f t="shared" si="43"/>
        <v>4.7599999999999429</v>
      </c>
      <c r="C483">
        <f t="shared" si="48"/>
        <v>10</v>
      </c>
      <c r="D483">
        <f t="shared" si="44"/>
        <v>30.983300000000156</v>
      </c>
      <c r="E483">
        <f t="shared" si="47"/>
        <v>320.00000000000455</v>
      </c>
      <c r="F483" s="3">
        <f t="shared" si="45"/>
        <v>3.1249999999999553E-5</v>
      </c>
      <c r="G483">
        <f t="shared" si="46"/>
        <v>156.24999999999778</v>
      </c>
    </row>
    <row r="484" spans="2:7">
      <c r="B484">
        <f t="shared" si="43"/>
        <v>4.7699999999999427</v>
      </c>
      <c r="C484">
        <f t="shared" si="48"/>
        <v>10</v>
      </c>
      <c r="D484">
        <f t="shared" si="44"/>
        <v>31.083300000000158</v>
      </c>
      <c r="E484">
        <f t="shared" si="47"/>
        <v>320.00000000000455</v>
      </c>
      <c r="F484" s="3">
        <f t="shared" si="45"/>
        <v>3.1249999999999553E-5</v>
      </c>
      <c r="G484">
        <f t="shared" si="46"/>
        <v>156.24999999999778</v>
      </c>
    </row>
    <row r="485" spans="2:7">
      <c r="B485">
        <f t="shared" si="43"/>
        <v>4.7799999999999425</v>
      </c>
      <c r="C485">
        <f t="shared" si="48"/>
        <v>10</v>
      </c>
      <c r="D485">
        <f t="shared" si="44"/>
        <v>31.183300000000159</v>
      </c>
      <c r="E485">
        <f t="shared" si="47"/>
        <v>320.00000000000455</v>
      </c>
      <c r="F485" s="3">
        <f t="shared" si="45"/>
        <v>3.1249999999999553E-5</v>
      </c>
      <c r="G485">
        <f t="shared" si="46"/>
        <v>156.24999999999778</v>
      </c>
    </row>
    <row r="486" spans="2:7">
      <c r="B486">
        <f t="shared" si="43"/>
        <v>4.7899999999999423</v>
      </c>
      <c r="C486">
        <f t="shared" si="48"/>
        <v>10</v>
      </c>
      <c r="D486">
        <f t="shared" si="44"/>
        <v>31.28330000000016</v>
      </c>
      <c r="E486">
        <f t="shared" si="47"/>
        <v>320.00000000000455</v>
      </c>
      <c r="F486" s="3">
        <f t="shared" si="45"/>
        <v>3.1249999999999553E-5</v>
      </c>
      <c r="G486">
        <f t="shared" si="46"/>
        <v>156.24999999999778</v>
      </c>
    </row>
    <row r="487" spans="2:7">
      <c r="B487">
        <f t="shared" si="43"/>
        <v>4.7999999999999421</v>
      </c>
      <c r="C487">
        <f t="shared" si="48"/>
        <v>10</v>
      </c>
      <c r="D487">
        <f t="shared" si="44"/>
        <v>31.383300000000162</v>
      </c>
      <c r="E487">
        <f t="shared" si="47"/>
        <v>320.00000000000455</v>
      </c>
      <c r="F487" s="3">
        <f t="shared" si="45"/>
        <v>3.1249999999999553E-5</v>
      </c>
      <c r="G487">
        <f t="shared" si="46"/>
        <v>156.24999999999778</v>
      </c>
    </row>
    <row r="488" spans="2:7">
      <c r="B488">
        <f t="shared" si="43"/>
        <v>4.8099999999999419</v>
      </c>
      <c r="C488">
        <f t="shared" si="48"/>
        <v>10</v>
      </c>
      <c r="D488">
        <f t="shared" si="44"/>
        <v>31.483300000000163</v>
      </c>
      <c r="E488">
        <f t="shared" si="47"/>
        <v>320.00000000000455</v>
      </c>
      <c r="F488" s="3">
        <f t="shared" si="45"/>
        <v>3.1249999999999553E-5</v>
      </c>
      <c r="G488">
        <f t="shared" si="46"/>
        <v>156.24999999999778</v>
      </c>
    </row>
    <row r="489" spans="2:7">
      <c r="B489">
        <f t="shared" si="43"/>
        <v>4.8199999999999417</v>
      </c>
      <c r="C489">
        <f t="shared" si="48"/>
        <v>10</v>
      </c>
      <c r="D489">
        <f t="shared" si="44"/>
        <v>31.583300000000165</v>
      </c>
      <c r="E489">
        <f t="shared" si="47"/>
        <v>320.00000000000455</v>
      </c>
      <c r="F489" s="3">
        <f t="shared" si="45"/>
        <v>3.1249999999999553E-5</v>
      </c>
      <c r="G489">
        <f t="shared" si="46"/>
        <v>156.24999999999778</v>
      </c>
    </row>
    <row r="490" spans="2:7">
      <c r="B490">
        <f t="shared" si="43"/>
        <v>4.8299999999999415</v>
      </c>
      <c r="C490">
        <f t="shared" si="48"/>
        <v>10</v>
      </c>
      <c r="D490">
        <f t="shared" si="44"/>
        <v>31.683300000000166</v>
      </c>
      <c r="E490">
        <f t="shared" si="47"/>
        <v>320.00000000000455</v>
      </c>
      <c r="F490" s="3">
        <f t="shared" si="45"/>
        <v>3.1249999999999553E-5</v>
      </c>
      <c r="G490">
        <f t="shared" si="46"/>
        <v>156.24999999999778</v>
      </c>
    </row>
    <row r="491" spans="2:7">
      <c r="B491">
        <f t="shared" si="43"/>
        <v>4.8399999999999412</v>
      </c>
      <c r="C491">
        <f t="shared" si="48"/>
        <v>10</v>
      </c>
      <c r="D491">
        <f t="shared" si="44"/>
        <v>31.783300000000168</v>
      </c>
      <c r="E491">
        <f t="shared" si="47"/>
        <v>320.00000000000455</v>
      </c>
      <c r="F491" s="3">
        <f t="shared" si="45"/>
        <v>3.1249999999999553E-5</v>
      </c>
      <c r="G491">
        <f t="shared" si="46"/>
        <v>156.24999999999778</v>
      </c>
    </row>
    <row r="492" spans="2:7">
      <c r="B492">
        <f t="shared" si="43"/>
        <v>4.849999999999941</v>
      </c>
      <c r="C492">
        <f t="shared" si="48"/>
        <v>10</v>
      </c>
      <c r="D492">
        <f t="shared" si="44"/>
        <v>31.883300000000169</v>
      </c>
      <c r="E492">
        <f t="shared" si="47"/>
        <v>320.00000000000455</v>
      </c>
      <c r="F492" s="3">
        <f t="shared" si="45"/>
        <v>3.1249999999999553E-5</v>
      </c>
      <c r="G492">
        <f t="shared" si="46"/>
        <v>156.24999999999778</v>
      </c>
    </row>
    <row r="493" spans="2:7">
      <c r="B493">
        <f t="shared" si="43"/>
        <v>4.8599999999999408</v>
      </c>
      <c r="C493">
        <f t="shared" si="48"/>
        <v>10</v>
      </c>
      <c r="D493">
        <f t="shared" si="44"/>
        <v>31.98330000000017</v>
      </c>
      <c r="E493">
        <f t="shared" si="47"/>
        <v>320.00000000000455</v>
      </c>
      <c r="F493" s="3">
        <f t="shared" si="45"/>
        <v>3.1249999999999553E-5</v>
      </c>
      <c r="G493">
        <f t="shared" si="46"/>
        <v>156.24999999999778</v>
      </c>
    </row>
    <row r="494" spans="2:7">
      <c r="B494">
        <f t="shared" si="43"/>
        <v>4.8699999999999406</v>
      </c>
      <c r="C494">
        <f t="shared" si="48"/>
        <v>10</v>
      </c>
      <c r="D494">
        <f t="shared" si="44"/>
        <v>32.083300000000172</v>
      </c>
      <c r="E494">
        <f t="shared" si="47"/>
        <v>320.00000000000455</v>
      </c>
      <c r="F494" s="3">
        <f t="shared" si="45"/>
        <v>3.1249999999999553E-5</v>
      </c>
      <c r="G494">
        <f t="shared" si="46"/>
        <v>156.24999999999778</v>
      </c>
    </row>
    <row r="495" spans="2:7">
      <c r="B495">
        <f t="shared" si="43"/>
        <v>4.8799999999999404</v>
      </c>
      <c r="C495">
        <f t="shared" si="48"/>
        <v>10</v>
      </c>
      <c r="D495">
        <f t="shared" si="44"/>
        <v>32.183300000000173</v>
      </c>
      <c r="E495">
        <f t="shared" si="47"/>
        <v>320.00000000000455</v>
      </c>
      <c r="F495" s="3">
        <f t="shared" si="45"/>
        <v>3.1249999999999553E-5</v>
      </c>
      <c r="G495">
        <f t="shared" si="46"/>
        <v>156.24999999999778</v>
      </c>
    </row>
    <row r="496" spans="2:7">
      <c r="B496">
        <f t="shared" si="43"/>
        <v>4.8899999999999402</v>
      </c>
      <c r="C496">
        <f t="shared" si="48"/>
        <v>10</v>
      </c>
      <c r="D496">
        <f t="shared" si="44"/>
        <v>32.283300000000175</v>
      </c>
      <c r="E496">
        <f t="shared" si="47"/>
        <v>320.00000000000455</v>
      </c>
      <c r="F496" s="3">
        <f t="shared" si="45"/>
        <v>3.1249999999999553E-5</v>
      </c>
      <c r="G496">
        <f t="shared" si="46"/>
        <v>156.24999999999778</v>
      </c>
    </row>
    <row r="497" spans="2:7">
      <c r="B497">
        <f t="shared" si="43"/>
        <v>4.89999999999994</v>
      </c>
      <c r="C497">
        <f t="shared" si="48"/>
        <v>10</v>
      </c>
      <c r="D497">
        <f t="shared" si="44"/>
        <v>32.383300000000176</v>
      </c>
      <c r="E497">
        <f t="shared" si="47"/>
        <v>320.00000000000455</v>
      </c>
      <c r="F497" s="3">
        <f t="shared" si="45"/>
        <v>3.1249999999999553E-5</v>
      </c>
      <c r="G497">
        <f t="shared" si="46"/>
        <v>156.24999999999778</v>
      </c>
    </row>
    <row r="498" spans="2:7">
      <c r="B498">
        <f t="shared" si="43"/>
        <v>4.9099999999999397</v>
      </c>
      <c r="C498">
        <f t="shared" si="48"/>
        <v>10</v>
      </c>
      <c r="D498">
        <f t="shared" si="44"/>
        <v>32.483300000000177</v>
      </c>
      <c r="E498">
        <f t="shared" si="47"/>
        <v>320.00000000000455</v>
      </c>
      <c r="F498" s="3">
        <f t="shared" si="45"/>
        <v>3.1249999999999553E-5</v>
      </c>
      <c r="G498">
        <f t="shared" si="46"/>
        <v>156.24999999999778</v>
      </c>
    </row>
    <row r="499" spans="2:7">
      <c r="B499">
        <f t="shared" si="43"/>
        <v>4.9199999999999395</v>
      </c>
      <c r="C499">
        <f t="shared" si="48"/>
        <v>10</v>
      </c>
      <c r="D499">
        <f t="shared" si="44"/>
        <v>32.583300000000179</v>
      </c>
      <c r="E499">
        <f t="shared" si="47"/>
        <v>320.00000000000455</v>
      </c>
      <c r="F499" s="3">
        <f t="shared" si="45"/>
        <v>3.1249999999999553E-5</v>
      </c>
      <c r="G499">
        <f t="shared" si="46"/>
        <v>156.24999999999778</v>
      </c>
    </row>
    <row r="500" spans="2:7">
      <c r="B500">
        <f t="shared" si="43"/>
        <v>4.9299999999999393</v>
      </c>
      <c r="C500">
        <f t="shared" si="48"/>
        <v>10</v>
      </c>
      <c r="D500">
        <f t="shared" si="44"/>
        <v>32.68330000000018</v>
      </c>
      <c r="E500">
        <f t="shared" si="47"/>
        <v>320.00000000000455</v>
      </c>
    </row>
    <row r="501" spans="2:7">
      <c r="E501">
        <f>SUM(E8:E500)</f>
        <v>104586.56000000011</v>
      </c>
      <c r="F501" s="3">
        <f>E501/3200</f>
        <v>32.683300000000038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H19" sqref="H19:M34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40706.917196296294</v>
      </c>
      <c r="M1" s="42">
        <v>36526.5</v>
      </c>
    </row>
    <row r="2" spans="3:13">
      <c r="D2" s="31"/>
      <c r="J2" s="43" t="s">
        <v>49</v>
      </c>
      <c r="K2" s="34" t="s">
        <v>58</v>
      </c>
      <c r="L2" s="35">
        <f ca="1">L1</f>
        <v>40706.917196296294</v>
      </c>
      <c r="M2" s="44">
        <f>M1</f>
        <v>36526.5</v>
      </c>
    </row>
    <row r="3" spans="3:13">
      <c r="J3" s="43" t="s">
        <v>50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51</v>
      </c>
      <c r="K4" s="34">
        <v>11</v>
      </c>
      <c r="L4" s="34">
        <f ca="1">MONTH(L2)</f>
        <v>6</v>
      </c>
      <c r="M4" s="15">
        <f>MONTH(M2)</f>
        <v>1</v>
      </c>
    </row>
    <row r="5" spans="3:13">
      <c r="J5" s="43" t="s">
        <v>52</v>
      </c>
      <c r="K5" s="34">
        <v>23</v>
      </c>
      <c r="L5" s="34">
        <f ca="1">DAY(L2)</f>
        <v>12</v>
      </c>
      <c r="M5" s="15">
        <f>DAY(M2)</f>
        <v>1</v>
      </c>
    </row>
    <row r="6" spans="3:13">
      <c r="J6" s="43" t="s">
        <v>53</v>
      </c>
      <c r="K6" s="34">
        <v>12</v>
      </c>
      <c r="L6" s="34">
        <f ca="1">HOUR(L2)</f>
        <v>22</v>
      </c>
      <c r="M6" s="15">
        <f>HOUR(M2)</f>
        <v>12</v>
      </c>
    </row>
    <row r="7" spans="3:13">
      <c r="J7" s="43" t="s">
        <v>54</v>
      </c>
      <c r="K7" s="34">
        <v>0</v>
      </c>
      <c r="L7" s="34">
        <f ca="1">MINUTE(L2)</f>
        <v>0</v>
      </c>
      <c r="M7" s="15">
        <f>MINUTE(M2)</f>
        <v>0</v>
      </c>
    </row>
    <row r="8" spans="3:13">
      <c r="J8" s="43" t="s">
        <v>55</v>
      </c>
      <c r="K8" s="34">
        <v>0</v>
      </c>
      <c r="L8" s="34">
        <f ca="1">SECOND(L2)</f>
        <v>46</v>
      </c>
      <c r="M8" s="15">
        <f>SECOND(M2)</f>
        <v>0</v>
      </c>
    </row>
    <row r="9" spans="3:13">
      <c r="J9" s="43" t="s">
        <v>56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2455726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46</v>
      </c>
      <c r="D10" s="3">
        <v>0.3</v>
      </c>
      <c r="E10" s="23" t="s">
        <v>48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57</v>
      </c>
      <c r="K10" s="36">
        <f>K9+(K6-12)/24+K7/1440+K8/86400</f>
        <v>0</v>
      </c>
      <c r="L10" s="37">
        <f ca="1">L9+(L6-12)/24+L7/1440+L8/86400</f>
        <v>2455726.4171990738</v>
      </c>
      <c r="M10" s="45">
        <f>M9+(M6-12)/24+M7/1440+M8/86400</f>
        <v>2451545</v>
      </c>
    </row>
    <row r="11" spans="3:13" ht="18.75" thickBot="1">
      <c r="C11" t="s">
        <v>47</v>
      </c>
      <c r="D11" s="30">
        <f>Лист2!I7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44</v>
      </c>
      <c r="G13" t="s">
        <v>45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abSelected="1" topLeftCell="D229" zoomScale="130" zoomScaleNormal="130" workbookViewId="0">
      <selection activeCell="J234" sqref="J23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59</v>
      </c>
      <c r="D5" t="s">
        <v>60</v>
      </c>
      <c r="E5">
        <v>0.5</v>
      </c>
      <c r="F5">
        <v>3.0000000000000001E-3</v>
      </c>
    </row>
    <row r="6" spans="3:6">
      <c r="C6" t="s">
        <v>61</v>
      </c>
      <c r="D6" t="s">
        <v>60</v>
      </c>
      <c r="E6">
        <f>PI()*E5</f>
        <v>1.5707963267948966</v>
      </c>
      <c r="F6">
        <f>PI()*2*F5</f>
        <v>1.8849555921538759E-2</v>
      </c>
    </row>
    <row r="7" spans="3:6">
      <c r="C7" t="s">
        <v>62</v>
      </c>
      <c r="D7" t="s">
        <v>65</v>
      </c>
      <c r="E7">
        <v>3.0000000000000001E-5</v>
      </c>
      <c r="F7">
        <v>3.0000000000000001E-5</v>
      </c>
    </row>
    <row r="8" spans="3:6">
      <c r="C8" t="s">
        <v>63</v>
      </c>
      <c r="E8">
        <f>E6/E7</f>
        <v>52359.877559829882</v>
      </c>
      <c r="F8">
        <f>F6/F7</f>
        <v>628.31853071795865</v>
      </c>
    </row>
    <row r="9" spans="3:6">
      <c r="C9" t="s">
        <v>64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66</v>
      </c>
      <c r="D10" t="s">
        <v>60</v>
      </c>
      <c r="E10">
        <f>180*60*60*E7</f>
        <v>19.440000000000001</v>
      </c>
    </row>
    <row r="11" spans="3:6">
      <c r="C11" t="s">
        <v>67</v>
      </c>
      <c r="D11" t="s">
        <v>60</v>
      </c>
      <c r="E11">
        <f>180*60*4*E7</f>
        <v>1.296</v>
      </c>
    </row>
    <row r="14" spans="3:6">
      <c r="C14" t="s">
        <v>68</v>
      </c>
      <c r="D14" t="s">
        <v>65</v>
      </c>
      <c r="E14">
        <v>25</v>
      </c>
    </row>
    <row r="15" spans="3:6">
      <c r="C15" t="s">
        <v>69</v>
      </c>
      <c r="D15" t="s">
        <v>65</v>
      </c>
      <c r="E15">
        <v>20</v>
      </c>
    </row>
    <row r="16" spans="3:6">
      <c r="C16" t="s">
        <v>70</v>
      </c>
      <c r="D16" t="s">
        <v>65</v>
      </c>
      <c r="E16">
        <f>2*PI()*E14</f>
        <v>157.07963267948966</v>
      </c>
    </row>
    <row r="17" spans="3:10">
      <c r="C17" t="s">
        <v>71</v>
      </c>
      <c r="D17" t="s">
        <v>65</v>
      </c>
      <c r="E17">
        <f>2*PI()*E15</f>
        <v>125.66370614359172</v>
      </c>
    </row>
    <row r="18" spans="3:10">
      <c r="C18" t="s">
        <v>72</v>
      </c>
      <c r="E18">
        <v>2096</v>
      </c>
    </row>
    <row r="19" spans="3:10">
      <c r="C19" t="s">
        <v>77</v>
      </c>
      <c r="D19" t="s">
        <v>79</v>
      </c>
      <c r="E19">
        <f>360/E18</f>
        <v>0.1717557251908397</v>
      </c>
      <c r="F19">
        <f>E19*PI()/180</f>
        <v>2.9977029137307184E-3</v>
      </c>
    </row>
    <row r="20" spans="3:10">
      <c r="C20" t="s">
        <v>80</v>
      </c>
      <c r="D20" t="s">
        <v>65</v>
      </c>
      <c r="E20">
        <f>E17/E18</f>
        <v>5.995405827461437E-2</v>
      </c>
    </row>
    <row r="21" spans="3:10">
      <c r="F21" t="s">
        <v>78</v>
      </c>
      <c r="G21" t="s">
        <v>75</v>
      </c>
      <c r="H21" t="s">
        <v>76</v>
      </c>
      <c r="I21" t="s">
        <v>73</v>
      </c>
      <c r="J21" t="s">
        <v>74</v>
      </c>
    </row>
    <row r="22" spans="3:10">
      <c r="E22" s="52">
        <f>F22*180/PI()</f>
        <v>0</v>
      </c>
      <c r="F22" s="52">
        <f>0</f>
        <v>0</v>
      </c>
      <c r="G22" s="53">
        <f>100+$E$15*COS(F22)</f>
        <v>120</v>
      </c>
      <c r="H22" s="53">
        <f>100+$E$15*SIN(F22)</f>
        <v>100</v>
      </c>
      <c r="I22" s="53">
        <f>100+$E$14*COS(F22)</f>
        <v>125</v>
      </c>
      <c r="J22" s="53">
        <f>100+$E$14*SIN(F22)</f>
        <v>100</v>
      </c>
    </row>
    <row r="23" spans="3:10">
      <c r="E23" s="52">
        <f>F23*180/PI()</f>
        <v>0.34351145038167935</v>
      </c>
      <c r="F23" s="52">
        <f>F22+$F$19*2</f>
        <v>5.9954058274614367E-3</v>
      </c>
      <c r="G23" s="53">
        <f>100+$E$15*COS(F23)</f>
        <v>119.99964055216634</v>
      </c>
      <c r="H23" s="53">
        <f>100+$E$15*SIN(F23)</f>
        <v>100.11990739820315</v>
      </c>
      <c r="I23" s="53">
        <f>100+$E$14*COS(F23)</f>
        <v>124.99955069020791</v>
      </c>
      <c r="J23" s="53">
        <f>100+$E$14*SIN(F23)</f>
        <v>100.14988424775395</v>
      </c>
    </row>
    <row r="24" spans="3:10">
      <c r="E24" s="52">
        <f t="shared" ref="E23:E86" si="0">F24*180/PI()</f>
        <v>0.6870229007633587</v>
      </c>
      <c r="F24" s="52">
        <f t="shared" ref="F24:F37" si="1">F23+$F$19*2</f>
        <v>1.1990811654922873E-2</v>
      </c>
      <c r="G24" s="53">
        <f t="shared" ref="G24:G87" si="2">100+$E$15*COS(F24)</f>
        <v>119.99856222158562</v>
      </c>
      <c r="H24" s="53">
        <f t="shared" ref="H24:H37" si="3">100+$E$15*SIN(F24)</f>
        <v>100.23981048636085</v>
      </c>
      <c r="I24" s="53">
        <f t="shared" ref="I24:I37" si="4">100+$E$14*COS(F24)</f>
        <v>124.99820277698203</v>
      </c>
      <c r="J24" s="53">
        <f t="shared" ref="J24:J37" si="5">100+$E$14*SIN(F24)</f>
        <v>100.29976310795108</v>
      </c>
    </row>
    <row r="25" spans="3:10">
      <c r="E25" s="52">
        <f t="shared" si="0"/>
        <v>1.0305343511450382</v>
      </c>
      <c r="F25" s="52">
        <f t="shared" si="1"/>
        <v>1.7986217482384312E-2</v>
      </c>
      <c r="G25" s="53">
        <f t="shared" si="2"/>
        <v>119.9967650470182</v>
      </c>
      <c r="H25" s="53">
        <f t="shared" si="3"/>
        <v>100.35970495458258</v>
      </c>
      <c r="I25" s="53">
        <f t="shared" si="4"/>
        <v>124.99595630877275</v>
      </c>
      <c r="J25" s="53">
        <f t="shared" si="5"/>
        <v>100.44963119322823</v>
      </c>
    </row>
    <row r="26" spans="3:10">
      <c r="E26" s="52">
        <f t="shared" si="0"/>
        <v>1.3740458015267174</v>
      </c>
      <c r="F26" s="52">
        <f t="shared" si="1"/>
        <v>2.3981623309845747E-2</v>
      </c>
      <c r="G26" s="53">
        <f t="shared" si="2"/>
        <v>119.99424909306313</v>
      </c>
      <c r="H26" s="53">
        <f t="shared" si="3"/>
        <v>100.47958649328764</v>
      </c>
      <c r="I26" s="53">
        <f t="shared" si="4"/>
        <v>124.99281136632892</v>
      </c>
      <c r="J26" s="53">
        <f t="shared" si="5"/>
        <v>100.59948311660955</v>
      </c>
    </row>
    <row r="27" spans="3:10">
      <c r="E27" s="52">
        <f t="shared" si="0"/>
        <v>1.7175572519083968</v>
      </c>
      <c r="F27" s="52">
        <f t="shared" si="1"/>
        <v>2.9977029137307182E-2</v>
      </c>
      <c r="G27" s="53">
        <f t="shared" si="2"/>
        <v>119.99101445015584</v>
      </c>
      <c r="H27" s="53">
        <f t="shared" si="3"/>
        <v>100.59945079336008</v>
      </c>
      <c r="I27" s="53">
        <f t="shared" si="4"/>
        <v>124.98876806269482</v>
      </c>
      <c r="J27" s="53">
        <f t="shared" si="5"/>
        <v>100.74931349170011</v>
      </c>
    </row>
    <row r="28" spans="3:10">
      <c r="E28" s="52">
        <f t="shared" si="0"/>
        <v>2.061068702290076</v>
      </c>
      <c r="F28" s="52">
        <f t="shared" si="1"/>
        <v>3.5972434964768617E-2</v>
      </c>
      <c r="G28" s="53">
        <f t="shared" si="2"/>
        <v>119.98706123456488</v>
      </c>
      <c r="H28" s="53">
        <f t="shared" si="3"/>
        <v>100.71929354630362</v>
      </c>
      <c r="I28" s="53">
        <f t="shared" si="4"/>
        <v>124.98382654320609</v>
      </c>
      <c r="J28" s="53">
        <f t="shared" si="5"/>
        <v>100.89911693287952</v>
      </c>
    </row>
    <row r="29" spans="3:10">
      <c r="E29" s="52">
        <f t="shared" si="0"/>
        <v>2.404580152671755</v>
      </c>
      <c r="F29" s="52">
        <f t="shared" si="1"/>
        <v>4.1967840792230052E-2</v>
      </c>
      <c r="G29" s="53">
        <f t="shared" si="2"/>
        <v>119.98238958838769</v>
      </c>
      <c r="H29" s="53">
        <f t="shared" si="3"/>
        <v>100.83911044439647</v>
      </c>
      <c r="I29" s="53">
        <f t="shared" si="4"/>
        <v>124.97798698548462</v>
      </c>
      <c r="J29" s="53">
        <f t="shared" si="5"/>
        <v>101.04888805549558</v>
      </c>
    </row>
    <row r="30" spans="3:10">
      <c r="E30" s="52">
        <f t="shared" si="0"/>
        <v>2.7480916030534344</v>
      </c>
      <c r="F30" s="52">
        <f t="shared" si="1"/>
        <v>4.7963246619691487E-2</v>
      </c>
      <c r="G30" s="53">
        <f t="shared" si="2"/>
        <v>119.9769996795456</v>
      </c>
      <c r="H30" s="53">
        <f t="shared" si="3"/>
        <v>100.95889718084617</v>
      </c>
      <c r="I30" s="53">
        <f t="shared" si="4"/>
        <v>124.97124959943201</v>
      </c>
      <c r="J30" s="53">
        <f t="shared" si="5"/>
        <v>101.19862147605771</v>
      </c>
    </row>
    <row r="31" spans="3:10">
      <c r="E31" s="52">
        <f t="shared" si="0"/>
        <v>3.0916030534351138</v>
      </c>
      <c r="F31" s="52">
        <f t="shared" si="1"/>
        <v>5.3958652447152922E-2</v>
      </c>
      <c r="G31" s="53">
        <f t="shared" si="2"/>
        <v>119.97089170177773</v>
      </c>
      <c r="H31" s="53">
        <f t="shared" si="3"/>
        <v>101.07864944994442</v>
      </c>
      <c r="I31" s="53">
        <f t="shared" si="4"/>
        <v>124.96361462722216</v>
      </c>
      <c r="J31" s="53">
        <f t="shared" si="5"/>
        <v>101.34831181243052</v>
      </c>
    </row>
    <row r="32" spans="3:10">
      <c r="E32" s="52">
        <f t="shared" si="0"/>
        <v>3.4351145038167932</v>
      </c>
      <c r="F32" s="52">
        <f t="shared" si="1"/>
        <v>5.9954058274614357E-2</v>
      </c>
      <c r="G32" s="53">
        <f t="shared" si="2"/>
        <v>119.964065874634</v>
      </c>
      <c r="H32" s="53">
        <f t="shared" si="3"/>
        <v>101.19836294722188</v>
      </c>
      <c r="I32" s="53">
        <f t="shared" si="4"/>
        <v>124.9550823432925</v>
      </c>
      <c r="J32" s="53">
        <f t="shared" si="5"/>
        <v>101.49795368402735</v>
      </c>
    </row>
    <row r="33" spans="5:10">
      <c r="E33" s="52">
        <f t="shared" si="0"/>
        <v>3.7786259541984721</v>
      </c>
      <c r="F33" s="52">
        <f t="shared" si="1"/>
        <v>6.5949464102075792E-2</v>
      </c>
      <c r="G33" s="53">
        <f t="shared" si="2"/>
        <v>119.95652244346729</v>
      </c>
      <c r="H33" s="53">
        <f t="shared" si="3"/>
        <v>101.3180333696028</v>
      </c>
      <c r="I33" s="53">
        <f t="shared" si="4"/>
        <v>124.94565305433412</v>
      </c>
      <c r="J33" s="53">
        <f t="shared" si="5"/>
        <v>101.6475417120035</v>
      </c>
    </row>
    <row r="34" spans="5:10">
      <c r="E34" s="52">
        <f t="shared" si="0"/>
        <v>4.122137404580152</v>
      </c>
      <c r="F34" s="52">
        <f t="shared" si="1"/>
        <v>7.1944869929537233E-2</v>
      </c>
      <c r="G34" s="53">
        <f t="shared" si="2"/>
        <v>119.94826167942459</v>
      </c>
      <c r="H34" s="53">
        <f t="shared" si="3"/>
        <v>101.43765641555979</v>
      </c>
      <c r="I34" s="53">
        <f t="shared" si="4"/>
        <v>124.93532709928074</v>
      </c>
      <c r="J34" s="53">
        <f t="shared" si="5"/>
        <v>101.79707051944973</v>
      </c>
    </row>
    <row r="35" spans="5:10">
      <c r="E35" s="52">
        <f t="shared" si="0"/>
        <v>4.4656488549618318</v>
      </c>
      <c r="F35" s="52">
        <f t="shared" si="1"/>
        <v>7.7940275756998675E-2</v>
      </c>
      <c r="G35" s="53">
        <f t="shared" si="2"/>
        <v>119.9392838794373</v>
      </c>
      <c r="H35" s="53">
        <f t="shared" si="3"/>
        <v>101.55722778526835</v>
      </c>
      <c r="I35" s="53">
        <f t="shared" si="4"/>
        <v>124.92410484929663</v>
      </c>
      <c r="J35" s="53">
        <f t="shared" si="5"/>
        <v>101.94653473158544</v>
      </c>
    </row>
    <row r="36" spans="5:10">
      <c r="E36" s="52">
        <f t="shared" si="0"/>
        <v>4.8091603053435117</v>
      </c>
      <c r="F36" s="52">
        <f t="shared" si="1"/>
        <v>8.3935681584460117E-2</v>
      </c>
      <c r="G36" s="53">
        <f t="shared" si="2"/>
        <v>119.92958936621048</v>
      </c>
      <c r="H36" s="53">
        <f t="shared" si="3"/>
        <v>101.67674318076153</v>
      </c>
      <c r="I36" s="53">
        <f t="shared" si="4"/>
        <v>124.91198670776309</v>
      </c>
      <c r="J36" s="53">
        <f t="shared" si="5"/>
        <v>102.09592897595191</v>
      </c>
    </row>
    <row r="37" spans="5:10">
      <c r="E37" s="52">
        <f t="shared" si="0"/>
        <v>5.1526717557251906</v>
      </c>
      <c r="F37" s="52">
        <f t="shared" si="1"/>
        <v>8.9931087411921559E-2</v>
      </c>
      <c r="G37" s="53">
        <f t="shared" si="2"/>
        <v>119.9191784882113</v>
      </c>
      <c r="H37" s="53">
        <f t="shared" si="3"/>
        <v>101.79619830608431</v>
      </c>
      <c r="I37" s="53">
        <f t="shared" si="4"/>
        <v>124.89897311026412</v>
      </c>
      <c r="J37" s="53">
        <f t="shared" si="5"/>
        <v>102.24524788260538</v>
      </c>
    </row>
    <row r="38" spans="5:10">
      <c r="E38" s="52">
        <f t="shared" si="0"/>
        <v>5.4961832061068696</v>
      </c>
      <c r="F38" s="52">
        <f t="shared" ref="F38:F67" si="6">F37+$F$19*2</f>
        <v>9.5926493239383001E-2</v>
      </c>
      <c r="G38" s="53">
        <f t="shared" si="2"/>
        <v>119.90805161965653</v>
      </c>
      <c r="H38" s="53">
        <f t="shared" ref="H38:H67" si="7">100+$E$15*SIN(F38)</f>
        <v>101.91558886744809</v>
      </c>
      <c r="I38" s="53">
        <f t="shared" ref="I38:I67" si="8">100+$E$14*COS(F38)</f>
        <v>124.88506452457065</v>
      </c>
      <c r="J38" s="53">
        <f t="shared" ref="J38:J67" si="9">100+$E$14*SIN(F38)</f>
        <v>102.39448608431012</v>
      </c>
    </row>
    <row r="39" spans="5:10">
      <c r="E39" s="52">
        <f t="shared" si="0"/>
        <v>5.8396946564885504</v>
      </c>
      <c r="F39" s="52">
        <f t="shared" si="6"/>
        <v>0.10192189906684444</v>
      </c>
      <c r="G39" s="53">
        <f t="shared" si="2"/>
        <v>119.89620916049904</v>
      </c>
      <c r="H39" s="53">
        <f t="shared" si="7"/>
        <v>102.03491057338502</v>
      </c>
      <c r="I39" s="53">
        <f t="shared" si="8"/>
        <v>124.8702614506238</v>
      </c>
      <c r="J39" s="53">
        <f t="shared" si="9"/>
        <v>102.54363821673128</v>
      </c>
    </row>
    <row r="40" spans="5:10">
      <c r="E40" s="52">
        <f t="shared" si="0"/>
        <v>6.1832061068702293</v>
      </c>
      <c r="F40" s="52">
        <f t="shared" si="6"/>
        <v>0.10791730489430588</v>
      </c>
      <c r="G40" s="53">
        <f t="shared" si="2"/>
        <v>119.88365153641345</v>
      </c>
      <c r="H40" s="53">
        <f t="shared" si="7"/>
        <v>102.15415913490222</v>
      </c>
      <c r="I40" s="53">
        <f t="shared" si="8"/>
        <v>124.85456442051682</v>
      </c>
      <c r="J40" s="53">
        <f t="shared" si="9"/>
        <v>102.69269891862778</v>
      </c>
    </row>
    <row r="41" spans="5:10">
      <c r="E41" s="52">
        <f t="shared" si="0"/>
        <v>6.5267175572519092</v>
      </c>
      <c r="F41" s="52">
        <f t="shared" si="6"/>
        <v>0.11391271072176733</v>
      </c>
      <c r="G41" s="53">
        <f t="shared" si="2"/>
        <v>119.87037919878087</v>
      </c>
      <c r="H41" s="53">
        <f t="shared" si="7"/>
        <v>102.27333026563598</v>
      </c>
      <c r="I41" s="53">
        <f t="shared" si="8"/>
        <v>124.83797399847609</v>
      </c>
      <c r="J41" s="53">
        <f t="shared" si="9"/>
        <v>102.84166283204497</v>
      </c>
    </row>
    <row r="42" spans="5:10">
      <c r="E42" s="52">
        <f t="shared" si="0"/>
        <v>6.870229007633589</v>
      </c>
      <c r="F42" s="52">
        <f t="shared" si="6"/>
        <v>0.11990811654922877</v>
      </c>
      <c r="G42" s="53">
        <f t="shared" si="2"/>
        <v>119.85639262467257</v>
      </c>
      <c r="H42" s="53">
        <f t="shared" si="7"/>
        <v>102.39241968200581</v>
      </c>
      <c r="I42" s="53">
        <f t="shared" si="8"/>
        <v>124.82049078084071</v>
      </c>
      <c r="J42" s="53">
        <f t="shared" si="9"/>
        <v>102.99052460250726</v>
      </c>
    </row>
    <row r="43" spans="5:10">
      <c r="E43" s="52">
        <f t="shared" si="0"/>
        <v>7.213740458015268</v>
      </c>
      <c r="F43" s="52">
        <f t="shared" si="6"/>
        <v>0.1259035223766902</v>
      </c>
      <c r="G43" s="53">
        <f t="shared" si="2"/>
        <v>119.84169231683293</v>
      </c>
      <c r="H43" s="53">
        <f t="shared" si="7"/>
        <v>102.51142310336846</v>
      </c>
      <c r="I43" s="53">
        <f t="shared" si="8"/>
        <v>124.80211539604117</v>
      </c>
      <c r="J43" s="53">
        <f t="shared" si="9"/>
        <v>103.13927887921058</v>
      </c>
    </row>
    <row r="44" spans="5:10">
      <c r="E44" s="52">
        <f t="shared" si="0"/>
        <v>7.5572519083969478</v>
      </c>
      <c r="F44" s="52">
        <f t="shared" si="6"/>
        <v>0.13189892820415164</v>
      </c>
      <c r="G44" s="53">
        <f t="shared" si="2"/>
        <v>119.82627880366135</v>
      </c>
      <c r="H44" s="53">
        <f t="shared" si="7"/>
        <v>102.63033625217172</v>
      </c>
      <c r="I44" s="53">
        <f t="shared" si="8"/>
        <v>124.78284850457669</v>
      </c>
      <c r="J44" s="53">
        <f t="shared" si="9"/>
        <v>103.28792031521463</v>
      </c>
    </row>
    <row r="45" spans="5:10">
      <c r="E45" s="52">
        <f t="shared" si="0"/>
        <v>7.9007633587786277</v>
      </c>
      <c r="F45" s="52">
        <f t="shared" si="6"/>
        <v>0.13789433403161308</v>
      </c>
      <c r="G45" s="53">
        <f t="shared" si="2"/>
        <v>119.81015263919321</v>
      </c>
      <c r="H45" s="53">
        <f t="shared" si="7"/>
        <v>102.7491548541082</v>
      </c>
      <c r="I45" s="53">
        <f t="shared" si="8"/>
        <v>124.7626907989915</v>
      </c>
      <c r="J45" s="53">
        <f t="shared" si="9"/>
        <v>103.43644356763525</v>
      </c>
    </row>
    <row r="46" spans="5:10">
      <c r="E46" s="52">
        <f t="shared" si="0"/>
        <v>8.2442748091603075</v>
      </c>
      <c r="F46" s="52">
        <f t="shared" si="6"/>
        <v>0.14388973985907452</v>
      </c>
      <c r="G46" s="53">
        <f t="shared" si="2"/>
        <v>119.79331440307998</v>
      </c>
      <c r="H46" s="53">
        <f t="shared" si="7"/>
        <v>102.86787463826902</v>
      </c>
      <c r="I46" s="53">
        <f t="shared" si="8"/>
        <v>124.74164300384997</v>
      </c>
      <c r="J46" s="53">
        <f t="shared" si="9"/>
        <v>103.58484329783627</v>
      </c>
    </row>
    <row r="47" spans="5:10">
      <c r="E47" s="52">
        <f t="shared" si="0"/>
        <v>8.5877862595419874</v>
      </c>
      <c r="F47" s="52">
        <f t="shared" si="6"/>
        <v>0.14988514568653596</v>
      </c>
      <c r="G47" s="53">
        <f t="shared" si="2"/>
        <v>119.77576470056843</v>
      </c>
      <c r="H47" s="53">
        <f t="shared" si="7"/>
        <v>102.98649133729724</v>
      </c>
      <c r="I47" s="53">
        <f t="shared" si="8"/>
        <v>124.71970587571055</v>
      </c>
      <c r="J47" s="53">
        <f t="shared" si="9"/>
        <v>103.73311417162155</v>
      </c>
    </row>
    <row r="48" spans="5:10">
      <c r="E48" s="52">
        <f t="shared" si="0"/>
        <v>8.9312977099236672</v>
      </c>
      <c r="F48" s="52">
        <f t="shared" si="6"/>
        <v>0.15588055151399741</v>
      </c>
      <c r="G48" s="53">
        <f t="shared" si="2"/>
        <v>119.75750416247882</v>
      </c>
      <c r="H48" s="53">
        <f t="shared" si="7"/>
        <v>103.10500068754132</v>
      </c>
      <c r="I48" s="53">
        <f t="shared" si="8"/>
        <v>124.69688020309853</v>
      </c>
      <c r="J48" s="53">
        <f t="shared" si="9"/>
        <v>103.88125085942664</v>
      </c>
    </row>
    <row r="49" spans="5:10">
      <c r="E49" s="52">
        <f t="shared" si="0"/>
        <v>9.2748091603053453</v>
      </c>
      <c r="F49" s="52">
        <f t="shared" si="6"/>
        <v>0.16187595734145885</v>
      </c>
      <c r="G49" s="53">
        <f t="shared" si="2"/>
        <v>119.73853344518223</v>
      </c>
      <c r="H49" s="53">
        <f t="shared" si="7"/>
        <v>103.22339842920833</v>
      </c>
      <c r="I49" s="53">
        <f t="shared" si="8"/>
        <v>124.67316680647778</v>
      </c>
      <c r="J49" s="53">
        <f t="shared" si="9"/>
        <v>104.02924803651041</v>
      </c>
    </row>
    <row r="50" spans="5:10">
      <c r="E50" s="52">
        <f t="shared" si="0"/>
        <v>9.6183206106870269</v>
      </c>
      <c r="F50" s="52">
        <f t="shared" si="6"/>
        <v>0.16787136316892029</v>
      </c>
      <c r="G50" s="53">
        <f t="shared" si="2"/>
        <v>119.71885323057697</v>
      </c>
      <c r="H50" s="53">
        <f t="shared" si="7"/>
        <v>103.34168030651709</v>
      </c>
      <c r="I50" s="53">
        <f t="shared" si="8"/>
        <v>124.64856653822122</v>
      </c>
      <c r="J50" s="53">
        <f t="shared" si="9"/>
        <v>104.17710038314637</v>
      </c>
    </row>
    <row r="51" spans="5:10">
      <c r="E51" s="52">
        <f t="shared" si="0"/>
        <v>9.961832061068705</v>
      </c>
      <c r="F51" s="52">
        <f t="shared" si="6"/>
        <v>0.17386676899638173</v>
      </c>
      <c r="G51" s="53">
        <f t="shared" si="2"/>
        <v>119.6984642260641</v>
      </c>
      <c r="H51" s="53">
        <f t="shared" si="7"/>
        <v>103.45984206785116</v>
      </c>
      <c r="I51" s="53">
        <f t="shared" si="8"/>
        <v>124.62308028258013</v>
      </c>
      <c r="J51" s="53">
        <f t="shared" si="9"/>
        <v>104.32480258481395</v>
      </c>
    </row>
    <row r="52" spans="5:10">
      <c r="E52" s="52">
        <f t="shared" si="0"/>
        <v>10.305343511450387</v>
      </c>
      <c r="F52" s="52">
        <f t="shared" si="6"/>
        <v>0.17986217482384317</v>
      </c>
      <c r="G52" s="53">
        <f t="shared" si="2"/>
        <v>119.67736716452198</v>
      </c>
      <c r="H52" s="53">
        <f t="shared" si="7"/>
        <v>103.57787946591162</v>
      </c>
      <c r="I52" s="53">
        <f t="shared" si="8"/>
        <v>124.59670895565247</v>
      </c>
      <c r="J52" s="53">
        <f t="shared" si="9"/>
        <v>104.47234933238953</v>
      </c>
    </row>
    <row r="53" spans="5:10">
      <c r="E53" s="52">
        <f t="shared" si="0"/>
        <v>10.648854961832065</v>
      </c>
      <c r="F53" s="52">
        <f t="shared" si="6"/>
        <v>0.18585758065130462</v>
      </c>
      <c r="G53" s="53">
        <f t="shared" si="2"/>
        <v>119.65556280427991</v>
      </c>
      <c r="H53" s="53">
        <f t="shared" si="7"/>
        <v>103.69578825786976</v>
      </c>
      <c r="I53" s="53">
        <f t="shared" si="8"/>
        <v>124.56945350534988</v>
      </c>
      <c r="J53" s="53">
        <f t="shared" si="9"/>
        <v>104.61973532233721</v>
      </c>
    </row>
    <row r="54" spans="5:10">
      <c r="E54" s="52">
        <f t="shared" si="0"/>
        <v>10.992366412213745</v>
      </c>
      <c r="F54" s="52">
        <f t="shared" si="6"/>
        <v>0.19185298647876606</v>
      </c>
      <c r="G54" s="53">
        <f t="shared" si="2"/>
        <v>119.6330519290909</v>
      </c>
      <c r="H54" s="53">
        <f t="shared" si="7"/>
        <v>103.81356420551961</v>
      </c>
      <c r="I54" s="53">
        <f t="shared" si="8"/>
        <v>124.54131491136361</v>
      </c>
      <c r="J54" s="53">
        <f t="shared" si="9"/>
        <v>104.76695525689952</v>
      </c>
    </row>
    <row r="55" spans="5:10">
      <c r="E55" s="52">
        <f t="shared" si="0"/>
        <v>11.335877862595424</v>
      </c>
      <c r="F55" s="52">
        <f t="shared" si="6"/>
        <v>0.1978483923062275</v>
      </c>
      <c r="G55" s="53">
        <f t="shared" si="2"/>
        <v>119.60983534810346</v>
      </c>
      <c r="H55" s="53">
        <f t="shared" si="7"/>
        <v>103.93120307543025</v>
      </c>
      <c r="I55" s="53">
        <f t="shared" si="8"/>
        <v>124.51229418512932</v>
      </c>
      <c r="J55" s="53">
        <f t="shared" si="9"/>
        <v>104.91400384428781</v>
      </c>
    </row>
    <row r="56" spans="5:10">
      <c r="E56" s="52">
        <f t="shared" si="0"/>
        <v>11.679389312977102</v>
      </c>
      <c r="F56" s="52">
        <f t="shared" si="6"/>
        <v>0.20384379813368894</v>
      </c>
      <c r="G56" s="53">
        <f t="shared" si="2"/>
        <v>119.58591389583259</v>
      </c>
      <c r="H56" s="53">
        <f t="shared" si="7"/>
        <v>104.04870063909794</v>
      </c>
      <c r="I56" s="53">
        <f t="shared" si="8"/>
        <v>124.48239236979073</v>
      </c>
      <c r="J56" s="53">
        <f t="shared" si="9"/>
        <v>105.06087579887244</v>
      </c>
    </row>
    <row r="57" spans="5:10">
      <c r="E57" s="52">
        <f t="shared" si="0"/>
        <v>12.022900763358784</v>
      </c>
      <c r="F57" s="52">
        <f t="shared" si="6"/>
        <v>0.20983920396115038</v>
      </c>
      <c r="G57" s="53">
        <f t="shared" si="2"/>
        <v>119.56128843212969</v>
      </c>
      <c r="H57" s="53">
        <f t="shared" si="7"/>
        <v>104.16605267309828</v>
      </c>
      <c r="I57" s="53">
        <f t="shared" si="8"/>
        <v>124.45161054016211</v>
      </c>
      <c r="J57" s="53">
        <f t="shared" si="9"/>
        <v>105.20756584137284</v>
      </c>
    </row>
    <row r="58" spans="5:10">
      <c r="E58" s="52">
        <f t="shared" si="0"/>
        <v>12.366412213740464</v>
      </c>
      <c r="F58" s="52">
        <f t="shared" si="6"/>
        <v>0.21583460978861183</v>
      </c>
      <c r="G58" s="53">
        <f t="shared" si="2"/>
        <v>119.53595984215173</v>
      </c>
      <c r="H58" s="53">
        <f t="shared" si="7"/>
        <v>104.28325495923777</v>
      </c>
      <c r="I58" s="53">
        <f t="shared" si="8"/>
        <v>124.41994980268967</v>
      </c>
      <c r="J58" s="53">
        <f t="shared" si="9"/>
        <v>105.3540686990472</v>
      </c>
    </row>
    <row r="59" spans="5:10">
      <c r="E59" s="52">
        <f t="shared" si="0"/>
        <v>12.709923664122142</v>
      </c>
      <c r="F59" s="52">
        <f t="shared" si="6"/>
        <v>0.22183001561607327</v>
      </c>
      <c r="G59" s="53">
        <f t="shared" si="2"/>
        <v>119.5099290363294</v>
      </c>
      <c r="H59" s="53">
        <f t="shared" si="7"/>
        <v>104.40030328470564</v>
      </c>
      <c r="I59" s="53">
        <f t="shared" si="8"/>
        <v>124.38741129541174</v>
      </c>
      <c r="J59" s="53">
        <f t="shared" si="9"/>
        <v>105.50037910588206</v>
      </c>
    </row>
    <row r="60" spans="5:10">
      <c r="E60" s="52">
        <f t="shared" si="0"/>
        <v>13.053435114503822</v>
      </c>
      <c r="F60" s="52">
        <f t="shared" si="6"/>
        <v>0.22782542144353471</v>
      </c>
      <c r="G60" s="53">
        <f t="shared" si="2"/>
        <v>119.48319695033435</v>
      </c>
      <c r="H60" s="53">
        <f t="shared" si="7"/>
        <v>104.51719344222521</v>
      </c>
      <c r="I60" s="53">
        <f t="shared" si="8"/>
        <v>124.35399618791793</v>
      </c>
      <c r="J60" s="53">
        <f t="shared" si="9"/>
        <v>105.64649180278151</v>
      </c>
    </row>
    <row r="61" spans="5:10">
      <c r="E61" s="52">
        <f t="shared" si="0"/>
        <v>13.3969465648855</v>
      </c>
      <c r="F61" s="52">
        <f t="shared" si="6"/>
        <v>0.23382082727099615</v>
      </c>
      <c r="G61" s="53">
        <f t="shared" si="2"/>
        <v>119.45576454504564</v>
      </c>
      <c r="H61" s="53">
        <f t="shared" si="7"/>
        <v>104.63392123020508</v>
      </c>
      <c r="I61" s="53">
        <f t="shared" si="8"/>
        <v>124.31970568130704</v>
      </c>
      <c r="J61" s="53">
        <f t="shared" si="9"/>
        <v>105.79240153775635</v>
      </c>
    </row>
    <row r="62" spans="5:10">
      <c r="E62" s="52">
        <f t="shared" si="0"/>
        <v>13.740458015267182</v>
      </c>
      <c r="F62" s="52">
        <f t="shared" si="6"/>
        <v>0.23981623309845759</v>
      </c>
      <c r="G62" s="53">
        <f t="shared" si="2"/>
        <v>119.42763280651512</v>
      </c>
      <c r="H62" s="53">
        <f t="shared" si="7"/>
        <v>104.75048245289018</v>
      </c>
      <c r="I62" s="53">
        <f t="shared" si="8"/>
        <v>124.2845410081439</v>
      </c>
      <c r="J62" s="53">
        <f t="shared" si="9"/>
        <v>105.93810306611272</v>
      </c>
    </row>
    <row r="63" spans="5:10">
      <c r="E63" s="52">
        <f t="shared" si="0"/>
        <v>14.083969465648861</v>
      </c>
      <c r="F63" s="52">
        <f t="shared" si="6"/>
        <v>0.24581163892591903</v>
      </c>
      <c r="G63" s="53">
        <f t="shared" si="2"/>
        <v>119.39880274593204</v>
      </c>
      <c r="H63" s="53">
        <f t="shared" si="7"/>
        <v>104.86687292051262</v>
      </c>
      <c r="I63" s="53">
        <f t="shared" si="8"/>
        <v>124.24850343241506</v>
      </c>
      <c r="J63" s="53">
        <f t="shared" si="9"/>
        <v>106.08359115064079</v>
      </c>
    </row>
    <row r="64" spans="5:10">
      <c r="E64" s="52">
        <f t="shared" si="0"/>
        <v>14.42748091603054</v>
      </c>
      <c r="F64" s="52">
        <f t="shared" si="6"/>
        <v>0.25180704475338045</v>
      </c>
      <c r="G64" s="53">
        <f t="shared" si="2"/>
        <v>119.36927539958671</v>
      </c>
      <c r="H64" s="53">
        <f t="shared" si="7"/>
        <v>104.98308844944228</v>
      </c>
      <c r="I64" s="53">
        <f t="shared" si="8"/>
        <v>124.2115942494834</v>
      </c>
      <c r="J64" s="53">
        <f t="shared" si="9"/>
        <v>106.22886056180283</v>
      </c>
    </row>
    <row r="65" spans="5:10">
      <c r="E65" s="52">
        <f t="shared" si="0"/>
        <v>14.770992366412218</v>
      </c>
      <c r="F65" s="52">
        <f t="shared" si="6"/>
        <v>0.25780245058084189</v>
      </c>
      <c r="G65" s="53">
        <f t="shared" si="2"/>
        <v>119.33905182883316</v>
      </c>
      <c r="H65" s="53">
        <f t="shared" si="7"/>
        <v>105.09912486233711</v>
      </c>
      <c r="I65" s="53">
        <f t="shared" si="8"/>
        <v>124.17381478604146</v>
      </c>
      <c r="J65" s="53">
        <f t="shared" si="9"/>
        <v>106.37390607792139</v>
      </c>
    </row>
    <row r="66" spans="5:10">
      <c r="E66" s="52">
        <f t="shared" si="0"/>
        <v>15.114503816793899</v>
      </c>
      <c r="F66" s="52">
        <f t="shared" si="6"/>
        <v>0.26379785640830333</v>
      </c>
      <c r="G66" s="53">
        <f t="shared" si="2"/>
        <v>119.30813312005112</v>
      </c>
      <c r="H66" s="53">
        <f t="shared" si="7"/>
        <v>105.21497798829341</v>
      </c>
      <c r="I66" s="53">
        <f t="shared" si="8"/>
        <v>124.13516640006391</v>
      </c>
      <c r="J66" s="53">
        <f t="shared" si="9"/>
        <v>106.51872248536677</v>
      </c>
    </row>
    <row r="67" spans="5:10">
      <c r="E67" s="52">
        <f t="shared" si="0"/>
        <v>15.458015267175579</v>
      </c>
      <c r="F67" s="52">
        <f t="shared" si="6"/>
        <v>0.26979326223576477</v>
      </c>
      <c r="G67" s="53">
        <f t="shared" si="2"/>
        <v>119.27652038460687</v>
      </c>
      <c r="H67" s="53">
        <f t="shared" si="7"/>
        <v>105.33064366299566</v>
      </c>
      <c r="I67" s="53">
        <f t="shared" si="8"/>
        <v>124.09565048075859</v>
      </c>
      <c r="J67" s="53">
        <f t="shared" si="9"/>
        <v>106.66330457874457</v>
      </c>
    </row>
    <row r="68" spans="5:10">
      <c r="E68" s="52">
        <f t="shared" si="0"/>
        <v>15.801526717557257</v>
      </c>
      <c r="F68" s="52">
        <f t="shared" ref="F68:F125" si="10">F67+$F$19*2</f>
        <v>0.27578866806322622</v>
      </c>
      <c r="G68" s="53">
        <f t="shared" si="2"/>
        <v>119.24421475881333</v>
      </c>
      <c r="H68" s="53">
        <f t="shared" ref="H68:H125" si="11">100+$E$15*SIN(F68)</f>
        <v>105.44611772886624</v>
      </c>
      <c r="I68" s="53">
        <f t="shared" ref="I68:J125" si="12">100+$E$14*COS(F68)</f>
        <v>124.05526844851667</v>
      </c>
      <c r="J68" s="53">
        <f t="shared" ref="J68:J125" si="13">100+$E$14*SIN(F68)</f>
        <v>106.8076471610828</v>
      </c>
    </row>
    <row r="69" spans="5:10">
      <c r="E69" s="52">
        <f t="shared" si="0"/>
        <v>16.145038167938939</v>
      </c>
      <c r="F69" s="52">
        <f t="shared" si="10"/>
        <v>0.28178407389068766</v>
      </c>
      <c r="G69" s="53">
        <f t="shared" si="2"/>
        <v>119.21121740388922</v>
      </c>
      <c r="H69" s="53">
        <f t="shared" si="11"/>
        <v>105.56139603521487</v>
      </c>
      <c r="I69" s="53">
        <f t="shared" si="12"/>
        <v>124.01402175486153</v>
      </c>
      <c r="J69" s="53">
        <f t="shared" si="13"/>
        <v>106.95174504401858</v>
      </c>
    </row>
    <row r="70" spans="5:10">
      <c r="E70" s="52">
        <f t="shared" si="0"/>
        <v>16.488549618320619</v>
      </c>
      <c r="F70" s="52">
        <f t="shared" si="10"/>
        <v>0.2877794797181491</v>
      </c>
      <c r="G70" s="53">
        <f t="shared" si="2"/>
        <v>119.17752950591733</v>
      </c>
      <c r="H70" s="53">
        <f t="shared" si="11"/>
        <v>105.6764744383878</v>
      </c>
      <c r="I70" s="53">
        <f t="shared" si="12"/>
        <v>123.97191188239667</v>
      </c>
      <c r="J70" s="53">
        <f t="shared" si="13"/>
        <v>107.09559304798474</v>
      </c>
    </row>
    <row r="71" spans="5:10">
      <c r="E71" s="52">
        <f t="shared" si="0"/>
        <v>16.832061068702295</v>
      </c>
      <c r="F71" s="52">
        <f t="shared" si="10"/>
        <v>0.29377488554561054</v>
      </c>
      <c r="G71" s="53">
        <f t="shared" si="2"/>
        <v>119.14315227580184</v>
      </c>
      <c r="H71" s="53">
        <f t="shared" si="11"/>
        <v>105.79134880191674</v>
      </c>
      <c r="I71" s="53">
        <f t="shared" si="12"/>
        <v>123.92894034475231</v>
      </c>
      <c r="J71" s="53">
        <f t="shared" si="13"/>
        <v>107.23918600239594</v>
      </c>
    </row>
    <row r="72" spans="5:10">
      <c r="E72" s="52">
        <f t="shared" si="0"/>
        <v>17.175572519083975</v>
      </c>
      <c r="F72" s="52">
        <f t="shared" si="10"/>
        <v>0.29977029137307198</v>
      </c>
      <c r="G72" s="53">
        <f t="shared" si="2"/>
        <v>119.10808694922486</v>
      </c>
      <c r="H72" s="53">
        <f t="shared" si="11"/>
        <v>105.90601499666762</v>
      </c>
      <c r="I72" s="53">
        <f t="shared" si="12"/>
        <v>123.88510868653107</v>
      </c>
      <c r="J72" s="53">
        <f t="shared" si="13"/>
        <v>107.38251874583452</v>
      </c>
    </row>
    <row r="73" spans="5:10">
      <c r="E73" s="52">
        <f t="shared" si="0"/>
        <v>17.519083969465658</v>
      </c>
      <c r="F73" s="52">
        <f t="shared" si="10"/>
        <v>0.30576569720053343</v>
      </c>
      <c r="G73" s="53">
        <f t="shared" si="2"/>
        <v>119.07233478660193</v>
      </c>
      <c r="H73" s="53">
        <f t="shared" si="11"/>
        <v>106.02046890098887</v>
      </c>
      <c r="I73" s="53">
        <f t="shared" si="12"/>
        <v>123.84041848325241</v>
      </c>
      <c r="J73" s="53">
        <f t="shared" si="13"/>
        <v>107.52558612623609</v>
      </c>
    </row>
    <row r="74" spans="5:10">
      <c r="E74" s="52">
        <f t="shared" si="0"/>
        <v>17.862595419847334</v>
      </c>
      <c r="F74" s="52">
        <f t="shared" si="10"/>
        <v>0.31176110302799487</v>
      </c>
      <c r="G74" s="53">
        <f t="shared" si="2"/>
        <v>119.03589707303679</v>
      </c>
      <c r="H74" s="53">
        <f t="shared" si="11"/>
        <v>106.13470640085971</v>
      </c>
      <c r="I74" s="53">
        <f t="shared" si="12"/>
        <v>123.79487134129599</v>
      </c>
      <c r="J74" s="53">
        <f t="shared" si="13"/>
        <v>107.66838300107464</v>
      </c>
    </row>
    <row r="75" spans="5:10">
      <c r="E75" s="52">
        <f t="shared" si="0"/>
        <v>18.206106870229014</v>
      </c>
      <c r="F75" s="52">
        <f t="shared" si="10"/>
        <v>0.31775650885545631</v>
      </c>
      <c r="G75" s="53">
        <f t="shared" si="2"/>
        <v>118.99877511827519</v>
      </c>
      <c r="H75" s="53">
        <f t="shared" si="11"/>
        <v>106.24872339003797</v>
      </c>
      <c r="I75" s="53">
        <f t="shared" si="12"/>
        <v>123.74846889784399</v>
      </c>
      <c r="J75" s="53">
        <f t="shared" si="13"/>
        <v>107.81090423754745</v>
      </c>
    </row>
    <row r="76" spans="5:10">
      <c r="E76" s="52">
        <f t="shared" si="0"/>
        <v>18.549618320610698</v>
      </c>
      <c r="F76" s="52">
        <f t="shared" si="10"/>
        <v>0.32375191468291775</v>
      </c>
      <c r="G76" s="53">
        <f t="shared" si="2"/>
        <v>118.96097025665773</v>
      </c>
      <c r="H76" s="53">
        <f t="shared" si="11"/>
        <v>106.36251577020764</v>
      </c>
      <c r="I76" s="53">
        <f t="shared" si="12"/>
        <v>123.70121282082216</v>
      </c>
      <c r="J76" s="53">
        <f t="shared" si="13"/>
        <v>107.95314471275955</v>
      </c>
    </row>
    <row r="77" spans="5:10">
      <c r="E77" s="52">
        <f t="shared" si="0"/>
        <v>18.893129770992374</v>
      </c>
      <c r="F77" s="52">
        <f t="shared" si="10"/>
        <v>0.32974732051037919</v>
      </c>
      <c r="G77" s="53">
        <f t="shared" si="2"/>
        <v>118.92248384707197</v>
      </c>
      <c r="H77" s="53">
        <f t="shared" si="11"/>
        <v>106.47607945112628</v>
      </c>
      <c r="I77" s="53">
        <f t="shared" si="12"/>
        <v>123.65310480883997</v>
      </c>
      <c r="J77" s="53">
        <f t="shared" si="13"/>
        <v>108.09509931390785</v>
      </c>
    </row>
    <row r="78" spans="5:10">
      <c r="E78" s="52">
        <f t="shared" si="0"/>
        <v>19.236641221374054</v>
      </c>
      <c r="F78" s="52">
        <f t="shared" si="10"/>
        <v>0.33574272633784064</v>
      </c>
      <c r="G78" s="53">
        <f t="shared" si="2"/>
        <v>118.88331727290358</v>
      </c>
      <c r="H78" s="53">
        <f t="shared" si="11"/>
        <v>106.589410350772</v>
      </c>
      <c r="I78" s="53">
        <f t="shared" si="12"/>
        <v>123.60414659112948</v>
      </c>
      <c r="J78" s="53">
        <f t="shared" si="13"/>
        <v>108.23676293846501</v>
      </c>
    </row>
    <row r="79" spans="5:10">
      <c r="E79" s="52">
        <f t="shared" si="0"/>
        <v>19.580152671755734</v>
      </c>
      <c r="F79" s="52">
        <f t="shared" si="10"/>
        <v>0.34173813216530208</v>
      </c>
      <c r="G79" s="53">
        <f t="shared" si="2"/>
        <v>118.84347194198658</v>
      </c>
      <c r="H79" s="53">
        <f t="shared" si="11"/>
        <v>106.70250439549014</v>
      </c>
      <c r="I79" s="53">
        <f t="shared" si="12"/>
        <v>123.55433992748321</v>
      </c>
      <c r="J79" s="53">
        <f t="shared" si="13"/>
        <v>108.37813049436268</v>
      </c>
    </row>
    <row r="80" spans="5:10">
      <c r="E80" s="52">
        <f t="shared" si="0"/>
        <v>19.923664122137414</v>
      </c>
      <c r="F80" s="52">
        <f t="shared" si="10"/>
        <v>0.34773353799276352</v>
      </c>
      <c r="G80" s="53">
        <f t="shared" si="2"/>
        <v>118.80294928655275</v>
      </c>
      <c r="H80" s="53">
        <f t="shared" si="11"/>
        <v>106.81535752013978</v>
      </c>
      <c r="I80" s="53">
        <f t="shared" si="12"/>
        <v>123.50368660819092</v>
      </c>
      <c r="J80" s="53">
        <f t="shared" si="13"/>
        <v>108.51919690017472</v>
      </c>
    </row>
    <row r="81" spans="5:10">
      <c r="E81" s="52">
        <f t="shared" si="0"/>
        <v>20.267175572519093</v>
      </c>
      <c r="F81" s="52">
        <f t="shared" si="10"/>
        <v>0.35372894382022496</v>
      </c>
      <c r="G81" s="53">
        <f t="shared" si="2"/>
        <v>118.76175076318015</v>
      </c>
      <c r="H81" s="53">
        <f t="shared" si="11"/>
        <v>106.92796566823979</v>
      </c>
      <c r="I81" s="53">
        <f t="shared" si="12"/>
        <v>123.45218845397518</v>
      </c>
      <c r="J81" s="53">
        <f t="shared" si="13"/>
        <v>108.65995708529974</v>
      </c>
    </row>
    <row r="82" spans="5:10">
      <c r="E82" s="52">
        <f t="shared" si="0"/>
        <v>20.610687022900773</v>
      </c>
      <c r="F82" s="52">
        <f t="shared" si="10"/>
        <v>0.3597243496476864</v>
      </c>
      <c r="G82" s="53">
        <f t="shared" si="2"/>
        <v>118.71987785274079</v>
      </c>
      <c r="H82" s="53">
        <f t="shared" si="11"/>
        <v>107.04032479211467</v>
      </c>
      <c r="I82" s="53">
        <f t="shared" si="12"/>
        <v>123.399847315926</v>
      </c>
      <c r="J82" s="53">
        <f t="shared" si="13"/>
        <v>108.80040599014335</v>
      </c>
    </row>
    <row r="83" spans="5:10">
      <c r="E83" s="52">
        <f t="shared" si="0"/>
        <v>20.954198473282453</v>
      </c>
      <c r="F83" s="52">
        <f t="shared" si="10"/>
        <v>0.36571975547514785</v>
      </c>
      <c r="G83" s="53">
        <f t="shared" si="2"/>
        <v>118.67733206034738</v>
      </c>
      <c r="H83" s="53">
        <f t="shared" si="11"/>
        <v>107.15243085304009</v>
      </c>
      <c r="I83" s="53">
        <f t="shared" si="12"/>
        <v>123.34666507543423</v>
      </c>
      <c r="J83" s="53">
        <f t="shared" si="13"/>
        <v>108.94053856630012</v>
      </c>
    </row>
    <row r="84" spans="5:10">
      <c r="E84" s="52">
        <f t="shared" si="0"/>
        <v>21.297709923664133</v>
      </c>
      <c r="F84" s="52">
        <f t="shared" si="10"/>
        <v>0.37171516130260929</v>
      </c>
      <c r="G84" s="53">
        <f t="shared" si="2"/>
        <v>118.63411491529919</v>
      </c>
      <c r="H84" s="53">
        <f t="shared" si="11"/>
        <v>107.26427982138794</v>
      </c>
      <c r="I84" s="53">
        <f t="shared" si="12"/>
        <v>123.292643644124</v>
      </c>
      <c r="J84" s="53">
        <f t="shared" si="13"/>
        <v>109.08034977673493</v>
      </c>
    </row>
    <row r="85" spans="5:10">
      <c r="E85" s="52">
        <f t="shared" si="0"/>
        <v>21.641221374045813</v>
      </c>
      <c r="F85" s="52">
        <f t="shared" si="10"/>
        <v>0.37771056713007073</v>
      </c>
      <c r="G85" s="53">
        <f t="shared" si="2"/>
        <v>118.59022797102715</v>
      </c>
      <c r="H85" s="53">
        <f t="shared" si="11"/>
        <v>107.37586767677131</v>
      </c>
      <c r="I85" s="53">
        <f t="shared" si="12"/>
        <v>123.23778496378394</v>
      </c>
      <c r="J85" s="53">
        <f t="shared" si="13"/>
        <v>109.21983459596413</v>
      </c>
    </row>
    <row r="86" spans="5:10">
      <c r="E86" s="52">
        <f t="shared" si="0"/>
        <v>21.984732824427493</v>
      </c>
      <c r="F86" s="52">
        <f t="shared" si="10"/>
        <v>0.38370597295753217</v>
      </c>
      <c r="G86" s="53">
        <f t="shared" si="2"/>
        <v>118.54567280503795</v>
      </c>
      <c r="H86" s="53">
        <f t="shared" si="11"/>
        <v>107.48719040818888</v>
      </c>
      <c r="I86" s="53">
        <f t="shared" si="12"/>
        <v>123.18209100629744</v>
      </c>
      <c r="J86" s="53">
        <f t="shared" si="13"/>
        <v>109.3589880102361</v>
      </c>
    </row>
    <row r="87" spans="5:10">
      <c r="E87" s="52">
        <f t="shared" ref="E87:E150" si="14">F87*180/PI()</f>
        <v>22.328244274809169</v>
      </c>
      <c r="F87" s="52">
        <f t="shared" si="10"/>
        <v>0.38970137878499361</v>
      </c>
      <c r="G87" s="53">
        <f t="shared" si="2"/>
        <v>118.5004510188574</v>
      </c>
      <c r="H87" s="53">
        <f t="shared" si="11"/>
        <v>107.59824401416921</v>
      </c>
      <c r="I87" s="53">
        <f t="shared" si="12"/>
        <v>123.12556377357174</v>
      </c>
      <c r="J87" s="53">
        <f t="shared" si="13"/>
        <v>109.49780501771153</v>
      </c>
    </row>
    <row r="88" spans="5:10">
      <c r="E88" s="52">
        <f t="shared" si="14"/>
        <v>22.671755725190849</v>
      </c>
      <c r="F88" s="52">
        <f t="shared" si="10"/>
        <v>0.39569678461245505</v>
      </c>
      <c r="G88" s="53">
        <f t="shared" ref="G88:G151" si="15">100+$E$15*COS(F88)</f>
        <v>118.45456423797279</v>
      </c>
      <c r="H88" s="53">
        <f t="shared" si="11"/>
        <v>107.7090245029145</v>
      </c>
      <c r="I88" s="53">
        <f t="shared" si="12"/>
        <v>123.06820529746598</v>
      </c>
      <c r="J88" s="53">
        <f t="shared" si="13"/>
        <v>109.63628062864312</v>
      </c>
    </row>
    <row r="89" spans="5:10">
      <c r="E89" s="52">
        <f t="shared" si="14"/>
        <v>23.015267175572529</v>
      </c>
      <c r="F89" s="52">
        <f t="shared" si="10"/>
        <v>0.4016921904399165</v>
      </c>
      <c r="G89" s="53">
        <f t="shared" si="15"/>
        <v>118.40801411177452</v>
      </c>
      <c r="H89" s="53">
        <f t="shared" si="11"/>
        <v>107.81952789244406</v>
      </c>
      <c r="I89" s="53">
        <f t="shared" si="12"/>
        <v>123.01001763971814</v>
      </c>
      <c r="J89" s="53">
        <f t="shared" si="13"/>
        <v>109.77440986555506</v>
      </c>
    </row>
    <row r="90" spans="5:10">
      <c r="E90" s="52">
        <f t="shared" si="14"/>
        <v>23.358778625954212</v>
      </c>
      <c r="F90" s="52">
        <f t="shared" si="10"/>
        <v>0.40768759626737794</v>
      </c>
      <c r="G90" s="53">
        <f t="shared" si="15"/>
        <v>118.36080231349678</v>
      </c>
      <c r="H90" s="53">
        <f t="shared" si="11"/>
        <v>107.92975021073748</v>
      </c>
      <c r="I90" s="53">
        <f t="shared" si="12"/>
        <v>122.95100289187098</v>
      </c>
      <c r="J90" s="53">
        <f t="shared" si="13"/>
        <v>109.91218776342185</v>
      </c>
    </row>
    <row r="91" spans="5:10">
      <c r="E91" s="52">
        <f t="shared" si="14"/>
        <v>23.702290076335892</v>
      </c>
      <c r="F91" s="52">
        <f t="shared" si="10"/>
        <v>0.41368300209483938</v>
      </c>
      <c r="G91" s="53">
        <f t="shared" si="15"/>
        <v>118.31293054015747</v>
      </c>
      <c r="H91" s="53">
        <f t="shared" si="11"/>
        <v>108.03968749587744</v>
      </c>
      <c r="I91" s="53">
        <f t="shared" si="12"/>
        <v>122.89116317519682</v>
      </c>
      <c r="J91" s="53">
        <f t="shared" si="13"/>
        <v>110.04960936984679</v>
      </c>
    </row>
    <row r="92" spans="5:10">
      <c r="E92" s="52">
        <f t="shared" si="14"/>
        <v>24.045801526717572</v>
      </c>
      <c r="F92" s="52">
        <f t="shared" si="10"/>
        <v>0.41967840792230082</v>
      </c>
      <c r="G92" s="53">
        <f t="shared" si="15"/>
        <v>118.26440051249708</v>
      </c>
      <c r="H92" s="53">
        <f t="shared" si="11"/>
        <v>108.14933579619202</v>
      </c>
      <c r="I92" s="53">
        <f t="shared" si="12"/>
        <v>122.83050064062134</v>
      </c>
      <c r="J92" s="53">
        <f t="shared" si="13"/>
        <v>110.18666974524002</v>
      </c>
    </row>
    <row r="93" spans="5:10">
      <c r="E93" s="52">
        <f t="shared" si="14"/>
        <v>24.389312977099248</v>
      </c>
      <c r="F93" s="52">
        <f t="shared" si="10"/>
        <v>0.42567381374976226</v>
      </c>
      <c r="G93" s="53">
        <f t="shared" si="15"/>
        <v>118.21521397491694</v>
      </c>
      <c r="H93" s="53">
        <f t="shared" si="11"/>
        <v>108.25869117039683</v>
      </c>
      <c r="I93" s="53">
        <f t="shared" si="12"/>
        <v>122.76901746864618</v>
      </c>
      <c r="J93" s="53">
        <f t="shared" si="13"/>
        <v>110.32336396299604</v>
      </c>
    </row>
    <row r="94" spans="5:10">
      <c r="E94" s="52">
        <f t="shared" si="14"/>
        <v>24.732824427480928</v>
      </c>
      <c r="F94" s="52">
        <f t="shared" si="10"/>
        <v>0.43166921957722371</v>
      </c>
      <c r="G94" s="53">
        <f t="shared" si="15"/>
        <v>118.16537269541651</v>
      </c>
      <c r="H94" s="53">
        <f t="shared" si="11"/>
        <v>108.36774968773662</v>
      </c>
      <c r="I94" s="53">
        <f t="shared" si="12"/>
        <v>122.70671586927062</v>
      </c>
      <c r="J94" s="53">
        <f t="shared" si="13"/>
        <v>110.45968710967078</v>
      </c>
    </row>
    <row r="95" spans="5:10">
      <c r="E95" s="52">
        <f t="shared" si="14"/>
        <v>25.076335877862608</v>
      </c>
      <c r="F95" s="52">
        <f t="shared" si="10"/>
        <v>0.43766462540468515</v>
      </c>
      <c r="G95" s="53">
        <f t="shared" si="15"/>
        <v>118.11487846552976</v>
      </c>
      <c r="H95" s="53">
        <f t="shared" si="11"/>
        <v>108.47650742812664</v>
      </c>
      <c r="I95" s="53">
        <f t="shared" si="12"/>
        <v>122.6435980819122</v>
      </c>
      <c r="J95" s="53">
        <f t="shared" si="13"/>
        <v>110.5956342851583</v>
      </c>
    </row>
    <row r="96" spans="5:10">
      <c r="E96" s="52">
        <f t="shared" si="14"/>
        <v>25.419847328244288</v>
      </c>
      <c r="F96" s="52">
        <f t="shared" si="10"/>
        <v>0.44366003123214659</v>
      </c>
      <c r="G96" s="53">
        <f t="shared" si="15"/>
        <v>118.06373310026086</v>
      </c>
      <c r="H96" s="53">
        <f t="shared" si="11"/>
        <v>108.58496048229344</v>
      </c>
      <c r="I96" s="53">
        <f t="shared" si="12"/>
        <v>122.57966637532608</v>
      </c>
      <c r="J96" s="53">
        <f t="shared" si="13"/>
        <v>110.73120060286679</v>
      </c>
    </row>
    <row r="97" spans="5:10">
      <c r="E97" s="52">
        <f t="shared" si="14"/>
        <v>25.763358778625967</v>
      </c>
      <c r="F97" s="52">
        <f t="shared" si="10"/>
        <v>0.44965543705960803</v>
      </c>
      <c r="G97" s="53">
        <f t="shared" si="15"/>
        <v>118.01193843801889</v>
      </c>
      <c r="H97" s="53">
        <f t="shared" si="11"/>
        <v>108.69310495191549</v>
      </c>
      <c r="I97" s="53">
        <f t="shared" si="12"/>
        <v>122.51492304752361</v>
      </c>
      <c r="J97" s="53">
        <f t="shared" si="13"/>
        <v>110.86638118989435</v>
      </c>
    </row>
    <row r="98" spans="5:10">
      <c r="E98" s="52">
        <f t="shared" si="14"/>
        <v>26.106870229007651</v>
      </c>
      <c r="F98" s="52">
        <f t="shared" si="10"/>
        <v>0.45565084288706947</v>
      </c>
      <c r="G98" s="53">
        <f t="shared" si="15"/>
        <v>117.95949634055175</v>
      </c>
      <c r="H98" s="53">
        <f t="shared" si="11"/>
        <v>108.80093694976325</v>
      </c>
      <c r="I98" s="53">
        <f t="shared" si="12"/>
        <v>122.44937042568969</v>
      </c>
      <c r="J98" s="53">
        <f t="shared" si="13"/>
        <v>111.00117118720408</v>
      </c>
    </row>
    <row r="99" spans="5:10">
      <c r="E99" s="52">
        <f t="shared" si="14"/>
        <v>26.450381679389327</v>
      </c>
      <c r="F99" s="52">
        <f t="shared" si="10"/>
        <v>0.46164624871453092</v>
      </c>
      <c r="G99" s="53">
        <f t="shared" si="15"/>
        <v>117.90640869287928</v>
      </c>
      <c r="H99" s="53">
        <f t="shared" si="11"/>
        <v>108.90845259983895</v>
      </c>
      <c r="I99" s="53">
        <f t="shared" si="12"/>
        <v>122.3830108660991</v>
      </c>
      <c r="J99" s="53">
        <f t="shared" si="13"/>
        <v>111.13556574979869</v>
      </c>
    </row>
    <row r="100" spans="5:10">
      <c r="E100" s="52">
        <f t="shared" si="14"/>
        <v>26.793893129771007</v>
      </c>
      <c r="F100" s="52">
        <f t="shared" si="10"/>
        <v>0.46764165454199236</v>
      </c>
      <c r="G100" s="53">
        <f t="shared" si="15"/>
        <v>117.85267740322547</v>
      </c>
      <c r="H100" s="53">
        <f t="shared" si="11"/>
        <v>109.01564803751582</v>
      </c>
      <c r="I100" s="53">
        <f t="shared" si="12"/>
        <v>122.31584675403184</v>
      </c>
      <c r="J100" s="53">
        <f t="shared" si="13"/>
        <v>111.26956004689477</v>
      </c>
    </row>
    <row r="101" spans="5:10">
      <c r="E101" s="52">
        <f t="shared" si="14"/>
        <v>27.137404580152687</v>
      </c>
      <c r="F101" s="52">
        <f t="shared" si="10"/>
        <v>0.4736370603694538</v>
      </c>
      <c r="G101" s="53">
        <f t="shared" si="15"/>
        <v>117.7983044029499</v>
      </c>
      <c r="H101" s="53">
        <f t="shared" si="11"/>
        <v>109.12251940967705</v>
      </c>
      <c r="I101" s="53">
        <f t="shared" si="12"/>
        <v>122.24788050368736</v>
      </c>
      <c r="J101" s="53">
        <f t="shared" si="13"/>
        <v>111.40314926209632</v>
      </c>
    </row>
    <row r="102" spans="5:10">
      <c r="E102" s="52">
        <f t="shared" si="14"/>
        <v>27.480916030534367</v>
      </c>
      <c r="F102" s="52">
        <f t="shared" si="10"/>
        <v>0.47963246619691524</v>
      </c>
      <c r="G102" s="53">
        <f t="shared" si="15"/>
        <v>117.74329164647826</v>
      </c>
      <c r="H102" s="53">
        <f t="shared" si="11"/>
        <v>109.22906287485436</v>
      </c>
      <c r="I102" s="53">
        <f t="shared" si="12"/>
        <v>122.17911455809781</v>
      </c>
      <c r="J102" s="53">
        <f t="shared" si="13"/>
        <v>111.53632859356796</v>
      </c>
    </row>
    <row r="103" spans="5:10">
      <c r="E103" s="52">
        <f t="shared" si="14"/>
        <v>27.824427480916047</v>
      </c>
      <c r="F103" s="52">
        <f t="shared" si="10"/>
        <v>0.48562787202437668</v>
      </c>
      <c r="G103" s="53">
        <f t="shared" si="15"/>
        <v>117.68764111123218</v>
      </c>
      <c r="H103" s="53">
        <f t="shared" si="11"/>
        <v>109.33527460336596</v>
      </c>
      <c r="I103" s="53">
        <f t="shared" si="12"/>
        <v>122.10955138904022</v>
      </c>
      <c r="J103" s="53">
        <f t="shared" si="13"/>
        <v>111.66909325420744</v>
      </c>
    </row>
    <row r="104" spans="5:10">
      <c r="E104" s="52">
        <f t="shared" si="14"/>
        <v>28.167938931297723</v>
      </c>
      <c r="F104" s="52">
        <f t="shared" si="10"/>
        <v>0.49162327785183813</v>
      </c>
      <c r="G104" s="53">
        <f t="shared" si="15"/>
        <v>117.63135479755809</v>
      </c>
      <c r="H104" s="53">
        <f t="shared" si="11"/>
        <v>109.44115077745427</v>
      </c>
      <c r="I104" s="53">
        <f t="shared" si="12"/>
        <v>122.03919349694762</v>
      </c>
      <c r="J104" s="53">
        <f t="shared" si="13"/>
        <v>111.80143847181783</v>
      </c>
    </row>
    <row r="105" spans="5:10">
      <c r="E105" s="52">
        <f t="shared" si="14"/>
        <v>28.511450381679403</v>
      </c>
      <c r="F105" s="52">
        <f t="shared" si="10"/>
        <v>0.49761868367929957</v>
      </c>
      <c r="G105" s="53">
        <f t="shared" si="15"/>
        <v>117.57443472865535</v>
      </c>
      <c r="H105" s="53">
        <f t="shared" si="11"/>
        <v>109.54668759142315</v>
      </c>
      <c r="I105" s="53">
        <f t="shared" si="12"/>
        <v>121.96804341081919</v>
      </c>
      <c r="J105" s="53">
        <f t="shared" si="13"/>
        <v>111.93335948927893</v>
      </c>
    </row>
    <row r="106" spans="5:10">
      <c r="E106" s="52">
        <f t="shared" si="14"/>
        <v>28.854961832061083</v>
      </c>
      <c r="F106" s="52">
        <f t="shared" si="10"/>
        <v>0.50361408950676101</v>
      </c>
      <c r="G106" s="53">
        <f t="shared" si="15"/>
        <v>117.5168829505035</v>
      </c>
      <c r="H106" s="53">
        <f t="shared" si="11"/>
        <v>109.65188125177468</v>
      </c>
      <c r="I106" s="53">
        <f t="shared" si="12"/>
        <v>121.89610368812939</v>
      </c>
      <c r="J106" s="53">
        <f t="shared" si="13"/>
        <v>112.06485156471837</v>
      </c>
    </row>
    <row r="107" spans="5:10">
      <c r="E107" s="52">
        <f t="shared" si="14"/>
        <v>29.198473282442759</v>
      </c>
      <c r="F107" s="52">
        <f t="shared" si="10"/>
        <v>0.5096094953342224</v>
      </c>
      <c r="G107" s="53">
        <f t="shared" si="15"/>
        <v>117.45870153178873</v>
      </c>
      <c r="H107" s="53">
        <f t="shared" si="11"/>
        <v>109.75672797734555</v>
      </c>
      <c r="I107" s="53">
        <f t="shared" si="12"/>
        <v>121.82337691473592</v>
      </c>
      <c r="J107" s="53">
        <f t="shared" si="13"/>
        <v>112.19590997168194</v>
      </c>
    </row>
    <row r="108" spans="5:10">
      <c r="E108" s="52">
        <f t="shared" si="14"/>
        <v>29.541984732824435</v>
      </c>
      <c r="F108" s="52">
        <f t="shared" si="10"/>
        <v>0.51560490116168378</v>
      </c>
      <c r="G108" s="53">
        <f t="shared" si="15"/>
        <v>117.39989256382955</v>
      </c>
      <c r="H108" s="53">
        <f t="shared" si="11"/>
        <v>109.86122399944291</v>
      </c>
      <c r="I108" s="53">
        <f t="shared" si="12"/>
        <v>121.74986570478694</v>
      </c>
      <c r="J108" s="53">
        <f t="shared" si="13"/>
        <v>112.32652999930363</v>
      </c>
    </row>
    <row r="109" spans="5:10">
      <c r="E109" s="52">
        <f t="shared" si="14"/>
        <v>29.885496183206115</v>
      </c>
      <c r="F109" s="52">
        <f t="shared" si="10"/>
        <v>0.52160030698914517</v>
      </c>
      <c r="G109" s="53">
        <f t="shared" si="15"/>
        <v>117.34045816050157</v>
      </c>
      <c r="H109" s="53">
        <f t="shared" si="11"/>
        <v>109.96536556197988</v>
      </c>
      <c r="I109" s="53">
        <f t="shared" si="12"/>
        <v>121.67557270062696</v>
      </c>
      <c r="J109" s="53">
        <f t="shared" si="13"/>
        <v>112.45670695247485</v>
      </c>
    </row>
    <row r="110" spans="5:10">
      <c r="E110" s="52">
        <f t="shared" si="14"/>
        <v>30.229007633587791</v>
      </c>
      <c r="F110" s="52">
        <f t="shared" si="10"/>
        <v>0.52759571281660655</v>
      </c>
      <c r="G110" s="53">
        <f t="shared" si="15"/>
        <v>117.28040045816152</v>
      </c>
      <c r="H110" s="53">
        <f t="shared" si="11"/>
        <v>110.06914892161055</v>
      </c>
      <c r="I110" s="53">
        <f t="shared" si="12"/>
        <v>121.6005005727019</v>
      </c>
      <c r="J110" s="53">
        <f t="shared" si="13"/>
        <v>112.58643615201319</v>
      </c>
    </row>
    <row r="111" spans="5:10">
      <c r="E111" s="52">
        <f t="shared" si="14"/>
        <v>30.572519083969468</v>
      </c>
      <c r="F111" s="52">
        <f t="shared" si="10"/>
        <v>0.53359111864406794</v>
      </c>
      <c r="G111" s="53">
        <f t="shared" si="15"/>
        <v>117.21972161557053</v>
      </c>
      <c r="H111" s="53">
        <f t="shared" si="11"/>
        <v>110.17257034786455</v>
      </c>
      <c r="I111" s="53">
        <f t="shared" si="12"/>
        <v>121.52465201946316</v>
      </c>
      <c r="J111" s="53">
        <f t="shared" si="13"/>
        <v>112.71571293483069</v>
      </c>
    </row>
    <row r="112" spans="5:10">
      <c r="E112" s="52">
        <f t="shared" si="14"/>
        <v>30.916030534351144</v>
      </c>
      <c r="F112" s="52">
        <f t="shared" si="10"/>
        <v>0.53958652447152933</v>
      </c>
      <c r="G112" s="53">
        <f t="shared" si="15"/>
        <v>117.15842381381643</v>
      </c>
      <c r="H112" s="53">
        <f t="shared" si="11"/>
        <v>110.27562612328111</v>
      </c>
      <c r="I112" s="53">
        <f t="shared" si="12"/>
        <v>121.44802976727053</v>
      </c>
      <c r="J112" s="53">
        <f t="shared" si="13"/>
        <v>112.8445326541014</v>
      </c>
    </row>
    <row r="113" spans="5:10">
      <c r="E113" s="52">
        <f t="shared" si="14"/>
        <v>31.25954198473282</v>
      </c>
      <c r="F113" s="52">
        <f t="shared" si="10"/>
        <v>0.54558193029899071</v>
      </c>
      <c r="G113" s="53">
        <f t="shared" si="15"/>
        <v>117.09650925623542</v>
      </c>
      <c r="H113" s="53">
        <f t="shared" si="11"/>
        <v>110.37831254354273</v>
      </c>
      <c r="I113" s="53">
        <f t="shared" si="12"/>
        <v>121.37063657029428</v>
      </c>
      <c r="J113" s="53">
        <f t="shared" si="13"/>
        <v>112.97289067942842</v>
      </c>
    </row>
    <row r="114" spans="5:10">
      <c r="E114" s="52">
        <f t="shared" si="14"/>
        <v>31.603053435114496</v>
      </c>
      <c r="F114" s="52">
        <f t="shared" si="10"/>
        <v>0.5515773361264521</v>
      </c>
      <c r="G114" s="53">
        <f t="shared" si="15"/>
        <v>117.03398016833289</v>
      </c>
      <c r="H114" s="53">
        <f t="shared" si="11"/>
        <v>110.48062591760825</v>
      </c>
      <c r="I114" s="53">
        <f t="shared" si="12"/>
        <v>121.29247521041611</v>
      </c>
      <c r="J114" s="53">
        <f t="shared" si="13"/>
        <v>113.10078239701032</v>
      </c>
    </row>
    <row r="115" spans="5:10">
      <c r="E115" s="52">
        <f t="shared" si="14"/>
        <v>31.946564885496173</v>
      </c>
      <c r="F115" s="52">
        <f t="shared" si="10"/>
        <v>0.55757274195391349</v>
      </c>
      <c r="G115" s="53">
        <f t="shared" si="15"/>
        <v>116.97083879770332</v>
      </c>
      <c r="H115" s="53">
        <f t="shared" si="11"/>
        <v>110.58256256784563</v>
      </c>
      <c r="I115" s="53">
        <f t="shared" si="12"/>
        <v>121.21354849712915</v>
      </c>
      <c r="J115" s="53">
        <f t="shared" si="13"/>
        <v>113.22820320980703</v>
      </c>
    </row>
    <row r="116" spans="5:10">
      <c r="E116" s="52">
        <f t="shared" si="14"/>
        <v>32.290076335877849</v>
      </c>
      <c r="F116" s="52">
        <f t="shared" si="10"/>
        <v>0.56356814778137487</v>
      </c>
      <c r="G116" s="53">
        <f t="shared" si="15"/>
        <v>116.90708741394964</v>
      </c>
      <c r="H116" s="53">
        <f t="shared" si="11"/>
        <v>110.68411883016404</v>
      </c>
      <c r="I116" s="53">
        <f t="shared" si="12"/>
        <v>121.13385926743706</v>
      </c>
      <c r="J116" s="53">
        <f t="shared" si="13"/>
        <v>113.35514853770503</v>
      </c>
    </row>
    <row r="117" spans="5:10">
      <c r="E117" s="52">
        <f t="shared" si="14"/>
        <v>32.633587786259525</v>
      </c>
      <c r="F117" s="52">
        <f t="shared" si="10"/>
        <v>0.56956355360883626</v>
      </c>
      <c r="G117" s="53">
        <f t="shared" si="15"/>
        <v>116.84272830860149</v>
      </c>
      <c r="H117" s="53">
        <f t="shared" si="11"/>
        <v>110.78529105414563</v>
      </c>
      <c r="I117" s="53">
        <f t="shared" si="12"/>
        <v>121.05341038575187</v>
      </c>
      <c r="J117" s="53">
        <f t="shared" si="13"/>
        <v>113.48161381768203</v>
      </c>
    </row>
    <row r="118" spans="5:10">
      <c r="E118" s="52">
        <f t="shared" si="14"/>
        <v>32.977099236641202</v>
      </c>
      <c r="F118" s="52">
        <f t="shared" si="10"/>
        <v>0.57555895943629765</v>
      </c>
      <c r="G118" s="53">
        <f t="shared" si="15"/>
        <v>116.777763795033</v>
      </c>
      <c r="H118" s="53">
        <f t="shared" si="11"/>
        <v>110.88607560317674</v>
      </c>
      <c r="I118" s="53">
        <f t="shared" si="12"/>
        <v>120.97220474379125</v>
      </c>
      <c r="J118" s="53">
        <f t="shared" si="13"/>
        <v>113.60759450397092</v>
      </c>
    </row>
    <row r="119" spans="5:10">
      <c r="E119" s="52">
        <f t="shared" si="14"/>
        <v>33.320610687022878</v>
      </c>
      <c r="F119" s="52">
        <f t="shared" si="10"/>
        <v>0.58155436526375903</v>
      </c>
      <c r="G119" s="53">
        <f t="shared" si="15"/>
        <v>116.71219620837952</v>
      </c>
      <c r="H119" s="53">
        <f t="shared" si="11"/>
        <v>110.98646885457858</v>
      </c>
      <c r="I119" s="53">
        <f t="shared" si="12"/>
        <v>120.8902452604744</v>
      </c>
      <c r="J119" s="53">
        <f t="shared" si="13"/>
        <v>113.73308606822322</v>
      </c>
    </row>
    <row r="120" spans="5:10">
      <c r="E120" s="52">
        <f t="shared" si="14"/>
        <v>33.664122137404554</v>
      </c>
      <c r="F120" s="52">
        <f t="shared" si="10"/>
        <v>0.58754977109122042</v>
      </c>
      <c r="G120" s="53">
        <f t="shared" si="15"/>
        <v>116.64602790545375</v>
      </c>
      <c r="H120" s="53">
        <f t="shared" si="11"/>
        <v>111.08646719973747</v>
      </c>
      <c r="I120" s="53">
        <f t="shared" si="12"/>
        <v>120.80753488181719</v>
      </c>
      <c r="J120" s="53">
        <f t="shared" si="13"/>
        <v>113.85808399967185</v>
      </c>
    </row>
    <row r="121" spans="5:10">
      <c r="E121" s="52">
        <f t="shared" si="14"/>
        <v>34.007633587786231</v>
      </c>
      <c r="F121" s="52">
        <f t="shared" si="10"/>
        <v>0.5935451769186818</v>
      </c>
      <c r="G121" s="53">
        <f t="shared" si="15"/>
        <v>116.57926126466101</v>
      </c>
      <c r="H121" s="53">
        <f t="shared" si="11"/>
        <v>111.18606704423458</v>
      </c>
      <c r="I121" s="53">
        <f t="shared" si="12"/>
        <v>120.72407658082626</v>
      </c>
      <c r="J121" s="53">
        <f t="shared" si="13"/>
        <v>113.98258380529323</v>
      </c>
    </row>
    <row r="122" spans="5:10">
      <c r="E122" s="52">
        <f t="shared" si="14"/>
        <v>34.351145038167907</v>
      </c>
      <c r="F122" s="52">
        <f t="shared" si="10"/>
        <v>0.59954058274614319</v>
      </c>
      <c r="G122" s="53">
        <f t="shared" si="15"/>
        <v>116.51189868591374</v>
      </c>
      <c r="H122" s="53">
        <f t="shared" si="11"/>
        <v>111.28526480797505</v>
      </c>
      <c r="I122" s="53">
        <f t="shared" si="12"/>
        <v>120.63987335739216</v>
      </c>
      <c r="J122" s="53">
        <f t="shared" si="13"/>
        <v>114.10658100996882</v>
      </c>
    </row>
    <row r="123" spans="5:10">
      <c r="E123" s="52">
        <f t="shared" si="14"/>
        <v>34.694656488549583</v>
      </c>
      <c r="F123" s="52">
        <f t="shared" si="10"/>
        <v>0.60553598857360458</v>
      </c>
      <c r="G123" s="53">
        <f t="shared" si="15"/>
        <v>116.44394259054522</v>
      </c>
      <c r="H123" s="53">
        <f t="shared" si="11"/>
        <v>111.38405692531678</v>
      </c>
      <c r="I123" s="53">
        <f t="shared" si="12"/>
        <v>120.55492823818153</v>
      </c>
      <c r="J123" s="53">
        <f t="shared" si="13"/>
        <v>114.23007115664598</v>
      </c>
    </row>
    <row r="124" spans="5:10">
      <c r="E124" s="52">
        <f t="shared" si="14"/>
        <v>35.038167938931259</v>
      </c>
      <c r="F124" s="52">
        <f t="shared" si="10"/>
        <v>0.61153139440106596</v>
      </c>
      <c r="G124" s="53">
        <f t="shared" si="15"/>
        <v>116.37539542122261</v>
      </c>
      <c r="H124" s="53">
        <f t="shared" si="11"/>
        <v>111.4824398451985</v>
      </c>
      <c r="I124" s="53">
        <f t="shared" si="12"/>
        <v>120.46924427652824</v>
      </c>
      <c r="J124" s="53">
        <f t="shared" si="13"/>
        <v>114.35304980649812</v>
      </c>
    </row>
    <row r="125" spans="5:10">
      <c r="E125" s="52">
        <f t="shared" si="14"/>
        <v>35.381679389312943</v>
      </c>
      <c r="F125" s="52">
        <f t="shared" si="10"/>
        <v>0.61752680022852735</v>
      </c>
      <c r="G125" s="53">
        <f t="shared" si="15"/>
        <v>116.30625964185901</v>
      </c>
      <c r="H125" s="53">
        <f t="shared" si="11"/>
        <v>111.58041003126745</v>
      </c>
      <c r="I125" s="53">
        <f t="shared" si="12"/>
        <v>120.38282455232377</v>
      </c>
      <c r="J125" s="53">
        <f t="shared" si="13"/>
        <v>114.47551253908431</v>
      </c>
    </row>
    <row r="126" spans="5:10">
      <c r="E126" s="52">
        <f t="shared" si="14"/>
        <v>35.725190839694619</v>
      </c>
      <c r="F126" s="52">
        <f t="shared" ref="F126:F155" si="16">F125+$F$19*2</f>
        <v>0.62352220605598874</v>
      </c>
      <c r="G126" s="53">
        <f t="shared" si="15"/>
        <v>116.2365377375251</v>
      </c>
      <c r="H126" s="53">
        <f t="shared" ref="H126:H155" si="17">100+$E$15*SIN(F126)</f>
        <v>111.67796396200653</v>
      </c>
      <c r="I126" s="53">
        <f t="shared" ref="I126:I155" si="18">100+$E$14*COS(F126)</f>
        <v>120.29567217190638</v>
      </c>
      <c r="J126" s="53">
        <f t="shared" ref="J126:J155" si="19">100+$E$14*SIN(F126)</f>
        <v>114.59745495250817</v>
      </c>
    </row>
    <row r="127" spans="5:10">
      <c r="E127" s="52">
        <f t="shared" si="14"/>
        <v>36.068702290076288</v>
      </c>
      <c r="F127" s="52">
        <f t="shared" si="16"/>
        <v>0.62951761188345012</v>
      </c>
      <c r="G127" s="53">
        <f t="shared" si="15"/>
        <v>116.16623221435958</v>
      </c>
      <c r="H127" s="53">
        <f t="shared" si="17"/>
        <v>111.77509813086084</v>
      </c>
      <c r="I127" s="53">
        <f t="shared" si="18"/>
        <v>120.20779026794948</v>
      </c>
      <c r="J127" s="53">
        <f t="shared" si="19"/>
        <v>114.71887266357606</v>
      </c>
    </row>
    <row r="128" spans="5:10">
      <c r="E128" s="52">
        <f t="shared" si="14"/>
        <v>36.412213740457965</v>
      </c>
      <c r="F128" s="52">
        <f t="shared" si="16"/>
        <v>0.63551301771091151</v>
      </c>
      <c r="G128" s="53">
        <f t="shared" si="15"/>
        <v>116.09534559947926</v>
      </c>
      <c r="H128" s="53">
        <f t="shared" si="17"/>
        <v>111.87180904636372</v>
      </c>
      <c r="I128" s="53">
        <f t="shared" si="18"/>
        <v>120.11918199934908</v>
      </c>
      <c r="J128" s="53">
        <f t="shared" si="19"/>
        <v>114.83976130795466</v>
      </c>
    </row>
    <row r="129" spans="5:10">
      <c r="E129" s="52">
        <f t="shared" si="14"/>
        <v>36.755725190839641</v>
      </c>
      <c r="F129" s="52">
        <f t="shared" si="16"/>
        <v>0.6415084235383729</v>
      </c>
      <c r="G129" s="53">
        <f t="shared" si="15"/>
        <v>116.02388044088816</v>
      </c>
      <c r="H129" s="53">
        <f t="shared" si="17"/>
        <v>111.96809323226226</v>
      </c>
      <c r="I129" s="53">
        <f t="shared" si="18"/>
        <v>120.0298505511102</v>
      </c>
      <c r="J129" s="53">
        <f t="shared" si="19"/>
        <v>114.96011654032782</v>
      </c>
    </row>
    <row r="130" spans="5:10">
      <c r="E130" s="52">
        <f t="shared" si="14"/>
        <v>37.099236641221317</v>
      </c>
      <c r="F130" s="52">
        <f t="shared" si="16"/>
        <v>0.64750382936583428</v>
      </c>
      <c r="G130" s="53">
        <f t="shared" si="15"/>
        <v>115.95183930738592</v>
      </c>
      <c r="H130" s="53">
        <f t="shared" si="17"/>
        <v>112.06394722764226</v>
      </c>
      <c r="I130" s="53">
        <f t="shared" si="18"/>
        <v>119.9397991342324</v>
      </c>
      <c r="J130" s="53">
        <f t="shared" si="19"/>
        <v>115.07993403455282</v>
      </c>
    </row>
    <row r="131" spans="5:10">
      <c r="E131" s="52">
        <f t="shared" si="14"/>
        <v>37.442748091602994</v>
      </c>
      <c r="F131" s="52">
        <f t="shared" si="16"/>
        <v>0.65349923519329567</v>
      </c>
      <c r="G131" s="53">
        <f t="shared" si="15"/>
        <v>115.87922478847548</v>
      </c>
      <c r="H131" s="53">
        <f t="shared" si="17"/>
        <v>112.1593675870526</v>
      </c>
      <c r="I131" s="53">
        <f t="shared" si="18"/>
        <v>119.84903098559437</v>
      </c>
      <c r="J131" s="53">
        <f t="shared" si="19"/>
        <v>115.19920948381576</v>
      </c>
    </row>
    <row r="132" spans="5:10">
      <c r="E132" s="52">
        <f t="shared" si="14"/>
        <v>37.78625954198467</v>
      </c>
      <c r="F132" s="52">
        <f t="shared" si="16"/>
        <v>0.65949464102075706</v>
      </c>
      <c r="G132" s="53">
        <f t="shared" si="15"/>
        <v>115.80603949427</v>
      </c>
      <c r="H132" s="53">
        <f t="shared" si="17"/>
        <v>112.25435088062918</v>
      </c>
      <c r="I132" s="53">
        <f t="shared" si="18"/>
        <v>119.7575493678375</v>
      </c>
      <c r="J132" s="53">
        <f t="shared" si="19"/>
        <v>115.31793860078646</v>
      </c>
    </row>
    <row r="133" spans="5:10">
      <c r="E133" s="52">
        <f t="shared" si="14"/>
        <v>38.129770992366353</v>
      </c>
      <c r="F133" s="52">
        <f t="shared" si="16"/>
        <v>0.66549004684821844</v>
      </c>
      <c r="G133" s="53">
        <f t="shared" si="15"/>
        <v>115.73228605539902</v>
      </c>
      <c r="H133" s="53">
        <f t="shared" si="17"/>
        <v>112.34889369421803</v>
      </c>
      <c r="I133" s="53">
        <f t="shared" si="18"/>
        <v>119.66535756924877</v>
      </c>
      <c r="J133" s="53">
        <f t="shared" si="19"/>
        <v>115.43611711777254</v>
      </c>
    </row>
    <row r="134" spans="5:10">
      <c r="E134" s="52">
        <f t="shared" si="14"/>
        <v>38.47328244274803</v>
      </c>
      <c r="F134" s="52">
        <f t="shared" si="16"/>
        <v>0.67148545267567983</v>
      </c>
      <c r="G134" s="53">
        <f t="shared" si="15"/>
        <v>115.6579671229139</v>
      </c>
      <c r="H134" s="53">
        <f t="shared" si="17"/>
        <v>112.44299262949824</v>
      </c>
      <c r="I134" s="53">
        <f t="shared" si="18"/>
        <v>119.57245890364237</v>
      </c>
      <c r="J134" s="53">
        <f t="shared" si="19"/>
        <v>115.55374078687279</v>
      </c>
    </row>
    <row r="135" spans="5:10">
      <c r="E135" s="52">
        <f t="shared" si="14"/>
        <v>38.816793893129706</v>
      </c>
      <c r="F135" s="52">
        <f t="shared" si="16"/>
        <v>0.67748085850314121</v>
      </c>
      <c r="G135" s="53">
        <f t="shared" si="15"/>
        <v>115.5830853681926</v>
      </c>
      <c r="H135" s="53">
        <f t="shared" si="17"/>
        <v>112.53664430410394</v>
      </c>
      <c r="I135" s="53">
        <f t="shared" si="18"/>
        <v>119.47885671024075</v>
      </c>
      <c r="J135" s="53">
        <f t="shared" si="19"/>
        <v>115.67080538012993</v>
      </c>
    </row>
    <row r="136" spans="5:10">
      <c r="E136" s="52">
        <f t="shared" si="14"/>
        <v>39.160305343511382</v>
      </c>
      <c r="F136" s="52">
        <f t="shared" si="16"/>
        <v>0.6834762643306026</v>
      </c>
      <c r="G136" s="53">
        <f t="shared" si="15"/>
        <v>115.50764348284355</v>
      </c>
      <c r="H136" s="53">
        <f t="shared" si="17"/>
        <v>112.629845351746</v>
      </c>
      <c r="I136" s="53">
        <f t="shared" si="18"/>
        <v>119.38455435355444</v>
      </c>
      <c r="J136" s="53">
        <f t="shared" si="19"/>
        <v>115.7873066896825</v>
      </c>
    </row>
    <row r="137" spans="5:10">
      <c r="E137" s="52">
        <f t="shared" si="14"/>
        <v>39.503816793893058</v>
      </c>
      <c r="F137" s="52">
        <f t="shared" si="16"/>
        <v>0.68947167015806399</v>
      </c>
      <c r="G137" s="53">
        <f t="shared" si="15"/>
        <v>115.43164417860899</v>
      </c>
      <c r="H137" s="53">
        <f t="shared" si="17"/>
        <v>112.72259242233294</v>
      </c>
      <c r="I137" s="53">
        <f t="shared" si="18"/>
        <v>119.28955522326123</v>
      </c>
      <c r="J137" s="53">
        <f t="shared" si="19"/>
        <v>115.90324052791617</v>
      </c>
    </row>
    <row r="138" spans="5:10">
      <c r="E138" s="52">
        <f t="shared" si="14"/>
        <v>39.847328244274735</v>
      </c>
      <c r="F138" s="52">
        <f t="shared" si="16"/>
        <v>0.69546707598552537</v>
      </c>
      <c r="G138" s="53">
        <f t="shared" si="15"/>
        <v>115.35509018726744</v>
      </c>
      <c r="H138" s="53">
        <f t="shared" si="17"/>
        <v>112.81488218209138</v>
      </c>
      <c r="I138" s="53">
        <f t="shared" si="18"/>
        <v>119.19386273408429</v>
      </c>
      <c r="J138" s="53">
        <f t="shared" si="19"/>
        <v>116.01860272761422</v>
      </c>
    </row>
    <row r="139" spans="5:10">
      <c r="E139" s="52">
        <f t="shared" si="14"/>
        <v>40.190839694656404</v>
      </c>
      <c r="F139" s="52">
        <f t="shared" si="16"/>
        <v>0.70146248181298676</v>
      </c>
      <c r="G139" s="53">
        <f t="shared" si="15"/>
        <v>115.27798426053553</v>
      </c>
      <c r="H139" s="53">
        <f t="shared" si="17"/>
        <v>112.90671131368593</v>
      </c>
      <c r="I139" s="53">
        <f t="shared" si="18"/>
        <v>119.09748032566941</v>
      </c>
      <c r="J139" s="53">
        <f t="shared" si="19"/>
        <v>116.13338914210742</v>
      </c>
    </row>
    <row r="140" spans="5:10">
      <c r="E140" s="52">
        <f t="shared" si="14"/>
        <v>40.53435114503808</v>
      </c>
      <c r="F140" s="52">
        <f t="shared" si="16"/>
        <v>0.70745788764044815</v>
      </c>
      <c r="G140" s="53">
        <f t="shared" si="15"/>
        <v>115.20032916996911</v>
      </c>
      <c r="H140" s="53">
        <f t="shared" si="17"/>
        <v>112.99807651633834</v>
      </c>
      <c r="I140" s="53">
        <f t="shared" si="18"/>
        <v>119.00041146246139</v>
      </c>
      <c r="J140" s="53">
        <f t="shared" si="19"/>
        <v>116.24759564542293</v>
      </c>
    </row>
    <row r="141" spans="5:10">
      <c r="E141" s="52">
        <f t="shared" si="14"/>
        <v>40.877862595419764</v>
      </c>
      <c r="F141" s="52">
        <f t="shared" si="16"/>
        <v>0.71345329346790953</v>
      </c>
      <c r="G141" s="53">
        <f t="shared" si="15"/>
        <v>115.12212770686357</v>
      </c>
      <c r="H141" s="53">
        <f t="shared" si="17"/>
        <v>113.08897450594618</v>
      </c>
      <c r="I141" s="53">
        <f t="shared" si="18"/>
        <v>118.90265963357946</v>
      </c>
      <c r="J141" s="53">
        <f t="shared" si="19"/>
        <v>116.36121813243273</v>
      </c>
    </row>
    <row r="142" spans="5:10">
      <c r="E142" s="52">
        <f t="shared" si="14"/>
        <v>41.221374045801433</v>
      </c>
      <c r="F142" s="52">
        <f t="shared" si="16"/>
        <v>0.71944869929537092</v>
      </c>
      <c r="G142" s="53">
        <f t="shared" si="15"/>
        <v>115.04338268215356</v>
      </c>
      <c r="H142" s="53">
        <f t="shared" si="17"/>
        <v>113.17940201520094</v>
      </c>
      <c r="I142" s="53">
        <f t="shared" si="18"/>
        <v>118.80422835269195</v>
      </c>
      <c r="J142" s="53">
        <f t="shared" si="19"/>
        <v>116.47425251900115</v>
      </c>
    </row>
    <row r="143" spans="5:10">
      <c r="E143" s="52">
        <f t="shared" si="14"/>
        <v>41.564885496183116</v>
      </c>
      <c r="F143" s="52">
        <f t="shared" si="16"/>
        <v>0.72544410512283231</v>
      </c>
      <c r="G143" s="53">
        <f t="shared" si="15"/>
        <v>114.96409692631195</v>
      </c>
      <c r="H143" s="53">
        <f t="shared" si="17"/>
        <v>113.26935579370533</v>
      </c>
      <c r="I143" s="53">
        <f t="shared" si="18"/>
        <v>118.70512115788995</v>
      </c>
      <c r="J143" s="53">
        <f t="shared" si="19"/>
        <v>116.58669474213167</v>
      </c>
    </row>
    <row r="144" spans="5:10">
      <c r="E144" s="52">
        <f t="shared" si="14"/>
        <v>41.908396946564785</v>
      </c>
      <c r="F144" s="52">
        <f t="shared" si="16"/>
        <v>0.73143951095029369</v>
      </c>
      <c r="G144" s="53">
        <f t="shared" si="15"/>
        <v>114.88427328924804</v>
      </c>
      <c r="H144" s="53">
        <f t="shared" si="17"/>
        <v>113.35883260809032</v>
      </c>
      <c r="I144" s="53">
        <f t="shared" si="18"/>
        <v>118.60534161156005</v>
      </c>
      <c r="J144" s="53">
        <f t="shared" si="19"/>
        <v>116.69854076011289</v>
      </c>
    </row>
    <row r="145" spans="5:10">
      <c r="E145" s="52">
        <f t="shared" si="14"/>
        <v>42.251908396946469</v>
      </c>
      <c r="F145" s="52">
        <f t="shared" si="16"/>
        <v>0.73743491677775508</v>
      </c>
      <c r="G145" s="53">
        <f t="shared" si="15"/>
        <v>114.80391464020519</v>
      </c>
      <c r="H145" s="53">
        <f t="shared" si="17"/>
        <v>113.44782924213118</v>
      </c>
      <c r="I145" s="53">
        <f t="shared" si="18"/>
        <v>118.5048933002565</v>
      </c>
      <c r="J145" s="53">
        <f t="shared" si="19"/>
        <v>116.80978655266397</v>
      </c>
    </row>
    <row r="146" spans="5:10">
      <c r="E146" s="52">
        <f t="shared" si="14"/>
        <v>42.595419847328145</v>
      </c>
      <c r="F146" s="52">
        <f t="shared" si="16"/>
        <v>0.74343032260521646</v>
      </c>
      <c r="G146" s="53">
        <f t="shared" si="15"/>
        <v>114.72302386765762</v>
      </c>
      <c r="H146" s="53">
        <f t="shared" si="17"/>
        <v>113.53634249686317</v>
      </c>
      <c r="I146" s="53">
        <f t="shared" si="18"/>
        <v>118.40377983457202</v>
      </c>
      <c r="J146" s="53">
        <f t="shared" si="19"/>
        <v>116.92042812107897</v>
      </c>
    </row>
    <row r="147" spans="5:10">
      <c r="E147" s="52">
        <f t="shared" si="14"/>
        <v>42.938931297709821</v>
      </c>
      <c r="F147" s="52">
        <f t="shared" si="16"/>
        <v>0.74942572843267785</v>
      </c>
      <c r="G147" s="53">
        <f t="shared" si="15"/>
        <v>114.64160387920663</v>
      </c>
      <c r="H147" s="53">
        <f t="shared" si="17"/>
        <v>113.62436919069656</v>
      </c>
      <c r="I147" s="53">
        <f t="shared" si="18"/>
        <v>118.30200484900828</v>
      </c>
      <c r="J147" s="53">
        <f t="shared" si="19"/>
        <v>117.03046148837069</v>
      </c>
    </row>
    <row r="148" spans="5:10">
      <c r="E148" s="52">
        <f t="shared" si="14"/>
        <v>43.282442748091498</v>
      </c>
      <c r="F148" s="52">
        <f t="shared" si="16"/>
        <v>0.75542113426013924</v>
      </c>
      <c r="G148" s="53">
        <f t="shared" si="15"/>
        <v>114.55965760147606</v>
      </c>
      <c r="H148" s="53">
        <f t="shared" si="17"/>
        <v>113.71190615953087</v>
      </c>
      <c r="I148" s="53">
        <f t="shared" si="18"/>
        <v>118.19957200184507</v>
      </c>
      <c r="J148" s="53">
        <f t="shared" si="19"/>
        <v>117.13988269941358</v>
      </c>
    </row>
    <row r="149" spans="5:10">
      <c r="E149" s="52">
        <f t="shared" si="14"/>
        <v>43.625954198473174</v>
      </c>
      <c r="F149" s="52">
        <f t="shared" si="16"/>
        <v>0.76141654008760062</v>
      </c>
      <c r="G149" s="53">
        <f t="shared" si="15"/>
        <v>114.47718798000712</v>
      </c>
      <c r="H149" s="53">
        <f t="shared" si="17"/>
        <v>113.79895025686872</v>
      </c>
      <c r="I149" s="53">
        <f t="shared" si="18"/>
        <v>118.09648497500889</v>
      </c>
      <c r="J149" s="53">
        <f t="shared" si="19"/>
        <v>117.24868782108591</v>
      </c>
    </row>
    <row r="150" spans="5:10">
      <c r="E150" s="52">
        <f t="shared" si="14"/>
        <v>43.96946564885485</v>
      </c>
      <c r="F150" s="52">
        <f t="shared" si="16"/>
        <v>0.76741194591506201</v>
      </c>
      <c r="G150" s="53">
        <f t="shared" si="15"/>
        <v>114.39419797915247</v>
      </c>
      <c r="H150" s="53">
        <f t="shared" si="17"/>
        <v>113.88549835392892</v>
      </c>
      <c r="I150" s="53">
        <f t="shared" si="18"/>
        <v>117.99274747394058</v>
      </c>
      <c r="J150" s="53">
        <f t="shared" si="19"/>
        <v>117.35687294241116</v>
      </c>
    </row>
    <row r="151" spans="5:10">
      <c r="E151" s="52">
        <f t="shared" ref="E151:E214" si="20">F151*180/PI()</f>
        <v>44.31297709923652</v>
      </c>
      <c r="F151" s="52">
        <f t="shared" si="16"/>
        <v>0.7734073517425234</v>
      </c>
      <c r="G151" s="53">
        <f t="shared" si="15"/>
        <v>114.31069058196974</v>
      </c>
      <c r="H151" s="53">
        <f t="shared" si="17"/>
        <v>113.97154733975886</v>
      </c>
      <c r="I151" s="53">
        <f t="shared" si="18"/>
        <v>117.88836322746216</v>
      </c>
      <c r="J151" s="53">
        <f t="shared" si="19"/>
        <v>117.46443417469857</v>
      </c>
    </row>
    <row r="152" spans="5:10">
      <c r="E152" s="52">
        <f t="shared" si="20"/>
        <v>44.656488549618203</v>
      </c>
      <c r="F152" s="52">
        <f t="shared" si="16"/>
        <v>0.77940275756998478</v>
      </c>
      <c r="G152" s="53">
        <f t="shared" ref="G152:G215" si="21">100+$E$15*COS(F152)</f>
        <v>114.2266687901142</v>
      </c>
      <c r="H152" s="53">
        <f t="shared" si="17"/>
        <v>114.05709412134637</v>
      </c>
      <c r="I152" s="53">
        <f t="shared" si="18"/>
        <v>117.78333598764274</v>
      </c>
      <c r="J152" s="53">
        <f t="shared" si="19"/>
        <v>117.57136765168296</v>
      </c>
    </row>
    <row r="153" spans="5:10">
      <c r="E153" s="52">
        <f t="shared" si="20"/>
        <v>44.999999999999886</v>
      </c>
      <c r="F153" s="52">
        <f t="shared" si="16"/>
        <v>0.78539816339744617</v>
      </c>
      <c r="G153" s="53">
        <f t="shared" si="21"/>
        <v>114.14213562373098</v>
      </c>
      <c r="H153" s="53">
        <f t="shared" si="17"/>
        <v>114.14213562373092</v>
      </c>
      <c r="I153" s="53">
        <f t="shared" si="18"/>
        <v>117.67766952966372</v>
      </c>
      <c r="J153" s="53">
        <f t="shared" si="19"/>
        <v>117.67766952966365</v>
      </c>
    </row>
    <row r="154" spans="5:10">
      <c r="E154" s="52">
        <f t="shared" si="20"/>
        <v>45.343511450381556</v>
      </c>
      <c r="F154" s="52">
        <f t="shared" ref="F154:F217" si="22">F153+$F$19*2</f>
        <v>0.79139356922490756</v>
      </c>
      <c r="G154" s="53">
        <f t="shared" si="21"/>
        <v>114.05709412134642</v>
      </c>
      <c r="H154" s="53">
        <f t="shared" ref="H154:H217" si="23">100+$E$15*SIN(F154)</f>
        <v>114.22666879011413</v>
      </c>
      <c r="I154" s="53">
        <f t="shared" ref="I154:I217" si="24">100+$E$14*COS(F154)</f>
        <v>117.57136765168303</v>
      </c>
      <c r="J154" s="53">
        <f t="shared" ref="J154:J217" si="25">100+$E$14*SIN(F154)</f>
        <v>117.78333598764267</v>
      </c>
    </row>
    <row r="155" spans="5:10">
      <c r="E155" s="52">
        <f t="shared" si="20"/>
        <v>45.687022900763232</v>
      </c>
      <c r="F155" s="52">
        <f t="shared" si="22"/>
        <v>0.79738897505236894</v>
      </c>
      <c r="G155" s="53">
        <f t="shared" si="21"/>
        <v>113.97154733975893</v>
      </c>
      <c r="H155" s="53">
        <f t="shared" si="23"/>
        <v>114.31069058196967</v>
      </c>
      <c r="I155" s="53">
        <f t="shared" si="24"/>
        <v>117.46443417469865</v>
      </c>
      <c r="J155" s="53">
        <f t="shared" si="25"/>
        <v>117.88836322746209</v>
      </c>
    </row>
    <row r="156" spans="5:10">
      <c r="E156" s="52">
        <f t="shared" si="20"/>
        <v>46.030534351144908</v>
      </c>
      <c r="F156" s="52">
        <f t="shared" si="22"/>
        <v>0.80338438087983033</v>
      </c>
      <c r="G156" s="53">
        <f t="shared" si="21"/>
        <v>113.88549835392899</v>
      </c>
      <c r="H156" s="53">
        <f t="shared" si="23"/>
        <v>114.39419797915241</v>
      </c>
      <c r="I156" s="53">
        <f t="shared" si="24"/>
        <v>117.35687294241123</v>
      </c>
      <c r="J156" s="53">
        <f t="shared" si="25"/>
        <v>117.99274747394051</v>
      </c>
    </row>
    <row r="157" spans="5:10">
      <c r="E157" s="52">
        <f t="shared" si="20"/>
        <v>46.374045801526584</v>
      </c>
      <c r="F157" s="52">
        <f t="shared" si="22"/>
        <v>0.80937978670729172</v>
      </c>
      <c r="G157" s="53">
        <f t="shared" si="21"/>
        <v>113.79895025686879</v>
      </c>
      <c r="H157" s="53">
        <f t="shared" si="23"/>
        <v>114.47718798000706</v>
      </c>
      <c r="I157" s="53">
        <f t="shared" si="24"/>
        <v>117.24868782108599</v>
      </c>
      <c r="J157" s="53">
        <f t="shared" si="25"/>
        <v>118.09648497500882</v>
      </c>
    </row>
    <row r="158" spans="5:10">
      <c r="E158" s="52">
        <f t="shared" si="20"/>
        <v>46.717557251908261</v>
      </c>
      <c r="F158" s="52">
        <f t="shared" si="22"/>
        <v>0.8153751925347531</v>
      </c>
      <c r="G158" s="53">
        <f t="shared" si="21"/>
        <v>113.71190615953093</v>
      </c>
      <c r="H158" s="53">
        <f t="shared" si="23"/>
        <v>114.559657601476</v>
      </c>
      <c r="I158" s="53">
        <f t="shared" si="24"/>
        <v>117.13988269941366</v>
      </c>
      <c r="J158" s="53">
        <f t="shared" si="25"/>
        <v>118.199572001845</v>
      </c>
    </row>
    <row r="159" spans="5:10">
      <c r="E159" s="52">
        <f t="shared" si="20"/>
        <v>47.061068702289937</v>
      </c>
      <c r="F159" s="52">
        <f t="shared" si="22"/>
        <v>0.82137059836221449</v>
      </c>
      <c r="G159" s="53">
        <f t="shared" si="21"/>
        <v>113.62436919069661</v>
      </c>
      <c r="H159" s="53">
        <f t="shared" si="23"/>
        <v>114.64160387920657</v>
      </c>
      <c r="I159" s="53">
        <f t="shared" si="24"/>
        <v>117.03046148837078</v>
      </c>
      <c r="J159" s="53">
        <f t="shared" si="25"/>
        <v>118.30200484900821</v>
      </c>
    </row>
    <row r="160" spans="5:10">
      <c r="E160" s="52">
        <f t="shared" si="20"/>
        <v>47.404580152671613</v>
      </c>
      <c r="F160" s="52">
        <f t="shared" si="22"/>
        <v>0.82736600418967587</v>
      </c>
      <c r="G160" s="53">
        <f t="shared" si="21"/>
        <v>113.53634249686324</v>
      </c>
      <c r="H160" s="53">
        <f t="shared" si="23"/>
        <v>114.72302386765756</v>
      </c>
      <c r="I160" s="53">
        <f t="shared" si="24"/>
        <v>116.92042812107906</v>
      </c>
      <c r="J160" s="53">
        <f t="shared" si="25"/>
        <v>118.40377983457195</v>
      </c>
    </row>
    <row r="161" spans="5:10">
      <c r="E161" s="52">
        <f t="shared" si="20"/>
        <v>47.74809160305329</v>
      </c>
      <c r="F161" s="52">
        <f t="shared" si="22"/>
        <v>0.83336141001713726</v>
      </c>
      <c r="G161" s="53">
        <f t="shared" si="21"/>
        <v>113.44782924213123</v>
      </c>
      <c r="H161" s="53">
        <f t="shared" si="23"/>
        <v>114.80391464020514</v>
      </c>
      <c r="I161" s="53">
        <f t="shared" si="24"/>
        <v>116.80978655266405</v>
      </c>
      <c r="J161" s="53">
        <f t="shared" si="25"/>
        <v>118.50489330025641</v>
      </c>
    </row>
    <row r="162" spans="5:10">
      <c r="E162" s="52">
        <f t="shared" si="20"/>
        <v>48.091603053434973</v>
      </c>
      <c r="F162" s="52">
        <f t="shared" si="22"/>
        <v>0.83935681584459865</v>
      </c>
      <c r="G162" s="53">
        <f t="shared" si="21"/>
        <v>113.35883260809038</v>
      </c>
      <c r="H162" s="53">
        <f t="shared" si="23"/>
        <v>114.88427328924799</v>
      </c>
      <c r="I162" s="53">
        <f t="shared" si="24"/>
        <v>116.69854076011298</v>
      </c>
      <c r="J162" s="53">
        <f t="shared" si="25"/>
        <v>118.60534161155999</v>
      </c>
    </row>
    <row r="163" spans="5:10">
      <c r="E163" s="52">
        <f t="shared" si="20"/>
        <v>48.435114503816642</v>
      </c>
      <c r="F163" s="52">
        <f t="shared" si="22"/>
        <v>0.84535222167206003</v>
      </c>
      <c r="G163" s="53">
        <f t="shared" si="21"/>
        <v>113.2693557937054</v>
      </c>
      <c r="H163" s="53">
        <f t="shared" si="23"/>
        <v>114.9640969263119</v>
      </c>
      <c r="I163" s="53">
        <f t="shared" si="24"/>
        <v>116.58669474213174</v>
      </c>
      <c r="J163" s="53">
        <f t="shared" si="25"/>
        <v>118.70512115788986</v>
      </c>
    </row>
    <row r="164" spans="5:10">
      <c r="E164" s="52">
        <f t="shared" si="20"/>
        <v>48.778625954198326</v>
      </c>
      <c r="F164" s="52">
        <f t="shared" si="22"/>
        <v>0.85134762749952142</v>
      </c>
      <c r="G164" s="53">
        <f t="shared" si="21"/>
        <v>113.17940201520099</v>
      </c>
      <c r="H164" s="53">
        <f t="shared" si="23"/>
        <v>115.04338268215351</v>
      </c>
      <c r="I164" s="53">
        <f t="shared" si="24"/>
        <v>116.47425251900124</v>
      </c>
      <c r="J164" s="53">
        <f t="shared" si="25"/>
        <v>118.80422835269188</v>
      </c>
    </row>
    <row r="165" spans="5:10">
      <c r="E165" s="52">
        <f t="shared" si="20"/>
        <v>49.122137404579995</v>
      </c>
      <c r="F165" s="52">
        <f t="shared" si="22"/>
        <v>0.85734303332698281</v>
      </c>
      <c r="G165" s="53">
        <f t="shared" si="21"/>
        <v>113.08897450594625</v>
      </c>
      <c r="H165" s="53">
        <f t="shared" si="23"/>
        <v>115.12212770686351</v>
      </c>
      <c r="I165" s="53">
        <f t="shared" si="24"/>
        <v>116.36121813243281</v>
      </c>
      <c r="J165" s="53">
        <f t="shared" si="25"/>
        <v>118.90265963357939</v>
      </c>
    </row>
    <row r="166" spans="5:10">
      <c r="E166" s="52">
        <f t="shared" si="20"/>
        <v>49.465648854961678</v>
      </c>
      <c r="F166" s="52">
        <f t="shared" si="22"/>
        <v>0.86333843915444419</v>
      </c>
      <c r="G166" s="53">
        <f t="shared" si="21"/>
        <v>112.9980765163384</v>
      </c>
      <c r="H166" s="53">
        <f t="shared" si="23"/>
        <v>115.20032916996905</v>
      </c>
      <c r="I166" s="53">
        <f t="shared" si="24"/>
        <v>116.247595645423</v>
      </c>
      <c r="J166" s="53">
        <f t="shared" si="25"/>
        <v>119.00041146246132</v>
      </c>
    </row>
    <row r="167" spans="5:10">
      <c r="E167" s="52">
        <f t="shared" si="20"/>
        <v>49.809160305343347</v>
      </c>
      <c r="F167" s="52">
        <f t="shared" si="22"/>
        <v>0.86933384498190558</v>
      </c>
      <c r="G167" s="53">
        <f t="shared" si="21"/>
        <v>112.906711313686</v>
      </c>
      <c r="H167" s="53">
        <f t="shared" si="23"/>
        <v>115.27798426053548</v>
      </c>
      <c r="I167" s="53">
        <f t="shared" si="24"/>
        <v>116.1333891421075</v>
      </c>
      <c r="J167" s="53">
        <f t="shared" si="25"/>
        <v>119.09748032566935</v>
      </c>
    </row>
    <row r="168" spans="5:10">
      <c r="E168" s="52">
        <f t="shared" si="20"/>
        <v>50.152671755725024</v>
      </c>
      <c r="F168" s="52">
        <f t="shared" si="22"/>
        <v>0.87532925080936697</v>
      </c>
      <c r="G168" s="53">
        <f t="shared" si="21"/>
        <v>112.81488218209145</v>
      </c>
      <c r="H168" s="53">
        <f t="shared" si="23"/>
        <v>115.35509018726738</v>
      </c>
      <c r="I168" s="53">
        <f t="shared" si="24"/>
        <v>116.01860272761431</v>
      </c>
      <c r="J168" s="53">
        <f t="shared" si="25"/>
        <v>119.19386273408423</v>
      </c>
    </row>
    <row r="169" spans="5:10">
      <c r="E169" s="52">
        <f t="shared" si="20"/>
        <v>50.496183206106707</v>
      </c>
      <c r="F169" s="52">
        <f t="shared" si="22"/>
        <v>0.88132465663682835</v>
      </c>
      <c r="G169" s="53">
        <f t="shared" si="21"/>
        <v>112.72259242233299</v>
      </c>
      <c r="H169" s="53">
        <f t="shared" si="23"/>
        <v>115.43164417860893</v>
      </c>
      <c r="I169" s="53">
        <f t="shared" si="24"/>
        <v>115.90324052791625</v>
      </c>
      <c r="J169" s="53">
        <f t="shared" si="25"/>
        <v>119.28955522326116</v>
      </c>
    </row>
    <row r="170" spans="5:10">
      <c r="E170" s="52">
        <f t="shared" si="20"/>
        <v>50.839694656488376</v>
      </c>
      <c r="F170" s="52">
        <f t="shared" si="22"/>
        <v>0.88732006246428974</v>
      </c>
      <c r="G170" s="53">
        <f t="shared" si="21"/>
        <v>112.62984535174607</v>
      </c>
      <c r="H170" s="53">
        <f t="shared" si="23"/>
        <v>115.50764348284349</v>
      </c>
      <c r="I170" s="53">
        <f t="shared" si="24"/>
        <v>115.78730668968258</v>
      </c>
      <c r="J170" s="53">
        <f t="shared" si="25"/>
        <v>119.38455435355436</v>
      </c>
    </row>
    <row r="171" spans="5:10">
      <c r="E171" s="52">
        <f t="shared" si="20"/>
        <v>51.18320610687006</v>
      </c>
      <c r="F171" s="52">
        <f t="shared" si="22"/>
        <v>0.89331546829175112</v>
      </c>
      <c r="G171" s="53">
        <f t="shared" si="21"/>
        <v>112.53664430410402</v>
      </c>
      <c r="H171" s="53">
        <f t="shared" si="23"/>
        <v>115.58308536819254</v>
      </c>
      <c r="I171" s="53">
        <f t="shared" si="24"/>
        <v>115.67080538013002</v>
      </c>
      <c r="J171" s="53">
        <f t="shared" si="25"/>
        <v>119.47885671024068</v>
      </c>
    </row>
    <row r="172" spans="5:10">
      <c r="E172" s="52">
        <f t="shared" si="20"/>
        <v>51.526717557251729</v>
      </c>
      <c r="F172" s="52">
        <f t="shared" si="22"/>
        <v>0.89931087411921251</v>
      </c>
      <c r="G172" s="53">
        <f t="shared" si="21"/>
        <v>112.44299262949831</v>
      </c>
      <c r="H172" s="53">
        <f t="shared" si="23"/>
        <v>115.65796712291385</v>
      </c>
      <c r="I172" s="53">
        <f t="shared" si="24"/>
        <v>115.55374078687288</v>
      </c>
      <c r="J172" s="53">
        <f t="shared" si="25"/>
        <v>119.57245890364231</v>
      </c>
    </row>
    <row r="173" spans="5:10">
      <c r="E173" s="52">
        <f t="shared" si="20"/>
        <v>51.870229007633412</v>
      </c>
      <c r="F173" s="52">
        <f t="shared" si="22"/>
        <v>0.9053062799466739</v>
      </c>
      <c r="G173" s="53">
        <f t="shared" si="21"/>
        <v>112.34889369421809</v>
      </c>
      <c r="H173" s="53">
        <f t="shared" si="23"/>
        <v>115.73228605539896</v>
      </c>
      <c r="I173" s="53">
        <f t="shared" si="24"/>
        <v>115.43611711777262</v>
      </c>
      <c r="J173" s="53">
        <f t="shared" si="25"/>
        <v>119.6653575692487</v>
      </c>
    </row>
    <row r="174" spans="5:10">
      <c r="E174" s="52">
        <f t="shared" si="20"/>
        <v>52.213740458015081</v>
      </c>
      <c r="F174" s="52">
        <f t="shared" si="22"/>
        <v>0.91130168577413528</v>
      </c>
      <c r="G174" s="53">
        <f t="shared" si="21"/>
        <v>112.25435088062923</v>
      </c>
      <c r="H174" s="53">
        <f t="shared" si="23"/>
        <v>115.80603949426995</v>
      </c>
      <c r="I174" s="53">
        <f t="shared" si="24"/>
        <v>115.31793860078655</v>
      </c>
      <c r="J174" s="53">
        <f t="shared" si="25"/>
        <v>119.75754936783744</v>
      </c>
    </row>
    <row r="175" spans="5:10">
      <c r="E175" s="52">
        <f t="shared" si="20"/>
        <v>52.557251908396765</v>
      </c>
      <c r="F175" s="52">
        <f t="shared" si="22"/>
        <v>0.91729709160159667</v>
      </c>
      <c r="G175" s="53">
        <f t="shared" si="21"/>
        <v>112.15936758705267</v>
      </c>
      <c r="H175" s="53">
        <f t="shared" si="23"/>
        <v>115.87922478847544</v>
      </c>
      <c r="I175" s="53">
        <f t="shared" si="24"/>
        <v>115.19920948381585</v>
      </c>
      <c r="J175" s="53">
        <f t="shared" si="25"/>
        <v>119.8490309855943</v>
      </c>
    </row>
    <row r="176" spans="5:10">
      <c r="E176" s="52">
        <f t="shared" si="20"/>
        <v>52.900763358778434</v>
      </c>
      <c r="F176" s="52">
        <f t="shared" si="22"/>
        <v>0.92329249742905806</v>
      </c>
      <c r="G176" s="53">
        <f t="shared" si="21"/>
        <v>112.06394722764233</v>
      </c>
      <c r="H176" s="53">
        <f t="shared" si="23"/>
        <v>115.95183930738588</v>
      </c>
      <c r="I176" s="53">
        <f t="shared" si="24"/>
        <v>115.07993403455291</v>
      </c>
      <c r="J176" s="53">
        <f t="shared" si="25"/>
        <v>119.93979913423235</v>
      </c>
    </row>
    <row r="177" spans="5:10">
      <c r="E177" s="52">
        <f t="shared" si="20"/>
        <v>53.244274809160117</v>
      </c>
      <c r="F177" s="52">
        <f t="shared" si="22"/>
        <v>0.92928790325651944</v>
      </c>
      <c r="G177" s="53">
        <f t="shared" si="21"/>
        <v>111.96809323226233</v>
      </c>
      <c r="H177" s="53">
        <f t="shared" si="23"/>
        <v>116.02388044088812</v>
      </c>
      <c r="I177" s="53">
        <f t="shared" si="24"/>
        <v>114.96011654032792</v>
      </c>
      <c r="J177" s="53">
        <f t="shared" si="25"/>
        <v>120.02985055111014</v>
      </c>
    </row>
    <row r="178" spans="5:10">
      <c r="E178" s="52">
        <f t="shared" si="20"/>
        <v>53.587786259541794</v>
      </c>
      <c r="F178" s="52">
        <f t="shared" si="22"/>
        <v>0.93528330908398083</v>
      </c>
      <c r="G178" s="53">
        <f t="shared" si="21"/>
        <v>111.87180904636379</v>
      </c>
      <c r="H178" s="53">
        <f t="shared" si="23"/>
        <v>116.09534559947922</v>
      </c>
      <c r="I178" s="53">
        <f t="shared" si="24"/>
        <v>114.83976130795475</v>
      </c>
      <c r="J178" s="53">
        <f t="shared" si="25"/>
        <v>120.11918199934901</v>
      </c>
    </row>
    <row r="179" spans="5:10">
      <c r="E179" s="52">
        <f t="shared" si="20"/>
        <v>53.931297709923463</v>
      </c>
      <c r="F179" s="52">
        <f t="shared" si="22"/>
        <v>0.94127871491144222</v>
      </c>
      <c r="G179" s="53">
        <f t="shared" si="21"/>
        <v>111.77509813086091</v>
      </c>
      <c r="H179" s="53">
        <f t="shared" si="23"/>
        <v>116.16623221435952</v>
      </c>
      <c r="I179" s="53">
        <f t="shared" si="24"/>
        <v>114.71887266357615</v>
      </c>
      <c r="J179" s="53">
        <f t="shared" si="25"/>
        <v>120.20779026794941</v>
      </c>
    </row>
    <row r="180" spans="5:10">
      <c r="E180" s="52">
        <f t="shared" si="20"/>
        <v>54.274809160305146</v>
      </c>
      <c r="F180" s="52">
        <f t="shared" si="22"/>
        <v>0.9472741207389036</v>
      </c>
      <c r="G180" s="53">
        <f t="shared" si="21"/>
        <v>111.6779639620066</v>
      </c>
      <c r="H180" s="53">
        <f t="shared" si="23"/>
        <v>116.23653773752505</v>
      </c>
      <c r="I180" s="53">
        <f t="shared" si="24"/>
        <v>114.59745495250826</v>
      </c>
      <c r="J180" s="53">
        <f t="shared" si="25"/>
        <v>120.29567217190632</v>
      </c>
    </row>
    <row r="181" spans="5:10">
      <c r="E181" s="52">
        <f t="shared" si="20"/>
        <v>54.618320610686816</v>
      </c>
      <c r="F181" s="52">
        <f t="shared" si="22"/>
        <v>0.95326952656636499</v>
      </c>
      <c r="G181" s="53">
        <f t="shared" si="21"/>
        <v>111.58041003126752</v>
      </c>
      <c r="H181" s="53">
        <f t="shared" si="23"/>
        <v>116.30625964185897</v>
      </c>
      <c r="I181" s="53">
        <f t="shared" si="24"/>
        <v>114.47551253908441</v>
      </c>
      <c r="J181" s="53">
        <f t="shared" si="25"/>
        <v>120.38282455232371</v>
      </c>
    </row>
    <row r="182" spans="5:10">
      <c r="E182" s="52">
        <f t="shared" si="20"/>
        <v>54.961832061068499</v>
      </c>
      <c r="F182" s="52">
        <f t="shared" si="22"/>
        <v>0.95926493239382638</v>
      </c>
      <c r="G182" s="53">
        <f t="shared" si="21"/>
        <v>111.48243984519857</v>
      </c>
      <c r="H182" s="53">
        <f t="shared" si="23"/>
        <v>116.37539542122255</v>
      </c>
      <c r="I182" s="53">
        <f t="shared" si="24"/>
        <v>114.35304980649821</v>
      </c>
      <c r="J182" s="53">
        <f t="shared" si="25"/>
        <v>120.46924427652819</v>
      </c>
    </row>
    <row r="183" spans="5:10">
      <c r="E183" s="52">
        <f t="shared" si="20"/>
        <v>55.305343511450168</v>
      </c>
      <c r="F183" s="52">
        <f t="shared" si="22"/>
        <v>0.96526033822128776</v>
      </c>
      <c r="G183" s="53">
        <f t="shared" si="21"/>
        <v>111.38405692531686</v>
      </c>
      <c r="H183" s="53">
        <f t="shared" si="23"/>
        <v>116.44394259054516</v>
      </c>
      <c r="I183" s="53">
        <f t="shared" si="24"/>
        <v>114.23007115664606</v>
      </c>
      <c r="J183" s="53">
        <f t="shared" si="25"/>
        <v>120.55492823818146</v>
      </c>
    </row>
    <row r="184" spans="5:10">
      <c r="E184" s="52">
        <f t="shared" si="20"/>
        <v>55.648854961831852</v>
      </c>
      <c r="F184" s="52">
        <f t="shared" si="22"/>
        <v>0.97125574404874915</v>
      </c>
      <c r="G184" s="53">
        <f t="shared" si="21"/>
        <v>111.28526480797512</v>
      </c>
      <c r="H184" s="53">
        <f t="shared" si="23"/>
        <v>116.51189868591368</v>
      </c>
      <c r="I184" s="53">
        <f t="shared" si="24"/>
        <v>114.10658100996892</v>
      </c>
      <c r="J184" s="53">
        <f t="shared" si="25"/>
        <v>120.6398733573921</v>
      </c>
    </row>
    <row r="185" spans="5:10">
      <c r="E185" s="52">
        <f t="shared" si="20"/>
        <v>55.992366412213528</v>
      </c>
      <c r="F185" s="52">
        <f t="shared" si="22"/>
        <v>0.97725114987621053</v>
      </c>
      <c r="G185" s="53">
        <f t="shared" si="21"/>
        <v>111.18606704423465</v>
      </c>
      <c r="H185" s="53">
        <f t="shared" si="23"/>
        <v>116.57926126466097</v>
      </c>
      <c r="I185" s="53">
        <f t="shared" si="24"/>
        <v>113.98258380529332</v>
      </c>
      <c r="J185" s="53">
        <f t="shared" si="25"/>
        <v>120.72407658082621</v>
      </c>
    </row>
    <row r="186" spans="5:10">
      <c r="E186" s="52">
        <f t="shared" si="20"/>
        <v>56.335877862595204</v>
      </c>
      <c r="F186" s="52">
        <f t="shared" si="22"/>
        <v>0.98324655570367192</v>
      </c>
      <c r="G186" s="53">
        <f t="shared" si="21"/>
        <v>111.08646719973754</v>
      </c>
      <c r="H186" s="53">
        <f t="shared" si="23"/>
        <v>116.64602790545371</v>
      </c>
      <c r="I186" s="53">
        <f t="shared" si="24"/>
        <v>113.85808399967193</v>
      </c>
      <c r="J186" s="53">
        <f t="shared" si="25"/>
        <v>120.80753488181713</v>
      </c>
    </row>
    <row r="187" spans="5:10">
      <c r="E187" s="52">
        <f t="shared" si="20"/>
        <v>56.67938931297688</v>
      </c>
      <c r="F187" s="52">
        <f t="shared" si="22"/>
        <v>0.98924196153113331</v>
      </c>
      <c r="G187" s="53">
        <f t="shared" si="21"/>
        <v>110.98646885457865</v>
      </c>
      <c r="H187" s="53">
        <f t="shared" si="23"/>
        <v>116.71219620837948</v>
      </c>
      <c r="I187" s="53">
        <f t="shared" si="24"/>
        <v>113.73308606822332</v>
      </c>
      <c r="J187" s="53">
        <f t="shared" si="25"/>
        <v>120.89024526047434</v>
      </c>
    </row>
    <row r="188" spans="5:10">
      <c r="E188" s="52">
        <f t="shared" si="20"/>
        <v>57.022900763358557</v>
      </c>
      <c r="F188" s="52">
        <f t="shared" si="22"/>
        <v>0.99523736735859469</v>
      </c>
      <c r="G188" s="53">
        <f t="shared" si="21"/>
        <v>110.88607560317681</v>
      </c>
      <c r="H188" s="53">
        <f t="shared" si="23"/>
        <v>116.77776379503295</v>
      </c>
      <c r="I188" s="53">
        <f t="shared" si="24"/>
        <v>113.607594503971</v>
      </c>
      <c r="J188" s="53">
        <f t="shared" si="25"/>
        <v>120.9722047437912</v>
      </c>
    </row>
    <row r="189" spans="5:10">
      <c r="E189" s="52">
        <f t="shared" si="20"/>
        <v>57.366412213740233</v>
      </c>
      <c r="F189" s="52">
        <f t="shared" si="22"/>
        <v>1.0012327731860562</v>
      </c>
      <c r="G189" s="53">
        <f t="shared" si="21"/>
        <v>110.78529105414569</v>
      </c>
      <c r="H189" s="53">
        <f t="shared" si="23"/>
        <v>116.84272830860145</v>
      </c>
      <c r="I189" s="53">
        <f t="shared" si="24"/>
        <v>113.48161381768212</v>
      </c>
      <c r="J189" s="53">
        <f t="shared" si="25"/>
        <v>121.05341038575182</v>
      </c>
    </row>
    <row r="190" spans="5:10">
      <c r="E190" s="52">
        <f t="shared" si="20"/>
        <v>57.709923664121916</v>
      </c>
      <c r="F190" s="52">
        <f t="shared" si="22"/>
        <v>1.0072281790135176</v>
      </c>
      <c r="G190" s="53">
        <f t="shared" si="21"/>
        <v>110.6841188301641</v>
      </c>
      <c r="H190" s="53">
        <f t="shared" si="23"/>
        <v>116.9070874139496</v>
      </c>
      <c r="I190" s="53">
        <f t="shared" si="24"/>
        <v>113.35514853770513</v>
      </c>
      <c r="J190" s="53">
        <f t="shared" si="25"/>
        <v>121.133859267437</v>
      </c>
    </row>
    <row r="191" spans="5:10">
      <c r="E191" s="52">
        <f t="shared" si="20"/>
        <v>58.053435114503593</v>
      </c>
      <c r="F191" s="52">
        <f t="shared" si="22"/>
        <v>1.013223584840979</v>
      </c>
      <c r="G191" s="53">
        <f t="shared" si="21"/>
        <v>110.5825625678457</v>
      </c>
      <c r="H191" s="53">
        <f t="shared" si="23"/>
        <v>116.97083879770329</v>
      </c>
      <c r="I191" s="53">
        <f t="shared" si="24"/>
        <v>113.22820320980712</v>
      </c>
      <c r="J191" s="53">
        <f t="shared" si="25"/>
        <v>121.21354849712911</v>
      </c>
    </row>
    <row r="192" spans="5:10">
      <c r="E192" s="52">
        <f t="shared" si="20"/>
        <v>58.396946564885269</v>
      </c>
      <c r="F192" s="52">
        <f t="shared" si="22"/>
        <v>1.0192189906684403</v>
      </c>
      <c r="G192" s="53">
        <f t="shared" si="21"/>
        <v>110.48062591760832</v>
      </c>
      <c r="H192" s="53">
        <f t="shared" si="23"/>
        <v>117.03398016833285</v>
      </c>
      <c r="I192" s="53">
        <f t="shared" si="24"/>
        <v>113.10078239701041</v>
      </c>
      <c r="J192" s="53">
        <f t="shared" si="25"/>
        <v>121.29247521041606</v>
      </c>
    </row>
    <row r="193" spans="5:10">
      <c r="E193" s="52">
        <f t="shared" si="20"/>
        <v>58.740458015266945</v>
      </c>
      <c r="F193" s="52">
        <f t="shared" si="22"/>
        <v>1.0252143964959017</v>
      </c>
      <c r="G193" s="53">
        <f t="shared" si="21"/>
        <v>110.3783125435428</v>
      </c>
      <c r="H193" s="53">
        <f t="shared" si="23"/>
        <v>117.09650925623538</v>
      </c>
      <c r="I193" s="53">
        <f t="shared" si="24"/>
        <v>112.9728906794285</v>
      </c>
      <c r="J193" s="53">
        <f t="shared" si="25"/>
        <v>121.37063657029424</v>
      </c>
    </row>
    <row r="194" spans="5:10">
      <c r="E194" s="52">
        <f t="shared" si="20"/>
        <v>59.083969465648622</v>
      </c>
      <c r="F194" s="52">
        <f t="shared" si="22"/>
        <v>1.0312098023233631</v>
      </c>
      <c r="G194" s="53">
        <f t="shared" si="21"/>
        <v>110.2756261232812</v>
      </c>
      <c r="H194" s="53">
        <f t="shared" si="23"/>
        <v>117.15842381381638</v>
      </c>
      <c r="I194" s="53">
        <f t="shared" si="24"/>
        <v>112.84453265410149</v>
      </c>
      <c r="J194" s="53">
        <f t="shared" si="25"/>
        <v>121.44802976727048</v>
      </c>
    </row>
    <row r="195" spans="5:10">
      <c r="E195" s="52">
        <f t="shared" si="20"/>
        <v>59.427480916030298</v>
      </c>
      <c r="F195" s="52">
        <f t="shared" si="22"/>
        <v>1.0372052081508245</v>
      </c>
      <c r="G195" s="53">
        <f t="shared" si="21"/>
        <v>110.17257034786462</v>
      </c>
      <c r="H195" s="53">
        <f t="shared" si="23"/>
        <v>117.21972161557048</v>
      </c>
      <c r="I195" s="53">
        <f t="shared" si="24"/>
        <v>112.71571293483078</v>
      </c>
      <c r="J195" s="53">
        <f t="shared" si="25"/>
        <v>121.5246520194631</v>
      </c>
    </row>
    <row r="196" spans="5:10">
      <c r="E196" s="52">
        <f t="shared" si="20"/>
        <v>59.770992366411967</v>
      </c>
      <c r="F196" s="52">
        <f t="shared" si="22"/>
        <v>1.0432006139782859</v>
      </c>
      <c r="G196" s="53">
        <f t="shared" si="21"/>
        <v>110.06914892161062</v>
      </c>
      <c r="H196" s="53">
        <f t="shared" si="23"/>
        <v>117.28040045816148</v>
      </c>
      <c r="I196" s="53">
        <f t="shared" si="24"/>
        <v>112.58643615201328</v>
      </c>
      <c r="J196" s="53">
        <f t="shared" si="25"/>
        <v>121.60050057270186</v>
      </c>
    </row>
    <row r="197" spans="5:10">
      <c r="E197" s="52">
        <f t="shared" si="20"/>
        <v>60.114503816793651</v>
      </c>
      <c r="F197" s="52">
        <f t="shared" si="22"/>
        <v>1.0491960198057473</v>
      </c>
      <c r="G197" s="53">
        <f t="shared" si="21"/>
        <v>109.96536556197995</v>
      </c>
      <c r="H197" s="53">
        <f t="shared" si="23"/>
        <v>117.34045816050153</v>
      </c>
      <c r="I197" s="53">
        <f t="shared" si="24"/>
        <v>112.45670695247495</v>
      </c>
      <c r="J197" s="53">
        <f t="shared" si="25"/>
        <v>121.67557270062692</v>
      </c>
    </row>
    <row r="198" spans="5:10">
      <c r="E198" s="52">
        <f t="shared" si="20"/>
        <v>60.458015267175334</v>
      </c>
      <c r="F198" s="52">
        <f t="shared" si="22"/>
        <v>1.0551914256332087</v>
      </c>
      <c r="G198" s="53">
        <f t="shared" si="21"/>
        <v>109.86122399944298</v>
      </c>
      <c r="H198" s="53">
        <f t="shared" si="23"/>
        <v>117.39989256382952</v>
      </c>
      <c r="I198" s="53">
        <f t="shared" si="24"/>
        <v>112.32652999930373</v>
      </c>
      <c r="J198" s="53">
        <f t="shared" si="25"/>
        <v>121.7498657047869</v>
      </c>
    </row>
    <row r="199" spans="5:10">
      <c r="E199" s="52">
        <f t="shared" si="20"/>
        <v>60.801526717557003</v>
      </c>
      <c r="F199" s="52">
        <f t="shared" si="22"/>
        <v>1.0611868314606701</v>
      </c>
      <c r="G199" s="53">
        <f t="shared" si="21"/>
        <v>109.75672797734563</v>
      </c>
      <c r="H199" s="53">
        <f t="shared" si="23"/>
        <v>117.45870153178871</v>
      </c>
      <c r="I199" s="53">
        <f t="shared" si="24"/>
        <v>112.19590997168203</v>
      </c>
      <c r="J199" s="53">
        <f t="shared" si="25"/>
        <v>121.82337691473587</v>
      </c>
    </row>
    <row r="200" spans="5:10">
      <c r="E200" s="52">
        <f t="shared" si="20"/>
        <v>61.145038167938687</v>
      </c>
      <c r="F200" s="52">
        <f t="shared" si="22"/>
        <v>1.0671822372881314</v>
      </c>
      <c r="G200" s="53">
        <f t="shared" si="21"/>
        <v>109.65188125177477</v>
      </c>
      <c r="H200" s="53">
        <f t="shared" si="23"/>
        <v>117.51688295050346</v>
      </c>
      <c r="I200" s="53">
        <f t="shared" si="24"/>
        <v>112.06485156471845</v>
      </c>
      <c r="J200" s="53">
        <f t="shared" si="25"/>
        <v>121.89610368812933</v>
      </c>
    </row>
    <row r="201" spans="5:10">
      <c r="E201" s="52">
        <f t="shared" si="20"/>
        <v>61.488549618320356</v>
      </c>
      <c r="F201" s="52">
        <f t="shared" si="22"/>
        <v>1.0731776431155928</v>
      </c>
      <c r="G201" s="53">
        <f t="shared" si="21"/>
        <v>109.54668759142322</v>
      </c>
      <c r="H201" s="53">
        <f t="shared" si="23"/>
        <v>117.57443472865532</v>
      </c>
      <c r="I201" s="53">
        <f t="shared" si="24"/>
        <v>111.93335948927903</v>
      </c>
      <c r="J201" s="53">
        <f t="shared" si="25"/>
        <v>121.96804341081915</v>
      </c>
    </row>
    <row r="202" spans="5:10">
      <c r="E202" s="52">
        <f t="shared" si="20"/>
        <v>61.832061068702032</v>
      </c>
      <c r="F202" s="52">
        <f t="shared" si="22"/>
        <v>1.0791730489430542</v>
      </c>
      <c r="G202" s="53">
        <f t="shared" si="21"/>
        <v>109.44115077745434</v>
      </c>
      <c r="H202" s="53">
        <f t="shared" si="23"/>
        <v>117.63135479755806</v>
      </c>
      <c r="I202" s="53">
        <f t="shared" si="24"/>
        <v>111.80143847181793</v>
      </c>
      <c r="J202" s="53">
        <f t="shared" si="25"/>
        <v>122.03919349694756</v>
      </c>
    </row>
    <row r="203" spans="5:10">
      <c r="E203" s="52">
        <f t="shared" si="20"/>
        <v>62.175572519083708</v>
      </c>
      <c r="F203" s="52">
        <f t="shared" si="22"/>
        <v>1.0851684547705156</v>
      </c>
      <c r="G203" s="53">
        <f t="shared" si="21"/>
        <v>109.33527460336603</v>
      </c>
      <c r="H203" s="53">
        <f t="shared" si="23"/>
        <v>117.68764111123214</v>
      </c>
      <c r="I203" s="53">
        <f t="shared" si="24"/>
        <v>111.66909325420754</v>
      </c>
      <c r="J203" s="53">
        <f t="shared" si="25"/>
        <v>122.10955138904018</v>
      </c>
    </row>
    <row r="204" spans="5:10">
      <c r="E204" s="52">
        <f t="shared" si="20"/>
        <v>62.519083969465385</v>
      </c>
      <c r="F204" s="52">
        <f t="shared" si="22"/>
        <v>1.091163860597977</v>
      </c>
      <c r="G204" s="53">
        <f t="shared" si="21"/>
        <v>109.22906287485443</v>
      </c>
      <c r="H204" s="53">
        <f t="shared" si="23"/>
        <v>117.74329164647821</v>
      </c>
      <c r="I204" s="53">
        <f t="shared" si="24"/>
        <v>111.53632859356804</v>
      </c>
      <c r="J204" s="53">
        <f t="shared" si="25"/>
        <v>122.17911455809777</v>
      </c>
    </row>
    <row r="205" spans="5:10">
      <c r="E205" s="52">
        <f t="shared" si="20"/>
        <v>62.862595419847061</v>
      </c>
      <c r="F205" s="52">
        <f t="shared" si="22"/>
        <v>1.0971592664254384</v>
      </c>
      <c r="G205" s="53">
        <f t="shared" si="21"/>
        <v>109.12251940967714</v>
      </c>
      <c r="H205" s="53">
        <f t="shared" si="23"/>
        <v>117.79830440294984</v>
      </c>
      <c r="I205" s="53">
        <f t="shared" si="24"/>
        <v>111.40314926209642</v>
      </c>
      <c r="J205" s="53">
        <f t="shared" si="25"/>
        <v>122.24788050368731</v>
      </c>
    </row>
    <row r="206" spans="5:10">
      <c r="E206" s="52">
        <f t="shared" si="20"/>
        <v>63.206106870228737</v>
      </c>
      <c r="F206" s="52">
        <f t="shared" si="22"/>
        <v>1.1031546722528998</v>
      </c>
      <c r="G206" s="53">
        <f t="shared" si="21"/>
        <v>109.01564803751589</v>
      </c>
      <c r="H206" s="53">
        <f t="shared" si="23"/>
        <v>117.85267740322543</v>
      </c>
      <c r="I206" s="53">
        <f t="shared" si="24"/>
        <v>111.26956004689487</v>
      </c>
      <c r="J206" s="53">
        <f t="shared" si="25"/>
        <v>122.31584675403178</v>
      </c>
    </row>
    <row r="207" spans="5:10">
      <c r="E207" s="52">
        <f t="shared" si="20"/>
        <v>63.549618320610421</v>
      </c>
      <c r="F207" s="52">
        <f t="shared" si="22"/>
        <v>1.1091500780803611</v>
      </c>
      <c r="G207" s="53">
        <f t="shared" si="21"/>
        <v>108.90845259983904</v>
      </c>
      <c r="H207" s="53">
        <f t="shared" si="23"/>
        <v>117.90640869287924</v>
      </c>
      <c r="I207" s="53">
        <f t="shared" si="24"/>
        <v>111.13556574979879</v>
      </c>
      <c r="J207" s="53">
        <f t="shared" si="25"/>
        <v>122.38301086609906</v>
      </c>
    </row>
    <row r="208" spans="5:10">
      <c r="E208" s="52">
        <f t="shared" si="20"/>
        <v>63.89312977099209</v>
      </c>
      <c r="F208" s="52">
        <f t="shared" si="22"/>
        <v>1.1151454839078225</v>
      </c>
      <c r="G208" s="53">
        <f t="shared" si="21"/>
        <v>108.80093694976334</v>
      </c>
      <c r="H208" s="53">
        <f t="shared" si="23"/>
        <v>117.95949634055171</v>
      </c>
      <c r="I208" s="53">
        <f t="shared" si="24"/>
        <v>111.00117118720418</v>
      </c>
      <c r="J208" s="53">
        <f t="shared" si="25"/>
        <v>122.44937042568964</v>
      </c>
    </row>
    <row r="209" spans="5:10">
      <c r="E209" s="52">
        <f t="shared" si="20"/>
        <v>64.236641221373773</v>
      </c>
      <c r="F209" s="52">
        <f t="shared" si="22"/>
        <v>1.1211408897352839</v>
      </c>
      <c r="G209" s="53">
        <f t="shared" si="21"/>
        <v>108.69310495191557</v>
      </c>
      <c r="H209" s="53">
        <f t="shared" si="23"/>
        <v>118.01193843801886</v>
      </c>
      <c r="I209" s="53">
        <f t="shared" si="24"/>
        <v>110.86638118989447</v>
      </c>
      <c r="J209" s="53">
        <f t="shared" si="25"/>
        <v>122.51492304752357</v>
      </c>
    </row>
    <row r="210" spans="5:10">
      <c r="E210" s="52">
        <f t="shared" si="20"/>
        <v>64.580152671755442</v>
      </c>
      <c r="F210" s="52">
        <f t="shared" si="22"/>
        <v>1.1271362955627453</v>
      </c>
      <c r="G210" s="53">
        <f t="shared" si="21"/>
        <v>108.58496048229352</v>
      </c>
      <c r="H210" s="53">
        <f t="shared" si="23"/>
        <v>118.06373310026083</v>
      </c>
      <c r="I210" s="53">
        <f t="shared" si="24"/>
        <v>110.73120060286689</v>
      </c>
      <c r="J210" s="53">
        <f t="shared" si="25"/>
        <v>122.57966637532604</v>
      </c>
    </row>
    <row r="211" spans="5:10">
      <c r="E211" s="52">
        <f t="shared" si="20"/>
        <v>64.923664122137126</v>
      </c>
      <c r="F211" s="52">
        <f t="shared" si="22"/>
        <v>1.1331317013902067</v>
      </c>
      <c r="G211" s="53">
        <f t="shared" si="21"/>
        <v>108.47650742812672</v>
      </c>
      <c r="H211" s="53">
        <f t="shared" si="23"/>
        <v>118.11487846552973</v>
      </c>
      <c r="I211" s="53">
        <f t="shared" si="24"/>
        <v>110.5956342851584</v>
      </c>
      <c r="J211" s="53">
        <f t="shared" si="25"/>
        <v>122.64359808191216</v>
      </c>
    </row>
    <row r="212" spans="5:10">
      <c r="E212" s="52">
        <f t="shared" si="20"/>
        <v>65.267175572518795</v>
      </c>
      <c r="F212" s="52">
        <f t="shared" si="22"/>
        <v>1.1391271072176681</v>
      </c>
      <c r="G212" s="53">
        <f t="shared" si="21"/>
        <v>108.36774968773672</v>
      </c>
      <c r="H212" s="53">
        <f t="shared" si="23"/>
        <v>118.16537269541647</v>
      </c>
      <c r="I212" s="53">
        <f t="shared" si="24"/>
        <v>110.4596871096709</v>
      </c>
      <c r="J212" s="53">
        <f t="shared" si="25"/>
        <v>122.70671586927058</v>
      </c>
    </row>
    <row r="213" spans="5:10">
      <c r="E213" s="52">
        <f t="shared" si="20"/>
        <v>65.610687022900478</v>
      </c>
      <c r="F213" s="52">
        <f t="shared" si="22"/>
        <v>1.1451225130451295</v>
      </c>
      <c r="G213" s="53">
        <f t="shared" si="21"/>
        <v>108.25869117039692</v>
      </c>
      <c r="H213" s="53">
        <f t="shared" si="23"/>
        <v>118.21521397491691</v>
      </c>
      <c r="I213" s="53">
        <f t="shared" si="24"/>
        <v>110.32336396299615</v>
      </c>
      <c r="J213" s="53">
        <f t="shared" si="25"/>
        <v>122.76901746864613</v>
      </c>
    </row>
    <row r="214" spans="5:10">
      <c r="E214" s="52">
        <f t="shared" si="20"/>
        <v>65.954198473282162</v>
      </c>
      <c r="F214" s="52">
        <f t="shared" si="22"/>
        <v>1.1511179188725909</v>
      </c>
      <c r="G214" s="53">
        <f t="shared" si="21"/>
        <v>108.1493357961921</v>
      </c>
      <c r="H214" s="53">
        <f t="shared" si="23"/>
        <v>118.26440051249703</v>
      </c>
      <c r="I214" s="53">
        <f t="shared" si="24"/>
        <v>110.18666974524014</v>
      </c>
      <c r="J214" s="53">
        <f t="shared" si="25"/>
        <v>122.8305006406213</v>
      </c>
    </row>
    <row r="215" spans="5:10">
      <c r="E215" s="52">
        <f t="shared" ref="E215:E278" si="26">F215*180/PI()</f>
        <v>66.297709923663831</v>
      </c>
      <c r="F215" s="52">
        <f t="shared" si="22"/>
        <v>1.1571133247000522</v>
      </c>
      <c r="G215" s="53">
        <f t="shared" si="21"/>
        <v>108.03968749587753</v>
      </c>
      <c r="H215" s="53">
        <f t="shared" si="23"/>
        <v>118.31293054015742</v>
      </c>
      <c r="I215" s="53">
        <f t="shared" si="24"/>
        <v>110.04960936984691</v>
      </c>
      <c r="J215" s="53">
        <f t="shared" si="25"/>
        <v>122.89116317519678</v>
      </c>
    </row>
    <row r="216" spans="5:10">
      <c r="E216" s="52">
        <f t="shared" si="26"/>
        <v>66.6412213740455</v>
      </c>
      <c r="F216" s="52">
        <f t="shared" si="22"/>
        <v>1.1631087305275136</v>
      </c>
      <c r="G216" s="53">
        <f t="shared" ref="G216:G279" si="27">100+$E$15*COS(F216)</f>
        <v>107.92975021073758</v>
      </c>
      <c r="H216" s="53">
        <f t="shared" si="23"/>
        <v>118.36080231349675</v>
      </c>
      <c r="I216" s="53">
        <f t="shared" si="24"/>
        <v>109.91218776342197</v>
      </c>
      <c r="J216" s="53">
        <f t="shared" si="25"/>
        <v>122.95100289187093</v>
      </c>
    </row>
    <row r="217" spans="5:10">
      <c r="E217" s="52">
        <f t="shared" si="26"/>
        <v>66.984732824427184</v>
      </c>
      <c r="F217" s="52">
        <f t="shared" si="22"/>
        <v>1.169104136354975</v>
      </c>
      <c r="G217" s="53">
        <f t="shared" si="27"/>
        <v>107.81952789244414</v>
      </c>
      <c r="H217" s="53">
        <f t="shared" si="23"/>
        <v>118.40801411177446</v>
      </c>
      <c r="I217" s="53">
        <f t="shared" si="24"/>
        <v>109.77440986555519</v>
      </c>
      <c r="J217" s="53">
        <f t="shared" si="25"/>
        <v>123.01001763971809</v>
      </c>
    </row>
    <row r="218" spans="5:10">
      <c r="E218" s="52">
        <f t="shared" si="26"/>
        <v>67.328244274808853</v>
      </c>
      <c r="F218" s="52">
        <f t="shared" ref="F218:F281" si="28">F217+$F$19*2</f>
        <v>1.1750995421824364</v>
      </c>
      <c r="G218" s="53">
        <f t="shared" si="27"/>
        <v>107.70902450291459</v>
      </c>
      <c r="H218" s="53">
        <f t="shared" ref="H218:H281" si="29">100+$E$15*SIN(F218)</f>
        <v>118.45456423797273</v>
      </c>
      <c r="I218" s="53">
        <f t="shared" ref="I218:I281" si="30">100+$E$14*COS(F218)</f>
        <v>109.63628062864323</v>
      </c>
      <c r="J218" s="53">
        <f t="shared" ref="J218:J281" si="31">100+$E$14*SIN(F218)</f>
        <v>123.06820529746592</v>
      </c>
    </row>
    <row r="219" spans="5:10">
      <c r="E219" s="52">
        <f t="shared" si="26"/>
        <v>67.671755725190536</v>
      </c>
      <c r="F219" s="52">
        <f t="shared" si="28"/>
        <v>1.1810949480098978</v>
      </c>
      <c r="G219" s="53">
        <f t="shared" si="27"/>
        <v>107.59824401416931</v>
      </c>
      <c r="H219" s="53">
        <f t="shared" si="29"/>
        <v>118.50045101885735</v>
      </c>
      <c r="I219" s="53">
        <f t="shared" si="30"/>
        <v>109.49780501771164</v>
      </c>
      <c r="J219" s="53">
        <f t="shared" si="31"/>
        <v>123.1255637735717</v>
      </c>
    </row>
    <row r="220" spans="5:10">
      <c r="E220" s="52">
        <f t="shared" si="26"/>
        <v>68.015267175572205</v>
      </c>
      <c r="F220" s="52">
        <f t="shared" si="28"/>
        <v>1.1870903538373592</v>
      </c>
      <c r="G220" s="53">
        <f t="shared" si="27"/>
        <v>107.48719040818898</v>
      </c>
      <c r="H220" s="53">
        <f t="shared" si="29"/>
        <v>118.54567280503792</v>
      </c>
      <c r="I220" s="53">
        <f t="shared" si="30"/>
        <v>109.35898801023623</v>
      </c>
      <c r="J220" s="53">
        <f t="shared" si="31"/>
        <v>123.1820910062974</v>
      </c>
    </row>
    <row r="221" spans="5:10">
      <c r="E221" s="52">
        <f t="shared" si="26"/>
        <v>68.358778625953875</v>
      </c>
      <c r="F221" s="52">
        <f t="shared" si="28"/>
        <v>1.1930857596648206</v>
      </c>
      <c r="G221" s="53">
        <f t="shared" si="27"/>
        <v>107.37586767677141</v>
      </c>
      <c r="H221" s="53">
        <f t="shared" si="29"/>
        <v>118.5902279710271</v>
      </c>
      <c r="I221" s="53">
        <f t="shared" si="30"/>
        <v>109.21983459596426</v>
      </c>
      <c r="J221" s="53">
        <f t="shared" si="31"/>
        <v>123.23778496378389</v>
      </c>
    </row>
    <row r="222" spans="5:10">
      <c r="E222" s="52">
        <f t="shared" si="26"/>
        <v>68.702290076335558</v>
      </c>
      <c r="F222" s="52">
        <f t="shared" si="28"/>
        <v>1.1990811654922819</v>
      </c>
      <c r="G222" s="53">
        <f t="shared" si="27"/>
        <v>107.26427982138804</v>
      </c>
      <c r="H222" s="53">
        <f t="shared" si="29"/>
        <v>118.63411491529916</v>
      </c>
      <c r="I222" s="53">
        <f t="shared" si="30"/>
        <v>109.08034977673506</v>
      </c>
      <c r="J222" s="53">
        <f t="shared" si="31"/>
        <v>123.29264364412394</v>
      </c>
    </row>
    <row r="223" spans="5:10">
      <c r="E223" s="52">
        <f t="shared" si="26"/>
        <v>69.045801526717241</v>
      </c>
      <c r="F223" s="52">
        <f t="shared" si="28"/>
        <v>1.2050765713197433</v>
      </c>
      <c r="G223" s="53">
        <f t="shared" si="27"/>
        <v>107.15243085304019</v>
      </c>
      <c r="H223" s="53">
        <f t="shared" si="29"/>
        <v>118.67733206034734</v>
      </c>
      <c r="I223" s="53">
        <f t="shared" si="30"/>
        <v>108.94053856630023</v>
      </c>
      <c r="J223" s="53">
        <f t="shared" si="31"/>
        <v>123.34666507543417</v>
      </c>
    </row>
    <row r="224" spans="5:10">
      <c r="E224" s="52">
        <f t="shared" si="26"/>
        <v>69.389312977098911</v>
      </c>
      <c r="F224" s="52">
        <f t="shared" si="28"/>
        <v>1.2110719771472047</v>
      </c>
      <c r="G224" s="53">
        <f t="shared" si="27"/>
        <v>107.04032479211479</v>
      </c>
      <c r="H224" s="53">
        <f t="shared" si="29"/>
        <v>118.71987785274075</v>
      </c>
      <c r="I224" s="53">
        <f t="shared" si="30"/>
        <v>108.80040599014347</v>
      </c>
      <c r="J224" s="53">
        <f t="shared" si="31"/>
        <v>123.39984731592594</v>
      </c>
    </row>
    <row r="225" spans="5:10">
      <c r="E225" s="52">
        <f t="shared" si="26"/>
        <v>69.732824427480594</v>
      </c>
      <c r="F225" s="52">
        <f t="shared" si="28"/>
        <v>1.2170673829746661</v>
      </c>
      <c r="G225" s="53">
        <f t="shared" si="27"/>
        <v>106.92796566823989</v>
      </c>
      <c r="H225" s="53">
        <f t="shared" si="29"/>
        <v>118.76175076318012</v>
      </c>
      <c r="I225" s="53">
        <f t="shared" si="30"/>
        <v>108.65995708529987</v>
      </c>
      <c r="J225" s="53">
        <f t="shared" si="31"/>
        <v>123.45218845397514</v>
      </c>
    </row>
    <row r="226" spans="5:10">
      <c r="E226" s="52">
        <f t="shared" si="26"/>
        <v>70.076335877862263</v>
      </c>
      <c r="F226" s="52">
        <f t="shared" si="28"/>
        <v>1.2230627888021275</v>
      </c>
      <c r="G226" s="53">
        <f t="shared" si="27"/>
        <v>106.81535752013988</v>
      </c>
      <c r="H226" s="53">
        <f t="shared" si="29"/>
        <v>118.8029492865527</v>
      </c>
      <c r="I226" s="53">
        <f t="shared" si="30"/>
        <v>108.51919690017486</v>
      </c>
      <c r="J226" s="53">
        <f t="shared" si="31"/>
        <v>123.50368660819088</v>
      </c>
    </row>
    <row r="227" spans="5:10">
      <c r="E227" s="52">
        <f t="shared" si="26"/>
        <v>70.419847328243947</v>
      </c>
      <c r="F227" s="52">
        <f t="shared" si="28"/>
        <v>1.2290581946295889</v>
      </c>
      <c r="G227" s="53">
        <f t="shared" si="27"/>
        <v>106.70250439549025</v>
      </c>
      <c r="H227" s="53">
        <f t="shared" si="29"/>
        <v>118.84347194198654</v>
      </c>
      <c r="I227" s="53">
        <f t="shared" si="30"/>
        <v>108.37813049436281</v>
      </c>
      <c r="J227" s="53">
        <f t="shared" si="31"/>
        <v>123.55433992748317</v>
      </c>
    </row>
    <row r="228" spans="5:10">
      <c r="E228" s="52">
        <f t="shared" si="26"/>
        <v>70.763358778625616</v>
      </c>
      <c r="F228" s="52">
        <f t="shared" si="28"/>
        <v>1.2350536004570503</v>
      </c>
      <c r="G228" s="53">
        <f t="shared" si="27"/>
        <v>106.58941035077211</v>
      </c>
      <c r="H228" s="53">
        <f t="shared" si="29"/>
        <v>118.88331727290355</v>
      </c>
      <c r="I228" s="53">
        <f t="shared" si="30"/>
        <v>108.23676293846513</v>
      </c>
      <c r="J228" s="53">
        <f t="shared" si="31"/>
        <v>123.60414659112944</v>
      </c>
    </row>
    <row r="229" spans="5:10">
      <c r="E229" s="54">
        <f t="shared" si="26"/>
        <v>71.106870229007299</v>
      </c>
      <c r="F229" s="54">
        <f t="shared" si="28"/>
        <v>1.2410490062845116</v>
      </c>
      <c r="G229" s="55">
        <f t="shared" si="27"/>
        <v>106.4760794511264</v>
      </c>
      <c r="H229" s="55">
        <f t="shared" si="29"/>
        <v>118.92248384707193</v>
      </c>
      <c r="I229" s="55">
        <f t="shared" si="30"/>
        <v>108.09509931390799</v>
      </c>
      <c r="J229" s="55">
        <f t="shared" si="31"/>
        <v>123.65310480883993</v>
      </c>
    </row>
    <row r="230" spans="5:10">
      <c r="E230" s="54">
        <f t="shared" si="26"/>
        <v>71.450381679388983</v>
      </c>
      <c r="F230" s="54">
        <f t="shared" si="28"/>
        <v>1.247044412111973</v>
      </c>
      <c r="G230" s="55">
        <f t="shared" si="27"/>
        <v>106.36251577020775</v>
      </c>
      <c r="H230" s="55">
        <f t="shared" si="29"/>
        <v>118.9609702566577</v>
      </c>
      <c r="I230" s="55">
        <f t="shared" si="30"/>
        <v>107.95314471275968</v>
      </c>
      <c r="J230" s="55">
        <f t="shared" si="31"/>
        <v>123.70121282082212</v>
      </c>
    </row>
    <row r="231" spans="5:10">
      <c r="E231" s="54">
        <f t="shared" si="26"/>
        <v>71.793893129770652</v>
      </c>
      <c r="F231" s="54">
        <f t="shared" si="28"/>
        <v>1.2530398179394344</v>
      </c>
      <c r="G231" s="55">
        <f t="shared" si="27"/>
        <v>106.24872339003807</v>
      </c>
      <c r="H231" s="55">
        <f t="shared" si="29"/>
        <v>118.99877511827515</v>
      </c>
      <c r="I231" s="55">
        <f t="shared" si="30"/>
        <v>107.81090423754759</v>
      </c>
      <c r="J231" s="55">
        <f t="shared" si="31"/>
        <v>123.74846889784394</v>
      </c>
    </row>
    <row r="232" spans="5:10">
      <c r="E232" s="54">
        <f t="shared" si="26"/>
        <v>72.137404580152335</v>
      </c>
      <c r="F232" s="54">
        <f t="shared" si="28"/>
        <v>1.2590352237668958</v>
      </c>
      <c r="G232" s="55">
        <f t="shared" si="27"/>
        <v>106.13470640085983</v>
      </c>
      <c r="H232" s="55">
        <f t="shared" si="29"/>
        <v>119.03589707303676</v>
      </c>
      <c r="I232" s="55">
        <f t="shared" si="30"/>
        <v>107.66838300107479</v>
      </c>
      <c r="J232" s="55">
        <f t="shared" si="31"/>
        <v>123.79487134129596</v>
      </c>
    </row>
    <row r="233" spans="5:10">
      <c r="E233" s="54">
        <f t="shared" si="26"/>
        <v>72.480916030534004</v>
      </c>
      <c r="F233" s="54">
        <f t="shared" si="28"/>
        <v>1.2650306295943572</v>
      </c>
      <c r="G233" s="55">
        <f t="shared" si="27"/>
        <v>106.02046890098899</v>
      </c>
      <c r="H233" s="55">
        <f t="shared" si="29"/>
        <v>119.07233478660189</v>
      </c>
      <c r="I233" s="55">
        <f t="shared" si="30"/>
        <v>107.52558612623623</v>
      </c>
      <c r="J233" s="55">
        <f t="shared" si="31"/>
        <v>123.84041848325236</v>
      </c>
    </row>
    <row r="234" spans="5:10">
      <c r="E234" s="54">
        <f t="shared" si="26"/>
        <v>72.824427480915688</v>
      </c>
      <c r="F234" s="54">
        <f t="shared" si="28"/>
        <v>1.2710260354218186</v>
      </c>
      <c r="G234" s="55">
        <f t="shared" si="27"/>
        <v>105.90601499666774</v>
      </c>
      <c r="H234" s="55">
        <f t="shared" si="29"/>
        <v>119.10808694922483</v>
      </c>
      <c r="I234" s="55">
        <f t="shared" si="30"/>
        <v>107.38251874583466</v>
      </c>
      <c r="J234" s="55">
        <f t="shared" si="31"/>
        <v>123.88510868653103</v>
      </c>
    </row>
    <row r="235" spans="5:10">
      <c r="E235" s="54">
        <f t="shared" si="26"/>
        <v>73.167938931297357</v>
      </c>
      <c r="F235" s="54">
        <f t="shared" si="28"/>
        <v>1.27702144124928</v>
      </c>
      <c r="G235" s="55">
        <f t="shared" si="27"/>
        <v>105.79134880191687</v>
      </c>
      <c r="H235" s="55">
        <f t="shared" si="29"/>
        <v>119.14315227580181</v>
      </c>
      <c r="I235" s="55">
        <f t="shared" si="30"/>
        <v>107.23918600239608</v>
      </c>
      <c r="J235" s="55">
        <f t="shared" si="31"/>
        <v>123.92894034475226</v>
      </c>
    </row>
    <row r="236" spans="5:10">
      <c r="E236" s="54">
        <f t="shared" si="26"/>
        <v>73.51145038167904</v>
      </c>
      <c r="F236" s="54">
        <f t="shared" si="28"/>
        <v>1.2830168470767414</v>
      </c>
      <c r="G236" s="55">
        <f t="shared" si="27"/>
        <v>105.67647443838791</v>
      </c>
      <c r="H236" s="55">
        <f t="shared" si="29"/>
        <v>119.17752950591731</v>
      </c>
      <c r="I236" s="55">
        <f t="shared" si="30"/>
        <v>107.09559304798489</v>
      </c>
      <c r="J236" s="55">
        <f t="shared" si="31"/>
        <v>123.97191188239663</v>
      </c>
    </row>
    <row r="237" spans="5:10">
      <c r="E237" s="54">
        <f t="shared" si="26"/>
        <v>73.85496183206071</v>
      </c>
      <c r="F237" s="54">
        <f t="shared" si="28"/>
        <v>1.2890122529042027</v>
      </c>
      <c r="G237" s="55">
        <f t="shared" si="27"/>
        <v>105.56139603521498</v>
      </c>
      <c r="H237" s="55">
        <f t="shared" si="29"/>
        <v>119.21121740388919</v>
      </c>
      <c r="I237" s="55">
        <f t="shared" si="30"/>
        <v>106.95174504401874</v>
      </c>
      <c r="J237" s="55">
        <f t="shared" si="31"/>
        <v>124.01402175486149</v>
      </c>
    </row>
    <row r="238" spans="5:10">
      <c r="E238" s="54">
        <f t="shared" si="26"/>
        <v>74.198473282442379</v>
      </c>
      <c r="F238" s="54">
        <f t="shared" si="28"/>
        <v>1.2950076587316641</v>
      </c>
      <c r="G238" s="55">
        <f t="shared" si="27"/>
        <v>105.44611772886635</v>
      </c>
      <c r="H238" s="55">
        <f t="shared" si="29"/>
        <v>119.2442147588133</v>
      </c>
      <c r="I238" s="55">
        <f t="shared" si="30"/>
        <v>106.80764716108295</v>
      </c>
      <c r="J238" s="55">
        <f t="shared" si="31"/>
        <v>124.05526844851661</v>
      </c>
    </row>
    <row r="239" spans="5:10">
      <c r="E239" s="54">
        <f t="shared" si="26"/>
        <v>74.541984732824062</v>
      </c>
      <c r="F239" s="54">
        <f t="shared" si="28"/>
        <v>1.3010030645591255</v>
      </c>
      <c r="G239" s="55">
        <f t="shared" si="27"/>
        <v>105.33064366299578</v>
      </c>
      <c r="H239" s="55">
        <f t="shared" si="29"/>
        <v>119.27652038460684</v>
      </c>
      <c r="I239" s="55">
        <f t="shared" si="30"/>
        <v>106.66330457874473</v>
      </c>
      <c r="J239" s="55">
        <f t="shared" si="31"/>
        <v>124.09565048075855</v>
      </c>
    </row>
    <row r="240" spans="5:10">
      <c r="E240" s="54">
        <f t="shared" si="26"/>
        <v>74.885496183205731</v>
      </c>
      <c r="F240" s="54">
        <f t="shared" si="28"/>
        <v>1.3069984703865869</v>
      </c>
      <c r="G240" s="55">
        <f t="shared" si="27"/>
        <v>105.21497798829353</v>
      </c>
      <c r="H240" s="55">
        <f t="shared" si="29"/>
        <v>119.3081331200511</v>
      </c>
      <c r="I240" s="55">
        <f t="shared" si="30"/>
        <v>106.51872248536691</v>
      </c>
      <c r="J240" s="55">
        <f t="shared" si="31"/>
        <v>124.13516640006387</v>
      </c>
    </row>
    <row r="241" spans="5:10">
      <c r="E241" s="54">
        <f t="shared" si="26"/>
        <v>75.229007633587415</v>
      </c>
      <c r="F241" s="54">
        <f t="shared" si="28"/>
        <v>1.3129938762140483</v>
      </c>
      <c r="G241" s="55">
        <f t="shared" si="27"/>
        <v>105.09912486233723</v>
      </c>
      <c r="H241" s="55">
        <f t="shared" si="29"/>
        <v>119.33905182883314</v>
      </c>
      <c r="I241" s="55">
        <f t="shared" si="30"/>
        <v>106.37390607792153</v>
      </c>
      <c r="J241" s="55">
        <f t="shared" si="31"/>
        <v>124.17381478604142</v>
      </c>
    </row>
    <row r="242" spans="5:10">
      <c r="E242" s="54">
        <f t="shared" si="26"/>
        <v>75.572519083969084</v>
      </c>
      <c r="F242" s="54">
        <f t="shared" si="28"/>
        <v>1.3189892820415097</v>
      </c>
      <c r="G242" s="55">
        <f t="shared" si="27"/>
        <v>104.98308844944239</v>
      </c>
      <c r="H242" s="55">
        <f t="shared" si="29"/>
        <v>119.36927539958668</v>
      </c>
      <c r="I242" s="55">
        <f t="shared" si="30"/>
        <v>106.228860561803</v>
      </c>
      <c r="J242" s="55">
        <f t="shared" si="31"/>
        <v>124.21159424948335</v>
      </c>
    </row>
    <row r="243" spans="5:10">
      <c r="E243" s="54">
        <f t="shared" si="26"/>
        <v>75.916030534350767</v>
      </c>
      <c r="F243" s="54">
        <f t="shared" si="28"/>
        <v>1.3249846878689711</v>
      </c>
      <c r="G243" s="55">
        <f t="shared" si="27"/>
        <v>104.86687292051275</v>
      </c>
      <c r="H243" s="55">
        <f t="shared" si="29"/>
        <v>119.39880274593202</v>
      </c>
      <c r="I243" s="55">
        <f t="shared" si="30"/>
        <v>106.08359115064094</v>
      </c>
      <c r="J243" s="55">
        <f t="shared" si="31"/>
        <v>124.24850343241502</v>
      </c>
    </row>
    <row r="244" spans="5:10">
      <c r="E244" s="54">
        <f t="shared" si="26"/>
        <v>76.259541984732437</v>
      </c>
      <c r="F244" s="54">
        <f t="shared" si="28"/>
        <v>1.3309800936964324</v>
      </c>
      <c r="G244" s="55">
        <f t="shared" si="27"/>
        <v>104.75048245289031</v>
      </c>
      <c r="H244" s="55">
        <f t="shared" si="29"/>
        <v>119.42763280651509</v>
      </c>
      <c r="I244" s="55">
        <f t="shared" si="30"/>
        <v>105.93810306611287</v>
      </c>
      <c r="J244" s="55">
        <f t="shared" si="31"/>
        <v>124.28454100814386</v>
      </c>
    </row>
    <row r="245" spans="5:10">
      <c r="E245" s="54">
        <f t="shared" si="26"/>
        <v>76.60305343511412</v>
      </c>
      <c r="F245" s="54">
        <f t="shared" si="28"/>
        <v>1.3369754995238938</v>
      </c>
      <c r="G245" s="55">
        <f t="shared" si="27"/>
        <v>104.6339212302052</v>
      </c>
      <c r="H245" s="55">
        <f t="shared" si="29"/>
        <v>119.45576454504561</v>
      </c>
      <c r="I245" s="55">
        <f t="shared" si="30"/>
        <v>105.7924015377565</v>
      </c>
      <c r="J245" s="55">
        <f t="shared" si="31"/>
        <v>124.319705681307</v>
      </c>
    </row>
    <row r="246" spans="5:10">
      <c r="E246" s="54">
        <f t="shared" si="26"/>
        <v>76.946564885495803</v>
      </c>
      <c r="F246" s="54">
        <f t="shared" si="28"/>
        <v>1.3429709053513552</v>
      </c>
      <c r="G246" s="55">
        <f t="shared" si="27"/>
        <v>104.51719344222535</v>
      </c>
      <c r="H246" s="55">
        <f t="shared" si="29"/>
        <v>119.48319695033432</v>
      </c>
      <c r="I246" s="55">
        <f t="shared" si="30"/>
        <v>105.64649180278168</v>
      </c>
      <c r="J246" s="55">
        <f t="shared" si="31"/>
        <v>124.35399618791789</v>
      </c>
    </row>
    <row r="247" spans="5:10">
      <c r="E247" s="54">
        <f t="shared" si="26"/>
        <v>77.290076335877473</v>
      </c>
      <c r="F247" s="54">
        <f t="shared" si="28"/>
        <v>1.3489663111788166</v>
      </c>
      <c r="G247" s="55">
        <f t="shared" si="27"/>
        <v>104.40030328470579</v>
      </c>
      <c r="H247" s="55">
        <f t="shared" si="29"/>
        <v>119.50992903632937</v>
      </c>
      <c r="I247" s="55">
        <f t="shared" si="30"/>
        <v>105.50037910588222</v>
      </c>
      <c r="J247" s="55">
        <f t="shared" si="31"/>
        <v>124.38741129541171</v>
      </c>
    </row>
    <row r="248" spans="5:10">
      <c r="E248" s="54">
        <f t="shared" si="26"/>
        <v>77.633587786259156</v>
      </c>
      <c r="F248" s="54">
        <f t="shared" si="28"/>
        <v>1.354961717006278</v>
      </c>
      <c r="G248" s="55">
        <f t="shared" si="27"/>
        <v>104.28325495923789</v>
      </c>
      <c r="H248" s="55">
        <f t="shared" si="29"/>
        <v>119.5359598421517</v>
      </c>
      <c r="I248" s="55">
        <f t="shared" si="30"/>
        <v>105.35406869904737</v>
      </c>
      <c r="J248" s="55">
        <f t="shared" si="31"/>
        <v>124.41994980268963</v>
      </c>
    </row>
    <row r="249" spans="5:10">
      <c r="E249" s="54">
        <f t="shared" si="26"/>
        <v>77.977099236640825</v>
      </c>
      <c r="F249" s="54">
        <f t="shared" si="28"/>
        <v>1.3609571228337394</v>
      </c>
      <c r="G249" s="55">
        <f t="shared" si="27"/>
        <v>104.16605267309841</v>
      </c>
      <c r="H249" s="55">
        <f t="shared" si="29"/>
        <v>119.56128843212966</v>
      </c>
      <c r="I249" s="55">
        <f t="shared" si="30"/>
        <v>105.20756584137301</v>
      </c>
      <c r="J249" s="55">
        <f t="shared" si="31"/>
        <v>124.45161054016208</v>
      </c>
    </row>
    <row r="250" spans="5:10">
      <c r="E250" s="54">
        <f t="shared" si="26"/>
        <v>78.320610687022509</v>
      </c>
      <c r="F250" s="54">
        <f t="shared" si="28"/>
        <v>1.3669525286612008</v>
      </c>
      <c r="G250" s="55">
        <f t="shared" si="27"/>
        <v>104.04870063909809</v>
      </c>
      <c r="H250" s="55">
        <f t="shared" si="29"/>
        <v>119.58591389583256</v>
      </c>
      <c r="I250" s="55">
        <f t="shared" si="30"/>
        <v>105.0608757988726</v>
      </c>
      <c r="J250" s="55">
        <f t="shared" si="31"/>
        <v>124.48239236979069</v>
      </c>
    </row>
    <row r="251" spans="5:10">
      <c r="E251" s="54">
        <f t="shared" si="26"/>
        <v>78.664122137404178</v>
      </c>
      <c r="F251" s="54">
        <f t="shared" si="28"/>
        <v>1.3729479344886621</v>
      </c>
      <c r="G251" s="55">
        <f t="shared" si="27"/>
        <v>103.93120307543037</v>
      </c>
      <c r="H251" s="55">
        <f t="shared" si="29"/>
        <v>119.60983534810343</v>
      </c>
      <c r="I251" s="55">
        <f t="shared" si="30"/>
        <v>104.91400384428798</v>
      </c>
      <c r="J251" s="55">
        <f t="shared" si="31"/>
        <v>124.51229418512929</v>
      </c>
    </row>
    <row r="252" spans="5:10">
      <c r="E252" s="54">
        <f t="shared" si="26"/>
        <v>79.007633587785861</v>
      </c>
      <c r="F252" s="54">
        <f t="shared" si="28"/>
        <v>1.3789433403161235</v>
      </c>
      <c r="G252" s="55">
        <f t="shared" si="27"/>
        <v>103.81356420551975</v>
      </c>
      <c r="H252" s="55">
        <f t="shared" si="29"/>
        <v>119.63305192909087</v>
      </c>
      <c r="I252" s="55">
        <f t="shared" si="30"/>
        <v>104.76695525689969</v>
      </c>
      <c r="J252" s="55">
        <f t="shared" si="31"/>
        <v>124.54131491136357</v>
      </c>
    </row>
    <row r="253" spans="5:10">
      <c r="E253" s="54">
        <f t="shared" si="26"/>
        <v>79.35114503816753</v>
      </c>
      <c r="F253" s="54">
        <f t="shared" si="28"/>
        <v>1.3849387461435849</v>
      </c>
      <c r="G253" s="55">
        <f t="shared" si="27"/>
        <v>103.69578825786991</v>
      </c>
      <c r="H253" s="55">
        <f t="shared" si="29"/>
        <v>119.65556280427988</v>
      </c>
      <c r="I253" s="55">
        <f t="shared" si="30"/>
        <v>104.61973532233738</v>
      </c>
      <c r="J253" s="55">
        <f t="shared" si="31"/>
        <v>124.56945350534986</v>
      </c>
    </row>
    <row r="254" spans="5:10">
      <c r="E254" s="54">
        <f t="shared" si="26"/>
        <v>79.694656488549214</v>
      </c>
      <c r="F254" s="54">
        <f t="shared" si="28"/>
        <v>1.3909341519710463</v>
      </c>
      <c r="G254" s="55">
        <f t="shared" si="27"/>
        <v>103.57787946591176</v>
      </c>
      <c r="H254" s="55">
        <f t="shared" si="29"/>
        <v>119.67736716452197</v>
      </c>
      <c r="I254" s="55">
        <f t="shared" si="30"/>
        <v>104.4723493323897</v>
      </c>
      <c r="J254" s="55">
        <f t="shared" si="31"/>
        <v>124.59670895565245</v>
      </c>
    </row>
    <row r="255" spans="5:10">
      <c r="E255" s="54">
        <f t="shared" si="26"/>
        <v>80.038167938930883</v>
      </c>
      <c r="F255" s="54">
        <f t="shared" si="28"/>
        <v>1.3969295577985077</v>
      </c>
      <c r="G255" s="55">
        <f t="shared" si="27"/>
        <v>103.4598420678513</v>
      </c>
      <c r="H255" s="55">
        <f t="shared" si="29"/>
        <v>119.69846422606409</v>
      </c>
      <c r="I255" s="55">
        <f t="shared" si="30"/>
        <v>104.32480258481414</v>
      </c>
      <c r="J255" s="55">
        <f t="shared" si="31"/>
        <v>124.6230802825801</v>
      </c>
    </row>
    <row r="256" spans="5:10">
      <c r="E256" s="54">
        <f t="shared" si="26"/>
        <v>80.381679389312566</v>
      </c>
      <c r="F256" s="54">
        <f t="shared" si="28"/>
        <v>1.4029249636259691</v>
      </c>
      <c r="G256" s="55">
        <f t="shared" si="27"/>
        <v>103.34168030651723</v>
      </c>
      <c r="H256" s="55">
        <f t="shared" si="29"/>
        <v>119.71885323057694</v>
      </c>
      <c r="I256" s="55">
        <f t="shared" si="30"/>
        <v>104.17710038314654</v>
      </c>
      <c r="J256" s="55">
        <f t="shared" si="31"/>
        <v>124.64856653822119</v>
      </c>
    </row>
    <row r="257" spans="5:10">
      <c r="E257" s="54">
        <f t="shared" si="26"/>
        <v>80.725190839694235</v>
      </c>
      <c r="F257" s="54">
        <f t="shared" si="28"/>
        <v>1.4089203694534305</v>
      </c>
      <c r="G257" s="55">
        <f t="shared" si="27"/>
        <v>103.22339842920847</v>
      </c>
      <c r="H257" s="55">
        <f t="shared" si="29"/>
        <v>119.7385334451822</v>
      </c>
      <c r="I257" s="55">
        <f t="shared" si="30"/>
        <v>104.02924803651058</v>
      </c>
      <c r="J257" s="55">
        <f t="shared" si="31"/>
        <v>124.67316680647775</v>
      </c>
    </row>
    <row r="258" spans="5:10">
      <c r="E258" s="54">
        <f t="shared" si="26"/>
        <v>81.068702290075919</v>
      </c>
      <c r="F258" s="54">
        <f t="shared" si="28"/>
        <v>1.4149157752808919</v>
      </c>
      <c r="G258" s="55">
        <f t="shared" si="27"/>
        <v>103.10500068754146</v>
      </c>
      <c r="H258" s="55">
        <f t="shared" si="29"/>
        <v>119.7575041624788</v>
      </c>
      <c r="I258" s="55">
        <f t="shared" si="30"/>
        <v>103.88125085942683</v>
      </c>
      <c r="J258" s="55">
        <f t="shared" si="31"/>
        <v>124.6968802030985</v>
      </c>
    </row>
    <row r="259" spans="5:10">
      <c r="E259" s="54">
        <f t="shared" si="26"/>
        <v>81.412213740457588</v>
      </c>
      <c r="F259" s="54">
        <f t="shared" si="28"/>
        <v>1.4209111811083532</v>
      </c>
      <c r="G259" s="55">
        <f t="shared" si="27"/>
        <v>102.98649133729738</v>
      </c>
      <c r="H259" s="55">
        <f t="shared" si="29"/>
        <v>119.77576470056842</v>
      </c>
      <c r="I259" s="55">
        <f t="shared" si="30"/>
        <v>103.73311417162174</v>
      </c>
      <c r="J259" s="55">
        <f t="shared" si="31"/>
        <v>124.71970587571052</v>
      </c>
    </row>
    <row r="260" spans="5:10">
      <c r="E260" s="54">
        <f t="shared" si="26"/>
        <v>81.755725190839271</v>
      </c>
      <c r="F260" s="54">
        <f t="shared" si="28"/>
        <v>1.4269065869358146</v>
      </c>
      <c r="G260" s="55">
        <f t="shared" si="27"/>
        <v>102.86787463826917</v>
      </c>
      <c r="H260" s="55">
        <f t="shared" si="29"/>
        <v>119.79331440307996</v>
      </c>
      <c r="I260" s="55">
        <f t="shared" si="30"/>
        <v>103.58484329783646</v>
      </c>
      <c r="J260" s="55">
        <f t="shared" si="31"/>
        <v>124.74164300384994</v>
      </c>
    </row>
    <row r="261" spans="5:10">
      <c r="E261" s="54">
        <f t="shared" si="26"/>
        <v>82.099236641220941</v>
      </c>
      <c r="F261" s="54">
        <f t="shared" si="28"/>
        <v>1.432901992763276</v>
      </c>
      <c r="G261" s="55">
        <f t="shared" si="27"/>
        <v>102.74915485410835</v>
      </c>
      <c r="H261" s="55">
        <f t="shared" si="29"/>
        <v>119.81015263919318</v>
      </c>
      <c r="I261" s="55">
        <f t="shared" si="30"/>
        <v>103.43644356763544</v>
      </c>
      <c r="J261" s="55">
        <f t="shared" si="31"/>
        <v>124.76269079899147</v>
      </c>
    </row>
    <row r="262" spans="5:10">
      <c r="E262" s="54">
        <f t="shared" si="26"/>
        <v>82.44274809160261</v>
      </c>
      <c r="F262" s="54">
        <f t="shared" si="28"/>
        <v>1.4388973985907374</v>
      </c>
      <c r="G262" s="55">
        <f t="shared" si="27"/>
        <v>102.63033625217186</v>
      </c>
      <c r="H262" s="55">
        <f t="shared" si="29"/>
        <v>119.82627880366132</v>
      </c>
      <c r="I262" s="55">
        <f t="shared" si="30"/>
        <v>103.28792031521483</v>
      </c>
      <c r="J262" s="55">
        <f t="shared" si="31"/>
        <v>124.78284850457666</v>
      </c>
    </row>
    <row r="263" spans="5:10">
      <c r="E263" s="54">
        <f t="shared" si="26"/>
        <v>82.786259541984293</v>
      </c>
      <c r="F263" s="54">
        <f t="shared" si="28"/>
        <v>1.4448928044181988</v>
      </c>
      <c r="G263" s="55">
        <f t="shared" si="27"/>
        <v>102.51142310336861</v>
      </c>
      <c r="H263" s="55">
        <f t="shared" si="29"/>
        <v>119.84169231683292</v>
      </c>
      <c r="I263" s="55">
        <f t="shared" si="30"/>
        <v>103.13927887921076</v>
      </c>
      <c r="J263" s="55">
        <f t="shared" si="31"/>
        <v>124.80211539604115</v>
      </c>
    </row>
    <row r="264" spans="5:10">
      <c r="E264" s="54">
        <f t="shared" si="26"/>
        <v>83.129770992365977</v>
      </c>
      <c r="F264" s="54">
        <f t="shared" si="28"/>
        <v>1.4508882102456602</v>
      </c>
      <c r="G264" s="55">
        <f t="shared" si="27"/>
        <v>102.39241968200596</v>
      </c>
      <c r="H264" s="55">
        <f t="shared" si="29"/>
        <v>119.85639262467255</v>
      </c>
      <c r="I264" s="55">
        <f t="shared" si="30"/>
        <v>102.99052460250746</v>
      </c>
      <c r="J264" s="55">
        <f t="shared" si="31"/>
        <v>124.82049078084069</v>
      </c>
    </row>
    <row r="265" spans="5:10">
      <c r="E265" s="54">
        <f t="shared" si="26"/>
        <v>83.47328244274766</v>
      </c>
      <c r="F265" s="54">
        <f t="shared" si="28"/>
        <v>1.4568836160731216</v>
      </c>
      <c r="G265" s="55">
        <f t="shared" si="27"/>
        <v>102.27333026563613</v>
      </c>
      <c r="H265" s="55">
        <f t="shared" si="29"/>
        <v>119.87037919878085</v>
      </c>
      <c r="I265" s="55">
        <f t="shared" si="30"/>
        <v>102.84166283204516</v>
      </c>
      <c r="J265" s="55">
        <f t="shared" si="31"/>
        <v>124.83797399847606</v>
      </c>
    </row>
    <row r="266" spans="5:10">
      <c r="E266" s="54">
        <f t="shared" si="26"/>
        <v>83.816793893129315</v>
      </c>
      <c r="F266" s="54">
        <f t="shared" si="28"/>
        <v>1.4628790219005829</v>
      </c>
      <c r="G266" s="55">
        <f t="shared" si="27"/>
        <v>102.15415913490237</v>
      </c>
      <c r="H266" s="55">
        <f t="shared" si="29"/>
        <v>119.88365153641344</v>
      </c>
      <c r="I266" s="55">
        <f t="shared" si="30"/>
        <v>102.69269891862797</v>
      </c>
      <c r="J266" s="55">
        <f t="shared" si="31"/>
        <v>124.85456442051679</v>
      </c>
    </row>
    <row r="267" spans="5:10">
      <c r="E267" s="54">
        <f t="shared" si="26"/>
        <v>84.160305343510998</v>
      </c>
      <c r="F267" s="54">
        <f t="shared" si="28"/>
        <v>1.4688744277280443</v>
      </c>
      <c r="G267" s="55">
        <f t="shared" si="27"/>
        <v>102.03491057338518</v>
      </c>
      <c r="H267" s="55">
        <f t="shared" si="29"/>
        <v>119.89620916049901</v>
      </c>
      <c r="I267" s="55">
        <f t="shared" si="30"/>
        <v>102.54363821673148</v>
      </c>
      <c r="J267" s="55">
        <f t="shared" si="31"/>
        <v>124.87026145062377</v>
      </c>
    </row>
    <row r="268" spans="5:10">
      <c r="E268" s="54">
        <f t="shared" si="26"/>
        <v>84.503816793892682</v>
      </c>
      <c r="F268" s="54">
        <f t="shared" si="28"/>
        <v>1.4748698335555057</v>
      </c>
      <c r="G268" s="55">
        <f t="shared" si="27"/>
        <v>101.91558886744825</v>
      </c>
      <c r="H268" s="55">
        <f t="shared" si="29"/>
        <v>119.9080516196565</v>
      </c>
      <c r="I268" s="55">
        <f t="shared" si="30"/>
        <v>102.39448608431032</v>
      </c>
      <c r="J268" s="55">
        <f t="shared" si="31"/>
        <v>124.88506452457064</v>
      </c>
    </row>
    <row r="269" spans="5:10">
      <c r="E269" s="54">
        <f t="shared" si="26"/>
        <v>84.847328244274365</v>
      </c>
      <c r="F269" s="54">
        <f t="shared" si="28"/>
        <v>1.4808652393829671</v>
      </c>
      <c r="G269" s="55">
        <f t="shared" si="27"/>
        <v>101.79619830608448</v>
      </c>
      <c r="H269" s="55">
        <f t="shared" si="29"/>
        <v>119.91917848821129</v>
      </c>
      <c r="I269" s="55">
        <f t="shared" si="30"/>
        <v>102.24524788260558</v>
      </c>
      <c r="J269" s="55">
        <f t="shared" si="31"/>
        <v>124.89897311026411</v>
      </c>
    </row>
    <row r="270" spans="5:10">
      <c r="E270" s="54">
        <f t="shared" si="26"/>
        <v>85.190839694656049</v>
      </c>
      <c r="F270" s="54">
        <f t="shared" si="28"/>
        <v>1.4868606452104285</v>
      </c>
      <c r="G270" s="55">
        <f t="shared" si="27"/>
        <v>101.67674318076169</v>
      </c>
      <c r="H270" s="55">
        <f t="shared" si="29"/>
        <v>119.92958936621046</v>
      </c>
      <c r="I270" s="55">
        <f t="shared" si="30"/>
        <v>102.09592897595211</v>
      </c>
      <c r="J270" s="55">
        <f t="shared" si="31"/>
        <v>124.91198670776308</v>
      </c>
    </row>
    <row r="271" spans="5:10">
      <c r="E271" s="54">
        <f t="shared" si="26"/>
        <v>85.534351145037704</v>
      </c>
      <c r="F271" s="54">
        <f t="shared" si="28"/>
        <v>1.4928560510378899</v>
      </c>
      <c r="G271" s="55">
        <f t="shared" si="27"/>
        <v>101.55722778526851</v>
      </c>
      <c r="H271" s="55">
        <f t="shared" si="29"/>
        <v>119.93928387943728</v>
      </c>
      <c r="I271" s="55">
        <f t="shared" si="30"/>
        <v>101.94653473158564</v>
      </c>
      <c r="J271" s="55">
        <f t="shared" si="31"/>
        <v>124.92410484929661</v>
      </c>
    </row>
    <row r="272" spans="5:10">
      <c r="E272" s="54">
        <f t="shared" si="26"/>
        <v>85.877862595419387</v>
      </c>
      <c r="F272" s="54">
        <f t="shared" si="28"/>
        <v>1.4988514568653513</v>
      </c>
      <c r="G272" s="55">
        <f t="shared" si="27"/>
        <v>101.43765641555994</v>
      </c>
      <c r="H272" s="55">
        <f t="shared" si="29"/>
        <v>119.94826167942458</v>
      </c>
      <c r="I272" s="55">
        <f t="shared" si="30"/>
        <v>101.79707051944993</v>
      </c>
      <c r="J272" s="55">
        <f t="shared" si="31"/>
        <v>124.93532709928073</v>
      </c>
    </row>
    <row r="273" spans="5:10">
      <c r="E273" s="54">
        <f t="shared" si="26"/>
        <v>86.22137404580107</v>
      </c>
      <c r="F273" s="54">
        <f t="shared" si="28"/>
        <v>1.5048468626928126</v>
      </c>
      <c r="G273" s="55">
        <f t="shared" si="27"/>
        <v>101.31803336960296</v>
      </c>
      <c r="H273" s="55">
        <f t="shared" si="29"/>
        <v>119.95652244346728</v>
      </c>
      <c r="I273" s="55">
        <f t="shared" si="30"/>
        <v>101.6475417120037</v>
      </c>
      <c r="J273" s="55">
        <f t="shared" si="31"/>
        <v>124.94565305433409</v>
      </c>
    </row>
    <row r="274" spans="5:10">
      <c r="E274" s="54">
        <f t="shared" si="26"/>
        <v>86.56488549618274</v>
      </c>
      <c r="F274" s="54">
        <f t="shared" si="28"/>
        <v>1.510842268520274</v>
      </c>
      <c r="G274" s="55">
        <f t="shared" si="27"/>
        <v>101.19836294722204</v>
      </c>
      <c r="H274" s="55">
        <f t="shared" si="29"/>
        <v>119.96406587463399</v>
      </c>
      <c r="I274" s="55">
        <f t="shared" si="30"/>
        <v>101.49795368402755</v>
      </c>
      <c r="J274" s="55">
        <f t="shared" si="31"/>
        <v>124.95508234329249</v>
      </c>
    </row>
    <row r="275" spans="5:10">
      <c r="E275" s="54">
        <f t="shared" si="26"/>
        <v>86.908396946564409</v>
      </c>
      <c r="F275" s="54">
        <f t="shared" si="28"/>
        <v>1.5168376743477354</v>
      </c>
      <c r="G275" s="55">
        <f t="shared" si="27"/>
        <v>101.07864944994459</v>
      </c>
      <c r="H275" s="55">
        <f t="shared" si="29"/>
        <v>119.97089170177772</v>
      </c>
      <c r="I275" s="55">
        <f t="shared" si="30"/>
        <v>101.34831181243074</v>
      </c>
      <c r="J275" s="55">
        <f t="shared" si="31"/>
        <v>124.96361462722214</v>
      </c>
    </row>
    <row r="276" spans="5:10">
      <c r="E276" s="54">
        <f t="shared" si="26"/>
        <v>87.251908396946092</v>
      </c>
      <c r="F276" s="54">
        <f t="shared" si="28"/>
        <v>1.5228330801751968</v>
      </c>
      <c r="G276" s="55">
        <f t="shared" si="27"/>
        <v>100.95889718084634</v>
      </c>
      <c r="H276" s="55">
        <f t="shared" si="29"/>
        <v>119.9769996795456</v>
      </c>
      <c r="I276" s="55">
        <f t="shared" si="30"/>
        <v>101.19862147605791</v>
      </c>
      <c r="J276" s="55">
        <f t="shared" si="31"/>
        <v>124.971249599432</v>
      </c>
    </row>
    <row r="277" spans="5:10">
      <c r="E277" s="54">
        <f t="shared" si="26"/>
        <v>87.595419847327776</v>
      </c>
      <c r="F277" s="54">
        <f t="shared" si="28"/>
        <v>1.5288284860026582</v>
      </c>
      <c r="G277" s="55">
        <f t="shared" si="27"/>
        <v>100.83911044439664</v>
      </c>
      <c r="H277" s="55">
        <f t="shared" si="29"/>
        <v>119.98238958838769</v>
      </c>
      <c r="I277" s="55">
        <f t="shared" si="30"/>
        <v>101.04888805549579</v>
      </c>
      <c r="J277" s="55">
        <f t="shared" si="31"/>
        <v>124.97798698548461</v>
      </c>
    </row>
    <row r="278" spans="5:10">
      <c r="E278" s="54">
        <f t="shared" si="26"/>
        <v>87.938931297709445</v>
      </c>
      <c r="F278" s="54">
        <f t="shared" si="28"/>
        <v>1.5348238918301196</v>
      </c>
      <c r="G278" s="55">
        <f t="shared" si="27"/>
        <v>100.71929354630379</v>
      </c>
      <c r="H278" s="55">
        <f t="shared" si="29"/>
        <v>119.98706123456486</v>
      </c>
      <c r="I278" s="55">
        <f t="shared" si="30"/>
        <v>100.89911693287974</v>
      </c>
      <c r="J278" s="55">
        <f t="shared" si="31"/>
        <v>124.98382654320608</v>
      </c>
    </row>
    <row r="279" spans="5:10">
      <c r="E279" s="54">
        <f t="shared" ref="E279:E312" si="32">F279*180/PI()</f>
        <v>88.282442748091128</v>
      </c>
      <c r="F279" s="54">
        <f t="shared" si="28"/>
        <v>1.540819297657581</v>
      </c>
      <c r="G279" s="55">
        <f t="shared" si="27"/>
        <v>100.59945079336025</v>
      </c>
      <c r="H279" s="55">
        <f t="shared" si="29"/>
        <v>119.99101445015584</v>
      </c>
      <c r="I279" s="55">
        <f t="shared" si="30"/>
        <v>100.74931349170032</v>
      </c>
      <c r="J279" s="55">
        <f t="shared" si="31"/>
        <v>124.9887680626948</v>
      </c>
    </row>
    <row r="280" spans="5:10">
      <c r="E280" s="54">
        <f t="shared" si="32"/>
        <v>88.625954198472797</v>
      </c>
      <c r="F280" s="54">
        <f t="shared" si="28"/>
        <v>1.5468147034850424</v>
      </c>
      <c r="G280" s="55">
        <f t="shared" ref="G280:G312" si="33">100+$E$15*COS(F280)</f>
        <v>100.47958649328781</v>
      </c>
      <c r="H280" s="55">
        <f t="shared" si="29"/>
        <v>119.99424909306313</v>
      </c>
      <c r="I280" s="55">
        <f t="shared" si="30"/>
        <v>100.59948311660976</v>
      </c>
      <c r="J280" s="55">
        <f t="shared" si="31"/>
        <v>124.99281136632891</v>
      </c>
    </row>
    <row r="281" spans="5:10">
      <c r="E281" s="54">
        <f t="shared" si="32"/>
        <v>88.969465648854467</v>
      </c>
      <c r="F281" s="54">
        <f t="shared" si="28"/>
        <v>1.5528101093125037</v>
      </c>
      <c r="G281" s="55">
        <f t="shared" si="33"/>
        <v>100.35970495458275</v>
      </c>
      <c r="H281" s="55">
        <f t="shared" si="29"/>
        <v>119.99676504701819</v>
      </c>
      <c r="I281" s="55">
        <f t="shared" si="30"/>
        <v>100.44963119322844</v>
      </c>
      <c r="J281" s="55">
        <f t="shared" si="31"/>
        <v>124.99595630877275</v>
      </c>
    </row>
    <row r="282" spans="5:10">
      <c r="E282" s="54">
        <f t="shared" si="32"/>
        <v>89.31297709923615</v>
      </c>
      <c r="F282" s="54">
        <f t="shared" ref="F282:F312" si="34">F281+$F$19*2</f>
        <v>1.5588055151399651</v>
      </c>
      <c r="G282" s="55">
        <f t="shared" si="33"/>
        <v>100.23981048636104</v>
      </c>
      <c r="H282" s="55">
        <f t="shared" ref="H282:H312" si="35">100+$E$15*SIN(F282)</f>
        <v>119.99856222158562</v>
      </c>
      <c r="I282" s="55">
        <f t="shared" ref="I282:I312" si="36">100+$E$14*COS(F282)</f>
        <v>100.29976310795129</v>
      </c>
      <c r="J282" s="55">
        <f t="shared" ref="J282:J312" si="37">100+$E$14*SIN(F282)</f>
        <v>124.99820277698201</v>
      </c>
    </row>
    <row r="283" spans="5:10">
      <c r="E283" s="54">
        <f t="shared" si="32"/>
        <v>89.656488549617833</v>
      </c>
      <c r="F283" s="54">
        <f t="shared" si="34"/>
        <v>1.5648009209674265</v>
      </c>
      <c r="G283" s="55">
        <f t="shared" si="33"/>
        <v>100.11990739820332</v>
      </c>
      <c r="H283" s="55">
        <f t="shared" si="35"/>
        <v>119.99964055216634</v>
      </c>
      <c r="I283" s="55">
        <f t="shared" si="36"/>
        <v>100.14988424775416</v>
      </c>
      <c r="J283" s="55">
        <f t="shared" si="37"/>
        <v>124.99955069020791</v>
      </c>
    </row>
    <row r="284" spans="5:10">
      <c r="E284" s="54">
        <f t="shared" si="32"/>
        <v>89.999999999999503</v>
      </c>
      <c r="F284" s="54">
        <f t="shared" si="34"/>
        <v>1.5707963267948879</v>
      </c>
      <c r="G284" s="56">
        <f t="shared" si="33"/>
        <v>100.00000000000017</v>
      </c>
      <c r="H284" s="56">
        <f t="shared" si="35"/>
        <v>120</v>
      </c>
      <c r="I284" s="56">
        <f t="shared" si="36"/>
        <v>100.00000000000021</v>
      </c>
      <c r="J284" s="56">
        <f t="shared" si="37"/>
        <v>125</v>
      </c>
    </row>
    <row r="285" spans="5:10">
      <c r="E285" s="5"/>
      <c r="F285" s="5"/>
      <c r="G285" s="5"/>
      <c r="H285" s="5"/>
      <c r="I285" s="5"/>
      <c r="J285" s="5"/>
    </row>
    <row r="286" spans="5:10">
      <c r="E286" s="5"/>
      <c r="F286" s="5"/>
      <c r="G286" s="5"/>
      <c r="H286" s="5"/>
      <c r="I286" s="5"/>
      <c r="J286" s="5"/>
    </row>
    <row r="287" spans="5:10">
      <c r="E287" s="5"/>
      <c r="F287" s="5"/>
      <c r="G287" s="5"/>
      <c r="H287" s="5"/>
      <c r="I287" s="5"/>
      <c r="J287" s="5"/>
    </row>
    <row r="288" spans="5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2011-05-12T10:16:56Z</dcterms:created>
  <dcterms:modified xsi:type="dcterms:W3CDTF">2011-06-12T19:43:19Z</dcterms:modified>
</cp:coreProperties>
</file>