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00" tabRatio="729"/>
  </bookViews>
  <sheets>
    <sheet name="OP10" sheetId="1" r:id="rId1"/>
    <sheet name="OP20" sheetId="2" r:id="rId2"/>
    <sheet name="OP30" sheetId="3" r:id="rId3"/>
    <sheet name="OP40" sheetId="4" r:id="rId4"/>
    <sheet name="OP50" sheetId="5" r:id="rId5"/>
    <sheet name="OP60" sheetId="6" r:id="rId6"/>
    <sheet name="OP70" sheetId="7" r:id="rId7"/>
    <sheet name="OP80" sheetId="8" r:id="rId8"/>
  </sheets>
  <definedNames>
    <definedName name="_xlnm.Print_Area" localSheetId="0">'OP10'!$A$2:$S$115</definedName>
    <definedName name="_xlnm.Print_Area" localSheetId="1">'OP20'!$A$2:$S$115</definedName>
    <definedName name="_xlnm.Print_Area" localSheetId="2">'OP30'!$A$2:$S$115</definedName>
    <definedName name="_xlnm.Print_Area" localSheetId="3">'OP40'!$A$2:$S$115</definedName>
    <definedName name="_xlnm.Print_Area" localSheetId="4">'OP50'!$A$2:$S$115</definedName>
    <definedName name="_xlnm.Print_Area" localSheetId="5">'OP60'!$A$2:$S$115</definedName>
    <definedName name="_xlnm.Print_Area" localSheetId="6">'OP70'!$A$2:$S$115</definedName>
    <definedName name="_xlnm.Print_Area" localSheetId="7">'OP80'!$A$2:$S$115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D111" authorId="0">
      <text>
        <r>
          <rPr>
            <b/>
            <sz val="8"/>
            <color rgb="FF000000"/>
            <rFont val="Tahoma"/>
            <charset val="134"/>
          </rPr>
          <t>user:</t>
        </r>
        <r>
          <rPr>
            <sz val="8"/>
            <color rgb="FF000000"/>
            <rFont val="Tahoma"/>
            <charset val="134"/>
          </rPr>
          <t xml:space="preserve">
BUBUT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1" authorId="0">
      <text>
        <r>
          <rPr>
            <b/>
            <sz val="8"/>
            <color rgb="FF000000"/>
            <rFont val="Tahoma"/>
            <charset val="134"/>
          </rPr>
          <t>user:</t>
        </r>
        <r>
          <rPr>
            <sz val="8"/>
            <color rgb="FF000000"/>
            <rFont val="Tahoma"/>
            <charset val="134"/>
          </rPr>
          <t xml:space="preserve">
BUBUT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11" authorId="0">
      <text>
        <r>
          <rPr>
            <b/>
            <sz val="8"/>
            <color rgb="FF000000"/>
            <rFont val="Tahoma"/>
            <charset val="134"/>
          </rPr>
          <t>user:</t>
        </r>
        <r>
          <rPr>
            <sz val="8"/>
            <color rgb="FF000000"/>
            <rFont val="Tahoma"/>
            <charset val="134"/>
          </rPr>
          <t xml:space="preserve">
BUBUT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111" authorId="0">
      <text>
        <r>
          <rPr>
            <b/>
            <sz val="8"/>
            <color rgb="FF000000"/>
            <rFont val="Tahoma"/>
            <charset val="134"/>
          </rPr>
          <t>user:</t>
        </r>
        <r>
          <rPr>
            <sz val="8"/>
            <color rgb="FF000000"/>
            <rFont val="Tahoma"/>
            <charset val="134"/>
          </rPr>
          <t xml:space="preserve">
BUBUT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111" authorId="0">
      <text>
        <r>
          <rPr>
            <b/>
            <sz val="8"/>
            <color rgb="FF000000"/>
            <rFont val="Tahoma"/>
            <charset val="134"/>
          </rPr>
          <t>user:</t>
        </r>
        <r>
          <rPr>
            <sz val="8"/>
            <color rgb="FF000000"/>
            <rFont val="Tahoma"/>
            <charset val="134"/>
          </rPr>
          <t xml:space="preserve">
BUBUT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D111" authorId="0">
      <text>
        <r>
          <rPr>
            <b/>
            <sz val="8"/>
            <color rgb="FF000000"/>
            <rFont val="Tahoma"/>
            <charset val="134"/>
          </rPr>
          <t>user:</t>
        </r>
        <r>
          <rPr>
            <sz val="8"/>
            <color rgb="FF000000"/>
            <rFont val="Tahoma"/>
            <charset val="134"/>
          </rPr>
          <t xml:space="preserve">
BUBUT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D111" authorId="0">
      <text>
        <r>
          <rPr>
            <b/>
            <sz val="8"/>
            <color rgb="FF000000"/>
            <rFont val="Tahoma"/>
            <charset val="134"/>
          </rPr>
          <t>user:</t>
        </r>
        <r>
          <rPr>
            <sz val="8"/>
            <color rgb="FF000000"/>
            <rFont val="Tahoma"/>
            <charset val="134"/>
          </rPr>
          <t xml:space="preserve">
BUBUT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D111" authorId="0">
      <text>
        <r>
          <rPr>
            <b/>
            <sz val="8"/>
            <color rgb="FF000000"/>
            <rFont val="Tahoma"/>
            <charset val="134"/>
          </rPr>
          <t>user:</t>
        </r>
        <r>
          <rPr>
            <sz val="8"/>
            <color rgb="FF000000"/>
            <rFont val="Tahoma"/>
            <charset val="134"/>
          </rPr>
          <t xml:space="preserve">
BUBUT</t>
        </r>
      </text>
    </comment>
  </commentList>
</comments>
</file>

<file path=xl/sharedStrings.xml><?xml version="1.0" encoding="utf-8"?>
<sst xmlns="http://schemas.openxmlformats.org/spreadsheetml/2006/main" count="1894" uniqueCount="119">
  <si>
    <t>DIE CONCEPT PLANNING</t>
  </si>
  <si>
    <t>CUSTOMER / PROJECT</t>
  </si>
  <si>
    <t>:</t>
  </si>
  <si>
    <t>/</t>
  </si>
  <si>
    <t xml:space="preserve"> SKETCH </t>
  </si>
  <si>
    <t>DIE CLASS</t>
  </si>
  <si>
    <t>APPROVAL DATE:</t>
  </si>
  <si>
    <t>PART NO</t>
  </si>
  <si>
    <t>A</t>
  </si>
  <si>
    <t>APPROVED</t>
  </si>
  <si>
    <t>CHECKED</t>
  </si>
  <si>
    <t>PREPARED</t>
  </si>
  <si>
    <t>PART NAME</t>
  </si>
  <si>
    <t>B</t>
  </si>
  <si>
    <t>DIE PROCESS</t>
  </si>
  <si>
    <t>C</t>
  </si>
  <si>
    <t>DIE DIMENSION</t>
  </si>
  <si>
    <t>D</t>
  </si>
  <si>
    <t>RATE</t>
  </si>
  <si>
    <t>YEN</t>
  </si>
  <si>
    <t>WEIGHT/ QUANTITY</t>
  </si>
  <si>
    <t xml:space="preserve">KG/  </t>
  </si>
  <si>
    <t>E</t>
  </si>
  <si>
    <t>SGD</t>
  </si>
  <si>
    <t>TOTAL COST</t>
  </si>
  <si>
    <t xml:space="preserve">   </t>
  </si>
  <si>
    <t>F</t>
  </si>
  <si>
    <t xml:space="preserve">USD </t>
  </si>
  <si>
    <t>COST / KG</t>
  </si>
  <si>
    <t>W. NUGROHO</t>
  </si>
  <si>
    <t>S HADI</t>
  </si>
  <si>
    <t>ISKANDAR</t>
  </si>
  <si>
    <t>DESIGN &amp; PROGRAM</t>
  </si>
  <si>
    <t>FINISHING</t>
  </si>
  <si>
    <t xml:space="preserve"> PROCESS</t>
  </si>
  <si>
    <t xml:space="preserve"> MAN POWER</t>
  </si>
  <si>
    <t>WORKING TIME (HRS)</t>
  </si>
  <si>
    <t>MP/ TIME</t>
  </si>
  <si>
    <t>COST</t>
  </si>
  <si>
    <t xml:space="preserve"> PART LIST</t>
  </si>
  <si>
    <t>MATERIAL/ SPEC</t>
  </si>
  <si>
    <t>SIZE/ TYPE</t>
  </si>
  <si>
    <t>QTY (PCS)</t>
  </si>
  <si>
    <t>PRICE/ PCS</t>
  </si>
  <si>
    <t>TOTAL PRICE</t>
  </si>
  <si>
    <t xml:space="preserve"> DESIGNING</t>
  </si>
  <si>
    <t xml:space="preserve"> PROGRAMING</t>
  </si>
  <si>
    <t>TOTAL</t>
  </si>
  <si>
    <t>POLY</t>
  </si>
  <si>
    <t>WEIGHT (KG)</t>
  </si>
  <si>
    <t xml:space="preserve"> FMC/ PATTERN</t>
  </si>
  <si>
    <t xml:space="preserve"> STYROFOAM</t>
  </si>
  <si>
    <t>FOAM GLUE</t>
  </si>
  <si>
    <t>EVERLAST</t>
  </si>
  <si>
    <t xml:space="preserve"> PATTERN</t>
  </si>
  <si>
    <t>MAIN MATERIAL</t>
  </si>
  <si>
    <t>`</t>
  </si>
  <si>
    <t>PROCESS</t>
  </si>
  <si>
    <t xml:space="preserve"> KIND OF MACHINE</t>
  </si>
  <si>
    <t>LEAD TIME</t>
  </si>
  <si>
    <t xml:space="preserve"> PRICE / HOUR</t>
  </si>
  <si>
    <t xml:space="preserve"> FINISHING </t>
  </si>
  <si>
    <t xml:space="preserve"> FINISHING 1</t>
  </si>
  <si>
    <t xml:space="preserve"> FINISHING 2</t>
  </si>
  <si>
    <t>HEAT TREAMENT</t>
  </si>
  <si>
    <t xml:space="preserve"> PRICE / H /KG</t>
  </si>
  <si>
    <t xml:space="preserve"> HARDENING</t>
  </si>
  <si>
    <t>DIE SPOT &amp; TRY</t>
  </si>
  <si>
    <t>STANDARD PART</t>
  </si>
  <si>
    <t xml:space="preserve"> PRICE / H</t>
  </si>
  <si>
    <t xml:space="preserve"> DIE SPOTTING</t>
  </si>
  <si>
    <t xml:space="preserve"> PRESS M/C 300T</t>
  </si>
  <si>
    <t xml:space="preserve"> TRY OUT</t>
  </si>
  <si>
    <t>WORKING TIME (H)</t>
  </si>
  <si>
    <t xml:space="preserve"> QUALITY CHECK</t>
  </si>
  <si>
    <t xml:space="preserve"> TOOL COST</t>
  </si>
  <si>
    <t>KINDS OF TOOL</t>
  </si>
  <si>
    <t>SPEC</t>
  </si>
  <si>
    <t>PRICE/ QTY</t>
  </si>
  <si>
    <t>DRILLING</t>
  </si>
  <si>
    <t>TAPPING</t>
  </si>
  <si>
    <t>REAMERING</t>
  </si>
  <si>
    <t xml:space="preserve"> ACCESSORIES </t>
  </si>
  <si>
    <t>PART LIST</t>
  </si>
  <si>
    <t>SPECIFICATION</t>
  </si>
  <si>
    <t>MACHINNING</t>
  </si>
  <si>
    <t xml:space="preserve"> MEASURING</t>
  </si>
  <si>
    <t xml:space="preserve"> FABRICATION</t>
  </si>
  <si>
    <t>LEAD TIME (H)</t>
  </si>
  <si>
    <t xml:space="preserve"> MACHINING</t>
  </si>
  <si>
    <t xml:space="preserve"> CNC MILING RB 5 </t>
  </si>
  <si>
    <t xml:space="preserve"> CNC MILING HF3</t>
  </si>
  <si>
    <t>H</t>
  </si>
  <si>
    <t xml:space="preserve"> CNC MILING RB 2</t>
  </si>
  <si>
    <t xml:space="preserve"> COPY MILLING KAFO</t>
  </si>
  <si>
    <t xml:space="preserve">MAKINO  CNC </t>
  </si>
  <si>
    <t>SURFACE GRINDING</t>
  </si>
  <si>
    <t>NOTES:</t>
  </si>
  <si>
    <t>REMARKS:</t>
  </si>
  <si>
    <t xml:space="preserve"> MILLING NANTONG</t>
  </si>
  <si>
    <t>SUB GROUP OF COST</t>
  </si>
  <si>
    <t>1. DESIGN</t>
  </si>
  <si>
    <t xml:space="preserve"> RADIAL DRILLING ZQ 3070</t>
  </si>
  <si>
    <t>: MATERIAL</t>
  </si>
  <si>
    <t>2. PROGRAM</t>
  </si>
  <si>
    <t xml:space="preserve"> WIRE CUTTING/ SODICK</t>
  </si>
  <si>
    <t>mm2</t>
  </si>
  <si>
    <t>: PROCESS</t>
  </si>
  <si>
    <t>3. POLLY MODEL</t>
  </si>
  <si>
    <t xml:space="preserve"> TURNING</t>
  </si>
  <si>
    <t>: MAN POWER</t>
  </si>
  <si>
    <t>4. MACHINING</t>
  </si>
  <si>
    <t xml:space="preserve"> WELDING</t>
  </si>
  <si>
    <t xml:space="preserve"> NATIONAL 300 AMPERE</t>
  </si>
  <si>
    <t>5. FINISHING</t>
  </si>
  <si>
    <t>FARO CMM</t>
  </si>
  <si>
    <t>6. TRIAL</t>
  </si>
  <si>
    <t xml:space="preserve"> BLANDER BEAVER</t>
  </si>
  <si>
    <t>7. MEASURING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</si>
</sst>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3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\-_);_(@_)"/>
    <numFmt numFmtId="179" formatCode="_(&quot;Rp&quot;* #,##0_);_(&quot;Rp&quot;* \(#,##0\);_(&quot;Rp&quot;* \-_);_(@_)"/>
    <numFmt numFmtId="180" formatCode="_([$Rp-421]* #,##0_);_([$Rp-421]* \(#,##0\);_([$Rp-421]* \-_);_(@_)"/>
    <numFmt numFmtId="181" formatCode="0.0"/>
    <numFmt numFmtId="182" formatCode="_([$Rp-421]* #,##0.00_);_([$Rp-421]* \(#,##0.00\);_([$Rp-421]* &quot;-&quot;??_);_(@_)"/>
    <numFmt numFmtId="183" formatCode="d\ mmm\ yy"/>
    <numFmt numFmtId="184" formatCode="@\ &quot;Kg&quot;"/>
    <numFmt numFmtId="185" formatCode="#,##0\ &quot;dm2&quot;"/>
    <numFmt numFmtId="186" formatCode="@\ &quot;Hrs&quot;"/>
    <numFmt numFmtId="187" formatCode="_([$Rp-421]* #,##0_);_([$Rp-421]* \(#,##0\);_([$Rp-421]* \-??_);_(@_)"/>
    <numFmt numFmtId="188" formatCode="@\ &quot;mm2&quot;"/>
    <numFmt numFmtId="189" formatCode="_-[$¥-411]* #,##0.00_-;\-[$¥-411]* #,##0.00_-;_-[$¥-411]* &quot;-&quot;??_-;_-@_-"/>
    <numFmt numFmtId="190" formatCode="_([$SGD]\ * #,##0.00_);_([$SGD]\ * \(#,##0.00\);_([$SGD]\ * \-??_);_(@_)"/>
    <numFmt numFmtId="191" formatCode="_([$USD]\ * #,##0.00_);_([$USD]\ * \(#,##0.00\);_([$USD]\ * \-_);_(@_)"/>
    <numFmt numFmtId="192" formatCode="#,##0.0"/>
    <numFmt numFmtId="193" formatCode="_(* #,##0_);_(* \(#,##0\);_(* \-??_);_(@_)"/>
    <numFmt numFmtId="194" formatCode="_-[$¥-411]* #,##0_-;\-[$¥-411]* #,##0_-;_-[$¥-411]* \-_-;_-@_-"/>
    <numFmt numFmtId="195" formatCode="[$Rp-421]#,##0.00;\-[$Rp-421]#,##0.00"/>
  </numFmts>
  <fonts count="48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32"/>
      <color rgb="FF0000FF"/>
      <name val="britanic bold"/>
      <charset val="134"/>
    </font>
    <font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2"/>
      <color rgb="FF000000"/>
      <name val="Calibri"/>
      <charset val="134"/>
    </font>
    <font>
      <b/>
      <sz val="11"/>
      <color rgb="FF808080"/>
      <name val="Calibri"/>
      <charset val="134"/>
    </font>
    <font>
      <b/>
      <sz val="10"/>
      <color rgb="FF808080"/>
      <name val="Calibri"/>
      <charset val="134"/>
    </font>
    <font>
      <i/>
      <u/>
      <sz val="10"/>
      <color rgb="FF000000"/>
      <name val="Calibri"/>
      <charset val="134"/>
    </font>
    <font>
      <b/>
      <u/>
      <sz val="10"/>
      <color rgb="FF000000"/>
      <name val="Calibri"/>
      <charset val="134"/>
    </font>
    <font>
      <u/>
      <sz val="10"/>
      <color rgb="FF000000"/>
      <name val="Calibri"/>
      <charset val="134"/>
    </font>
    <font>
      <b/>
      <sz val="12"/>
      <color rgb="FF000000"/>
      <name val="Calibri"/>
      <charset val="134"/>
    </font>
    <font>
      <sz val="10"/>
      <color rgb="FF993300"/>
      <name val="Calibri"/>
      <charset val="134"/>
    </font>
    <font>
      <sz val="10"/>
      <color rgb="FFBFBFBF"/>
      <name val="Calibri"/>
      <charset val="134"/>
    </font>
    <font>
      <sz val="10"/>
      <color rgb="FFD9D9D9"/>
      <name val="Calibri"/>
      <charset val="134"/>
    </font>
    <font>
      <sz val="9"/>
      <color rgb="FF000000"/>
      <name val="Calibri"/>
      <charset val="134"/>
    </font>
    <font>
      <b/>
      <sz val="10"/>
      <color rgb="FF595959"/>
      <name val="Calibri"/>
      <charset val="134"/>
    </font>
    <font>
      <sz val="10"/>
      <color rgb="FF0000FF"/>
      <name val="Calibri"/>
      <charset val="134"/>
    </font>
    <font>
      <sz val="11"/>
      <color rgb="FF000000"/>
      <name val="Times New Roman"/>
      <charset val="134"/>
    </font>
    <font>
      <sz val="12"/>
      <color rgb="FF000000"/>
      <name val="Times New Roman"/>
      <charset val="134"/>
    </font>
    <font>
      <sz val="10"/>
      <color rgb="FF000000"/>
      <name val="Calibri"/>
      <charset val="134"/>
      <scheme val="minor"/>
    </font>
    <font>
      <sz val="10"/>
      <color rgb="FF000000"/>
      <name val="Trebuchet MS"/>
      <charset val="134"/>
    </font>
    <font>
      <sz val="10"/>
      <color rgb="FF808080"/>
      <name val="Calibri"/>
      <charset val="134"/>
    </font>
    <font>
      <b/>
      <sz val="10"/>
      <color rgb="FF000000"/>
      <name val="Trebuchet MS"/>
      <charset val="134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color rgb="FF000000"/>
      <name val="Tahoma"/>
      <charset val="134"/>
    </font>
    <font>
      <sz val="8"/>
      <color rgb="FF000000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7" borderId="114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15" applyNumberFormat="0" applyFill="0" applyAlignment="0" applyProtection="0">
      <alignment vertical="center"/>
    </xf>
    <xf numFmtId="0" fontId="33" fillId="0" borderId="115" applyNumberFormat="0" applyFill="0" applyAlignment="0" applyProtection="0">
      <alignment vertical="center"/>
    </xf>
    <xf numFmtId="0" fontId="34" fillId="0" borderId="1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8" borderId="117" applyNumberFormat="0" applyAlignment="0" applyProtection="0">
      <alignment vertical="center"/>
    </xf>
    <xf numFmtId="0" fontId="36" fillId="9" borderId="118" applyNumberFormat="0" applyAlignment="0" applyProtection="0">
      <alignment vertical="center"/>
    </xf>
    <xf numFmtId="0" fontId="37" fillId="9" borderId="117" applyNumberFormat="0" applyAlignment="0" applyProtection="0">
      <alignment vertical="center"/>
    </xf>
    <xf numFmtId="0" fontId="38" fillId="10" borderId="119" applyNumberFormat="0" applyAlignment="0" applyProtection="0">
      <alignment vertical="center"/>
    </xf>
    <xf numFmtId="0" fontId="39" fillId="0" borderId="120" applyNumberFormat="0" applyFill="0" applyAlignment="0" applyProtection="0">
      <alignment vertical="center"/>
    </xf>
    <xf numFmtId="0" fontId="40" fillId="0" borderId="121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</cellStyleXfs>
  <cellXfs count="38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178" fontId="1" fillId="2" borderId="12" xfId="0" applyNumberFormat="1" applyFont="1" applyFill="1" applyBorder="1" applyAlignment="1">
      <alignment vertical="center"/>
    </xf>
    <xf numFmtId="1" fontId="1" fillId="3" borderId="11" xfId="0" applyNumberFormat="1" applyFont="1" applyFill="1" applyBorder="1" applyAlignment="1">
      <alignment horizontal="left" vertical="center"/>
    </xf>
    <xf numFmtId="178" fontId="1" fillId="3" borderId="12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" fontId="1" fillId="4" borderId="13" xfId="0" applyNumberFormat="1" applyFont="1" applyFill="1" applyBorder="1" applyAlignment="1">
      <alignment horizontal="left" vertical="center"/>
    </xf>
    <xf numFmtId="178" fontId="1" fillId="4" borderId="14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3" fillId="0" borderId="16" xfId="0" applyFont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7" fillId="0" borderId="35" xfId="0" applyFont="1" applyBorder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1" fontId="1" fillId="0" borderId="46" xfId="0" applyNumberFormat="1" applyFont="1" applyBorder="1" applyAlignment="1">
      <alignment horizontal="center" vertical="center"/>
    </xf>
    <xf numFmtId="1" fontId="1" fillId="0" borderId="47" xfId="0" applyNumberFormat="1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1" fontId="1" fillId="0" borderId="49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vertical="center"/>
    </xf>
    <xf numFmtId="0" fontId="4" fillId="0" borderId="56" xfId="0" applyFont="1" applyBorder="1" applyAlignment="1">
      <alignment horizontal="center" vertical="center"/>
    </xf>
    <xf numFmtId="1" fontId="1" fillId="0" borderId="51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 vertical="center"/>
    </xf>
    <xf numFmtId="179" fontId="3" fillId="0" borderId="64" xfId="0" applyNumberFormat="1" applyFont="1" applyBorder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9" fillId="0" borderId="65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179" fontId="1" fillId="0" borderId="12" xfId="0" applyNumberFormat="1" applyFont="1" applyBorder="1" applyAlignment="1">
      <alignment horizontal="right" vertical="center"/>
    </xf>
    <xf numFmtId="0" fontId="11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2" fillId="0" borderId="3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vertical="center"/>
    </xf>
    <xf numFmtId="179" fontId="1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2" fillId="0" borderId="49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right" vertical="center"/>
    </xf>
    <xf numFmtId="0" fontId="1" fillId="0" borderId="42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right" vertical="center"/>
    </xf>
    <xf numFmtId="178" fontId="0" fillId="0" borderId="9" xfId="0" applyNumberFormat="1" applyBorder="1" applyAlignment="1">
      <alignment horizontal="right" vertical="center"/>
    </xf>
    <xf numFmtId="179" fontId="1" fillId="0" borderId="0" xfId="0" applyNumberFormat="1" applyFont="1" applyAlignment="1">
      <alignment horizontal="center" vertical="center"/>
    </xf>
    <xf numFmtId="179" fontId="5" fillId="0" borderId="9" xfId="0" applyNumberFormat="1" applyFont="1" applyBorder="1" applyAlignment="1">
      <alignment horizontal="center" vertical="center"/>
    </xf>
    <xf numFmtId="179" fontId="5" fillId="0" borderId="12" xfId="0" applyNumberFormat="1" applyFont="1" applyBorder="1" applyAlignment="1">
      <alignment vertical="center"/>
    </xf>
    <xf numFmtId="179" fontId="5" fillId="0" borderId="0" xfId="0" applyNumberFormat="1" applyFont="1" applyAlignment="1">
      <alignment horizontal="center" vertical="center"/>
    </xf>
    <xf numFmtId="0" fontId="12" fillId="5" borderId="4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79" fontId="5" fillId="0" borderId="14" xfId="0" applyNumberFormat="1" applyFont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0" fontId="1" fillId="0" borderId="67" xfId="0" applyFont="1" applyBorder="1" applyAlignment="1">
      <alignment vertical="center"/>
    </xf>
    <xf numFmtId="179" fontId="1" fillId="0" borderId="68" xfId="0" applyNumberFormat="1" applyFont="1" applyBorder="1" applyAlignment="1">
      <alignment vertical="center"/>
    </xf>
    <xf numFmtId="0" fontId="1" fillId="0" borderId="6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43" fontId="4" fillId="0" borderId="32" xfId="0" applyNumberFormat="1" applyFont="1" applyBorder="1" applyAlignment="1">
      <alignment vertical="center"/>
    </xf>
    <xf numFmtId="0" fontId="6" fillId="3" borderId="68" xfId="0" applyFont="1" applyFill="1" applyBorder="1" applyAlignment="1">
      <alignment vertical="center"/>
    </xf>
    <xf numFmtId="3" fontId="8" fillId="0" borderId="18" xfId="0" applyNumberFormat="1" applyFont="1" applyBorder="1" applyAlignment="1">
      <alignment horizontal="center" vertical="center" wrapText="1"/>
    </xf>
    <xf numFmtId="179" fontId="8" fillId="0" borderId="65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3" fontId="13" fillId="0" borderId="33" xfId="0" applyNumberFormat="1" applyFont="1" applyBorder="1" applyAlignment="1">
      <alignment horizontal="center" vertical="center"/>
    </xf>
    <xf numFmtId="3" fontId="13" fillId="0" borderId="23" xfId="0" applyNumberFormat="1" applyFont="1" applyBorder="1" applyAlignment="1">
      <alignment horizontal="center" vertical="center"/>
    </xf>
    <xf numFmtId="179" fontId="1" fillId="0" borderId="70" xfId="0" applyNumberFormat="1" applyFont="1" applyBorder="1" applyAlignment="1">
      <alignment horizontal="right" vertical="center"/>
    </xf>
    <xf numFmtId="3" fontId="13" fillId="0" borderId="71" xfId="0" applyNumberFormat="1" applyFont="1" applyBorder="1" applyAlignment="1">
      <alignment horizontal="center" vertical="center"/>
    </xf>
    <xf numFmtId="3" fontId="13" fillId="0" borderId="72" xfId="0" applyNumberFormat="1" applyFont="1" applyBorder="1" applyAlignment="1">
      <alignment horizontal="center" vertical="center"/>
    </xf>
    <xf numFmtId="179" fontId="1" fillId="0" borderId="73" xfId="0" applyNumberFormat="1" applyFont="1" applyBorder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74" xfId="0" applyFont="1" applyBorder="1" applyAlignment="1">
      <alignment vertical="center"/>
    </xf>
    <xf numFmtId="179" fontId="4" fillId="0" borderId="75" xfId="0" applyNumberFormat="1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right" vertical="center"/>
    </xf>
    <xf numFmtId="181" fontId="1" fillId="0" borderId="22" xfId="0" applyNumberFormat="1" applyFont="1" applyBorder="1" applyAlignment="1">
      <alignment horizontal="center" vertical="center"/>
    </xf>
    <xf numFmtId="179" fontId="1" fillId="0" borderId="22" xfId="0" applyNumberFormat="1" applyFont="1" applyBorder="1" applyAlignment="1">
      <alignment horizontal="right" vertical="center"/>
    </xf>
    <xf numFmtId="179" fontId="1" fillId="0" borderId="76" xfId="0" applyNumberFormat="1" applyFont="1" applyBorder="1" applyAlignment="1">
      <alignment horizontal="right" vertical="center"/>
    </xf>
    <xf numFmtId="181" fontId="1" fillId="0" borderId="36" xfId="0" applyNumberFormat="1" applyFont="1" applyBorder="1" applyAlignment="1">
      <alignment horizontal="center" vertical="center"/>
    </xf>
    <xf numFmtId="179" fontId="1" fillId="0" borderId="37" xfId="0" applyNumberFormat="1" applyFont="1" applyBorder="1" applyAlignment="1">
      <alignment horizontal="right" vertical="center"/>
    </xf>
    <xf numFmtId="179" fontId="1" fillId="0" borderId="77" xfId="0" applyNumberFormat="1" applyFont="1" applyBorder="1" applyAlignment="1">
      <alignment horizontal="right" vertical="center"/>
    </xf>
    <xf numFmtId="3" fontId="8" fillId="0" borderId="40" xfId="0" applyNumberFormat="1" applyFont="1" applyBorder="1" applyAlignment="1">
      <alignment horizontal="center" vertical="center" wrapText="1"/>
    </xf>
    <xf numFmtId="179" fontId="8" fillId="0" borderId="78" xfId="0" applyNumberFormat="1" applyFont="1" applyBorder="1" applyAlignment="1">
      <alignment horizontal="center" vertical="center"/>
    </xf>
    <xf numFmtId="179" fontId="1" fillId="0" borderId="43" xfId="0" applyNumberFormat="1" applyFont="1" applyBorder="1" applyAlignment="1">
      <alignment horizontal="center" vertical="center"/>
    </xf>
    <xf numFmtId="179" fontId="1" fillId="0" borderId="78" xfId="0" applyNumberFormat="1" applyFont="1" applyBorder="1" applyAlignment="1">
      <alignment horizontal="right" vertical="center"/>
    </xf>
    <xf numFmtId="181" fontId="14" fillId="0" borderId="29" xfId="0" applyNumberFormat="1" applyFont="1" applyBorder="1" applyAlignment="1">
      <alignment vertical="center"/>
    </xf>
    <xf numFmtId="181" fontId="1" fillId="0" borderId="55" xfId="0" applyNumberFormat="1" applyFont="1" applyBorder="1" applyAlignment="1">
      <alignment horizontal="center" vertical="center"/>
    </xf>
    <xf numFmtId="179" fontId="1" fillId="0" borderId="55" xfId="0" applyNumberFormat="1" applyFont="1" applyBorder="1" applyAlignment="1">
      <alignment horizontal="left" vertical="center"/>
    </xf>
    <xf numFmtId="0" fontId="1" fillId="0" borderId="79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8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6" fillId="3" borderId="29" xfId="0" applyFont="1" applyFill="1" applyBorder="1" applyAlignment="1">
      <alignment vertical="center"/>
    </xf>
    <xf numFmtId="0" fontId="1" fillId="0" borderId="88" xfId="0" applyFont="1" applyBorder="1" applyAlignment="1">
      <alignment horizontal="center" vertical="center"/>
    </xf>
    <xf numFmtId="179" fontId="1" fillId="0" borderId="26" xfId="0" applyNumberFormat="1" applyFont="1" applyBorder="1" applyAlignment="1">
      <alignment horizontal="left" vertical="center"/>
    </xf>
    <xf numFmtId="181" fontId="15" fillId="0" borderId="29" xfId="0" applyNumberFormat="1" applyFont="1" applyBorder="1" applyAlignment="1">
      <alignment vertical="center"/>
    </xf>
    <xf numFmtId="0" fontId="16" fillId="0" borderId="55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3" fontId="8" fillId="0" borderId="18" xfId="0" applyNumberFormat="1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 wrapText="1"/>
    </xf>
    <xf numFmtId="182" fontId="1" fillId="0" borderId="49" xfId="0" applyNumberFormat="1" applyFont="1" applyBorder="1" applyAlignment="1">
      <alignment horizontal="center" vertical="center"/>
    </xf>
    <xf numFmtId="182" fontId="1" fillId="0" borderId="5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shrinkToFit="1"/>
    </xf>
    <xf numFmtId="0" fontId="1" fillId="0" borderId="36" xfId="0" applyFont="1" applyBorder="1" applyAlignment="1">
      <alignment horizontal="center" vertical="center"/>
    </xf>
    <xf numFmtId="0" fontId="1" fillId="3" borderId="32" xfId="0" applyFont="1" applyFill="1" applyBorder="1" applyAlignment="1">
      <alignment vertical="center"/>
    </xf>
    <xf numFmtId="0" fontId="4" fillId="0" borderId="90" xfId="0" applyFont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center"/>
    </xf>
    <xf numFmtId="0" fontId="1" fillId="0" borderId="55" xfId="0" applyFont="1" applyBorder="1"/>
    <xf numFmtId="0" fontId="1" fillId="0" borderId="55" xfId="0" applyFont="1" applyBorder="1" applyAlignment="1">
      <alignment horizontal="center"/>
    </xf>
    <xf numFmtId="0" fontId="1" fillId="0" borderId="55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83" fontId="3" fillId="0" borderId="3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79" fontId="1" fillId="0" borderId="45" xfId="0" applyNumberFormat="1" applyFont="1" applyBorder="1" applyAlignment="1">
      <alignment horizontal="right" vertical="center"/>
    </xf>
    <xf numFmtId="179" fontId="1" fillId="0" borderId="94" xfId="0" applyNumberFormat="1" applyFont="1" applyBorder="1" applyAlignment="1">
      <alignment horizontal="right" vertical="center"/>
    </xf>
    <xf numFmtId="184" fontId="1" fillId="0" borderId="51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vertical="center"/>
    </xf>
    <xf numFmtId="179" fontId="1" fillId="0" borderId="52" xfId="0" applyNumberFormat="1" applyFont="1" applyBorder="1" applyAlignment="1">
      <alignment horizontal="right" vertical="center"/>
    </xf>
    <xf numFmtId="179" fontId="1" fillId="0" borderId="73" xfId="0" applyNumberFormat="1" applyFont="1" applyBorder="1" applyAlignment="1">
      <alignment horizontal="right" vertical="center"/>
    </xf>
    <xf numFmtId="0" fontId="8" fillId="0" borderId="82" xfId="0" applyFont="1" applyBorder="1" applyAlignment="1">
      <alignment horizontal="center" vertical="center" wrapText="1"/>
    </xf>
    <xf numFmtId="0" fontId="8" fillId="0" borderId="95" xfId="0" applyFont="1" applyBorder="1" applyAlignment="1">
      <alignment horizontal="center" vertical="center" wrapText="1"/>
    </xf>
    <xf numFmtId="179" fontId="17" fillId="0" borderId="95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96" xfId="0" applyNumberFormat="1" applyFont="1" applyBorder="1" applyAlignment="1">
      <alignment horizontal="center" vertical="center"/>
    </xf>
    <xf numFmtId="179" fontId="1" fillId="0" borderId="70" xfId="0" applyNumberFormat="1" applyFont="1" applyBorder="1" applyAlignment="1">
      <alignment vertical="center"/>
    </xf>
    <xf numFmtId="3" fontId="8" fillId="0" borderId="86" xfId="0" applyNumberFormat="1" applyFont="1" applyBorder="1" applyAlignment="1">
      <alignment horizontal="center" vertical="center"/>
    </xf>
    <xf numFmtId="179" fontId="17" fillId="0" borderId="97" xfId="0" applyNumberFormat="1" applyFont="1" applyBorder="1" applyAlignment="1">
      <alignment horizontal="center" vertical="center"/>
    </xf>
    <xf numFmtId="3" fontId="1" fillId="0" borderId="55" xfId="0" applyNumberFormat="1" applyFont="1" applyBorder="1" applyAlignment="1">
      <alignment horizontal="center" vertical="center"/>
    </xf>
    <xf numFmtId="179" fontId="1" fillId="0" borderId="94" xfId="0" applyNumberFormat="1" applyFont="1" applyBorder="1" applyAlignment="1">
      <alignment vertical="center"/>
    </xf>
    <xf numFmtId="179" fontId="1" fillId="0" borderId="98" xfId="0" applyNumberFormat="1" applyFont="1" applyBorder="1" applyAlignment="1">
      <alignment vertical="center"/>
    </xf>
    <xf numFmtId="181" fontId="1" fillId="0" borderId="0" xfId="0" applyNumberFormat="1" applyFont="1" applyBorder="1" applyAlignment="1">
      <alignment vertical="center"/>
    </xf>
    <xf numFmtId="0" fontId="8" fillId="0" borderId="99" xfId="0" applyFont="1" applyBorder="1" applyAlignment="1">
      <alignment horizontal="center" vertical="center" wrapText="1"/>
    </xf>
    <xf numFmtId="185" fontId="1" fillId="0" borderId="49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86" fontId="1" fillId="0" borderId="49" xfId="0" applyNumberFormat="1" applyFont="1" applyBorder="1" applyAlignment="1">
      <alignment horizontal="center" vertical="center"/>
    </xf>
    <xf numFmtId="3" fontId="1" fillId="0" borderId="87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55" xfId="0" applyNumberFormat="1" applyFont="1" applyBorder="1" applyAlignment="1">
      <alignment horizontal="center" vertical="center"/>
    </xf>
    <xf numFmtId="0" fontId="18" fillId="0" borderId="55" xfId="0" applyNumberFormat="1" applyFont="1" applyBorder="1" applyAlignment="1">
      <alignment horizontal="center" vertical="center"/>
    </xf>
    <xf numFmtId="0" fontId="19" fillId="0" borderId="0" xfId="0" applyFont="1" applyBorder="1"/>
    <xf numFmtId="1" fontId="19" fillId="0" borderId="0" xfId="0" applyNumberFormat="1" applyFont="1" applyBorder="1" applyAlignment="1">
      <alignment horizontal="center"/>
    </xf>
    <xf numFmtId="0" fontId="1" fillId="0" borderId="79" xfId="0" applyNumberFormat="1" applyFont="1" applyBorder="1" applyAlignment="1">
      <alignment horizontal="center" vertical="center"/>
    </xf>
    <xf numFmtId="179" fontId="1" fillId="0" borderId="36" xfId="0" applyNumberFormat="1" applyFont="1" applyBorder="1" applyAlignment="1">
      <alignment horizontal="right" vertical="center"/>
    </xf>
    <xf numFmtId="179" fontId="1" fillId="0" borderId="92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179" fontId="8" fillId="0" borderId="97" xfId="0" applyNumberFormat="1" applyFont="1" applyBorder="1" applyAlignment="1">
      <alignment horizontal="center" vertical="center"/>
    </xf>
    <xf numFmtId="1" fontId="19" fillId="6" borderId="0" xfId="0" applyNumberFormat="1" applyFont="1" applyFill="1" applyBorder="1" applyAlignment="1">
      <alignment horizontal="center"/>
    </xf>
    <xf numFmtId="0" fontId="21" fillId="0" borderId="87" xfId="0" applyFont="1" applyBorder="1" applyAlignment="1">
      <alignment horizontal="center" vertical="center"/>
    </xf>
    <xf numFmtId="179" fontId="1" fillId="0" borderId="92" xfId="0" applyNumberFormat="1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1" fontId="19" fillId="0" borderId="0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179" fontId="1" fillId="0" borderId="77" xfId="0" applyNumberFormat="1" applyFont="1" applyBorder="1" applyAlignment="1">
      <alignment vertical="center"/>
    </xf>
    <xf numFmtId="3" fontId="1" fillId="3" borderId="32" xfId="0" applyNumberFormat="1" applyFont="1" applyFill="1" applyBorder="1" applyAlignment="1">
      <alignment vertical="center"/>
    </xf>
    <xf numFmtId="179" fontId="1" fillId="3" borderId="29" xfId="0" applyNumberFormat="1" applyFont="1" applyFill="1" applyBorder="1" applyAlignment="1">
      <alignment vertical="center"/>
    </xf>
    <xf numFmtId="0" fontId="8" fillId="0" borderId="100" xfId="0" applyFont="1" applyBorder="1" applyAlignment="1">
      <alignment horizontal="center" vertical="center"/>
    </xf>
    <xf numFmtId="3" fontId="8" fillId="0" borderId="99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/>
    </xf>
    <xf numFmtId="187" fontId="1" fillId="0" borderId="23" xfId="0" applyNumberFormat="1" applyFont="1" applyBorder="1" applyAlignment="1">
      <alignment vertical="center"/>
    </xf>
    <xf numFmtId="179" fontId="1" fillId="0" borderId="76" xfId="0" applyNumberFormat="1" applyFont="1" applyBorder="1" applyAlignment="1">
      <alignment vertical="center"/>
    </xf>
    <xf numFmtId="1" fontId="1" fillId="0" borderId="55" xfId="0" applyNumberFormat="1" applyFont="1" applyBorder="1" applyAlignment="1">
      <alignment horizontal="center"/>
    </xf>
    <xf numFmtId="187" fontId="1" fillId="0" borderId="51" xfId="0" applyNumberFormat="1" applyFont="1" applyBorder="1" applyAlignment="1">
      <alignment vertical="center"/>
    </xf>
    <xf numFmtId="181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" fillId="6" borderId="55" xfId="0" applyFont="1" applyFill="1" applyBorder="1" applyAlignment="1">
      <alignment vertical="center"/>
    </xf>
    <xf numFmtId="0" fontId="1" fillId="6" borderId="45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22" fillId="0" borderId="49" xfId="0" applyFont="1" applyBorder="1" applyAlignment="1">
      <alignment vertical="center"/>
    </xf>
    <xf numFmtId="0" fontId="22" fillId="0" borderId="45" xfId="0" applyFont="1" applyBorder="1" applyAlignment="1">
      <alignment vertical="center"/>
    </xf>
    <xf numFmtId="0" fontId="22" fillId="0" borderId="51" xfId="0" applyFont="1" applyBorder="1" applyAlignment="1">
      <alignment vertical="center"/>
    </xf>
    <xf numFmtId="0" fontId="22" fillId="0" borderId="55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101" xfId="0" applyFont="1" applyBorder="1" applyAlignment="1">
      <alignment vertical="center"/>
    </xf>
    <xf numFmtId="0" fontId="4" fillId="0" borderId="102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7" fillId="0" borderId="80" xfId="0" applyFont="1" applyBorder="1" applyAlignment="1">
      <alignment horizontal="left" vertical="center"/>
    </xf>
    <xf numFmtId="0" fontId="8" fillId="0" borderId="103" xfId="0" applyFont="1" applyBorder="1" applyAlignment="1">
      <alignment horizontal="center" vertical="center"/>
    </xf>
    <xf numFmtId="0" fontId="8" fillId="0" borderId="104" xfId="0" applyFont="1" applyBorder="1" applyAlignment="1">
      <alignment horizontal="center" vertical="center"/>
    </xf>
    <xf numFmtId="0" fontId="8" fillId="0" borderId="86" xfId="0" applyFont="1" applyBorder="1" applyAlignment="1">
      <alignment vertical="center"/>
    </xf>
    <xf numFmtId="3" fontId="8" fillId="0" borderId="104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3" fontId="1" fillId="0" borderId="105" xfId="0" applyNumberFormat="1" applyFont="1" applyBorder="1" applyAlignment="1">
      <alignment horizontal="center" vertical="center"/>
    </xf>
    <xf numFmtId="188" fontId="1" fillId="0" borderId="49" xfId="0" applyNumberFormat="1" applyFont="1" applyBorder="1" applyAlignment="1">
      <alignment horizontal="center" vertical="center"/>
    </xf>
    <xf numFmtId="0" fontId="1" fillId="0" borderId="71" xfId="0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3" fontId="1" fillId="0" borderId="106" xfId="0" applyNumberFormat="1" applyFont="1" applyBorder="1" applyAlignment="1">
      <alignment horizontal="center" vertical="center"/>
    </xf>
    <xf numFmtId="3" fontId="1" fillId="0" borderId="29" xfId="0" applyNumberFormat="1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86" xfId="0" applyFont="1" applyBorder="1" applyAlignment="1">
      <alignment vertical="center"/>
    </xf>
    <xf numFmtId="0" fontId="1" fillId="0" borderId="86" xfId="0" applyFont="1" applyBorder="1" applyAlignment="1">
      <alignment horizontal="right" vertical="center"/>
    </xf>
    <xf numFmtId="0" fontId="1" fillId="0" borderId="55" xfId="0" applyFont="1" applyBorder="1" applyAlignment="1">
      <alignment horizontal="left" vertical="center" wrapText="1"/>
    </xf>
    <xf numFmtId="0" fontId="1" fillId="0" borderId="36" xfId="0" applyFont="1" applyBorder="1"/>
    <xf numFmtId="0" fontId="1" fillId="0" borderId="36" xfId="0" applyFont="1" applyBorder="1" applyAlignment="1">
      <alignment horizontal="center"/>
    </xf>
    <xf numFmtId="189" fontId="1" fillId="0" borderId="49" xfId="0" applyNumberFormat="1" applyFont="1" applyBorder="1" applyAlignment="1">
      <alignment horizontal="center" vertical="center"/>
    </xf>
    <xf numFmtId="189" fontId="1" fillId="0" borderId="51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 vertical="center"/>
    </xf>
    <xf numFmtId="190" fontId="1" fillId="0" borderId="55" xfId="0" applyNumberFormat="1" applyFont="1" applyBorder="1" applyAlignment="1">
      <alignment horizontal="center" vertical="center"/>
    </xf>
    <xf numFmtId="0" fontId="1" fillId="0" borderId="107" xfId="0" applyFont="1" applyBorder="1" applyAlignment="1">
      <alignment vertical="center"/>
    </xf>
    <xf numFmtId="0" fontId="1" fillId="0" borderId="49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shrinkToFit="1"/>
    </xf>
    <xf numFmtId="0" fontId="4" fillId="0" borderId="53" xfId="0" applyNumberFormat="1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 shrinkToFit="1"/>
    </xf>
    <xf numFmtId="190" fontId="22" fillId="0" borderId="49" xfId="0" applyNumberFormat="1" applyFont="1" applyBorder="1" applyAlignment="1">
      <alignment horizontal="left" vertical="center"/>
    </xf>
    <xf numFmtId="190" fontId="22" fillId="0" borderId="51" xfId="0" applyNumberFormat="1" applyFont="1" applyBorder="1" applyAlignment="1">
      <alignment horizontal="left" vertical="center"/>
    </xf>
    <xf numFmtId="0" fontId="4" fillId="0" borderId="28" xfId="0" applyNumberFormat="1" applyFont="1" applyBorder="1" applyAlignment="1">
      <alignment horizontal="center" vertical="center"/>
    </xf>
    <xf numFmtId="0" fontId="1" fillId="0" borderId="108" xfId="0" applyFont="1" applyBorder="1" applyAlignment="1">
      <alignment vertical="center"/>
    </xf>
    <xf numFmtId="0" fontId="1" fillId="0" borderId="108" xfId="0" applyFont="1" applyBorder="1" applyAlignment="1">
      <alignment vertical="center" shrinkToFit="1"/>
    </xf>
    <xf numFmtId="0" fontId="1" fillId="0" borderId="108" xfId="0" applyFont="1" applyBorder="1" applyAlignment="1">
      <alignment horizontal="center" vertical="center" shrinkToFit="1"/>
    </xf>
    <xf numFmtId="179" fontId="4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190" fontId="1" fillId="0" borderId="26" xfId="0" applyNumberFormat="1" applyFont="1" applyBorder="1" applyAlignment="1">
      <alignment horizontal="center" vertical="center"/>
    </xf>
    <xf numFmtId="3" fontId="1" fillId="0" borderId="33" xfId="0" applyNumberFormat="1" applyFont="1" applyBorder="1" applyAlignment="1">
      <alignment horizontal="center" vertical="center"/>
    </xf>
    <xf numFmtId="3" fontId="1" fillId="0" borderId="23" xfId="0" applyNumberFormat="1" applyFont="1" applyBorder="1" applyAlignment="1">
      <alignment horizontal="center" vertical="center"/>
    </xf>
    <xf numFmtId="3" fontId="1" fillId="0" borderId="38" xfId="0" applyNumberFormat="1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vertical="center"/>
    </xf>
    <xf numFmtId="179" fontId="1" fillId="0" borderId="78" xfId="0" applyNumberFormat="1" applyFont="1" applyBorder="1" applyAlignment="1">
      <alignment vertical="center"/>
    </xf>
    <xf numFmtId="0" fontId="8" fillId="0" borderId="40" xfId="0" applyFont="1" applyBorder="1" applyAlignment="1">
      <alignment horizontal="center" vertical="center" wrapText="1"/>
    </xf>
    <xf numFmtId="3" fontId="1" fillId="0" borderId="5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87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3" fontId="1" fillId="0" borderId="109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23" fillId="0" borderId="6" xfId="0" applyNumberFormat="1" applyFont="1" applyBorder="1" applyAlignment="1">
      <alignment horizontal="left" vertical="center"/>
    </xf>
    <xf numFmtId="3" fontId="1" fillId="0" borderId="71" xfId="0" applyNumberFormat="1" applyFont="1" applyBorder="1" applyAlignment="1">
      <alignment horizontal="center" vertical="center"/>
    </xf>
    <xf numFmtId="3" fontId="1" fillId="0" borderId="72" xfId="0" applyNumberFormat="1" applyFont="1" applyBorder="1" applyAlignment="1">
      <alignment horizontal="center" vertical="center"/>
    </xf>
    <xf numFmtId="0" fontId="23" fillId="0" borderId="67" xfId="0" applyFont="1" applyBorder="1" applyAlignment="1">
      <alignment vertical="center"/>
    </xf>
    <xf numFmtId="0" fontId="23" fillId="0" borderId="68" xfId="0" applyFont="1" applyBorder="1" applyAlignment="1">
      <alignment vertical="center"/>
    </xf>
    <xf numFmtId="3" fontId="1" fillId="0" borderId="69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vertical="center"/>
    </xf>
    <xf numFmtId="1" fontId="1" fillId="0" borderId="5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81" fontId="25" fillId="0" borderId="55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191" fontId="1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181" fontId="25" fillId="0" borderId="26" xfId="0" applyNumberFormat="1" applyFont="1" applyBorder="1" applyAlignment="1">
      <alignment horizontal="center"/>
    </xf>
    <xf numFmtId="187" fontId="1" fillId="0" borderId="27" xfId="0" applyNumberFormat="1" applyFont="1" applyBorder="1" applyAlignment="1">
      <alignment vertical="center"/>
    </xf>
    <xf numFmtId="192" fontId="1" fillId="0" borderId="110" xfId="0" applyNumberFormat="1" applyFont="1" applyBorder="1" applyAlignment="1">
      <alignment horizontal="center" vertical="center"/>
    </xf>
    <xf numFmtId="187" fontId="1" fillId="0" borderId="108" xfId="0" applyNumberFormat="1" applyFont="1" applyBorder="1" applyAlignment="1">
      <alignment vertical="center"/>
    </xf>
    <xf numFmtId="179" fontId="1" fillId="0" borderId="111" xfId="0" applyNumberFormat="1" applyFont="1" applyBorder="1" applyAlignment="1">
      <alignment vertical="center"/>
    </xf>
    <xf numFmtId="3" fontId="1" fillId="3" borderId="2" xfId="0" applyNumberFormat="1" applyFont="1" applyFill="1" applyBorder="1" applyAlignment="1">
      <alignment horizontal="center" vertical="center"/>
    </xf>
    <xf numFmtId="179" fontId="1" fillId="3" borderId="2" xfId="0" applyNumberFormat="1" applyFont="1" applyFill="1" applyBorder="1" applyAlignment="1">
      <alignment vertical="center"/>
    </xf>
    <xf numFmtId="0" fontId="8" fillId="0" borderId="99" xfId="0" applyFont="1" applyBorder="1" applyAlignment="1">
      <alignment horizontal="center" vertical="center"/>
    </xf>
    <xf numFmtId="179" fontId="1" fillId="0" borderId="31" xfId="0" applyNumberFormat="1" applyFont="1" applyBorder="1" applyAlignment="1">
      <alignment horizontal="center"/>
    </xf>
    <xf numFmtId="179" fontId="1" fillId="0" borderId="112" xfId="0" applyNumberFormat="1" applyFont="1" applyBorder="1" applyAlignment="1">
      <alignment vertical="center"/>
    </xf>
    <xf numFmtId="0" fontId="24" fillId="0" borderId="49" xfId="0" applyFont="1" applyBorder="1" applyAlignment="1">
      <alignment horizontal="center" vertical="center"/>
    </xf>
    <xf numFmtId="179" fontId="1" fillId="0" borderId="55" xfId="0" applyNumberFormat="1" applyFont="1" applyBorder="1" applyAlignment="1">
      <alignment horizontal="center"/>
    </xf>
    <xf numFmtId="0" fontId="22" fillId="0" borderId="109" xfId="0" applyFont="1" applyBorder="1" applyAlignment="1">
      <alignment horizontal="center" vertical="center"/>
    </xf>
    <xf numFmtId="179" fontId="1" fillId="0" borderId="55" xfId="0" applyNumberFormat="1" applyFont="1" applyBorder="1" applyAlignment="1">
      <alignment horizontal="center" vertical="center"/>
    </xf>
    <xf numFmtId="0" fontId="22" fillId="0" borderId="96" xfId="0" applyFont="1" applyBorder="1" applyAlignment="1">
      <alignment horizontal="center" vertical="center"/>
    </xf>
    <xf numFmtId="191" fontId="1" fillId="0" borderId="55" xfId="0" applyNumberFormat="1" applyFont="1" applyBorder="1" applyAlignment="1">
      <alignment horizontal="center"/>
    </xf>
    <xf numFmtId="193" fontId="1" fillId="0" borderId="0" xfId="0" applyNumberFormat="1" applyFont="1" applyAlignment="1">
      <alignment vertical="center"/>
    </xf>
    <xf numFmtId="193" fontId="0" fillId="0" borderId="0" xfId="0" applyNumberFormat="1" applyAlignment="1">
      <alignment vertical="center"/>
    </xf>
    <xf numFmtId="194" fontId="1" fillId="0" borderId="55" xfId="0" applyNumberFormat="1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13" xfId="0" applyFont="1" applyBorder="1" applyAlignment="1">
      <alignment vertical="center"/>
    </xf>
    <xf numFmtId="195" fontId="1" fillId="0" borderId="0" xfId="0" applyNumberFormat="1" applyFont="1" applyAlignment="1">
      <alignment vertical="center"/>
    </xf>
    <xf numFmtId="0" fontId="1" fillId="0" borderId="63" xfId="0" applyFont="1" applyBorder="1" applyAlignment="1">
      <alignment vertical="center"/>
    </xf>
    <xf numFmtId="2" fontId="18" fillId="0" borderId="55" xfId="0" applyNumberFormat="1" applyFont="1" applyBorder="1" applyAlignment="1">
      <alignment horizontal="center" vertical="center"/>
    </xf>
    <xf numFmtId="0" fontId="1" fillId="0" borderId="48" xfId="0" applyNumberFormat="1" applyFont="1" applyBorder="1" applyAlignment="1">
      <alignment horizontal="center" vertical="center"/>
    </xf>
    <xf numFmtId="0" fontId="1" fillId="0" borderId="5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I130"/>
  <sheetViews>
    <sheetView tabSelected="1" view="pageBreakPreview" zoomScale="70" zoomScaleNormal="55" workbookViewId="0">
      <selection activeCell="D17" sqref="D17"/>
    </sheetView>
  </sheetViews>
  <sheetFormatPr defaultColWidth="9" defaultRowHeight="16.5" customHeight="1"/>
  <cols>
    <col min="1" max="1" width="1.37142857142857" style="1" customWidth="1"/>
    <col min="2" max="2" width="5.14285714285714" style="1" customWidth="1"/>
    <col min="3" max="3" width="29.5714285714286" style="1" customWidth="1"/>
    <col min="4" max="4" width="25.7142857142857" style="1" customWidth="1"/>
    <col min="5" max="5" width="8" style="1" customWidth="1"/>
    <col min="6" max="6" width="9.14285714285714" style="1" customWidth="1"/>
    <col min="7" max="7" width="12.7142857142857" style="1" customWidth="1"/>
    <col min="8" max="8" width="8.28571428571429" style="1" customWidth="1"/>
    <col min="9" max="9" width="12.5714285714286" style="1" customWidth="1"/>
    <col min="10" max="10" width="16" style="1" customWidth="1"/>
    <col min="11" max="11" width="22.2857142857143" style="1" customWidth="1"/>
    <col min="12" max="12" width="0.857142857142857" style="1" customWidth="1"/>
    <col min="13" max="13" width="4.71428571428571" style="1" customWidth="1"/>
    <col min="14" max="14" width="14.7142857142857" style="1" customWidth="1"/>
    <col min="15" max="15" width="15.9238095238095" style="1" customWidth="1"/>
    <col min="16" max="16" width="25.7142857142857" style="1" customWidth="1"/>
    <col min="17" max="17" width="11.0190476190476" style="1" customWidth="1"/>
    <col min="18" max="18" width="13" style="1" customWidth="1"/>
    <col min="19" max="19" width="18.4285714285714" style="1" customWidth="1"/>
    <col min="20" max="20" width="9.14285714285714" style="1" customWidth="1"/>
    <col min="21" max="21" width="16.1428571428571" style="1" customWidth="1"/>
    <col min="22" max="25" width="19.4952380952381" style="1" customWidth="1"/>
    <col min="26" max="26" width="9.14285714285714" style="1" customWidth="1"/>
  </cols>
  <sheetData>
    <row r="2" s="1" customFormat="1" ht="24" customHeight="1" spans="2:19">
      <c r="B2" s="2" t="s">
        <v>0</v>
      </c>
      <c r="C2" s="3"/>
      <c r="D2" s="4"/>
      <c r="E2" s="5" t="s">
        <v>1</v>
      </c>
      <c r="F2" s="6"/>
      <c r="G2" s="6"/>
      <c r="H2" s="7" t="s">
        <v>2</v>
      </c>
      <c r="I2" s="6"/>
      <c r="J2" s="90" t="s">
        <v>3</v>
      </c>
      <c r="K2" s="91"/>
      <c r="L2" s="92"/>
      <c r="M2" s="93" t="s">
        <v>4</v>
      </c>
      <c r="N2" s="94"/>
      <c r="O2" s="95" t="s">
        <v>5</v>
      </c>
      <c r="P2" s="96" t="s">
        <v>6</v>
      </c>
      <c r="Q2" s="198"/>
      <c r="R2" s="198"/>
      <c r="S2" s="199"/>
    </row>
    <row r="3" s="1" customFormat="1" ht="24" customHeight="1" spans="2:25">
      <c r="B3" s="8"/>
      <c r="C3" s="9"/>
      <c r="D3" s="10"/>
      <c r="E3" s="11" t="s">
        <v>7</v>
      </c>
      <c r="F3" s="12"/>
      <c r="G3" s="12"/>
      <c r="H3" s="13" t="s">
        <v>2</v>
      </c>
      <c r="I3" s="97"/>
      <c r="J3" s="12"/>
      <c r="K3" s="98"/>
      <c r="L3" s="92"/>
      <c r="M3" s="99"/>
      <c r="N3" s="100"/>
      <c r="O3" s="101" t="s">
        <v>8</v>
      </c>
      <c r="P3" s="102" t="s">
        <v>9</v>
      </c>
      <c r="Q3" s="200" t="s">
        <v>10</v>
      </c>
      <c r="R3" s="200" t="s">
        <v>10</v>
      </c>
      <c r="S3" s="201" t="s">
        <v>11</v>
      </c>
      <c r="V3" s="162"/>
      <c r="W3" s="162"/>
      <c r="X3" s="162"/>
      <c r="Y3" s="162"/>
    </row>
    <row r="4" s="1" customFormat="1" ht="24" customHeight="1" spans="2:25">
      <c r="B4" s="8"/>
      <c r="C4" s="9"/>
      <c r="D4" s="10"/>
      <c r="E4" s="11" t="s">
        <v>12</v>
      </c>
      <c r="F4" s="12"/>
      <c r="G4" s="12"/>
      <c r="H4" s="13" t="s">
        <v>2</v>
      </c>
      <c r="I4" s="97"/>
      <c r="J4" s="103"/>
      <c r="K4" s="104"/>
      <c r="L4" s="105"/>
      <c r="M4" s="106"/>
      <c r="O4" s="107" t="s">
        <v>13</v>
      </c>
      <c r="P4" s="108"/>
      <c r="Q4" s="202"/>
      <c r="R4" s="202"/>
      <c r="S4" s="203"/>
      <c r="V4" s="162"/>
      <c r="W4" s="162"/>
      <c r="X4" s="162"/>
      <c r="Y4" s="162"/>
    </row>
    <row r="5" s="1" customFormat="1" ht="24" customHeight="1" spans="2:25">
      <c r="B5" s="8"/>
      <c r="C5" s="9"/>
      <c r="D5" s="10"/>
      <c r="E5" s="11" t="s">
        <v>14</v>
      </c>
      <c r="F5" s="12"/>
      <c r="G5" s="12"/>
      <c r="H5" s="13" t="s">
        <v>2</v>
      </c>
      <c r="I5" s="12"/>
      <c r="J5" s="109"/>
      <c r="K5" s="98"/>
      <c r="L5" s="92"/>
      <c r="M5" s="106"/>
      <c r="O5" s="107" t="s">
        <v>15</v>
      </c>
      <c r="P5" s="110"/>
      <c r="Q5" s="204"/>
      <c r="R5" s="204"/>
      <c r="S5" s="205"/>
      <c r="V5" s="162"/>
      <c r="W5" s="162"/>
      <c r="X5" s="162"/>
      <c r="Y5" s="162"/>
    </row>
    <row r="6" s="1" customFormat="1" ht="24" customHeight="1" spans="2:25">
      <c r="B6" s="8"/>
      <c r="C6" s="9"/>
      <c r="D6" s="10"/>
      <c r="E6" s="11" t="s">
        <v>16</v>
      </c>
      <c r="F6" s="12"/>
      <c r="G6" s="12"/>
      <c r="H6" s="13" t="s">
        <v>2</v>
      </c>
      <c r="I6" s="111"/>
      <c r="J6" s="111"/>
      <c r="K6" s="112"/>
      <c r="L6" s="113"/>
      <c r="M6" s="106"/>
      <c r="O6" s="107" t="s">
        <v>17</v>
      </c>
      <c r="P6" s="110"/>
      <c r="Q6" s="204"/>
      <c r="R6" s="204"/>
      <c r="S6" s="205"/>
      <c r="V6" s="162"/>
      <c r="W6" s="162"/>
      <c r="X6" s="162"/>
      <c r="Y6" s="162"/>
    </row>
    <row r="7" s="1" customFormat="1" ht="19.5" customHeight="1" spans="2:25">
      <c r="B7" s="14" t="s">
        <v>18</v>
      </c>
      <c r="C7" s="15" t="s">
        <v>19</v>
      </c>
      <c r="D7" s="16">
        <v>125</v>
      </c>
      <c r="E7" s="11" t="s">
        <v>20</v>
      </c>
      <c r="F7" s="12"/>
      <c r="G7" s="12"/>
      <c r="H7" s="13" t="s">
        <v>2</v>
      </c>
      <c r="I7" s="114"/>
      <c r="J7" s="12" t="s">
        <v>21</v>
      </c>
      <c r="K7" s="104"/>
      <c r="L7" s="115"/>
      <c r="M7" s="106"/>
      <c r="O7" s="107" t="s">
        <v>22</v>
      </c>
      <c r="P7" s="110"/>
      <c r="Q7" s="204"/>
      <c r="R7" s="204"/>
      <c r="S7" s="205"/>
      <c r="V7" s="162"/>
      <c r="W7" s="162"/>
      <c r="X7" s="162"/>
      <c r="Y7" s="162"/>
    </row>
    <row r="8" s="1" customFormat="1" ht="19.5" customHeight="1" spans="2:25">
      <c r="B8" s="14"/>
      <c r="C8" s="17" t="s">
        <v>23</v>
      </c>
      <c r="D8" s="18">
        <v>10416</v>
      </c>
      <c r="E8" s="19" t="s">
        <v>24</v>
      </c>
      <c r="F8" s="12"/>
      <c r="G8" s="12"/>
      <c r="H8" s="13" t="s">
        <v>2</v>
      </c>
      <c r="I8" s="116"/>
      <c r="J8" s="116"/>
      <c r="K8" s="117" t="s">
        <v>25</v>
      </c>
      <c r="L8" s="118"/>
      <c r="M8" s="106"/>
      <c r="O8" s="119" t="s">
        <v>26</v>
      </c>
      <c r="P8" s="120"/>
      <c r="Q8" s="182"/>
      <c r="R8" s="182"/>
      <c r="S8" s="206"/>
      <c r="V8" s="162"/>
      <c r="W8" s="162"/>
      <c r="X8" s="162"/>
      <c r="Y8" s="162"/>
    </row>
    <row r="9" s="1" customFormat="1" ht="19.5" customHeight="1" spans="2:25">
      <c r="B9" s="14"/>
      <c r="C9" s="20" t="s">
        <v>27</v>
      </c>
      <c r="D9" s="21">
        <v>14000</v>
      </c>
      <c r="E9" s="22" t="s">
        <v>28</v>
      </c>
      <c r="F9" s="23"/>
      <c r="G9" s="23"/>
      <c r="H9" s="24" t="s">
        <v>2</v>
      </c>
      <c r="I9" s="121"/>
      <c r="J9" s="121"/>
      <c r="K9" s="121"/>
      <c r="L9" s="122"/>
      <c r="M9" s="123"/>
      <c r="N9" s="124"/>
      <c r="O9" s="125"/>
      <c r="P9" s="126" t="s">
        <v>29</v>
      </c>
      <c r="Q9" s="61" t="s">
        <v>30</v>
      </c>
      <c r="R9" s="61" t="s">
        <v>31</v>
      </c>
      <c r="S9" s="207"/>
      <c r="V9" s="162"/>
      <c r="W9" s="162"/>
      <c r="X9" s="162"/>
      <c r="Y9" s="162"/>
    </row>
    <row r="10" s="1" customFormat="1" ht="12.75" spans="9:11">
      <c r="I10" s="127"/>
      <c r="J10" s="127"/>
      <c r="K10" s="128"/>
    </row>
    <row r="11" s="1" customFormat="1" spans="2:35">
      <c r="B11" s="25" t="s">
        <v>32</v>
      </c>
      <c r="C11" s="26"/>
      <c r="D11" s="26"/>
      <c r="E11" s="26"/>
      <c r="F11" s="26"/>
      <c r="G11" s="26"/>
      <c r="H11" s="26"/>
      <c r="I11" s="26"/>
      <c r="J11" s="26"/>
      <c r="K11" s="26"/>
      <c r="M11" s="129" t="s">
        <v>33</v>
      </c>
      <c r="N11" s="26"/>
      <c r="O11" s="26"/>
      <c r="P11" s="26"/>
      <c r="Q11" s="26"/>
      <c r="R11" s="26"/>
      <c r="S11" s="26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</row>
    <row r="12" s="1" customFormat="1" ht="15" spans="2:35">
      <c r="B12" s="27" t="s">
        <v>15</v>
      </c>
      <c r="C12" s="28" t="s">
        <v>34</v>
      </c>
      <c r="D12" s="29" t="s">
        <v>35</v>
      </c>
      <c r="E12" s="29"/>
      <c r="F12" s="30" t="s">
        <v>36</v>
      </c>
      <c r="G12" s="30"/>
      <c r="H12" s="30"/>
      <c r="I12" s="130" t="s">
        <v>37</v>
      </c>
      <c r="J12" s="130"/>
      <c r="K12" s="131" t="s">
        <v>38</v>
      </c>
      <c r="L12" s="132"/>
      <c r="M12" s="133" t="s">
        <v>8</v>
      </c>
      <c r="N12" s="29" t="s">
        <v>39</v>
      </c>
      <c r="O12" s="42" t="s">
        <v>40</v>
      </c>
      <c r="P12" s="29" t="s">
        <v>41</v>
      </c>
      <c r="Q12" s="145" t="s">
        <v>42</v>
      </c>
      <c r="R12" s="146" t="s">
        <v>43</v>
      </c>
      <c r="S12" s="131" t="s">
        <v>44</v>
      </c>
      <c r="U12" s="208"/>
      <c r="V12" s="208"/>
      <c r="W12" s="162"/>
      <c r="X12" s="162"/>
      <c r="Y12" s="162"/>
      <c r="Z12" s="162"/>
      <c r="AA12" s="208"/>
      <c r="AB12" s="208"/>
      <c r="AC12" s="208"/>
      <c r="AD12" s="208"/>
      <c r="AE12" s="208"/>
      <c r="AF12" s="208"/>
      <c r="AG12" s="208"/>
      <c r="AH12" s="208"/>
      <c r="AI12" s="208"/>
    </row>
    <row r="13" s="1" customFormat="1" ht="12.75" spans="2:35">
      <c r="B13" s="31">
        <v>1</v>
      </c>
      <c r="C13" s="32" t="s">
        <v>45</v>
      </c>
      <c r="D13" s="33"/>
      <c r="E13" s="33"/>
      <c r="F13" s="34"/>
      <c r="G13" s="34"/>
      <c r="H13" s="34"/>
      <c r="I13" s="134"/>
      <c r="J13" s="135"/>
      <c r="K13" s="136">
        <v>0</v>
      </c>
      <c r="L13" s="92"/>
      <c r="M13" s="35">
        <v>1</v>
      </c>
      <c r="N13" s="32"/>
      <c r="O13" s="87"/>
      <c r="P13" s="33"/>
      <c r="Q13" s="178"/>
      <c r="R13" s="92"/>
      <c r="S13" s="136">
        <f t="shared" ref="S13:S29" si="0">R13*Q13</f>
        <v>0</v>
      </c>
      <c r="U13" s="208"/>
      <c r="V13" s="208"/>
      <c r="W13" s="162"/>
      <c r="X13" s="162"/>
      <c r="Y13" s="162"/>
      <c r="Z13" s="162"/>
      <c r="AA13" s="208"/>
      <c r="AB13" s="208"/>
      <c r="AC13" s="208"/>
      <c r="AD13" s="208"/>
      <c r="AE13" s="208"/>
      <c r="AF13" s="208"/>
      <c r="AG13" s="208"/>
      <c r="AH13" s="208"/>
      <c r="AI13" s="208"/>
    </row>
    <row r="14" s="1" customFormat="1" ht="13.5" spans="2:35">
      <c r="B14" s="35">
        <v>2</v>
      </c>
      <c r="C14" s="36" t="s">
        <v>46</v>
      </c>
      <c r="D14" s="37"/>
      <c r="E14" s="37"/>
      <c r="F14" s="38"/>
      <c r="G14" s="38"/>
      <c r="H14" s="38"/>
      <c r="I14" s="137"/>
      <c r="J14" s="138"/>
      <c r="K14" s="139">
        <v>0</v>
      </c>
      <c r="L14" s="140"/>
      <c r="M14" s="77">
        <v>2</v>
      </c>
      <c r="N14" s="141"/>
      <c r="O14" s="64"/>
      <c r="P14" s="88"/>
      <c r="Q14" s="70"/>
      <c r="R14" s="209"/>
      <c r="S14" s="210">
        <f t="shared" si="0"/>
        <v>0</v>
      </c>
      <c r="U14" s="208"/>
      <c r="V14" s="208"/>
      <c r="W14" s="162"/>
      <c r="X14" s="162"/>
      <c r="Y14" s="162"/>
      <c r="Z14" s="162"/>
      <c r="AA14" s="208"/>
      <c r="AB14" s="208"/>
      <c r="AC14" s="208"/>
      <c r="AD14" s="208"/>
      <c r="AE14" s="208"/>
      <c r="AF14" s="208"/>
      <c r="AG14" s="208"/>
      <c r="AH14" s="208"/>
      <c r="AI14" s="208"/>
    </row>
    <row r="15" s="1" customFormat="1" ht="13.5" spans="2:35">
      <c r="B15" s="39" t="s">
        <v>47</v>
      </c>
      <c r="C15" s="40"/>
      <c r="D15" s="40"/>
      <c r="E15" s="40"/>
      <c r="F15" s="40"/>
      <c r="G15" s="40"/>
      <c r="H15" s="40"/>
      <c r="I15" s="40"/>
      <c r="J15" s="142"/>
      <c r="K15" s="143">
        <f>SUM(K13:K14)</f>
        <v>0</v>
      </c>
      <c r="L15" s="106"/>
      <c r="M15" s="35">
        <v>3</v>
      </c>
      <c r="N15" s="76"/>
      <c r="O15" s="64"/>
      <c r="P15" s="144"/>
      <c r="Q15" s="178"/>
      <c r="R15" s="209"/>
      <c r="S15" s="136">
        <f t="shared" si="0"/>
        <v>0</v>
      </c>
      <c r="U15" s="208"/>
      <c r="V15" s="208"/>
      <c r="W15" s="162"/>
      <c r="X15" s="162"/>
      <c r="Y15" s="162"/>
      <c r="Z15" s="162"/>
      <c r="AA15" s="208"/>
      <c r="AB15" s="208"/>
      <c r="AC15" s="208"/>
      <c r="AD15" s="208"/>
      <c r="AE15" s="208"/>
      <c r="AF15" s="208"/>
      <c r="AG15" s="208"/>
      <c r="AH15" s="208"/>
      <c r="AI15" s="208"/>
    </row>
    <row r="16" s="1" customFormat="1" ht="12.75" spans="11:35">
      <c r="K16" s="132"/>
      <c r="M16" s="35">
        <v>4</v>
      </c>
      <c r="N16" s="32"/>
      <c r="O16" s="87"/>
      <c r="P16" s="88"/>
      <c r="Q16" s="70"/>
      <c r="R16" s="209"/>
      <c r="S16" s="210">
        <f t="shared" si="0"/>
        <v>0</v>
      </c>
      <c r="U16" s="208"/>
      <c r="V16" s="208"/>
      <c r="W16" s="162"/>
      <c r="X16" s="162"/>
      <c r="Y16" s="162"/>
      <c r="Z16" s="162"/>
      <c r="AA16" s="208"/>
      <c r="AB16" s="208"/>
      <c r="AC16" s="208"/>
      <c r="AD16" s="208"/>
      <c r="AE16" s="208"/>
      <c r="AF16" s="208"/>
      <c r="AG16" s="208"/>
      <c r="AH16" s="208"/>
      <c r="AI16" s="208"/>
    </row>
    <row r="17" s="1" customFormat="1" spans="2:35">
      <c r="B17" s="25" t="s">
        <v>48</v>
      </c>
      <c r="C17" s="26"/>
      <c r="D17" s="26"/>
      <c r="E17" s="26"/>
      <c r="F17" s="26"/>
      <c r="G17" s="26"/>
      <c r="H17" s="26"/>
      <c r="I17" s="26"/>
      <c r="J17" s="26"/>
      <c r="K17" s="26"/>
      <c r="M17" s="35">
        <v>5</v>
      </c>
      <c r="N17" s="32"/>
      <c r="O17" s="87"/>
      <c r="P17" s="88"/>
      <c r="Q17" s="211"/>
      <c r="R17" s="209"/>
      <c r="S17" s="210">
        <f t="shared" si="0"/>
        <v>0</v>
      </c>
      <c r="U17" s="208"/>
      <c r="V17" s="208"/>
      <c r="W17" s="162"/>
      <c r="X17" s="162"/>
      <c r="Y17" s="162"/>
      <c r="Z17" s="162"/>
      <c r="AA17" s="208"/>
      <c r="AB17" s="208"/>
      <c r="AC17" s="208"/>
      <c r="AD17" s="208"/>
      <c r="AE17" s="208"/>
      <c r="AF17" s="208"/>
      <c r="AG17" s="208"/>
      <c r="AH17" s="208"/>
      <c r="AI17" s="208"/>
    </row>
    <row r="18" s="1" customFormat="1" ht="15" spans="2:35">
      <c r="B18" s="41" t="s">
        <v>8</v>
      </c>
      <c r="C18" s="29" t="s">
        <v>39</v>
      </c>
      <c r="D18" s="42" t="s">
        <v>40</v>
      </c>
      <c r="E18" s="29" t="s">
        <v>41</v>
      </c>
      <c r="F18" s="29"/>
      <c r="G18" s="29"/>
      <c r="H18" s="43" t="s">
        <v>42</v>
      </c>
      <c r="I18" s="145" t="s">
        <v>49</v>
      </c>
      <c r="J18" s="146" t="s">
        <v>43</v>
      </c>
      <c r="K18" s="131" t="s">
        <v>44</v>
      </c>
      <c r="L18" s="147"/>
      <c r="M18" s="35">
        <v>6</v>
      </c>
      <c r="N18" s="32"/>
      <c r="O18" s="87"/>
      <c r="P18" s="88"/>
      <c r="Q18" s="211"/>
      <c r="R18" s="209"/>
      <c r="S18" s="210">
        <f t="shared" si="0"/>
        <v>0</v>
      </c>
      <c r="U18" s="208"/>
      <c r="V18" s="212"/>
      <c r="W18" s="162"/>
      <c r="X18" s="162"/>
      <c r="Y18" s="162"/>
      <c r="Z18" s="162"/>
      <c r="AA18" s="208"/>
      <c r="AB18" s="208"/>
      <c r="AC18" s="208"/>
      <c r="AD18" s="208"/>
      <c r="AE18" s="208"/>
      <c r="AF18" s="208"/>
      <c r="AG18" s="208"/>
      <c r="AH18" s="208"/>
      <c r="AI18" s="208"/>
    </row>
    <row r="19" s="1" customFormat="1" ht="12.75" spans="2:35">
      <c r="B19" s="44">
        <v>1</v>
      </c>
      <c r="C19" s="45" t="s">
        <v>50</v>
      </c>
      <c r="D19" s="46" t="s">
        <v>51</v>
      </c>
      <c r="E19" s="47"/>
      <c r="F19" s="48"/>
      <c r="G19" s="49"/>
      <c r="H19" s="50"/>
      <c r="I19" s="148"/>
      <c r="J19" s="149"/>
      <c r="K19" s="150">
        <v>0</v>
      </c>
      <c r="L19" s="92"/>
      <c r="M19" s="35">
        <v>7</v>
      </c>
      <c r="N19" s="32"/>
      <c r="O19" s="87"/>
      <c r="P19" s="88"/>
      <c r="Q19" s="211"/>
      <c r="R19" s="209"/>
      <c r="S19" s="210">
        <f t="shared" si="0"/>
        <v>0</v>
      </c>
      <c r="U19" s="208"/>
      <c r="V19" s="208"/>
      <c r="W19" s="212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</row>
    <row r="20" s="1" customFormat="1" ht="12.75" spans="2:35">
      <c r="B20" s="51">
        <v>2</v>
      </c>
      <c r="C20" s="52" t="s">
        <v>52</v>
      </c>
      <c r="D20" s="53" t="s">
        <v>53</v>
      </c>
      <c r="E20" s="54"/>
      <c r="F20" s="53"/>
      <c r="G20" s="55"/>
      <c r="H20" s="53"/>
      <c r="I20" s="151"/>
      <c r="J20" s="152"/>
      <c r="K20" s="153">
        <v>0</v>
      </c>
      <c r="L20" s="92"/>
      <c r="M20" s="35">
        <v>8</v>
      </c>
      <c r="N20" s="32"/>
      <c r="O20" s="87"/>
      <c r="P20" s="88"/>
      <c r="Q20" s="70"/>
      <c r="R20" s="209"/>
      <c r="S20" s="210">
        <f t="shared" si="0"/>
        <v>0</v>
      </c>
      <c r="U20" s="208"/>
      <c r="V20" s="208"/>
      <c r="W20" s="212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</row>
    <row r="21" s="1" customFormat="1" ht="15" spans="2:35">
      <c r="B21" s="56" t="s">
        <v>13</v>
      </c>
      <c r="C21" s="57" t="s">
        <v>34</v>
      </c>
      <c r="D21" s="58" t="s">
        <v>35</v>
      </c>
      <c r="E21" s="58"/>
      <c r="F21" s="59" t="s">
        <v>36</v>
      </c>
      <c r="G21" s="59"/>
      <c r="H21" s="59"/>
      <c r="I21" s="154" t="s">
        <v>37</v>
      </c>
      <c r="J21" s="154"/>
      <c r="K21" s="155" t="s">
        <v>38</v>
      </c>
      <c r="L21" s="106"/>
      <c r="M21" s="35">
        <v>9</v>
      </c>
      <c r="N21" s="32"/>
      <c r="O21" s="87"/>
      <c r="P21" s="88"/>
      <c r="Q21" s="70"/>
      <c r="R21" s="209"/>
      <c r="S21" s="210">
        <f t="shared" si="0"/>
        <v>0</v>
      </c>
      <c r="U21" s="208"/>
      <c r="V21" s="208"/>
      <c r="W21" s="212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</row>
    <row r="22" s="1" customFormat="1" ht="13.5" spans="2:35">
      <c r="B22" s="60">
        <v>3</v>
      </c>
      <c r="C22" s="32" t="s">
        <v>54</v>
      </c>
      <c r="D22" s="61"/>
      <c r="E22" s="61"/>
      <c r="F22" s="61"/>
      <c r="G22" s="61"/>
      <c r="H22" s="61"/>
      <c r="I22" s="156"/>
      <c r="J22" s="156"/>
      <c r="K22" s="157">
        <v>0</v>
      </c>
      <c r="M22" s="35">
        <v>10</v>
      </c>
      <c r="N22" s="32"/>
      <c r="O22" s="87"/>
      <c r="P22" s="88"/>
      <c r="Q22" s="70"/>
      <c r="R22" s="209"/>
      <c r="S22" s="210">
        <f t="shared" si="0"/>
        <v>0</v>
      </c>
      <c r="U22" s="208"/>
      <c r="V22" s="208"/>
      <c r="W22" s="212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</row>
    <row r="23" s="1" customFormat="1" ht="13.5" spans="2:35">
      <c r="B23" s="39" t="s">
        <v>47</v>
      </c>
      <c r="C23" s="40"/>
      <c r="D23" s="40"/>
      <c r="E23" s="40"/>
      <c r="F23" s="40"/>
      <c r="G23" s="40"/>
      <c r="H23" s="40"/>
      <c r="I23" s="158"/>
      <c r="J23" s="142"/>
      <c r="K23" s="143">
        <f>SUM(K19:K22)</f>
        <v>0</v>
      </c>
      <c r="L23" s="147"/>
      <c r="M23" s="35">
        <v>11</v>
      </c>
      <c r="N23" s="32"/>
      <c r="O23" s="87"/>
      <c r="P23" s="88"/>
      <c r="Q23" s="70"/>
      <c r="R23" s="209"/>
      <c r="S23" s="210">
        <f t="shared" si="0"/>
        <v>0</v>
      </c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</row>
    <row r="24" s="1" customFormat="1" spans="2:35">
      <c r="B24" s="25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92"/>
      <c r="M24" s="35">
        <v>12</v>
      </c>
      <c r="N24" s="32"/>
      <c r="O24" s="87"/>
      <c r="P24" s="88"/>
      <c r="Q24" s="70"/>
      <c r="R24" s="209"/>
      <c r="S24" s="210">
        <f t="shared" si="0"/>
        <v>0</v>
      </c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</row>
    <row r="25" s="1" customFormat="1" ht="15" spans="2:35">
      <c r="B25" s="41" t="s">
        <v>8</v>
      </c>
      <c r="C25" s="29" t="s">
        <v>39</v>
      </c>
      <c r="D25" s="42" t="s">
        <v>40</v>
      </c>
      <c r="E25" s="29" t="s">
        <v>41</v>
      </c>
      <c r="F25" s="29"/>
      <c r="G25" s="29"/>
      <c r="H25" s="43" t="s">
        <v>42</v>
      </c>
      <c r="I25" s="145" t="s">
        <v>49</v>
      </c>
      <c r="J25" s="146" t="s">
        <v>43</v>
      </c>
      <c r="K25" s="131" t="s">
        <v>44</v>
      </c>
      <c r="L25" s="92"/>
      <c r="M25" s="35">
        <v>13</v>
      </c>
      <c r="N25" s="32"/>
      <c r="O25" s="87"/>
      <c r="P25" s="88"/>
      <c r="Q25" s="70"/>
      <c r="R25" s="209"/>
      <c r="S25" s="210">
        <f t="shared" si="0"/>
        <v>0</v>
      </c>
      <c r="U25" s="208"/>
      <c r="V25" s="208" t="s">
        <v>56</v>
      </c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</row>
    <row r="26" s="1" customFormat="1" ht="12.75" spans="2:35">
      <c r="B26" s="62">
        <v>1</v>
      </c>
      <c r="C26" s="63"/>
      <c r="D26" s="64"/>
      <c r="E26" s="65"/>
      <c r="F26" s="66"/>
      <c r="G26" s="379"/>
      <c r="H26" s="50"/>
      <c r="I26" s="159"/>
      <c r="J26" s="160"/>
      <c r="K26" s="150">
        <f t="shared" ref="K26:K45" si="1">J26*I26*H26</f>
        <v>0</v>
      </c>
      <c r="L26" s="92"/>
      <c r="M26" s="35">
        <v>14</v>
      </c>
      <c r="N26" s="32"/>
      <c r="O26" s="87"/>
      <c r="P26" s="88"/>
      <c r="Q26" s="70"/>
      <c r="R26" s="209"/>
      <c r="S26" s="210">
        <f t="shared" si="0"/>
        <v>0</v>
      </c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</row>
    <row r="27" s="1" customFormat="1" ht="12.75" spans="2:35">
      <c r="B27" s="35">
        <v>2</v>
      </c>
      <c r="C27" s="36"/>
      <c r="D27" s="64"/>
      <c r="E27" s="68"/>
      <c r="F27" s="69"/>
      <c r="G27" s="380"/>
      <c r="H27" s="71"/>
      <c r="I27" s="159"/>
      <c r="J27" s="160"/>
      <c r="K27" s="150">
        <f t="shared" si="1"/>
        <v>0</v>
      </c>
      <c r="L27" s="92"/>
      <c r="M27" s="35">
        <v>15</v>
      </c>
      <c r="N27" s="32"/>
      <c r="O27" s="87"/>
      <c r="P27" s="88"/>
      <c r="Q27" s="70"/>
      <c r="R27" s="209"/>
      <c r="S27" s="210">
        <f t="shared" si="0"/>
        <v>0</v>
      </c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</row>
    <row r="28" s="1" customFormat="1" ht="12.75" spans="2:35">
      <c r="B28" s="72">
        <v>3</v>
      </c>
      <c r="C28" s="36"/>
      <c r="D28" s="64"/>
      <c r="E28" s="73"/>
      <c r="F28" s="74"/>
      <c r="G28" s="380"/>
      <c r="H28" s="71"/>
      <c r="I28" s="159"/>
      <c r="J28" s="160"/>
      <c r="K28" s="150">
        <f t="shared" si="1"/>
        <v>0</v>
      </c>
      <c r="L28" s="92"/>
      <c r="M28" s="35">
        <v>16</v>
      </c>
      <c r="N28" s="32"/>
      <c r="O28" s="87"/>
      <c r="P28" s="88"/>
      <c r="Q28" s="70"/>
      <c r="R28" s="209"/>
      <c r="S28" s="210">
        <f t="shared" si="0"/>
        <v>0</v>
      </c>
      <c r="U28" s="208"/>
      <c r="V28" s="208"/>
      <c r="W28" s="212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</row>
    <row r="29" s="1" customFormat="1" ht="12.75" spans="2:35">
      <c r="B29" s="72">
        <v>4</v>
      </c>
      <c r="C29" s="36"/>
      <c r="D29" s="64"/>
      <c r="E29" s="73"/>
      <c r="F29" s="74"/>
      <c r="G29" s="380"/>
      <c r="H29" s="71"/>
      <c r="I29" s="159"/>
      <c r="J29" s="160"/>
      <c r="K29" s="150">
        <f t="shared" si="1"/>
        <v>0</v>
      </c>
      <c r="L29" s="92"/>
      <c r="M29" s="35">
        <v>17</v>
      </c>
      <c r="N29" s="161"/>
      <c r="O29" s="162"/>
      <c r="P29" s="163"/>
      <c r="Q29" s="38"/>
      <c r="R29" s="213"/>
      <c r="S29" s="214">
        <f t="shared" si="0"/>
        <v>0</v>
      </c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</row>
    <row r="30" s="1" customFormat="1" ht="15" spans="2:35">
      <c r="B30" s="72">
        <v>5</v>
      </c>
      <c r="C30" s="36"/>
      <c r="D30" s="64"/>
      <c r="E30" s="75"/>
      <c r="F30" s="74"/>
      <c r="G30" s="380"/>
      <c r="H30" s="64"/>
      <c r="I30" s="159"/>
      <c r="J30" s="160"/>
      <c r="K30" s="150">
        <f t="shared" si="1"/>
        <v>0</v>
      </c>
      <c r="L30" s="92"/>
      <c r="M30" s="164" t="s">
        <v>13</v>
      </c>
      <c r="N30" s="165" t="s">
        <v>57</v>
      </c>
      <c r="O30" s="166" t="s">
        <v>58</v>
      </c>
      <c r="P30" s="165"/>
      <c r="Q30" s="215" t="s">
        <v>59</v>
      </c>
      <c r="R30" s="216" t="s">
        <v>60</v>
      </c>
      <c r="S30" s="217" t="s">
        <v>38</v>
      </c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</row>
    <row r="31" s="1" customFormat="1" ht="13.5" spans="2:35">
      <c r="B31" s="72">
        <v>6</v>
      </c>
      <c r="C31" s="36"/>
      <c r="D31" s="64"/>
      <c r="E31" s="75"/>
      <c r="F31" s="74"/>
      <c r="G31" s="380"/>
      <c r="H31" s="64"/>
      <c r="I31" s="159"/>
      <c r="J31" s="160"/>
      <c r="K31" s="150">
        <f t="shared" si="1"/>
        <v>0</v>
      </c>
      <c r="L31" s="92"/>
      <c r="M31" s="35">
        <v>5</v>
      </c>
      <c r="N31" s="80" t="s">
        <v>61</v>
      </c>
      <c r="O31" s="167"/>
      <c r="P31" s="168"/>
      <c r="Q31" s="218"/>
      <c r="R31" s="219"/>
      <c r="S31" s="220">
        <v>0</v>
      </c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</row>
    <row r="32" s="1" customFormat="1" ht="15" spans="2:35">
      <c r="B32" s="72">
        <v>7</v>
      </c>
      <c r="C32" s="36"/>
      <c r="D32" s="64"/>
      <c r="E32" s="73"/>
      <c r="F32" s="74"/>
      <c r="G32" s="380"/>
      <c r="H32" s="64"/>
      <c r="I32" s="159"/>
      <c r="J32" s="160"/>
      <c r="K32" s="150">
        <f t="shared" si="1"/>
        <v>0</v>
      </c>
      <c r="L32" s="92"/>
      <c r="M32" s="169" t="s">
        <v>15</v>
      </c>
      <c r="N32" s="170" t="s">
        <v>34</v>
      </c>
      <c r="O32" s="58" t="s">
        <v>35</v>
      </c>
      <c r="P32" s="58" t="s">
        <v>36</v>
      </c>
      <c r="Q32" s="58"/>
      <c r="R32" s="221" t="s">
        <v>37</v>
      </c>
      <c r="S32" s="222" t="s">
        <v>38</v>
      </c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</row>
    <row r="33" s="1" customFormat="1" ht="13.5" spans="2:35">
      <c r="B33" s="72">
        <v>8</v>
      </c>
      <c r="C33" s="36"/>
      <c r="D33" s="64"/>
      <c r="E33" s="73"/>
      <c r="F33" s="74"/>
      <c r="G33" s="380"/>
      <c r="H33" s="64"/>
      <c r="I33" s="159"/>
      <c r="J33" s="160"/>
      <c r="K33" s="150">
        <f t="shared" si="1"/>
        <v>0</v>
      </c>
      <c r="L33" s="92"/>
      <c r="M33" s="35">
        <v>6</v>
      </c>
      <c r="N33" s="80" t="s">
        <v>62</v>
      </c>
      <c r="O33" s="88"/>
      <c r="P33" s="171"/>
      <c r="Q33" s="34"/>
      <c r="R33" s="223"/>
      <c r="S33" s="224">
        <v>0</v>
      </c>
      <c r="U33" s="208">
        <f>(P21+P22+P40+P41+P42)</f>
        <v>0</v>
      </c>
      <c r="V33" s="208">
        <f>189*110%</f>
        <v>207.9</v>
      </c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</row>
    <row r="34" s="1" customFormat="1" ht="13.5" spans="2:35">
      <c r="B34" s="72">
        <v>9</v>
      </c>
      <c r="C34" s="36"/>
      <c r="D34" s="64"/>
      <c r="E34" s="68"/>
      <c r="F34" s="69"/>
      <c r="G34" s="380"/>
      <c r="H34" s="71"/>
      <c r="I34" s="159"/>
      <c r="J34" s="160"/>
      <c r="K34" s="150">
        <f t="shared" si="1"/>
        <v>0</v>
      </c>
      <c r="L34" s="92"/>
      <c r="M34" s="79">
        <v>7</v>
      </c>
      <c r="N34" s="80" t="s">
        <v>63</v>
      </c>
      <c r="O34" s="37"/>
      <c r="P34" s="37"/>
      <c r="Q34" s="37"/>
      <c r="R34" s="223"/>
      <c r="S34" s="225">
        <v>0</v>
      </c>
      <c r="U34" s="226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</row>
    <row r="35" s="1" customFormat="1" ht="13.5" spans="2:35">
      <c r="B35" s="72">
        <v>10</v>
      </c>
      <c r="C35" s="36"/>
      <c r="D35" s="64"/>
      <c r="E35" s="68"/>
      <c r="F35" s="69"/>
      <c r="G35" s="380"/>
      <c r="H35" s="71"/>
      <c r="I35" s="159"/>
      <c r="J35" s="160"/>
      <c r="K35" s="150">
        <f t="shared" si="1"/>
        <v>0</v>
      </c>
      <c r="L35" s="92"/>
      <c r="M35" s="39" t="s">
        <v>47</v>
      </c>
      <c r="N35" s="40"/>
      <c r="O35" s="40"/>
      <c r="P35" s="40"/>
      <c r="Q35" s="40"/>
      <c r="R35" s="40"/>
      <c r="S35" s="143">
        <v>0</v>
      </c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</row>
    <row r="36" s="1" customFormat="1" spans="2:35">
      <c r="B36" s="72">
        <v>11</v>
      </c>
      <c r="C36" s="36"/>
      <c r="D36" s="64"/>
      <c r="E36" s="73"/>
      <c r="F36" s="74"/>
      <c r="G36" s="380"/>
      <c r="H36" s="64"/>
      <c r="I36" s="159"/>
      <c r="J36" s="160"/>
      <c r="K36" s="150">
        <f t="shared" si="1"/>
        <v>0</v>
      </c>
      <c r="L36" s="106"/>
      <c r="M36" s="172" t="s">
        <v>64</v>
      </c>
      <c r="N36" s="26"/>
      <c r="O36" s="26"/>
      <c r="P36" s="26"/>
      <c r="Q36" s="26"/>
      <c r="R36" s="26"/>
      <c r="S36" s="26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</row>
    <row r="37" s="1" customFormat="1" ht="15" spans="2:35">
      <c r="B37" s="72">
        <v>12</v>
      </c>
      <c r="C37" s="36"/>
      <c r="D37" s="64"/>
      <c r="E37" s="75"/>
      <c r="F37" s="74"/>
      <c r="G37" s="380"/>
      <c r="H37" s="64"/>
      <c r="I37" s="159"/>
      <c r="J37" s="160"/>
      <c r="K37" s="150">
        <f t="shared" si="1"/>
        <v>0</v>
      </c>
      <c r="M37" s="133" t="s">
        <v>15</v>
      </c>
      <c r="N37" s="29" t="s">
        <v>57</v>
      </c>
      <c r="O37" s="29" t="s">
        <v>58</v>
      </c>
      <c r="P37" s="29">
        <v>56.5</v>
      </c>
      <c r="Q37" s="227" t="s">
        <v>49</v>
      </c>
      <c r="R37" s="227" t="s">
        <v>65</v>
      </c>
      <c r="S37" s="131" t="s">
        <v>38</v>
      </c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</row>
    <row r="38" s="1" customFormat="1" ht="12.75" spans="2:35">
      <c r="B38" s="72">
        <v>13</v>
      </c>
      <c r="C38" s="36"/>
      <c r="D38" s="64"/>
      <c r="E38" s="75"/>
      <c r="F38" s="74"/>
      <c r="G38" s="380"/>
      <c r="H38" s="64"/>
      <c r="I38" s="159"/>
      <c r="J38" s="160"/>
      <c r="K38" s="150">
        <f t="shared" si="1"/>
        <v>0</v>
      </c>
      <c r="L38" s="147"/>
      <c r="M38" s="35">
        <v>1</v>
      </c>
      <c r="N38" s="36" t="s">
        <v>66</v>
      </c>
      <c r="O38" s="73"/>
      <c r="P38" s="64"/>
      <c r="Q38" s="228"/>
      <c r="R38" s="229"/>
      <c r="S38" s="139">
        <v>0</v>
      </c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</row>
    <row r="39" s="1" customFormat="1" ht="12.75" spans="2:35">
      <c r="B39" s="72">
        <v>14</v>
      </c>
      <c r="C39" s="36"/>
      <c r="D39" s="64"/>
      <c r="E39" s="75"/>
      <c r="F39" s="74"/>
      <c r="G39" s="380"/>
      <c r="H39" s="64"/>
      <c r="I39" s="159"/>
      <c r="J39" s="160"/>
      <c r="K39" s="150">
        <f t="shared" si="1"/>
        <v>0</v>
      </c>
      <c r="L39" s="92"/>
      <c r="M39" s="35">
        <v>2</v>
      </c>
      <c r="N39" s="36" t="s">
        <v>66</v>
      </c>
      <c r="O39" s="73"/>
      <c r="P39" s="64"/>
      <c r="Q39" s="229"/>
      <c r="R39" s="229"/>
      <c r="S39" s="139">
        <v>0</v>
      </c>
      <c r="U39" s="208"/>
      <c r="V39" s="162"/>
      <c r="W39" s="230"/>
      <c r="X39" s="230"/>
      <c r="Y39" s="162"/>
      <c r="Z39" s="262"/>
      <c r="AA39" s="263"/>
      <c r="AB39" s="208"/>
      <c r="AC39" s="208"/>
      <c r="AD39" s="208"/>
      <c r="AE39" s="208"/>
      <c r="AF39" s="208"/>
      <c r="AG39" s="208"/>
      <c r="AH39" s="208"/>
      <c r="AI39" s="208"/>
    </row>
    <row r="40" s="1" customFormat="1" ht="13.5" spans="2:35">
      <c r="B40" s="72">
        <v>15</v>
      </c>
      <c r="C40" s="76"/>
      <c r="D40" s="64"/>
      <c r="E40" s="73"/>
      <c r="F40" s="74"/>
      <c r="G40" s="380"/>
      <c r="H40" s="64"/>
      <c r="I40" s="159"/>
      <c r="J40" s="160"/>
      <c r="K40" s="150">
        <f t="shared" si="1"/>
        <v>0</v>
      </c>
      <c r="L40" s="92"/>
      <c r="M40" s="72">
        <v>3</v>
      </c>
      <c r="N40" s="36" t="s">
        <v>66</v>
      </c>
      <c r="O40" s="280"/>
      <c r="P40" s="71"/>
      <c r="Q40" s="231"/>
      <c r="R40" s="232"/>
      <c r="S40" s="139">
        <v>0</v>
      </c>
      <c r="U40" s="208"/>
      <c r="V40" s="162"/>
      <c r="W40" s="162"/>
      <c r="X40" s="162"/>
      <c r="Y40" s="162"/>
      <c r="Z40" s="262"/>
      <c r="AA40" s="263"/>
      <c r="AB40" s="208"/>
      <c r="AC40" s="208"/>
      <c r="AD40" s="208"/>
      <c r="AE40" s="208"/>
      <c r="AF40" s="208"/>
      <c r="AG40" s="208"/>
      <c r="AH40" s="208"/>
      <c r="AI40" s="208"/>
    </row>
    <row r="41" s="1" customFormat="1" ht="13.5" spans="2:35">
      <c r="B41" s="77">
        <v>16</v>
      </c>
      <c r="C41" s="36"/>
      <c r="D41" s="64"/>
      <c r="E41" s="68"/>
      <c r="F41" s="69"/>
      <c r="G41" s="380"/>
      <c r="H41" s="64"/>
      <c r="I41" s="159"/>
      <c r="J41" s="160"/>
      <c r="K41" s="150">
        <f t="shared" si="1"/>
        <v>0</v>
      </c>
      <c r="L41" s="92"/>
      <c r="M41" s="39" t="s">
        <v>47</v>
      </c>
      <c r="N41" s="40"/>
      <c r="O41" s="40"/>
      <c r="P41" s="40"/>
      <c r="Q41" s="40"/>
      <c r="R41" s="40"/>
      <c r="S41" s="143">
        <f>SUM(S38:S40)</f>
        <v>0</v>
      </c>
      <c r="U41" s="208"/>
      <c r="V41" s="162"/>
      <c r="W41" s="230"/>
      <c r="X41" s="230"/>
      <c r="Y41" s="162"/>
      <c r="Z41" s="262"/>
      <c r="AA41" s="263"/>
      <c r="AB41" s="208"/>
      <c r="AC41" s="208"/>
      <c r="AD41" s="208"/>
      <c r="AE41" s="208"/>
      <c r="AF41" s="208"/>
      <c r="AG41" s="208"/>
      <c r="AH41" s="208"/>
      <c r="AI41" s="208"/>
    </row>
    <row r="42" s="1" customFormat="1" spans="2:35">
      <c r="B42" s="72">
        <v>17</v>
      </c>
      <c r="C42" s="36"/>
      <c r="D42" s="64"/>
      <c r="E42" s="68"/>
      <c r="F42" s="69"/>
      <c r="G42" s="380"/>
      <c r="H42" s="64"/>
      <c r="I42" s="159"/>
      <c r="J42" s="160"/>
      <c r="K42" s="150">
        <f t="shared" si="1"/>
        <v>0</v>
      </c>
      <c r="L42" s="92"/>
      <c r="M42" s="177" t="s">
        <v>67</v>
      </c>
      <c r="N42" s="26"/>
      <c r="O42" s="26"/>
      <c r="P42" s="26"/>
      <c r="Q42" s="26"/>
      <c r="R42" s="26"/>
      <c r="S42" s="26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</row>
    <row r="43" s="1" customFormat="1" ht="15" spans="2:35">
      <c r="B43" s="77">
        <v>18</v>
      </c>
      <c r="C43" s="36"/>
      <c r="D43" s="64"/>
      <c r="E43" s="75"/>
      <c r="F43" s="74"/>
      <c r="G43" s="380"/>
      <c r="H43" s="64"/>
      <c r="I43" s="159"/>
      <c r="J43" s="160"/>
      <c r="K43" s="150">
        <f t="shared" si="1"/>
        <v>0</v>
      </c>
      <c r="L43" s="92"/>
      <c r="M43" s="133" t="s">
        <v>8</v>
      </c>
      <c r="N43" s="29" t="s">
        <v>39</v>
      </c>
      <c r="O43" s="29" t="s">
        <v>40</v>
      </c>
      <c r="P43" s="43" t="s">
        <v>42</v>
      </c>
      <c r="Q43" s="145" t="s">
        <v>49</v>
      </c>
      <c r="R43" s="146" t="s">
        <v>43</v>
      </c>
      <c r="S43" s="131" t="s">
        <v>44</v>
      </c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</row>
    <row r="44" s="1" customFormat="1" ht="12.75" spans="2:35">
      <c r="B44" s="77">
        <v>19</v>
      </c>
      <c r="C44" s="36"/>
      <c r="D44" s="64"/>
      <c r="E44" s="75"/>
      <c r="F44" s="74"/>
      <c r="G44" s="380"/>
      <c r="H44" s="64"/>
      <c r="I44" s="159"/>
      <c r="J44" s="160"/>
      <c r="K44" s="150">
        <f t="shared" si="1"/>
        <v>0</v>
      </c>
      <c r="L44" s="92"/>
      <c r="M44" s="35">
        <v>1</v>
      </c>
      <c r="N44" s="32"/>
      <c r="O44" s="144"/>
      <c r="P44" s="178"/>
      <c r="Q44" s="233"/>
      <c r="R44" s="92"/>
      <c r="S44" s="136">
        <f>R44*P44</f>
        <v>0</v>
      </c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</row>
    <row r="45" s="1" customFormat="1" ht="13.5" spans="2:35">
      <c r="B45" s="79">
        <v>20</v>
      </c>
      <c r="C45" s="80"/>
      <c r="D45" s="81"/>
      <c r="E45" s="82"/>
      <c r="F45" s="83"/>
      <c r="G45" s="84"/>
      <c r="H45" s="81"/>
      <c r="I45" s="159"/>
      <c r="J45" s="179"/>
      <c r="K45" s="150">
        <f t="shared" si="1"/>
        <v>0</v>
      </c>
      <c r="L45" s="92"/>
      <c r="M45" s="35">
        <v>2</v>
      </c>
      <c r="N45" s="76"/>
      <c r="O45" s="88"/>
      <c r="P45" s="70"/>
      <c r="Q45" s="234"/>
      <c r="R45" s="209"/>
      <c r="S45" s="210">
        <f>R45*P45</f>
        <v>0</v>
      </c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</row>
    <row r="46" s="1" customFormat="1" ht="15.75" customHeight="1" spans="2:35">
      <c r="B46" s="39" t="s">
        <v>47</v>
      </c>
      <c r="C46" s="40"/>
      <c r="D46" s="40"/>
      <c r="E46" s="40"/>
      <c r="F46" s="40"/>
      <c r="G46" s="40"/>
      <c r="H46" s="40"/>
      <c r="I46" s="180">
        <f>SUM(I26:I44)</f>
        <v>0</v>
      </c>
      <c r="J46" s="142"/>
      <c r="K46" s="143">
        <f>SUM(K26:K45)</f>
        <v>0</v>
      </c>
      <c r="L46" s="92"/>
      <c r="M46" s="35">
        <v>3</v>
      </c>
      <c r="N46" s="76"/>
      <c r="O46" s="181"/>
      <c r="P46" s="64"/>
      <c r="Q46" s="235"/>
      <c r="R46" s="209"/>
      <c r="S46" s="210">
        <v>0</v>
      </c>
      <c r="U46" s="236"/>
      <c r="V46" s="236"/>
      <c r="W46" s="237"/>
      <c r="X46" s="208"/>
      <c r="Y46" s="208"/>
      <c r="Z46" s="162"/>
      <c r="AA46" s="162"/>
      <c r="AB46" s="162"/>
      <c r="AC46" s="162"/>
      <c r="AD46" s="162"/>
      <c r="AE46" s="264"/>
      <c r="AF46" s="264"/>
      <c r="AG46" s="208"/>
      <c r="AH46" s="208"/>
      <c r="AI46" s="208"/>
    </row>
    <row r="47" s="1" customFormat="1" spans="2:35">
      <c r="B47" s="25" t="s">
        <v>68</v>
      </c>
      <c r="C47" s="26"/>
      <c r="D47" s="26"/>
      <c r="E47" s="26"/>
      <c r="F47" s="26"/>
      <c r="G47" s="26"/>
      <c r="H47" s="26"/>
      <c r="I47" s="26"/>
      <c r="J47" s="26"/>
      <c r="K47" s="26"/>
      <c r="L47" s="92"/>
      <c r="M47" s="35">
        <v>4</v>
      </c>
      <c r="N47" s="76"/>
      <c r="O47" s="182"/>
      <c r="P47" s="105"/>
      <c r="Q47" s="238"/>
      <c r="R47" s="239"/>
      <c r="S47" s="240">
        <f>R47*P47</f>
        <v>0</v>
      </c>
      <c r="U47" s="236"/>
      <c r="V47" s="236"/>
      <c r="W47" s="241"/>
      <c r="X47" s="208"/>
      <c r="Y47" s="208"/>
      <c r="Z47" s="162"/>
      <c r="AA47" s="162"/>
      <c r="AB47" s="162"/>
      <c r="AC47" s="162"/>
      <c r="AD47" s="162"/>
      <c r="AE47" s="264"/>
      <c r="AF47" s="264"/>
      <c r="AG47" s="208"/>
      <c r="AH47" s="208"/>
      <c r="AI47" s="208"/>
    </row>
    <row r="48" s="1" customFormat="1" ht="15.75" customHeight="1" spans="2:35">
      <c r="B48" s="85"/>
      <c r="C48" s="29" t="s">
        <v>39</v>
      </c>
      <c r="D48" s="42" t="s">
        <v>40</v>
      </c>
      <c r="E48" s="29" t="s">
        <v>41</v>
      </c>
      <c r="F48" s="29"/>
      <c r="G48" s="29"/>
      <c r="H48" s="43" t="s">
        <v>42</v>
      </c>
      <c r="I48" s="183" t="s">
        <v>43</v>
      </c>
      <c r="J48" s="183"/>
      <c r="K48" s="131" t="s">
        <v>44</v>
      </c>
      <c r="L48" s="92"/>
      <c r="M48" s="35">
        <v>5</v>
      </c>
      <c r="N48" s="76"/>
      <c r="O48" s="184"/>
      <c r="P48" s="64"/>
      <c r="Q48" s="235"/>
      <c r="R48" s="209"/>
      <c r="S48" s="210">
        <v>0</v>
      </c>
      <c r="U48" s="236"/>
      <c r="V48" s="242"/>
      <c r="W48" s="241"/>
      <c r="X48" s="208"/>
      <c r="Y48" s="208"/>
      <c r="Z48" s="162"/>
      <c r="AA48" s="162"/>
      <c r="AB48" s="162"/>
      <c r="AC48" s="162"/>
      <c r="AD48" s="162"/>
      <c r="AE48" s="264"/>
      <c r="AF48" s="264"/>
      <c r="AG48" s="208"/>
      <c r="AH48" s="208"/>
      <c r="AI48" s="208"/>
    </row>
    <row r="49" s="1" customFormat="1" ht="15" customHeight="1" spans="2:35">
      <c r="B49" s="86">
        <v>1</v>
      </c>
      <c r="C49" s="32"/>
      <c r="D49" s="87"/>
      <c r="E49" s="88"/>
      <c r="F49" s="88"/>
      <c r="G49" s="88"/>
      <c r="H49" s="88"/>
      <c r="I49" s="185"/>
      <c r="J49" s="186"/>
      <c r="K49" s="136">
        <f t="shared" ref="K49:K67" si="2">(I49*H49)</f>
        <v>0</v>
      </c>
      <c r="L49" s="92"/>
      <c r="M49" s="35">
        <v>6</v>
      </c>
      <c r="N49" s="161"/>
      <c r="O49" s="182"/>
      <c r="P49" s="105"/>
      <c r="Q49" s="204"/>
      <c r="R49" s="239"/>
      <c r="S49" s="240">
        <f>R49*P49</f>
        <v>0</v>
      </c>
      <c r="U49" s="236"/>
      <c r="V49" s="236"/>
      <c r="W49" s="237"/>
      <c r="X49" s="208"/>
      <c r="Y49" s="208"/>
      <c r="Z49" s="162"/>
      <c r="AA49" s="162"/>
      <c r="AB49" s="162"/>
      <c r="AC49" s="162"/>
      <c r="AD49" s="162"/>
      <c r="AE49" s="264"/>
      <c r="AF49" s="264"/>
      <c r="AG49" s="208"/>
      <c r="AH49" s="208"/>
      <c r="AI49" s="208"/>
    </row>
    <row r="50" s="1" customFormat="1" ht="15" spans="2:35">
      <c r="B50" s="89">
        <v>2</v>
      </c>
      <c r="C50" s="36"/>
      <c r="D50" s="64"/>
      <c r="E50" s="88"/>
      <c r="F50" s="88"/>
      <c r="G50" s="88"/>
      <c r="H50" s="88"/>
      <c r="I50" s="185"/>
      <c r="J50" s="186"/>
      <c r="K50" s="136">
        <f t="shared" si="2"/>
        <v>0</v>
      </c>
      <c r="L50" s="92"/>
      <c r="M50" s="187" t="s">
        <v>13</v>
      </c>
      <c r="N50" s="170" t="s">
        <v>57</v>
      </c>
      <c r="O50" s="170" t="s">
        <v>58</v>
      </c>
      <c r="P50" s="170"/>
      <c r="Q50" s="243" t="s">
        <v>59</v>
      </c>
      <c r="R50" s="243" t="s">
        <v>69</v>
      </c>
      <c r="S50" s="244" t="s">
        <v>38</v>
      </c>
      <c r="U50" s="236"/>
      <c r="V50" s="236"/>
      <c r="W50" s="245"/>
      <c r="X50" s="208"/>
      <c r="Y50" s="208"/>
      <c r="Z50" s="162"/>
      <c r="AA50" s="162"/>
      <c r="AB50" s="162"/>
      <c r="AC50" s="162"/>
      <c r="AD50" s="162"/>
      <c r="AE50" s="264"/>
      <c r="AF50" s="264"/>
      <c r="AG50" s="208"/>
      <c r="AH50" s="208"/>
      <c r="AI50" s="208"/>
    </row>
    <row r="51" s="1" customFormat="1" ht="15" spans="2:35">
      <c r="B51" s="89">
        <v>3</v>
      </c>
      <c r="C51" s="36"/>
      <c r="D51" s="64"/>
      <c r="E51" s="88"/>
      <c r="F51" s="88"/>
      <c r="G51" s="88"/>
      <c r="H51" s="88"/>
      <c r="I51" s="185"/>
      <c r="J51" s="186"/>
      <c r="K51" s="136">
        <f t="shared" si="2"/>
        <v>0</v>
      </c>
      <c r="L51" s="92"/>
      <c r="M51" s="35">
        <v>5</v>
      </c>
      <c r="N51" s="76" t="s">
        <v>70</v>
      </c>
      <c r="O51" s="377" t="s">
        <v>71</v>
      </c>
      <c r="P51" s="377"/>
      <c r="Q51" s="232"/>
      <c r="R51" s="232"/>
      <c r="S51" s="224">
        <v>0</v>
      </c>
      <c r="U51" s="236"/>
      <c r="V51" s="236"/>
      <c r="W51" s="237"/>
      <c r="X51" s="208"/>
      <c r="Y51" s="208"/>
      <c r="Z51" s="162"/>
      <c r="AA51" s="162"/>
      <c r="AB51" s="162"/>
      <c r="AC51" s="162"/>
      <c r="AD51" s="162"/>
      <c r="AE51" s="264"/>
      <c r="AF51" s="264"/>
      <c r="AG51" s="208"/>
      <c r="AH51" s="208"/>
      <c r="AI51" s="208"/>
    </row>
    <row r="52" s="1" customFormat="1" ht="15" spans="2:35">
      <c r="B52" s="89">
        <v>4</v>
      </c>
      <c r="C52" s="36"/>
      <c r="D52" s="64"/>
      <c r="E52" s="88"/>
      <c r="F52" s="88"/>
      <c r="G52" s="88"/>
      <c r="H52" s="88"/>
      <c r="I52" s="185"/>
      <c r="J52" s="186"/>
      <c r="K52" s="136">
        <f t="shared" si="2"/>
        <v>0</v>
      </c>
      <c r="L52" s="92"/>
      <c r="M52" s="188">
        <v>6</v>
      </c>
      <c r="N52" s="161" t="s">
        <v>72</v>
      </c>
      <c r="O52" s="377" t="s">
        <v>71</v>
      </c>
      <c r="Q52" s="246"/>
      <c r="R52" s="232"/>
      <c r="S52" s="247">
        <v>0</v>
      </c>
      <c r="U52" s="236"/>
      <c r="V52" s="236"/>
      <c r="W52" s="237"/>
      <c r="X52" s="208"/>
      <c r="Y52" s="208"/>
      <c r="Z52" s="162"/>
      <c r="AA52" s="162"/>
      <c r="AB52" s="162"/>
      <c r="AC52" s="162"/>
      <c r="AD52" s="162"/>
      <c r="AE52" s="264"/>
      <c r="AF52" s="264"/>
      <c r="AG52" s="208"/>
      <c r="AH52" s="208"/>
      <c r="AI52" s="208"/>
    </row>
    <row r="53" s="1" customFormat="1" ht="15" spans="2:35">
      <c r="B53" s="89">
        <v>5</v>
      </c>
      <c r="C53" s="36"/>
      <c r="D53" s="64"/>
      <c r="E53" s="73"/>
      <c r="F53" s="64"/>
      <c r="G53" s="70"/>
      <c r="H53" s="64"/>
      <c r="I53" s="185"/>
      <c r="J53" s="186"/>
      <c r="K53" s="136">
        <f t="shared" si="2"/>
        <v>0</v>
      </c>
      <c r="L53" s="92"/>
      <c r="M53" s="169" t="s">
        <v>15</v>
      </c>
      <c r="N53" s="170" t="s">
        <v>34</v>
      </c>
      <c r="O53" s="170" t="s">
        <v>35</v>
      </c>
      <c r="P53" s="170" t="s">
        <v>73</v>
      </c>
      <c r="Q53" s="170"/>
      <c r="R53" s="221" t="s">
        <v>37</v>
      </c>
      <c r="S53" s="244" t="s">
        <v>38</v>
      </c>
      <c r="U53" s="248"/>
      <c r="V53" s="249"/>
      <c r="W53" s="250"/>
      <c r="X53" s="208"/>
      <c r="Y53" s="208"/>
      <c r="Z53" s="162"/>
      <c r="AA53" s="162"/>
      <c r="AB53" s="162"/>
      <c r="AC53" s="162"/>
      <c r="AD53" s="162"/>
      <c r="AE53" s="264"/>
      <c r="AF53" s="264"/>
      <c r="AG53" s="208"/>
      <c r="AH53" s="208"/>
      <c r="AI53" s="208"/>
    </row>
    <row r="54" s="1" customFormat="1" ht="15" spans="2:35">
      <c r="B54" s="89">
        <v>6</v>
      </c>
      <c r="C54" s="36"/>
      <c r="D54" s="64"/>
      <c r="E54" s="73"/>
      <c r="F54" s="64"/>
      <c r="G54" s="70"/>
      <c r="H54" s="64"/>
      <c r="I54" s="185"/>
      <c r="J54" s="186"/>
      <c r="K54" s="136">
        <f t="shared" si="2"/>
        <v>0</v>
      </c>
      <c r="L54" s="92"/>
      <c r="M54" s="31">
        <v>7</v>
      </c>
      <c r="N54" s="32" t="s">
        <v>70</v>
      </c>
      <c r="O54" s="87"/>
      <c r="P54" s="189"/>
      <c r="Q54" s="189"/>
      <c r="R54" s="251"/>
      <c r="S54" s="220">
        <v>0</v>
      </c>
      <c r="U54" s="236"/>
      <c r="V54" s="236"/>
      <c r="W54" s="237"/>
      <c r="X54" s="208"/>
      <c r="Y54" s="208"/>
      <c r="Z54" s="162"/>
      <c r="AA54" s="162"/>
      <c r="AB54" s="162"/>
      <c r="AC54" s="162"/>
      <c r="AD54" s="265"/>
      <c r="AE54" s="264"/>
      <c r="AF54" s="264"/>
      <c r="AG54" s="208"/>
      <c r="AH54" s="208"/>
      <c r="AI54" s="208"/>
    </row>
    <row r="55" s="1" customFormat="1" ht="15" spans="2:35">
      <c r="B55" s="89">
        <v>7</v>
      </c>
      <c r="C55" s="76"/>
      <c r="D55" s="64"/>
      <c r="E55" s="73"/>
      <c r="F55" s="64"/>
      <c r="G55" s="70"/>
      <c r="H55" s="64"/>
      <c r="I55" s="185"/>
      <c r="J55" s="186"/>
      <c r="K55" s="136">
        <f t="shared" si="2"/>
        <v>0</v>
      </c>
      <c r="L55" s="92"/>
      <c r="M55" s="35">
        <v>8</v>
      </c>
      <c r="N55" s="76" t="s">
        <v>72</v>
      </c>
      <c r="O55" s="64"/>
      <c r="P55" s="88"/>
      <c r="Q55" s="88"/>
      <c r="R55" s="223"/>
      <c r="S55" s="224">
        <v>0</v>
      </c>
      <c r="U55" s="236"/>
      <c r="V55" s="236"/>
      <c r="W55" s="237"/>
      <c r="X55" s="208"/>
      <c r="Y55" s="208"/>
      <c r="Z55" s="162"/>
      <c r="AA55" s="162"/>
      <c r="AB55" s="162"/>
      <c r="AC55" s="162"/>
      <c r="AD55" s="162"/>
      <c r="AE55" s="264"/>
      <c r="AF55" s="264"/>
      <c r="AG55" s="208"/>
      <c r="AH55" s="208"/>
      <c r="AI55" s="208"/>
    </row>
    <row r="56" s="1" customFormat="1" ht="15.75" spans="2:35">
      <c r="B56" s="89">
        <v>8</v>
      </c>
      <c r="C56" s="76"/>
      <c r="D56" s="64"/>
      <c r="E56" s="73"/>
      <c r="F56" s="64"/>
      <c r="G56" s="70"/>
      <c r="H56" s="64"/>
      <c r="I56" s="185"/>
      <c r="J56" s="186"/>
      <c r="K56" s="136">
        <f t="shared" si="2"/>
        <v>0</v>
      </c>
      <c r="L56" s="92"/>
      <c r="M56" s="35">
        <v>9</v>
      </c>
      <c r="N56" s="76" t="s">
        <v>74</v>
      </c>
      <c r="O56" s="64"/>
      <c r="P56" s="190"/>
      <c r="Q56" s="190"/>
      <c r="R56" s="218"/>
      <c r="S56" s="252">
        <v>0</v>
      </c>
      <c r="U56" s="236"/>
      <c r="V56" s="236"/>
      <c r="W56" s="237"/>
      <c r="X56" s="208"/>
      <c r="Y56" s="208"/>
      <c r="Z56" s="162"/>
      <c r="AA56" s="162"/>
      <c r="AB56" s="162"/>
      <c r="AC56" s="162"/>
      <c r="AD56" s="162"/>
      <c r="AE56" s="264"/>
      <c r="AF56" s="264"/>
      <c r="AG56" s="208"/>
      <c r="AH56" s="208"/>
      <c r="AI56" s="208"/>
    </row>
    <row r="57" s="1" customFormat="1" ht="15.75" spans="2:35">
      <c r="B57" s="89">
        <v>9</v>
      </c>
      <c r="C57" s="76"/>
      <c r="D57" s="64"/>
      <c r="E57" s="73"/>
      <c r="F57" s="64"/>
      <c r="G57" s="70"/>
      <c r="H57" s="64"/>
      <c r="I57" s="185"/>
      <c r="J57" s="186"/>
      <c r="K57" s="136">
        <f t="shared" si="2"/>
        <v>0</v>
      </c>
      <c r="L57" s="92"/>
      <c r="M57" s="39" t="s">
        <v>47</v>
      </c>
      <c r="N57" s="40"/>
      <c r="O57" s="40"/>
      <c r="P57" s="40"/>
      <c r="Q57" s="40"/>
      <c r="R57" s="40"/>
      <c r="S57" s="143">
        <v>0</v>
      </c>
      <c r="U57" s="236"/>
      <c r="V57" s="236"/>
      <c r="W57" s="237"/>
      <c r="X57" s="208"/>
      <c r="Y57" s="208"/>
      <c r="Z57" s="162"/>
      <c r="AA57" s="162"/>
      <c r="AB57" s="162"/>
      <c r="AC57" s="162"/>
      <c r="AD57" s="162"/>
      <c r="AE57" s="264"/>
      <c r="AF57" s="264"/>
      <c r="AG57" s="208"/>
      <c r="AH57" s="208"/>
      <c r="AI57" s="208"/>
    </row>
    <row r="58" s="1" customFormat="1" spans="2:35">
      <c r="B58" s="89">
        <v>10</v>
      </c>
      <c r="C58" s="76"/>
      <c r="D58" s="64"/>
      <c r="E58" s="73"/>
      <c r="F58" s="64"/>
      <c r="G58" s="70"/>
      <c r="H58" s="88"/>
      <c r="I58" s="185"/>
      <c r="J58" s="186"/>
      <c r="K58" s="136">
        <f t="shared" si="2"/>
        <v>0</v>
      </c>
      <c r="L58" s="92"/>
      <c r="M58" s="172" t="s">
        <v>75</v>
      </c>
      <c r="N58" s="191"/>
      <c r="O58" s="191"/>
      <c r="P58" s="191"/>
      <c r="Q58" s="191"/>
      <c r="R58" s="253"/>
      <c r="S58" s="254"/>
      <c r="U58" s="237"/>
      <c r="V58" s="208"/>
      <c r="W58" s="208"/>
      <c r="X58" s="208"/>
      <c r="Y58" s="208"/>
      <c r="Z58" s="162"/>
      <c r="AA58" s="162"/>
      <c r="AB58" s="162"/>
      <c r="AC58" s="162"/>
      <c r="AD58" s="162"/>
      <c r="AE58" s="264"/>
      <c r="AF58" s="264"/>
      <c r="AG58" s="208"/>
      <c r="AH58" s="208"/>
      <c r="AI58" s="208"/>
    </row>
    <row r="59" s="1" customFormat="1" ht="15" spans="2:35">
      <c r="B59" s="89">
        <v>11</v>
      </c>
      <c r="C59" s="76"/>
      <c r="D59" s="64"/>
      <c r="E59" s="73"/>
      <c r="F59" s="64"/>
      <c r="G59" s="70"/>
      <c r="H59" s="88"/>
      <c r="I59" s="185"/>
      <c r="J59" s="186"/>
      <c r="K59" s="136">
        <f t="shared" si="2"/>
        <v>0</v>
      </c>
      <c r="L59" s="92"/>
      <c r="M59" s="133" t="s">
        <v>8</v>
      </c>
      <c r="N59" s="29" t="s">
        <v>34</v>
      </c>
      <c r="O59" s="29" t="s">
        <v>76</v>
      </c>
      <c r="P59" s="29" t="s">
        <v>77</v>
      </c>
      <c r="Q59" s="255" t="s">
        <v>42</v>
      </c>
      <c r="R59" s="256" t="s">
        <v>78</v>
      </c>
      <c r="S59" s="131" t="s">
        <v>38</v>
      </c>
      <c r="U59" s="237"/>
      <c r="V59" s="208"/>
      <c r="W59" s="208"/>
      <c r="X59" s="208"/>
      <c r="Y59" s="208"/>
      <c r="Z59" s="162"/>
      <c r="AA59" s="162"/>
      <c r="AB59" s="162"/>
      <c r="AC59" s="162"/>
      <c r="AD59" s="162"/>
      <c r="AE59" s="264"/>
      <c r="AF59" s="264"/>
      <c r="AG59" s="208"/>
      <c r="AH59" s="208"/>
      <c r="AI59" s="208"/>
    </row>
    <row r="60" s="1" customFormat="1" ht="15" spans="2:35">
      <c r="B60" s="89">
        <v>12</v>
      </c>
      <c r="C60" s="76"/>
      <c r="D60" s="64"/>
      <c r="E60" s="73"/>
      <c r="F60" s="64"/>
      <c r="G60" s="70"/>
      <c r="H60" s="64"/>
      <c r="I60" s="185"/>
      <c r="J60" s="186"/>
      <c r="K60" s="136">
        <f t="shared" si="2"/>
        <v>0</v>
      </c>
      <c r="L60" s="92"/>
      <c r="M60" s="192">
        <v>1</v>
      </c>
      <c r="N60" s="193"/>
      <c r="O60" s="194"/>
      <c r="P60" s="193"/>
      <c r="Q60" s="257"/>
      <c r="R60" s="258"/>
      <c r="S60" s="259">
        <v>0</v>
      </c>
      <c r="U60" s="237"/>
      <c r="V60" s="208"/>
      <c r="W60" s="208"/>
      <c r="X60" s="208"/>
      <c r="Y60" s="208"/>
      <c r="Z60" s="162"/>
      <c r="AA60" s="162"/>
      <c r="AB60" s="162"/>
      <c r="AC60" s="162"/>
      <c r="AD60" s="162"/>
      <c r="AE60" s="264"/>
      <c r="AF60" s="264"/>
      <c r="AG60" s="208"/>
      <c r="AH60" s="208"/>
      <c r="AI60" s="208"/>
    </row>
    <row r="61" s="1" customFormat="1" ht="15" spans="2:35">
      <c r="B61" s="89">
        <v>13</v>
      </c>
      <c r="C61" s="76"/>
      <c r="D61" s="64"/>
      <c r="E61" s="73"/>
      <c r="F61" s="64"/>
      <c r="G61" s="70"/>
      <c r="H61" s="88"/>
      <c r="I61" s="185"/>
      <c r="J61" s="186"/>
      <c r="K61" s="136">
        <f t="shared" si="2"/>
        <v>0</v>
      </c>
      <c r="L61" s="92"/>
      <c r="M61" s="35">
        <v>2</v>
      </c>
      <c r="N61" s="195"/>
      <c r="O61" s="196"/>
      <c r="P61" s="195"/>
      <c r="Q61" s="260"/>
      <c r="R61" s="261"/>
      <c r="S61" s="224">
        <v>0</v>
      </c>
      <c r="U61" s="237"/>
      <c r="V61" s="208"/>
      <c r="W61" s="208"/>
      <c r="X61" s="208"/>
      <c r="Y61" s="208"/>
      <c r="Z61" s="162"/>
      <c r="AA61" s="162"/>
      <c r="AB61" s="162"/>
      <c r="AC61" s="162"/>
      <c r="AD61" s="162"/>
      <c r="AE61" s="264"/>
      <c r="AF61" s="264"/>
      <c r="AG61" s="208"/>
      <c r="AH61" s="208"/>
      <c r="AI61" s="208"/>
    </row>
    <row r="62" s="1" customFormat="1" ht="15" spans="2:35">
      <c r="B62" s="89">
        <v>14</v>
      </c>
      <c r="C62" s="76"/>
      <c r="D62" s="64"/>
      <c r="E62" s="73"/>
      <c r="F62" s="64"/>
      <c r="G62" s="70"/>
      <c r="H62" s="88"/>
      <c r="I62" s="185"/>
      <c r="J62" s="186"/>
      <c r="K62" s="136">
        <f t="shared" si="2"/>
        <v>0</v>
      </c>
      <c r="L62" s="92"/>
      <c r="M62" s="35">
        <v>3</v>
      </c>
      <c r="N62" s="195"/>
      <c r="O62" s="196"/>
      <c r="P62" s="195"/>
      <c r="Q62" s="196"/>
      <c r="R62" s="261"/>
      <c r="S62" s="224">
        <v>0</v>
      </c>
      <c r="U62" s="237"/>
      <c r="V62" s="208"/>
      <c r="W62" s="208"/>
      <c r="X62" s="208"/>
      <c r="Y62" s="208"/>
      <c r="Z62" s="162"/>
      <c r="AA62" s="162"/>
      <c r="AB62" s="162"/>
      <c r="AC62" s="162"/>
      <c r="AD62" s="162"/>
      <c r="AE62" s="264"/>
      <c r="AF62" s="264"/>
      <c r="AG62" s="208"/>
      <c r="AH62" s="208"/>
      <c r="AI62" s="208"/>
    </row>
    <row r="63" s="1" customFormat="1" ht="15" spans="2:35">
      <c r="B63" s="89">
        <v>15</v>
      </c>
      <c r="C63" s="76"/>
      <c r="D63" s="64"/>
      <c r="E63" s="73"/>
      <c r="F63" s="64"/>
      <c r="G63" s="70"/>
      <c r="H63" s="64"/>
      <c r="I63" s="185"/>
      <c r="J63" s="186"/>
      <c r="K63" s="136">
        <f t="shared" si="2"/>
        <v>0</v>
      </c>
      <c r="L63" s="92"/>
      <c r="M63" s="35">
        <v>4</v>
      </c>
      <c r="N63" s="195"/>
      <c r="O63" s="196"/>
      <c r="P63" s="197"/>
      <c r="Q63" s="196"/>
      <c r="R63" s="261"/>
      <c r="S63" s="224">
        <v>0</v>
      </c>
      <c r="U63" s="237"/>
      <c r="V63" s="208"/>
      <c r="W63" s="208"/>
      <c r="X63" s="208"/>
      <c r="Y63" s="208"/>
      <c r="Z63" s="162"/>
      <c r="AA63" s="162"/>
      <c r="AB63" s="162"/>
      <c r="AC63" s="162"/>
      <c r="AD63" s="162"/>
      <c r="AE63" s="264"/>
      <c r="AF63" s="264"/>
      <c r="AG63" s="208"/>
      <c r="AH63" s="208"/>
      <c r="AI63" s="208"/>
    </row>
    <row r="64" s="1" customFormat="1" ht="15" spans="2:35">
      <c r="B64" s="89">
        <v>16</v>
      </c>
      <c r="C64" s="76"/>
      <c r="D64" s="64"/>
      <c r="E64" s="73"/>
      <c r="F64" s="64"/>
      <c r="G64" s="70"/>
      <c r="H64" s="64"/>
      <c r="I64" s="185"/>
      <c r="J64" s="186"/>
      <c r="K64" s="136">
        <f t="shared" si="2"/>
        <v>0</v>
      </c>
      <c r="L64" s="92"/>
      <c r="M64" s="35">
        <v>5</v>
      </c>
      <c r="N64" s="195"/>
      <c r="O64" s="196"/>
      <c r="P64" s="195"/>
      <c r="Q64" s="260"/>
      <c r="R64" s="261"/>
      <c r="S64" s="224">
        <v>0</v>
      </c>
      <c r="U64" s="237"/>
      <c r="V64" s="208"/>
      <c r="W64" s="208"/>
      <c r="X64" s="208"/>
      <c r="Y64" s="208"/>
      <c r="Z64" s="162"/>
      <c r="AA64" s="162"/>
      <c r="AB64" s="162"/>
      <c r="AC64" s="162"/>
      <c r="AD64" s="162"/>
      <c r="AE64" s="264"/>
      <c r="AF64" s="264"/>
      <c r="AG64" s="208"/>
      <c r="AH64" s="208"/>
      <c r="AI64" s="208"/>
    </row>
    <row r="65" s="1" customFormat="1" ht="12.75" spans="2:35">
      <c r="B65" s="89">
        <v>17</v>
      </c>
      <c r="C65" s="76"/>
      <c r="D65" s="64"/>
      <c r="E65" s="73"/>
      <c r="F65" s="64"/>
      <c r="G65" s="70"/>
      <c r="H65" s="64"/>
      <c r="I65" s="185"/>
      <c r="J65" s="186"/>
      <c r="K65" s="136">
        <f t="shared" si="2"/>
        <v>0</v>
      </c>
      <c r="L65" s="92"/>
      <c r="M65" s="35">
        <v>6</v>
      </c>
      <c r="N65" s="195"/>
      <c r="O65" s="196"/>
      <c r="P65" s="195"/>
      <c r="Q65" s="196"/>
      <c r="R65" s="261"/>
      <c r="S65" s="224">
        <v>0</v>
      </c>
      <c r="U65" s="208"/>
      <c r="V65" s="208"/>
      <c r="W65" s="208"/>
      <c r="X65" s="208"/>
      <c r="Y65" s="208"/>
      <c r="Z65" s="162"/>
      <c r="AA65" s="162"/>
      <c r="AB65" s="162"/>
      <c r="AC65" s="162"/>
      <c r="AD65" s="162"/>
      <c r="AE65" s="264"/>
      <c r="AF65" s="264"/>
      <c r="AG65" s="208"/>
      <c r="AH65" s="208"/>
      <c r="AI65" s="208"/>
    </row>
    <row r="66" s="1" customFormat="1" ht="12.75" spans="2:35">
      <c r="B66" s="89"/>
      <c r="C66" s="76"/>
      <c r="D66" s="87"/>
      <c r="E66" s="73"/>
      <c r="F66" s="64"/>
      <c r="G66" s="70"/>
      <c r="H66" s="64"/>
      <c r="I66" s="185"/>
      <c r="J66" s="186"/>
      <c r="K66" s="136">
        <f t="shared" si="2"/>
        <v>0</v>
      </c>
      <c r="L66" s="92"/>
      <c r="M66" s="35">
        <v>7</v>
      </c>
      <c r="N66" s="195"/>
      <c r="O66" s="196"/>
      <c r="P66" s="197"/>
      <c r="Q66" s="196"/>
      <c r="R66" s="261"/>
      <c r="S66" s="224">
        <v>0</v>
      </c>
      <c r="U66" s="208"/>
      <c r="V66" s="208"/>
      <c r="W66" s="208"/>
      <c r="X66" s="208"/>
      <c r="Y66" s="208"/>
      <c r="Z66" s="162"/>
      <c r="AA66" s="162"/>
      <c r="AB66" s="162"/>
      <c r="AC66" s="162"/>
      <c r="AD66" s="162"/>
      <c r="AE66" s="264"/>
      <c r="AF66" s="264"/>
      <c r="AG66" s="208"/>
      <c r="AH66" s="208"/>
      <c r="AI66" s="208"/>
    </row>
    <row r="67" s="1" customFormat="1" ht="12.75" spans="2:35">
      <c r="B67" s="89"/>
      <c r="C67" s="76"/>
      <c r="D67" s="87"/>
      <c r="E67" s="73"/>
      <c r="F67" s="64"/>
      <c r="G67" s="70"/>
      <c r="H67" s="88"/>
      <c r="I67" s="185"/>
      <c r="J67" s="186"/>
      <c r="K67" s="136">
        <f t="shared" si="2"/>
        <v>0</v>
      </c>
      <c r="L67" s="92"/>
      <c r="M67" s="35">
        <v>8</v>
      </c>
      <c r="N67" s="195"/>
      <c r="O67" s="196"/>
      <c r="P67" s="195"/>
      <c r="Q67" s="260"/>
      <c r="R67" s="261"/>
      <c r="S67" s="224">
        <v>0</v>
      </c>
      <c r="U67" s="208"/>
      <c r="V67" s="208"/>
      <c r="W67" s="208"/>
      <c r="X67" s="208"/>
      <c r="Y67" s="208"/>
      <c r="Z67" s="162"/>
      <c r="AA67" s="162"/>
      <c r="AB67" s="162"/>
      <c r="AC67" s="162"/>
      <c r="AD67" s="162"/>
      <c r="AE67" s="264"/>
      <c r="AF67" s="264"/>
      <c r="AG67" s="208"/>
      <c r="AH67" s="208"/>
      <c r="AI67" s="208"/>
    </row>
    <row r="68" s="1" customFormat="1" ht="12.75" spans="2:35">
      <c r="B68" s="89"/>
      <c r="C68" s="76"/>
      <c r="D68" s="87"/>
      <c r="E68" s="73"/>
      <c r="F68" s="64"/>
      <c r="G68" s="70"/>
      <c r="H68" s="64"/>
      <c r="I68" s="185"/>
      <c r="J68" s="186"/>
      <c r="K68" s="136"/>
      <c r="L68" s="92"/>
      <c r="M68" s="35">
        <v>9</v>
      </c>
      <c r="N68" s="195"/>
      <c r="O68" s="196"/>
      <c r="P68" s="195"/>
      <c r="Q68" s="260"/>
      <c r="R68" s="261"/>
      <c r="S68" s="224">
        <v>0</v>
      </c>
      <c r="U68" s="208"/>
      <c r="V68" s="208"/>
      <c r="W68" s="208"/>
      <c r="X68" s="208"/>
      <c r="Y68" s="208"/>
      <c r="Z68" s="162"/>
      <c r="AA68" s="162"/>
      <c r="AB68" s="162"/>
      <c r="AC68" s="162"/>
      <c r="AD68" s="162"/>
      <c r="AE68" s="264"/>
      <c r="AF68" s="264"/>
      <c r="AG68" s="208"/>
      <c r="AH68" s="208"/>
      <c r="AI68" s="208"/>
    </row>
    <row r="69" s="1" customFormat="1" ht="12.75" spans="2:35">
      <c r="B69" s="89"/>
      <c r="C69" s="76"/>
      <c r="D69" s="87"/>
      <c r="E69" s="73"/>
      <c r="F69" s="64"/>
      <c r="G69" s="70"/>
      <c r="H69" s="88"/>
      <c r="I69" s="185"/>
      <c r="J69" s="186"/>
      <c r="K69" s="136"/>
      <c r="L69" s="92"/>
      <c r="M69" s="35">
        <v>10</v>
      </c>
      <c r="N69" s="195"/>
      <c r="O69" s="196"/>
      <c r="P69" s="195"/>
      <c r="Q69" s="260"/>
      <c r="R69" s="261"/>
      <c r="S69" s="224">
        <v>0</v>
      </c>
      <c r="U69" s="208"/>
      <c r="V69" s="208"/>
      <c r="W69" s="208"/>
      <c r="X69" s="208"/>
      <c r="Y69" s="208"/>
      <c r="Z69" s="162"/>
      <c r="AA69" s="162"/>
      <c r="AB69" s="162"/>
      <c r="AC69" s="162"/>
      <c r="AD69" s="162"/>
      <c r="AE69" s="264"/>
      <c r="AF69" s="264"/>
      <c r="AG69" s="208"/>
      <c r="AH69" s="208"/>
      <c r="AI69" s="208"/>
    </row>
    <row r="70" s="1" customFormat="1" ht="15" spans="2:35">
      <c r="B70" s="89"/>
      <c r="C70" s="76"/>
      <c r="D70" s="64"/>
      <c r="E70" s="88"/>
      <c r="F70" s="88"/>
      <c r="G70" s="88"/>
      <c r="H70" s="64"/>
      <c r="I70" s="185"/>
      <c r="J70" s="186"/>
      <c r="K70" s="136"/>
      <c r="L70" s="92"/>
      <c r="M70" s="35">
        <v>11</v>
      </c>
      <c r="N70" s="195"/>
      <c r="O70" s="196"/>
      <c r="P70" s="195"/>
      <c r="Q70" s="260"/>
      <c r="R70" s="261"/>
      <c r="S70" s="224">
        <v>0</v>
      </c>
      <c r="U70" s="208"/>
      <c r="V70" s="208"/>
      <c r="W70" s="208"/>
      <c r="X70" s="208"/>
      <c r="Y70" s="208"/>
      <c r="Z70" s="162"/>
      <c r="AA70" s="265"/>
      <c r="AB70" s="265"/>
      <c r="AC70" s="265"/>
      <c r="AD70" s="265"/>
      <c r="AE70" s="264"/>
      <c r="AF70" s="264"/>
      <c r="AG70" s="208"/>
      <c r="AH70" s="208"/>
      <c r="AI70" s="208"/>
    </row>
    <row r="71" s="1" customFormat="1" ht="15" spans="2:35">
      <c r="B71" s="89"/>
      <c r="C71" s="76"/>
      <c r="D71" s="64"/>
      <c r="E71" s="88"/>
      <c r="F71" s="88"/>
      <c r="G71" s="88"/>
      <c r="H71" s="64"/>
      <c r="I71" s="185"/>
      <c r="J71" s="186"/>
      <c r="K71" s="136"/>
      <c r="L71" s="92"/>
      <c r="M71" s="35">
        <v>12</v>
      </c>
      <c r="N71" s="195"/>
      <c r="O71" s="196"/>
      <c r="P71" s="297"/>
      <c r="Q71" s="345"/>
      <c r="R71" s="261"/>
      <c r="S71" s="224">
        <v>0</v>
      </c>
      <c r="U71" s="208"/>
      <c r="V71" s="208"/>
      <c r="W71" s="208"/>
      <c r="X71" s="208"/>
      <c r="Y71" s="208"/>
      <c r="Z71" s="162"/>
      <c r="AA71" s="265"/>
      <c r="AB71" s="265"/>
      <c r="AC71" s="265"/>
      <c r="AD71" s="265"/>
      <c r="AE71" s="264"/>
      <c r="AF71" s="264"/>
      <c r="AG71" s="208"/>
      <c r="AH71" s="208"/>
      <c r="AI71" s="208"/>
    </row>
    <row r="72" s="1" customFormat="1" ht="15" spans="2:35">
      <c r="B72" s="89"/>
      <c r="C72" s="76"/>
      <c r="D72" s="64"/>
      <c r="E72" s="88"/>
      <c r="F72" s="88"/>
      <c r="G72" s="88"/>
      <c r="H72" s="64"/>
      <c r="I72" s="185"/>
      <c r="J72" s="186"/>
      <c r="K72" s="136"/>
      <c r="L72" s="92"/>
      <c r="M72" s="35">
        <v>13</v>
      </c>
      <c r="N72" s="195"/>
      <c r="O72" s="88"/>
      <c r="P72" s="297"/>
      <c r="Q72" s="345"/>
      <c r="R72" s="261"/>
      <c r="S72" s="224">
        <v>0</v>
      </c>
      <c r="U72" s="208"/>
      <c r="V72" s="208"/>
      <c r="W72" s="208"/>
      <c r="X72" s="208"/>
      <c r="Y72" s="208"/>
      <c r="Z72" s="162"/>
      <c r="AA72" s="265"/>
      <c r="AB72" s="265"/>
      <c r="AC72" s="265"/>
      <c r="AD72" s="265"/>
      <c r="AE72" s="264"/>
      <c r="AF72" s="264"/>
      <c r="AG72" s="208"/>
      <c r="AH72" s="208"/>
      <c r="AI72" s="208"/>
    </row>
    <row r="73" s="1" customFormat="1" ht="15" spans="2:35">
      <c r="B73" s="89"/>
      <c r="C73" s="76"/>
      <c r="D73" s="64"/>
      <c r="E73" s="266"/>
      <c r="F73" s="267"/>
      <c r="G73" s="268"/>
      <c r="H73" s="269"/>
      <c r="I73" s="185"/>
      <c r="J73" s="186"/>
      <c r="K73" s="136"/>
      <c r="L73" s="92"/>
      <c r="M73" s="35">
        <v>14</v>
      </c>
      <c r="N73" s="195"/>
      <c r="O73" s="196"/>
      <c r="P73" s="195"/>
      <c r="Q73" s="345"/>
      <c r="R73" s="261"/>
      <c r="S73" s="224">
        <v>0</v>
      </c>
      <c r="U73" s="208"/>
      <c r="V73" s="208"/>
      <c r="W73" s="208"/>
      <c r="X73" s="208"/>
      <c r="Y73" s="208"/>
      <c r="Z73" s="162"/>
      <c r="AA73" s="162"/>
      <c r="AB73" s="162"/>
      <c r="AC73" s="162"/>
      <c r="AD73" s="162"/>
      <c r="AE73" s="264"/>
      <c r="AF73" s="264"/>
      <c r="AG73" s="208"/>
      <c r="AH73" s="208"/>
      <c r="AI73" s="208"/>
    </row>
    <row r="74" s="1" customFormat="1" ht="15" spans="2:35">
      <c r="B74" s="89"/>
      <c r="C74" s="76"/>
      <c r="D74" s="64"/>
      <c r="E74" s="266"/>
      <c r="F74" s="267"/>
      <c r="G74" s="268"/>
      <c r="H74" s="269"/>
      <c r="I74" s="185"/>
      <c r="J74" s="186"/>
      <c r="K74" s="136"/>
      <c r="L74" s="92"/>
      <c r="M74" s="35">
        <v>15</v>
      </c>
      <c r="N74" s="195"/>
      <c r="O74" s="196"/>
      <c r="P74" s="195"/>
      <c r="Q74" s="345"/>
      <c r="R74" s="261"/>
      <c r="S74" s="224">
        <v>0</v>
      </c>
      <c r="U74" s="208"/>
      <c r="V74" s="208"/>
      <c r="W74" s="208"/>
      <c r="X74" s="208"/>
      <c r="Y74" s="208"/>
      <c r="Z74" s="162"/>
      <c r="AA74" s="265"/>
      <c r="AB74" s="265"/>
      <c r="AC74" s="265"/>
      <c r="AD74" s="265"/>
      <c r="AE74" s="264"/>
      <c r="AF74" s="264"/>
      <c r="AG74" s="208"/>
      <c r="AH74" s="208"/>
      <c r="AI74" s="208"/>
    </row>
    <row r="75" s="1" customFormat="1" ht="15" spans="2:35">
      <c r="B75" s="89"/>
      <c r="C75" s="76"/>
      <c r="D75" s="64"/>
      <c r="E75" s="266"/>
      <c r="F75" s="267"/>
      <c r="G75" s="268"/>
      <c r="H75" s="269"/>
      <c r="I75" s="185"/>
      <c r="J75" s="186"/>
      <c r="K75" s="136"/>
      <c r="L75" s="92"/>
      <c r="M75" s="35">
        <v>16</v>
      </c>
      <c r="N75" s="195"/>
      <c r="O75" s="196"/>
      <c r="P75" s="195"/>
      <c r="Q75" s="260"/>
      <c r="R75" s="261"/>
      <c r="S75" s="224">
        <v>0</v>
      </c>
      <c r="U75" s="208"/>
      <c r="V75" s="208"/>
      <c r="W75" s="208"/>
      <c r="X75" s="208"/>
      <c r="Y75" s="208"/>
      <c r="Z75" s="162"/>
      <c r="AA75" s="162"/>
      <c r="AB75" s="162"/>
      <c r="AC75" s="162"/>
      <c r="AD75" s="162"/>
      <c r="AE75" s="264"/>
      <c r="AF75" s="264"/>
      <c r="AG75" s="208"/>
      <c r="AH75" s="208"/>
      <c r="AI75" s="208"/>
    </row>
    <row r="76" s="1" customFormat="1" ht="15" spans="2:35">
      <c r="B76" s="89"/>
      <c r="C76" s="76"/>
      <c r="D76" s="64"/>
      <c r="E76" s="88"/>
      <c r="F76" s="88"/>
      <c r="G76" s="88"/>
      <c r="H76" s="64"/>
      <c r="I76" s="185"/>
      <c r="J76" s="186"/>
      <c r="K76" s="136"/>
      <c r="L76" s="92"/>
      <c r="M76" s="35">
        <v>17</v>
      </c>
      <c r="N76" s="195"/>
      <c r="O76" s="196"/>
      <c r="P76" s="195"/>
      <c r="Q76" s="260"/>
      <c r="R76" s="261"/>
      <c r="S76" s="224">
        <v>0</v>
      </c>
      <c r="U76" s="208"/>
      <c r="V76" s="346"/>
      <c r="W76" s="265"/>
      <c r="X76" s="347"/>
      <c r="Y76" s="212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</row>
    <row r="77" s="1" customFormat="1" ht="15" spans="2:35">
      <c r="B77" s="89"/>
      <c r="C77" s="76"/>
      <c r="D77" s="64"/>
      <c r="E77" s="266"/>
      <c r="F77" s="267"/>
      <c r="G77" s="268"/>
      <c r="H77" s="269"/>
      <c r="I77" s="185"/>
      <c r="J77" s="186"/>
      <c r="K77" s="136"/>
      <c r="L77" s="92"/>
      <c r="M77" s="35">
        <v>18</v>
      </c>
      <c r="N77" s="195"/>
      <c r="O77" s="196"/>
      <c r="P77" s="195"/>
      <c r="Q77" s="260"/>
      <c r="R77" s="261"/>
      <c r="S77" s="224">
        <v>0</v>
      </c>
      <c r="U77" s="208"/>
      <c r="V77" s="346"/>
      <c r="W77" s="348"/>
      <c r="X77" s="347"/>
      <c r="Y77" s="212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</row>
    <row r="78" s="1" customFormat="1" ht="15" spans="2:35">
      <c r="B78" s="89"/>
      <c r="C78" s="76"/>
      <c r="D78" s="64"/>
      <c r="E78" s="88"/>
      <c r="F78" s="88"/>
      <c r="G78" s="88"/>
      <c r="H78" s="64"/>
      <c r="I78" s="185"/>
      <c r="J78" s="186"/>
      <c r="K78" s="136"/>
      <c r="L78" s="92"/>
      <c r="M78" s="35">
        <v>19</v>
      </c>
      <c r="N78" s="195"/>
      <c r="O78" s="196"/>
      <c r="P78" s="195"/>
      <c r="Q78" s="260"/>
      <c r="R78" s="261"/>
      <c r="S78" s="224">
        <v>0</v>
      </c>
      <c r="U78" s="208"/>
      <c r="V78" s="346"/>
      <c r="W78" s="265"/>
      <c r="X78" s="349"/>
      <c r="Y78" s="212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</row>
    <row r="79" s="1" customFormat="1" ht="15" spans="2:35">
      <c r="B79" s="89"/>
      <c r="C79" s="76"/>
      <c r="D79" s="64"/>
      <c r="E79" s="88"/>
      <c r="F79" s="88"/>
      <c r="G79" s="88"/>
      <c r="H79" s="64"/>
      <c r="I79" s="185"/>
      <c r="J79" s="186"/>
      <c r="K79" s="136"/>
      <c r="L79" s="92"/>
      <c r="M79" s="35">
        <v>20</v>
      </c>
      <c r="N79" s="298"/>
      <c r="O79" s="299"/>
      <c r="P79" s="298"/>
      <c r="Q79" s="260"/>
      <c r="R79" s="261"/>
      <c r="S79" s="224">
        <v>0</v>
      </c>
      <c r="U79" s="208"/>
      <c r="V79" s="346"/>
      <c r="W79" s="348"/>
      <c r="X79" s="347"/>
      <c r="Y79" s="212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</row>
    <row r="80" s="1" customFormat="1" ht="15" spans="2:35">
      <c r="B80" s="89"/>
      <c r="C80" s="76"/>
      <c r="D80" s="64"/>
      <c r="E80" s="73"/>
      <c r="F80" s="64"/>
      <c r="G80" s="70"/>
      <c r="H80" s="64"/>
      <c r="I80" s="300"/>
      <c r="J80" s="301"/>
      <c r="K80" s="136"/>
      <c r="L80" s="92"/>
      <c r="M80" s="302"/>
      <c r="N80" s="76" t="s">
        <v>79</v>
      </c>
      <c r="O80" s="88"/>
      <c r="P80" s="195"/>
      <c r="Q80" s="350"/>
      <c r="R80" s="261"/>
      <c r="S80" s="224">
        <v>0</v>
      </c>
      <c r="U80" s="208"/>
      <c r="V80" s="346"/>
      <c r="W80" s="265"/>
      <c r="X80" s="349"/>
      <c r="Y80" s="212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</row>
    <row r="81" s="1" customFormat="1" ht="15" spans="2:25">
      <c r="B81" s="89"/>
      <c r="C81" s="76"/>
      <c r="D81" s="64"/>
      <c r="E81" s="266"/>
      <c r="F81" s="267"/>
      <c r="G81" s="268"/>
      <c r="H81" s="64"/>
      <c r="I81" s="303"/>
      <c r="J81" s="303"/>
      <c r="K81" s="136"/>
      <c r="L81" s="92"/>
      <c r="M81" s="302"/>
      <c r="N81" s="304"/>
      <c r="O81" s="88"/>
      <c r="P81" s="305"/>
      <c r="Q81" s="350"/>
      <c r="R81" s="261"/>
      <c r="S81" s="224">
        <f t="shared" ref="S81:S86" si="3">R81*Q81</f>
        <v>0</v>
      </c>
      <c r="V81" s="336"/>
      <c r="W81" s="351"/>
      <c r="X81" s="352"/>
      <c r="Y81" s="140"/>
    </row>
    <row r="82" s="1" customFormat="1" ht="15" spans="2:25">
      <c r="B82" s="89"/>
      <c r="C82" s="270"/>
      <c r="D82" s="271"/>
      <c r="E82" s="272"/>
      <c r="F82" s="272"/>
      <c r="G82" s="272"/>
      <c r="H82" s="271"/>
      <c r="I82" s="303"/>
      <c r="J82" s="303"/>
      <c r="K82" s="136"/>
      <c r="L82" s="92"/>
      <c r="M82" s="302"/>
      <c r="N82" s="76"/>
      <c r="O82" s="88"/>
      <c r="P82" s="305"/>
      <c r="Q82" s="350"/>
      <c r="R82" s="261"/>
      <c r="S82" s="224">
        <f t="shared" si="3"/>
        <v>0</v>
      </c>
      <c r="V82" s="336"/>
      <c r="W82" s="353"/>
      <c r="X82" s="352"/>
      <c r="Y82" s="140"/>
    </row>
    <row r="83" s="1" customFormat="1" ht="15" spans="2:25">
      <c r="B83" s="89"/>
      <c r="C83" s="270"/>
      <c r="D83" s="271"/>
      <c r="E83" s="272"/>
      <c r="F83" s="272"/>
      <c r="G83" s="272"/>
      <c r="H83" s="271"/>
      <c r="I83" s="303"/>
      <c r="J83" s="303"/>
      <c r="K83" s="136"/>
      <c r="L83" s="92"/>
      <c r="M83" s="302"/>
      <c r="N83" s="76" t="s">
        <v>80</v>
      </c>
      <c r="O83" s="88"/>
      <c r="P83" s="306"/>
      <c r="Q83" s="350"/>
      <c r="R83" s="261"/>
      <c r="S83" s="224">
        <f t="shared" si="3"/>
        <v>0</v>
      </c>
      <c r="V83" s="336"/>
      <c r="W83" s="351"/>
      <c r="X83" s="352"/>
      <c r="Y83" s="140"/>
    </row>
    <row r="84" s="1" customFormat="1" ht="15" spans="2:25">
      <c r="B84" s="89"/>
      <c r="C84" s="270"/>
      <c r="D84" s="271"/>
      <c r="E84" s="272"/>
      <c r="F84" s="272"/>
      <c r="G84" s="272"/>
      <c r="H84" s="271"/>
      <c r="I84" s="303"/>
      <c r="J84" s="303"/>
      <c r="K84" s="136"/>
      <c r="L84" s="92"/>
      <c r="M84" s="302"/>
      <c r="N84" s="76"/>
      <c r="O84" s="88"/>
      <c r="P84" s="306"/>
      <c r="Q84" s="350"/>
      <c r="R84" s="261"/>
      <c r="S84" s="224">
        <f t="shared" si="3"/>
        <v>0</v>
      </c>
      <c r="V84" s="336"/>
      <c r="W84" s="351"/>
      <c r="X84" s="352"/>
      <c r="Y84" s="140"/>
    </row>
    <row r="85" s="1" customFormat="1" ht="15" spans="2:19">
      <c r="B85" s="89"/>
      <c r="C85" s="270"/>
      <c r="D85" s="271"/>
      <c r="E85" s="272"/>
      <c r="F85" s="272"/>
      <c r="G85" s="272"/>
      <c r="H85" s="271"/>
      <c r="I85" s="303"/>
      <c r="J85" s="303"/>
      <c r="K85" s="136"/>
      <c r="L85" s="92"/>
      <c r="M85" s="302"/>
      <c r="N85" s="76"/>
      <c r="O85" s="88"/>
      <c r="P85" s="306"/>
      <c r="Q85" s="350"/>
      <c r="R85" s="261"/>
      <c r="S85" s="224">
        <f t="shared" si="3"/>
        <v>0</v>
      </c>
    </row>
    <row r="86" s="1" customFormat="1" ht="15.75" spans="2:19">
      <c r="B86" s="89"/>
      <c r="C86" s="270"/>
      <c r="D86" s="271"/>
      <c r="E86" s="272"/>
      <c r="F86" s="272"/>
      <c r="G86" s="272"/>
      <c r="H86" s="271"/>
      <c r="I86" s="303"/>
      <c r="J86" s="303"/>
      <c r="K86" s="136"/>
      <c r="L86" s="106"/>
      <c r="M86" s="307"/>
      <c r="N86" s="76" t="s">
        <v>81</v>
      </c>
      <c r="O86" s="88"/>
      <c r="P86" s="308"/>
      <c r="Q86" s="354"/>
      <c r="R86" s="355"/>
      <c r="S86" s="139">
        <f t="shared" si="3"/>
        <v>0</v>
      </c>
    </row>
    <row r="87" s="1" customFormat="1" ht="15.75" spans="2:19">
      <c r="B87" s="89"/>
      <c r="C87" s="76"/>
      <c r="D87" s="64"/>
      <c r="E87" s="273"/>
      <c r="F87" s="274"/>
      <c r="G87" s="275"/>
      <c r="H87" s="276"/>
      <c r="I87" s="309"/>
      <c r="J87" s="310"/>
      <c r="K87" s="136"/>
      <c r="M87" s="311"/>
      <c r="N87" s="312"/>
      <c r="O87" s="313"/>
      <c r="P87" s="314"/>
      <c r="Q87" s="356"/>
      <c r="R87" s="357"/>
      <c r="S87" s="358">
        <f>SUM(S60:S86)</f>
        <v>0</v>
      </c>
    </row>
    <row r="88" s="1" customFormat="1" spans="2:19">
      <c r="B88" s="89"/>
      <c r="C88" s="76"/>
      <c r="D88" s="64"/>
      <c r="E88" s="88"/>
      <c r="F88" s="88"/>
      <c r="G88" s="88"/>
      <c r="H88" s="64"/>
      <c r="I88" s="303"/>
      <c r="J88" s="303"/>
      <c r="K88" s="136"/>
      <c r="L88" s="315"/>
      <c r="M88" s="172" t="s">
        <v>82</v>
      </c>
      <c r="N88" s="316"/>
      <c r="O88" s="317"/>
      <c r="P88" s="317"/>
      <c r="Q88" s="317"/>
      <c r="R88" s="359"/>
      <c r="S88" s="360"/>
    </row>
    <row r="89" s="1" customFormat="1" ht="15" spans="2:19">
      <c r="B89" s="277"/>
      <c r="C89" s="76"/>
      <c r="D89" s="64"/>
      <c r="E89" s="88"/>
      <c r="F89" s="88"/>
      <c r="G89" s="88"/>
      <c r="H89" s="64"/>
      <c r="I89" s="303"/>
      <c r="J89" s="303"/>
      <c r="K89" s="136"/>
      <c r="L89" s="140"/>
      <c r="M89" s="41" t="s">
        <v>8</v>
      </c>
      <c r="N89" s="29" t="s">
        <v>83</v>
      </c>
      <c r="O89" s="29" t="s">
        <v>84</v>
      </c>
      <c r="P89" s="29"/>
      <c r="Q89" s="361" t="s">
        <v>42</v>
      </c>
      <c r="R89" s="256" t="s">
        <v>78</v>
      </c>
      <c r="S89" s="131" t="s">
        <v>44</v>
      </c>
    </row>
    <row r="90" s="1" customFormat="1" ht="15" spans="2:19">
      <c r="B90" s="277"/>
      <c r="C90" s="76"/>
      <c r="D90" s="64"/>
      <c r="E90" s="88"/>
      <c r="F90" s="88"/>
      <c r="G90" s="88"/>
      <c r="H90" s="64"/>
      <c r="I90" s="303"/>
      <c r="J90" s="303"/>
      <c r="K90" s="136"/>
      <c r="L90" s="140"/>
      <c r="M90" s="31">
        <v>1</v>
      </c>
      <c r="N90" s="32"/>
      <c r="O90" s="318"/>
      <c r="P90" s="319"/>
      <c r="Q90" s="266"/>
      <c r="R90" s="362"/>
      <c r="S90" s="363">
        <f>R90*Q90</f>
        <v>0</v>
      </c>
    </row>
    <row r="91" s="1" customFormat="1" ht="15" spans="2:19">
      <c r="B91" s="277"/>
      <c r="C91" s="76"/>
      <c r="D91" s="64"/>
      <c r="E91" s="88"/>
      <c r="F91" s="88"/>
      <c r="G91" s="88"/>
      <c r="H91" s="64"/>
      <c r="I91" s="303"/>
      <c r="J91" s="303"/>
      <c r="K91" s="136"/>
      <c r="L91" s="140"/>
      <c r="M91" s="35">
        <v>2</v>
      </c>
      <c r="N91" s="76"/>
      <c r="O91" s="320"/>
      <c r="P91" s="321"/>
      <c r="Q91" s="364"/>
      <c r="R91" s="365"/>
      <c r="S91" s="363">
        <f>R91*Q91</f>
        <v>0</v>
      </c>
    </row>
    <row r="92" s="1" customFormat="1" ht="15" spans="2:19">
      <c r="B92" s="77"/>
      <c r="C92" s="76"/>
      <c r="D92" s="88"/>
      <c r="E92" s="88"/>
      <c r="F92" s="88"/>
      <c r="G92" s="88"/>
      <c r="H92" s="64"/>
      <c r="I92" s="303"/>
      <c r="J92" s="303"/>
      <c r="K92" s="136"/>
      <c r="L92" s="140"/>
      <c r="M92" s="35">
        <v>3</v>
      </c>
      <c r="N92" s="76"/>
      <c r="O92" s="320"/>
      <c r="P92" s="321"/>
      <c r="Q92" s="366"/>
      <c r="R92" s="367"/>
      <c r="S92" s="363">
        <f>R92*Q92</f>
        <v>0</v>
      </c>
    </row>
    <row r="93" s="1" customFormat="1" ht="15" spans="2:19">
      <c r="B93" s="277"/>
      <c r="C93" s="76"/>
      <c r="D93" s="64"/>
      <c r="E93" s="88"/>
      <c r="F93" s="88"/>
      <c r="G93" s="88"/>
      <c r="H93" s="64"/>
      <c r="I93" s="303"/>
      <c r="J93" s="303"/>
      <c r="K93" s="136"/>
      <c r="L93" s="140"/>
      <c r="M93" s="35">
        <v>4</v>
      </c>
      <c r="N93" s="76"/>
      <c r="O93" s="320"/>
      <c r="P93" s="321"/>
      <c r="Q93" s="364"/>
      <c r="R93" s="365"/>
      <c r="S93" s="363">
        <f>R93*Q93</f>
        <v>0</v>
      </c>
    </row>
    <row r="94" s="1" customFormat="1" ht="15" spans="2:19">
      <c r="B94" s="77"/>
      <c r="C94" s="76"/>
      <c r="D94" s="64"/>
      <c r="E94" s="88"/>
      <c r="F94" s="88"/>
      <c r="G94" s="88"/>
      <c r="H94" s="64"/>
      <c r="I94" s="303"/>
      <c r="J94" s="303"/>
      <c r="K94" s="136"/>
      <c r="L94" s="140"/>
      <c r="M94" s="35">
        <v>5</v>
      </c>
      <c r="N94" s="76"/>
      <c r="O94" s="320"/>
      <c r="P94" s="321"/>
      <c r="Q94" s="368"/>
      <c r="R94" s="367"/>
      <c r="S94" s="363">
        <f>R94*Q94</f>
        <v>0</v>
      </c>
    </row>
    <row r="95" s="1" customFormat="1" ht="15.75" spans="2:23">
      <c r="B95" s="278"/>
      <c r="C95" s="36"/>
      <c r="D95" s="71"/>
      <c r="E95" s="88"/>
      <c r="F95" s="88"/>
      <c r="G95" s="88"/>
      <c r="H95" s="105"/>
      <c r="I95" s="322"/>
      <c r="J95" s="322"/>
      <c r="K95" s="136"/>
      <c r="L95" s="140"/>
      <c r="M95" s="35">
        <v>6</v>
      </c>
      <c r="N95" s="76"/>
      <c r="O95" s="320"/>
      <c r="P95" s="321"/>
      <c r="Q95" s="266"/>
      <c r="R95" s="369"/>
      <c r="S95" s="363">
        <f t="shared" ref="S95:S100" si="4">R95*Q95*$D$9</f>
        <v>0</v>
      </c>
      <c r="T95" s="370"/>
      <c r="U95" s="370"/>
      <c r="V95" s="370"/>
      <c r="W95" s="371"/>
    </row>
    <row r="96" s="1" customFormat="1" ht="15.75" spans="2:23">
      <c r="B96" s="39" t="s">
        <v>47</v>
      </c>
      <c r="C96" s="40"/>
      <c r="D96" s="40"/>
      <c r="E96" s="40"/>
      <c r="F96" s="40"/>
      <c r="G96" s="40"/>
      <c r="H96" s="40"/>
      <c r="I96" s="40"/>
      <c r="J96" s="142"/>
      <c r="K96" s="143">
        <f>SUM(K49:K95)</f>
        <v>0</v>
      </c>
      <c r="L96" s="140"/>
      <c r="M96" s="35">
        <v>7</v>
      </c>
      <c r="N96" s="76"/>
      <c r="O96" s="320"/>
      <c r="P96" s="321"/>
      <c r="Q96" s="364"/>
      <c r="R96" s="369"/>
      <c r="S96" s="363">
        <f t="shared" si="4"/>
        <v>0</v>
      </c>
      <c r="W96" s="371"/>
    </row>
    <row r="97" s="1" customFormat="1" spans="2:23">
      <c r="B97" s="25" t="s">
        <v>85</v>
      </c>
      <c r="C97" s="26"/>
      <c r="D97" s="26"/>
      <c r="E97" s="26"/>
      <c r="F97" s="26"/>
      <c r="G97" s="26"/>
      <c r="H97" s="26"/>
      <c r="I97" s="26"/>
      <c r="J97" s="26"/>
      <c r="K97" s="26"/>
      <c r="L97" s="140"/>
      <c r="M97" s="35">
        <v>8</v>
      </c>
      <c r="N97" s="76"/>
      <c r="O97" s="320"/>
      <c r="P97" s="321"/>
      <c r="Q97" s="368"/>
      <c r="R97" s="369"/>
      <c r="S97" s="363">
        <f t="shared" si="4"/>
        <v>0</v>
      </c>
      <c r="W97" s="371"/>
    </row>
    <row r="98" s="1" customFormat="1" ht="15" spans="2:22">
      <c r="B98" s="27" t="s">
        <v>13</v>
      </c>
      <c r="C98" s="29" t="s">
        <v>34</v>
      </c>
      <c r="D98" s="29" t="s">
        <v>35</v>
      </c>
      <c r="E98" s="29"/>
      <c r="F98" s="29"/>
      <c r="G98" s="145" t="s">
        <v>73</v>
      </c>
      <c r="H98" s="145"/>
      <c r="I98" s="130" t="s">
        <v>37</v>
      </c>
      <c r="J98" s="130"/>
      <c r="K98" s="131" t="s">
        <v>38</v>
      </c>
      <c r="L98" s="140"/>
      <c r="M98" s="35">
        <v>9</v>
      </c>
      <c r="N98" s="76"/>
      <c r="O98" s="320"/>
      <c r="P98" s="321"/>
      <c r="Q98" s="266"/>
      <c r="R98" s="369"/>
      <c r="S98" s="363">
        <f t="shared" si="4"/>
        <v>0</v>
      </c>
      <c r="T98" s="370"/>
      <c r="U98" s="370"/>
      <c r="V98" s="370"/>
    </row>
    <row r="99" s="1" customFormat="1" ht="15" spans="2:22">
      <c r="B99" s="31">
        <v>1</v>
      </c>
      <c r="C99" s="32" t="s">
        <v>86</v>
      </c>
      <c r="D99" s="33"/>
      <c r="E99" s="33"/>
      <c r="F99" s="33"/>
      <c r="G99" s="171"/>
      <c r="H99" s="171"/>
      <c r="I99" s="323"/>
      <c r="J99" s="324"/>
      <c r="K99" s="259">
        <v>0</v>
      </c>
      <c r="L99" s="140"/>
      <c r="M99" s="31">
        <v>10</v>
      </c>
      <c r="N99" s="32"/>
      <c r="O99" s="320"/>
      <c r="P99" s="321"/>
      <c r="Q99" s="266"/>
      <c r="R99" s="369"/>
      <c r="S99" s="363">
        <f t="shared" si="4"/>
        <v>0</v>
      </c>
      <c r="T99" s="370"/>
      <c r="U99" s="370"/>
      <c r="V99" s="370"/>
    </row>
    <row r="100" s="1" customFormat="1" ht="15" spans="2:19">
      <c r="B100" s="279">
        <v>2</v>
      </c>
      <c r="C100" s="52" t="s">
        <v>87</v>
      </c>
      <c r="D100" s="190"/>
      <c r="E100" s="190"/>
      <c r="F100" s="190"/>
      <c r="G100" s="280"/>
      <c r="H100" s="54"/>
      <c r="I100" s="325"/>
      <c r="J100" s="326"/>
      <c r="K100" s="327">
        <v>0</v>
      </c>
      <c r="L100" s="140"/>
      <c r="M100" s="35">
        <v>11</v>
      </c>
      <c r="N100" s="76"/>
      <c r="O100" s="320"/>
      <c r="P100" s="321"/>
      <c r="Q100" s="266"/>
      <c r="R100" s="369"/>
      <c r="S100" s="363">
        <f t="shared" si="4"/>
        <v>0</v>
      </c>
    </row>
    <row r="101" s="1" customFormat="1" ht="25.5" spans="2:19">
      <c r="B101" s="281" t="s">
        <v>15</v>
      </c>
      <c r="C101" s="58" t="s">
        <v>57</v>
      </c>
      <c r="D101" s="282" t="s">
        <v>58</v>
      </c>
      <c r="E101" s="283"/>
      <c r="F101" s="283"/>
      <c r="G101" s="284"/>
      <c r="H101" s="285" t="s">
        <v>88</v>
      </c>
      <c r="I101" s="328" t="s">
        <v>69</v>
      </c>
      <c r="J101" s="328"/>
      <c r="K101" s="155" t="s">
        <v>38</v>
      </c>
      <c r="L101" s="140"/>
      <c r="M101" s="35">
        <v>12</v>
      </c>
      <c r="N101" s="76"/>
      <c r="O101" s="320"/>
      <c r="P101" s="321"/>
      <c r="Q101" s="266"/>
      <c r="R101" s="372"/>
      <c r="S101" s="363">
        <f>R101*Q101*$D$7</f>
        <v>0</v>
      </c>
    </row>
    <row r="102" s="1" customFormat="1" ht="12.75" spans="2:19">
      <c r="B102" s="62">
        <v>3</v>
      </c>
      <c r="C102" s="76" t="s">
        <v>89</v>
      </c>
      <c r="D102" s="286" t="s">
        <v>90</v>
      </c>
      <c r="E102" s="287"/>
      <c r="F102" s="287"/>
      <c r="G102" s="171"/>
      <c r="H102" s="288"/>
      <c r="I102" s="323"/>
      <c r="J102" s="324"/>
      <c r="K102" s="224">
        <v>0</v>
      </c>
      <c r="L102" s="315"/>
      <c r="M102" s="31">
        <v>13</v>
      </c>
      <c r="N102" s="76"/>
      <c r="O102" s="320"/>
      <c r="P102" s="321"/>
      <c r="Q102" s="73"/>
      <c r="R102" s="365"/>
      <c r="S102" s="363">
        <f>R102*Q102</f>
        <v>0</v>
      </c>
    </row>
    <row r="103" s="1" customFormat="1" ht="12.75" spans="2:19">
      <c r="B103" s="35">
        <v>4</v>
      </c>
      <c r="C103" s="76" t="s">
        <v>89</v>
      </c>
      <c r="D103" s="173" t="s">
        <v>91</v>
      </c>
      <c r="E103" s="174"/>
      <c r="F103" s="174"/>
      <c r="G103" s="73"/>
      <c r="H103" s="288" t="s">
        <v>92</v>
      </c>
      <c r="I103" s="229"/>
      <c r="J103" s="329"/>
      <c r="K103" s="224">
        <v>0</v>
      </c>
      <c r="L103" s="140"/>
      <c r="M103" s="31">
        <v>14</v>
      </c>
      <c r="N103" s="76"/>
      <c r="O103" s="320"/>
      <c r="P103" s="321"/>
      <c r="Q103" s="73"/>
      <c r="R103" s="365"/>
      <c r="S103" s="363">
        <f>R103*Q103</f>
        <v>0</v>
      </c>
    </row>
    <row r="104" s="1" customFormat="1" ht="12.75" spans="2:19">
      <c r="B104" s="35">
        <v>5</v>
      </c>
      <c r="C104" s="76" t="s">
        <v>89</v>
      </c>
      <c r="D104" s="173" t="s">
        <v>93</v>
      </c>
      <c r="E104" s="174"/>
      <c r="F104" s="174"/>
      <c r="G104" s="73"/>
      <c r="H104" s="288"/>
      <c r="I104" s="229"/>
      <c r="J104" s="329"/>
      <c r="K104" s="224">
        <v>0</v>
      </c>
      <c r="L104" s="140"/>
      <c r="M104" s="35">
        <v>15</v>
      </c>
      <c r="N104" s="76"/>
      <c r="O104" s="320"/>
      <c r="P104" s="321"/>
      <c r="Q104" s="73"/>
      <c r="R104" s="369"/>
      <c r="S104" s="363">
        <f>R104*Q104*$D$9</f>
        <v>0</v>
      </c>
    </row>
    <row r="105" s="1" customFormat="1" ht="13.5" spans="2:19">
      <c r="B105" s="35">
        <v>6</v>
      </c>
      <c r="C105" s="76" t="s">
        <v>89</v>
      </c>
      <c r="D105" s="173" t="s">
        <v>94</v>
      </c>
      <c r="E105" s="174"/>
      <c r="F105" s="174"/>
      <c r="G105" s="73"/>
      <c r="H105" s="288"/>
      <c r="I105" s="229"/>
      <c r="J105" s="329"/>
      <c r="K105" s="224">
        <v>0</v>
      </c>
      <c r="M105" s="330">
        <v>16</v>
      </c>
      <c r="N105" s="161"/>
      <c r="O105" s="331"/>
      <c r="P105" s="332"/>
      <c r="Q105" s="373"/>
      <c r="R105" s="369"/>
      <c r="S105" s="363">
        <f>R105*Q105*$D$9</f>
        <v>0</v>
      </c>
    </row>
    <row r="106" s="1" customFormat="1" ht="13.5" spans="2:19">
      <c r="B106" s="35">
        <v>7</v>
      </c>
      <c r="C106" s="76" t="s">
        <v>89</v>
      </c>
      <c r="D106" s="173" t="s">
        <v>95</v>
      </c>
      <c r="E106" s="174"/>
      <c r="F106" s="174"/>
      <c r="G106" s="73"/>
      <c r="H106" s="288" t="s">
        <v>92</v>
      </c>
      <c r="I106" s="229"/>
      <c r="J106" s="329"/>
      <c r="K106" s="224">
        <v>0</v>
      </c>
      <c r="M106" s="39" t="s">
        <v>47</v>
      </c>
      <c r="N106" s="40"/>
      <c r="O106" s="40"/>
      <c r="P106" s="40"/>
      <c r="Q106" s="40"/>
      <c r="R106" s="40"/>
      <c r="S106" s="143">
        <f>SUM(S90:S105)</f>
        <v>0</v>
      </c>
    </row>
    <row r="107" s="1" customFormat="1" ht="12.75" spans="2:19">
      <c r="B107" s="35">
        <v>8</v>
      </c>
      <c r="C107" s="76" t="s">
        <v>89</v>
      </c>
      <c r="D107" s="173" t="s">
        <v>96</v>
      </c>
      <c r="E107" s="174"/>
      <c r="F107" s="174"/>
      <c r="G107" s="73"/>
      <c r="H107" s="288" t="s">
        <v>92</v>
      </c>
      <c r="I107" s="229"/>
      <c r="J107" s="329"/>
      <c r="K107" s="224">
        <v>0</v>
      </c>
      <c r="M107" s="333" t="s">
        <v>97</v>
      </c>
      <c r="N107" s="334"/>
      <c r="O107" s="335" t="s">
        <v>98</v>
      </c>
      <c r="P107" s="336"/>
      <c r="S107" s="374"/>
    </row>
    <row r="108" s="1" customFormat="1" ht="12.75" spans="2:19">
      <c r="B108" s="35">
        <v>9</v>
      </c>
      <c r="C108" s="76" t="s">
        <v>89</v>
      </c>
      <c r="D108" s="173" t="s">
        <v>99</v>
      </c>
      <c r="E108" s="174"/>
      <c r="F108" s="174"/>
      <c r="G108" s="73"/>
      <c r="H108" s="288"/>
      <c r="I108" s="229"/>
      <c r="J108" s="329"/>
      <c r="K108" s="224">
        <v>0</v>
      </c>
      <c r="M108" s="333" t="s">
        <v>100</v>
      </c>
      <c r="N108" s="334"/>
      <c r="O108" s="335" t="s">
        <v>101</v>
      </c>
      <c r="P108" s="336"/>
      <c r="S108" s="374"/>
    </row>
    <row r="109" s="1" customFormat="1" ht="12.75" spans="2:19">
      <c r="B109" s="35">
        <v>10</v>
      </c>
      <c r="C109" s="76" t="s">
        <v>89</v>
      </c>
      <c r="D109" s="173" t="s">
        <v>102</v>
      </c>
      <c r="E109" s="174"/>
      <c r="F109" s="174"/>
      <c r="G109" s="73"/>
      <c r="H109" s="288" t="s">
        <v>92</v>
      </c>
      <c r="I109" s="229"/>
      <c r="J109" s="329"/>
      <c r="K109" s="224">
        <v>0</v>
      </c>
      <c r="M109" s="333" t="s">
        <v>8</v>
      </c>
      <c r="N109" s="334" t="s">
        <v>103</v>
      </c>
      <c r="O109" s="335" t="s">
        <v>104</v>
      </c>
      <c r="P109" s="336"/>
      <c r="S109" s="374"/>
    </row>
    <row r="110" s="1" customFormat="1" ht="12.75" spans="2:19">
      <c r="B110" s="35">
        <v>11</v>
      </c>
      <c r="C110" s="76" t="s">
        <v>89</v>
      </c>
      <c r="D110" s="173" t="s">
        <v>105</v>
      </c>
      <c r="E110" s="174"/>
      <c r="F110" s="174"/>
      <c r="G110" s="289"/>
      <c r="H110" s="288" t="s">
        <v>106</v>
      </c>
      <c r="I110" s="229"/>
      <c r="J110" s="329"/>
      <c r="K110" s="224">
        <v>0</v>
      </c>
      <c r="M110" s="333" t="s">
        <v>13</v>
      </c>
      <c r="N110" s="334" t="s">
        <v>107</v>
      </c>
      <c r="O110" s="335" t="s">
        <v>108</v>
      </c>
      <c r="P110" s="336"/>
      <c r="S110" s="374"/>
    </row>
    <row r="111" s="1" customFormat="1" ht="12.75" spans="2:19">
      <c r="B111" s="35">
        <v>12</v>
      </c>
      <c r="C111" s="76" t="s">
        <v>89</v>
      </c>
      <c r="D111" s="173" t="s">
        <v>109</v>
      </c>
      <c r="E111" s="174"/>
      <c r="F111" s="174"/>
      <c r="G111" s="73"/>
      <c r="H111" s="288"/>
      <c r="I111" s="229"/>
      <c r="J111" s="329"/>
      <c r="K111" s="224">
        <v>0</v>
      </c>
      <c r="M111" s="333" t="s">
        <v>15</v>
      </c>
      <c r="N111" s="334" t="s">
        <v>110</v>
      </c>
      <c r="O111" s="335" t="s">
        <v>111</v>
      </c>
      <c r="P111" s="337"/>
      <c r="S111" s="374"/>
    </row>
    <row r="112" s="1" customFormat="1" ht="12.75" spans="2:19">
      <c r="B112" s="35">
        <v>13</v>
      </c>
      <c r="C112" s="76" t="s">
        <v>112</v>
      </c>
      <c r="D112" s="173" t="s">
        <v>113</v>
      </c>
      <c r="E112" s="174"/>
      <c r="F112" s="174"/>
      <c r="G112" s="73"/>
      <c r="H112" s="288"/>
      <c r="I112" s="229"/>
      <c r="J112" s="329"/>
      <c r="K112" s="224">
        <v>0</v>
      </c>
      <c r="M112" s="338"/>
      <c r="N112" s="334"/>
      <c r="O112" s="335" t="s">
        <v>114</v>
      </c>
      <c r="P112" s="336"/>
      <c r="S112" s="374"/>
    </row>
    <row r="113" s="1" customFormat="1" ht="12.75" spans="2:19">
      <c r="B113" s="35">
        <v>14</v>
      </c>
      <c r="C113" s="76" t="s">
        <v>86</v>
      </c>
      <c r="D113" s="173" t="s">
        <v>115</v>
      </c>
      <c r="E113" s="174"/>
      <c r="F113" s="174"/>
      <c r="G113" s="280"/>
      <c r="H113" s="288" t="s">
        <v>92</v>
      </c>
      <c r="I113" s="229"/>
      <c r="J113" s="329"/>
      <c r="K113" s="224">
        <v>0</v>
      </c>
      <c r="M113" s="338"/>
      <c r="N113" s="334"/>
      <c r="O113" s="335" t="s">
        <v>116</v>
      </c>
      <c r="P113" s="336"/>
      <c r="S113" s="374"/>
    </row>
    <row r="114" s="1" customFormat="1" ht="13.5" spans="2:19">
      <c r="B114" s="79">
        <v>15</v>
      </c>
      <c r="C114" s="80" t="s">
        <v>87</v>
      </c>
      <c r="D114" s="290" t="s">
        <v>117</v>
      </c>
      <c r="E114" s="291"/>
      <c r="F114" s="291"/>
      <c r="G114" s="290"/>
      <c r="H114" s="292"/>
      <c r="I114" s="339"/>
      <c r="J114" s="340"/>
      <c r="K114" s="224">
        <f>I114*G114</f>
        <v>0</v>
      </c>
      <c r="M114" s="338"/>
      <c r="N114" s="334"/>
      <c r="O114" s="335" t="s">
        <v>118</v>
      </c>
      <c r="P114" s="336"/>
      <c r="S114" s="374"/>
    </row>
    <row r="115" s="1" customFormat="1" ht="13.5" spans="2:19">
      <c r="B115" s="39" t="s">
        <v>47</v>
      </c>
      <c r="C115" s="40"/>
      <c r="D115" s="40"/>
      <c r="E115" s="40"/>
      <c r="F115" s="40"/>
      <c r="G115" s="293"/>
      <c r="H115" s="288" t="s">
        <v>92</v>
      </c>
      <c r="I115" s="40"/>
      <c r="J115" s="40"/>
      <c r="K115" s="143">
        <f>SUM(K99:K114)</f>
        <v>0</v>
      </c>
      <c r="M115" s="341"/>
      <c r="N115" s="342"/>
      <c r="O115" s="343"/>
      <c r="P115" s="344"/>
      <c r="Q115" s="344"/>
      <c r="R115" s="344"/>
      <c r="S115" s="375"/>
    </row>
    <row r="116" ht="12.75"/>
    <row r="117" ht="12.75"/>
    <row r="118" s="1" customFormat="1" ht="12.75" spans="8:10">
      <c r="H118" s="294"/>
      <c r="J118" s="294"/>
    </row>
    <row r="119" s="1" customFormat="1" ht="12.75" spans="8:8">
      <c r="H119" s="294"/>
    </row>
    <row r="120" ht="12.75" spans="3:7">
      <c r="C120" s="295"/>
      <c r="D120" s="295"/>
      <c r="E120" s="295"/>
      <c r="F120" s="295"/>
      <c r="G120" s="295"/>
    </row>
    <row r="121" ht="12.75" spans="3:7">
      <c r="C121" s="296"/>
      <c r="D121" s="295"/>
      <c r="E121" s="295"/>
      <c r="F121" s="295"/>
      <c r="G121" s="295"/>
    </row>
    <row r="122" ht="12.75" spans="3:7">
      <c r="C122" s="296"/>
      <c r="D122" s="295"/>
      <c r="E122" s="295"/>
      <c r="F122" s="295"/>
      <c r="G122" s="295"/>
    </row>
    <row r="123" ht="12.75" spans="4:7">
      <c r="D123" s="295"/>
      <c r="E123" s="295"/>
      <c r="F123" s="295"/>
      <c r="G123" s="295"/>
    </row>
    <row r="127" ht="12.75" spans="17:17">
      <c r="Q127" s="376"/>
    </row>
    <row r="128" ht="12.75"/>
    <row r="129" ht="12.75"/>
    <row r="130" ht="12.75"/>
  </sheetData>
  <mergeCells count="229">
    <mergeCell ref="I8:J8"/>
    <mergeCell ref="I9:K9"/>
    <mergeCell ref="I10:J10"/>
    <mergeCell ref="D12:E12"/>
    <mergeCell ref="F12:H12"/>
    <mergeCell ref="I12:J12"/>
    <mergeCell ref="D13:E13"/>
    <mergeCell ref="F13:H13"/>
    <mergeCell ref="I13:J13"/>
    <mergeCell ref="D14:E14"/>
    <mergeCell ref="F14:H14"/>
    <mergeCell ref="I14:J14"/>
    <mergeCell ref="E18:G18"/>
    <mergeCell ref="D21:E21"/>
    <mergeCell ref="F21:H21"/>
    <mergeCell ref="I21:J21"/>
    <mergeCell ref="D22:E22"/>
    <mergeCell ref="F22:H22"/>
    <mergeCell ref="I22:J22"/>
    <mergeCell ref="E25:G25"/>
    <mergeCell ref="O30:P30"/>
    <mergeCell ref="O31:P31"/>
    <mergeCell ref="P32:Q32"/>
    <mergeCell ref="P33:Q33"/>
    <mergeCell ref="P34:Q34"/>
    <mergeCell ref="O37:P37"/>
    <mergeCell ref="O38:P38"/>
    <mergeCell ref="O39:P39"/>
    <mergeCell ref="O40:P40"/>
    <mergeCell ref="AA46:AC46"/>
    <mergeCell ref="AE46:AF46"/>
    <mergeCell ref="AA47:AC47"/>
    <mergeCell ref="AE47:AF47"/>
    <mergeCell ref="E48:G48"/>
    <mergeCell ref="I48:J48"/>
    <mergeCell ref="AA48:AC48"/>
    <mergeCell ref="AE48:AF48"/>
    <mergeCell ref="E49:G49"/>
    <mergeCell ref="I49:J49"/>
    <mergeCell ref="AA49:AC49"/>
    <mergeCell ref="AE49:AF49"/>
    <mergeCell ref="E50:G50"/>
    <mergeCell ref="I50:J50"/>
    <mergeCell ref="O50:P50"/>
    <mergeCell ref="AA50:AC50"/>
    <mergeCell ref="AE50:AF50"/>
    <mergeCell ref="E51:G51"/>
    <mergeCell ref="I51:J51"/>
    <mergeCell ref="AA51:AC51"/>
    <mergeCell ref="AE51:AF51"/>
    <mergeCell ref="E52:G52"/>
    <mergeCell ref="I52:J52"/>
    <mergeCell ref="AA52:AC52"/>
    <mergeCell ref="AE52:AF52"/>
    <mergeCell ref="E53:G53"/>
    <mergeCell ref="I53:J53"/>
    <mergeCell ref="P53:Q53"/>
    <mergeCell ref="AA53:AC53"/>
    <mergeCell ref="AE53:AF53"/>
    <mergeCell ref="E54:G54"/>
    <mergeCell ref="I54:J54"/>
    <mergeCell ref="P54:Q54"/>
    <mergeCell ref="AA54:AC54"/>
    <mergeCell ref="AE54:AF54"/>
    <mergeCell ref="E55:G55"/>
    <mergeCell ref="I55:J55"/>
    <mergeCell ref="P55:Q55"/>
    <mergeCell ref="AA55:AC55"/>
    <mergeCell ref="AE55:AF55"/>
    <mergeCell ref="E56:G56"/>
    <mergeCell ref="I56:J56"/>
    <mergeCell ref="P56:Q56"/>
    <mergeCell ref="AA56:AC56"/>
    <mergeCell ref="AE56:AF56"/>
    <mergeCell ref="E57:G57"/>
    <mergeCell ref="I57:J57"/>
    <mergeCell ref="AA57:AC57"/>
    <mergeCell ref="AE57:AF57"/>
    <mergeCell ref="E58:G58"/>
    <mergeCell ref="I58:J58"/>
    <mergeCell ref="AA58:AC58"/>
    <mergeCell ref="AE58:AF58"/>
    <mergeCell ref="E59:G59"/>
    <mergeCell ref="I59:J59"/>
    <mergeCell ref="AA59:AC59"/>
    <mergeCell ref="AE59:AF59"/>
    <mergeCell ref="E60:G60"/>
    <mergeCell ref="I60:J60"/>
    <mergeCell ref="AA60:AC60"/>
    <mergeCell ref="AE60:AF60"/>
    <mergeCell ref="E61:G61"/>
    <mergeCell ref="I61:J61"/>
    <mergeCell ref="AA61:AC61"/>
    <mergeCell ref="AE61:AF61"/>
    <mergeCell ref="E62:G62"/>
    <mergeCell ref="I62:J62"/>
    <mergeCell ref="AA62:AC62"/>
    <mergeCell ref="AE62:AF62"/>
    <mergeCell ref="E63:G63"/>
    <mergeCell ref="I63:J63"/>
    <mergeCell ref="AA63:AC63"/>
    <mergeCell ref="AE63:AF63"/>
    <mergeCell ref="E64:G64"/>
    <mergeCell ref="I64:J64"/>
    <mergeCell ref="AA64:AC64"/>
    <mergeCell ref="AE64:AF64"/>
    <mergeCell ref="E65:G65"/>
    <mergeCell ref="I65:J65"/>
    <mergeCell ref="AA65:AC65"/>
    <mergeCell ref="AE65:AF65"/>
    <mergeCell ref="E66:G66"/>
    <mergeCell ref="I66:J66"/>
    <mergeCell ref="AA66:AC66"/>
    <mergeCell ref="AE66:AF66"/>
    <mergeCell ref="E67:G67"/>
    <mergeCell ref="I67:J67"/>
    <mergeCell ref="AA67:AC67"/>
    <mergeCell ref="AE67:AF67"/>
    <mergeCell ref="E68:G68"/>
    <mergeCell ref="I68:J68"/>
    <mergeCell ref="AA68:AC68"/>
    <mergeCell ref="AE68:AF68"/>
    <mergeCell ref="E69:G69"/>
    <mergeCell ref="I69:J69"/>
    <mergeCell ref="AA69:AC69"/>
    <mergeCell ref="AE69:AF69"/>
    <mergeCell ref="E70:G70"/>
    <mergeCell ref="I70:J70"/>
    <mergeCell ref="AA70:AC70"/>
    <mergeCell ref="AE70:AF70"/>
    <mergeCell ref="E71:G71"/>
    <mergeCell ref="I71:J71"/>
    <mergeCell ref="AA71:AC71"/>
    <mergeCell ref="AE71:AF71"/>
    <mergeCell ref="E72:G72"/>
    <mergeCell ref="I72:J72"/>
    <mergeCell ref="AA72:AC72"/>
    <mergeCell ref="AE72:AF72"/>
    <mergeCell ref="E73:G73"/>
    <mergeCell ref="I73:J73"/>
    <mergeCell ref="AA73:AC73"/>
    <mergeCell ref="AE73:AF73"/>
    <mergeCell ref="E74:G74"/>
    <mergeCell ref="I74:J74"/>
    <mergeCell ref="AA74:AC74"/>
    <mergeCell ref="AE74:AF74"/>
    <mergeCell ref="E75:G75"/>
    <mergeCell ref="I75:J75"/>
    <mergeCell ref="AA75:AC75"/>
    <mergeCell ref="AE75:AF75"/>
    <mergeCell ref="E76:G76"/>
    <mergeCell ref="I76:J76"/>
    <mergeCell ref="E77:G77"/>
    <mergeCell ref="I77:J77"/>
    <mergeCell ref="E78:G78"/>
    <mergeCell ref="I78:J78"/>
    <mergeCell ref="E79:G79"/>
    <mergeCell ref="I79:J79"/>
    <mergeCell ref="E80:G80"/>
    <mergeCell ref="I80:J80"/>
    <mergeCell ref="E81:G81"/>
    <mergeCell ref="I81:J81"/>
    <mergeCell ref="E82:G82"/>
    <mergeCell ref="I82:J82"/>
    <mergeCell ref="E83:G83"/>
    <mergeCell ref="I83:J83"/>
    <mergeCell ref="E84:G84"/>
    <mergeCell ref="I84:J84"/>
    <mergeCell ref="E85:G85"/>
    <mergeCell ref="I85:J85"/>
    <mergeCell ref="E86:G86"/>
    <mergeCell ref="I86:J86"/>
    <mergeCell ref="E87:G87"/>
    <mergeCell ref="I87:J87"/>
    <mergeCell ref="E88:G88"/>
    <mergeCell ref="I88:J88"/>
    <mergeCell ref="E89:G89"/>
    <mergeCell ref="I89:J89"/>
    <mergeCell ref="O89:P89"/>
    <mergeCell ref="E90:G90"/>
    <mergeCell ref="I90:J90"/>
    <mergeCell ref="E91:G91"/>
    <mergeCell ref="I91:J91"/>
    <mergeCell ref="E92:G92"/>
    <mergeCell ref="I92:J92"/>
    <mergeCell ref="E93:G93"/>
    <mergeCell ref="I93:J93"/>
    <mergeCell ref="E94:G94"/>
    <mergeCell ref="I94:J94"/>
    <mergeCell ref="E95:G95"/>
    <mergeCell ref="I95:J95"/>
    <mergeCell ref="D98:F98"/>
    <mergeCell ref="G98:H98"/>
    <mergeCell ref="I98:J98"/>
    <mergeCell ref="D99:F99"/>
    <mergeCell ref="G99:H99"/>
    <mergeCell ref="I99:J99"/>
    <mergeCell ref="D100:F100"/>
    <mergeCell ref="G100:H100"/>
    <mergeCell ref="I100:J100"/>
    <mergeCell ref="D101:F101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B7:B9"/>
    <mergeCell ref="P4:P8"/>
    <mergeCell ref="Q4:Q8"/>
    <mergeCell ref="R4:R8"/>
    <mergeCell ref="S4:S8"/>
    <mergeCell ref="V4:V8"/>
    <mergeCell ref="W4:W8"/>
    <mergeCell ref="W13:W17"/>
    <mergeCell ref="X4:X8"/>
    <mergeCell ref="X13:X17"/>
    <mergeCell ref="Y4:Y8"/>
    <mergeCell ref="Y13:Y17"/>
    <mergeCell ref="Z13:Z17"/>
    <mergeCell ref="B2:D6"/>
  </mergeCells>
  <pageMargins left="0.11805555555556" right="0.11805555555556" top="1" bottom="0.51180555555556" header="0.5" footer="0.5"/>
  <pageSetup paperSize="8" scale="58" fitToHeight="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I130"/>
  <sheetViews>
    <sheetView view="pageBreakPreview" zoomScale="70" zoomScaleNormal="55" workbookViewId="0">
      <selection activeCell="O31" sqref="O31:P31"/>
    </sheetView>
  </sheetViews>
  <sheetFormatPr defaultColWidth="9" defaultRowHeight="16.5" customHeight="1"/>
  <cols>
    <col min="1" max="1" width="1.37142857142857" style="1" customWidth="1"/>
    <col min="2" max="2" width="5.14285714285714" style="1" customWidth="1"/>
    <col min="3" max="3" width="29.5714285714286" style="1" customWidth="1"/>
    <col min="4" max="4" width="25.7142857142857" style="1" customWidth="1"/>
    <col min="5" max="5" width="8" style="1" customWidth="1"/>
    <col min="6" max="6" width="9.14285714285714" style="1" customWidth="1"/>
    <col min="7" max="7" width="12.7142857142857" style="1" customWidth="1"/>
    <col min="8" max="8" width="8.28571428571429" style="1" customWidth="1"/>
    <col min="9" max="9" width="12.5714285714286" style="1" customWidth="1"/>
    <col min="10" max="10" width="16" style="1" customWidth="1"/>
    <col min="11" max="11" width="22.2857142857143" style="1" customWidth="1"/>
    <col min="12" max="12" width="0.857142857142857" style="1" customWidth="1"/>
    <col min="13" max="13" width="4.71428571428571" style="1" customWidth="1"/>
    <col min="14" max="14" width="14.7142857142857" style="1" customWidth="1"/>
    <col min="15" max="15" width="15.9238095238095" style="1" customWidth="1"/>
    <col min="16" max="16" width="25.7142857142857" style="1" customWidth="1"/>
    <col min="17" max="17" width="11.0190476190476" style="1" customWidth="1"/>
    <col min="18" max="18" width="13" style="1" customWidth="1"/>
    <col min="19" max="19" width="18.4285714285714" style="1" customWidth="1"/>
    <col min="20" max="20" width="9.14285714285714" style="1" customWidth="1"/>
    <col min="21" max="21" width="16.1428571428571" style="1" customWidth="1"/>
    <col min="22" max="25" width="19.4952380952381" style="1" customWidth="1"/>
    <col min="26" max="26" width="9.14285714285714" style="1" customWidth="1"/>
  </cols>
  <sheetData>
    <row r="2" s="1" customFormat="1" ht="24" customHeight="1" spans="2:19">
      <c r="B2" s="2" t="s">
        <v>0</v>
      </c>
      <c r="C2" s="3"/>
      <c r="D2" s="4"/>
      <c r="E2" s="5" t="s">
        <v>1</v>
      </c>
      <c r="F2" s="6"/>
      <c r="G2" s="6"/>
      <c r="H2" s="7" t="s">
        <v>2</v>
      </c>
      <c r="I2" s="6"/>
      <c r="J2" s="90" t="s">
        <v>3</v>
      </c>
      <c r="K2" s="91"/>
      <c r="L2" s="92"/>
      <c r="M2" s="93" t="s">
        <v>4</v>
      </c>
      <c r="N2" s="94"/>
      <c r="O2" s="95" t="s">
        <v>5</v>
      </c>
      <c r="P2" s="96" t="s">
        <v>6</v>
      </c>
      <c r="Q2" s="198"/>
      <c r="R2" s="198"/>
      <c r="S2" s="199"/>
    </row>
    <row r="3" s="1" customFormat="1" ht="24" customHeight="1" spans="2:25">
      <c r="B3" s="8"/>
      <c r="C3" s="9"/>
      <c r="D3" s="10"/>
      <c r="E3" s="11" t="s">
        <v>7</v>
      </c>
      <c r="F3" s="12"/>
      <c r="G3" s="12"/>
      <c r="H3" s="13" t="s">
        <v>2</v>
      </c>
      <c r="I3" s="97"/>
      <c r="J3" s="12"/>
      <c r="K3" s="98"/>
      <c r="L3" s="92"/>
      <c r="M3" s="99"/>
      <c r="N3" s="100"/>
      <c r="O3" s="101" t="s">
        <v>8</v>
      </c>
      <c r="P3" s="102" t="s">
        <v>9</v>
      </c>
      <c r="Q3" s="200" t="s">
        <v>10</v>
      </c>
      <c r="R3" s="200" t="s">
        <v>10</v>
      </c>
      <c r="S3" s="201" t="s">
        <v>11</v>
      </c>
      <c r="V3" s="162"/>
      <c r="W3" s="162"/>
      <c r="X3" s="162"/>
      <c r="Y3" s="162"/>
    </row>
    <row r="4" s="1" customFormat="1" ht="24" customHeight="1" spans="2:25">
      <c r="B4" s="8"/>
      <c r="C4" s="9"/>
      <c r="D4" s="10"/>
      <c r="E4" s="11" t="s">
        <v>12</v>
      </c>
      <c r="F4" s="12"/>
      <c r="G4" s="12"/>
      <c r="H4" s="13" t="s">
        <v>2</v>
      </c>
      <c r="I4" s="97"/>
      <c r="J4" s="103"/>
      <c r="K4" s="104"/>
      <c r="L4" s="105"/>
      <c r="M4" s="106"/>
      <c r="O4" s="107" t="s">
        <v>13</v>
      </c>
      <c r="P4" s="108"/>
      <c r="Q4" s="202"/>
      <c r="R4" s="202"/>
      <c r="S4" s="203"/>
      <c r="V4" s="162"/>
      <c r="W4" s="162"/>
      <c r="X4" s="162"/>
      <c r="Y4" s="162"/>
    </row>
    <row r="5" s="1" customFormat="1" ht="24" customHeight="1" spans="2:25">
      <c r="B5" s="8"/>
      <c r="C5" s="9"/>
      <c r="D5" s="10"/>
      <c r="E5" s="11" t="s">
        <v>14</v>
      </c>
      <c r="F5" s="12"/>
      <c r="G5" s="12"/>
      <c r="H5" s="13" t="s">
        <v>2</v>
      </c>
      <c r="I5" s="12"/>
      <c r="J5" s="109"/>
      <c r="K5" s="98"/>
      <c r="L5" s="92"/>
      <c r="M5" s="106"/>
      <c r="O5" s="107" t="s">
        <v>15</v>
      </c>
      <c r="P5" s="110"/>
      <c r="Q5" s="204"/>
      <c r="R5" s="204"/>
      <c r="S5" s="205"/>
      <c r="V5" s="162"/>
      <c r="W5" s="162"/>
      <c r="X5" s="162"/>
      <c r="Y5" s="162"/>
    </row>
    <row r="6" s="1" customFormat="1" ht="24" customHeight="1" spans="2:25">
      <c r="B6" s="8"/>
      <c r="C6" s="9"/>
      <c r="D6" s="10"/>
      <c r="E6" s="11" t="s">
        <v>16</v>
      </c>
      <c r="F6" s="12"/>
      <c r="G6" s="12"/>
      <c r="H6" s="13" t="s">
        <v>2</v>
      </c>
      <c r="I6" s="111"/>
      <c r="J6" s="111"/>
      <c r="K6" s="112"/>
      <c r="L6" s="113"/>
      <c r="M6" s="106"/>
      <c r="O6" s="107" t="s">
        <v>17</v>
      </c>
      <c r="P6" s="110"/>
      <c r="Q6" s="204"/>
      <c r="R6" s="204"/>
      <c r="S6" s="205"/>
      <c r="V6" s="162"/>
      <c r="W6" s="162"/>
      <c r="X6" s="162"/>
      <c r="Y6" s="162"/>
    </row>
    <row r="7" s="1" customFormat="1" ht="19.5" customHeight="1" spans="2:25">
      <c r="B7" s="14" t="s">
        <v>18</v>
      </c>
      <c r="C7" s="15" t="s">
        <v>19</v>
      </c>
      <c r="D7" s="16">
        <v>125</v>
      </c>
      <c r="E7" s="11" t="s">
        <v>20</v>
      </c>
      <c r="F7" s="12"/>
      <c r="G7" s="12"/>
      <c r="H7" s="13" t="s">
        <v>2</v>
      </c>
      <c r="I7" s="114"/>
      <c r="J7" s="12" t="s">
        <v>21</v>
      </c>
      <c r="K7" s="104"/>
      <c r="L7" s="115"/>
      <c r="M7" s="106"/>
      <c r="O7" s="107" t="s">
        <v>22</v>
      </c>
      <c r="P7" s="110"/>
      <c r="Q7" s="204"/>
      <c r="R7" s="204"/>
      <c r="S7" s="205"/>
      <c r="V7" s="162"/>
      <c r="W7" s="162"/>
      <c r="X7" s="162"/>
      <c r="Y7" s="162"/>
    </row>
    <row r="8" s="1" customFormat="1" ht="19.5" customHeight="1" spans="2:25">
      <c r="B8" s="14"/>
      <c r="C8" s="17" t="s">
        <v>23</v>
      </c>
      <c r="D8" s="18">
        <v>10416</v>
      </c>
      <c r="E8" s="19" t="s">
        <v>24</v>
      </c>
      <c r="F8" s="12"/>
      <c r="G8" s="12"/>
      <c r="H8" s="13" t="s">
        <v>2</v>
      </c>
      <c r="I8" s="116"/>
      <c r="J8" s="116"/>
      <c r="K8" s="117" t="s">
        <v>25</v>
      </c>
      <c r="L8" s="118"/>
      <c r="M8" s="106"/>
      <c r="O8" s="119" t="s">
        <v>26</v>
      </c>
      <c r="P8" s="120"/>
      <c r="Q8" s="182"/>
      <c r="R8" s="182"/>
      <c r="S8" s="206"/>
      <c r="V8" s="162"/>
      <c r="W8" s="162"/>
      <c r="X8" s="162"/>
      <c r="Y8" s="162"/>
    </row>
    <row r="9" s="1" customFormat="1" ht="19.5" customHeight="1" spans="2:25">
      <c r="B9" s="14"/>
      <c r="C9" s="20" t="s">
        <v>27</v>
      </c>
      <c r="D9" s="21">
        <v>14000</v>
      </c>
      <c r="E9" s="22" t="s">
        <v>28</v>
      </c>
      <c r="F9" s="23"/>
      <c r="G9" s="23"/>
      <c r="H9" s="24" t="s">
        <v>2</v>
      </c>
      <c r="I9" s="121"/>
      <c r="J9" s="121"/>
      <c r="K9" s="121"/>
      <c r="L9" s="122"/>
      <c r="M9" s="123"/>
      <c r="N9" s="124"/>
      <c r="O9" s="125"/>
      <c r="P9" s="126" t="s">
        <v>29</v>
      </c>
      <c r="Q9" s="61" t="s">
        <v>30</v>
      </c>
      <c r="R9" s="61" t="s">
        <v>31</v>
      </c>
      <c r="S9" s="207"/>
      <c r="V9" s="162"/>
      <c r="W9" s="162"/>
      <c r="X9" s="162"/>
      <c r="Y9" s="162"/>
    </row>
    <row r="10" s="1" customFormat="1" ht="12.75" spans="9:11">
      <c r="I10" s="127"/>
      <c r="J10" s="127"/>
      <c r="K10" s="128"/>
    </row>
    <row r="11" s="1" customFormat="1" spans="2:35">
      <c r="B11" s="25" t="s">
        <v>32</v>
      </c>
      <c r="C11" s="26"/>
      <c r="D11" s="26"/>
      <c r="E11" s="26"/>
      <c r="F11" s="26"/>
      <c r="G11" s="26"/>
      <c r="H11" s="26"/>
      <c r="I11" s="26"/>
      <c r="J11" s="26"/>
      <c r="K11" s="26"/>
      <c r="M11" s="129" t="s">
        <v>33</v>
      </c>
      <c r="N11" s="26"/>
      <c r="O11" s="26"/>
      <c r="P11" s="26"/>
      <c r="Q11" s="26"/>
      <c r="R11" s="26"/>
      <c r="S11" s="26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</row>
    <row r="12" s="1" customFormat="1" ht="15" spans="2:35">
      <c r="B12" s="27" t="s">
        <v>15</v>
      </c>
      <c r="C12" s="28" t="s">
        <v>34</v>
      </c>
      <c r="D12" s="29" t="s">
        <v>35</v>
      </c>
      <c r="E12" s="29"/>
      <c r="F12" s="30" t="s">
        <v>36</v>
      </c>
      <c r="G12" s="30"/>
      <c r="H12" s="30"/>
      <c r="I12" s="130" t="s">
        <v>37</v>
      </c>
      <c r="J12" s="130"/>
      <c r="K12" s="131" t="s">
        <v>38</v>
      </c>
      <c r="L12" s="132"/>
      <c r="M12" s="133" t="s">
        <v>8</v>
      </c>
      <c r="N12" s="29" t="s">
        <v>39</v>
      </c>
      <c r="O12" s="42" t="s">
        <v>40</v>
      </c>
      <c r="P12" s="29" t="s">
        <v>41</v>
      </c>
      <c r="Q12" s="145" t="s">
        <v>42</v>
      </c>
      <c r="R12" s="146" t="s">
        <v>43</v>
      </c>
      <c r="S12" s="131" t="s">
        <v>44</v>
      </c>
      <c r="U12" s="208"/>
      <c r="V12" s="208"/>
      <c r="W12" s="162"/>
      <c r="X12" s="162"/>
      <c r="Y12" s="162"/>
      <c r="Z12" s="162"/>
      <c r="AA12" s="208"/>
      <c r="AB12" s="208"/>
      <c r="AC12" s="208"/>
      <c r="AD12" s="208"/>
      <c r="AE12" s="208"/>
      <c r="AF12" s="208"/>
      <c r="AG12" s="208"/>
      <c r="AH12" s="208"/>
      <c r="AI12" s="208"/>
    </row>
    <row r="13" s="1" customFormat="1" ht="12.75" spans="2:35">
      <c r="B13" s="31">
        <v>1</v>
      </c>
      <c r="C13" s="32" t="s">
        <v>45</v>
      </c>
      <c r="D13" s="33"/>
      <c r="E13" s="33"/>
      <c r="F13" s="34"/>
      <c r="G13" s="34"/>
      <c r="H13" s="34"/>
      <c r="I13" s="134"/>
      <c r="J13" s="135"/>
      <c r="K13" s="136">
        <v>0</v>
      </c>
      <c r="L13" s="92"/>
      <c r="M13" s="35">
        <v>1</v>
      </c>
      <c r="N13" s="32"/>
      <c r="O13" s="87"/>
      <c r="P13" s="33"/>
      <c r="Q13" s="178"/>
      <c r="R13" s="92"/>
      <c r="S13" s="136">
        <f t="shared" ref="S13:S29" si="0">R13*Q13</f>
        <v>0</v>
      </c>
      <c r="U13" s="208"/>
      <c r="V13" s="208"/>
      <c r="W13" s="162"/>
      <c r="X13" s="162"/>
      <c r="Y13" s="162"/>
      <c r="Z13" s="162"/>
      <c r="AA13" s="208"/>
      <c r="AB13" s="208"/>
      <c r="AC13" s="208"/>
      <c r="AD13" s="208"/>
      <c r="AE13" s="208"/>
      <c r="AF13" s="208"/>
      <c r="AG13" s="208"/>
      <c r="AH13" s="208"/>
      <c r="AI13" s="208"/>
    </row>
    <row r="14" s="1" customFormat="1" ht="13.5" spans="2:35">
      <c r="B14" s="35">
        <v>2</v>
      </c>
      <c r="C14" s="36" t="s">
        <v>46</v>
      </c>
      <c r="D14" s="37"/>
      <c r="E14" s="37"/>
      <c r="F14" s="38"/>
      <c r="G14" s="38"/>
      <c r="H14" s="38"/>
      <c r="I14" s="137"/>
      <c r="J14" s="138"/>
      <c r="K14" s="139">
        <v>0</v>
      </c>
      <c r="L14" s="140"/>
      <c r="M14" s="77">
        <v>2</v>
      </c>
      <c r="N14" s="141"/>
      <c r="O14" s="64"/>
      <c r="P14" s="88"/>
      <c r="Q14" s="70"/>
      <c r="R14" s="209"/>
      <c r="S14" s="210">
        <f t="shared" si="0"/>
        <v>0</v>
      </c>
      <c r="U14" s="208"/>
      <c r="V14" s="208"/>
      <c r="W14" s="162"/>
      <c r="X14" s="162"/>
      <c r="Y14" s="162"/>
      <c r="Z14" s="162"/>
      <c r="AA14" s="208"/>
      <c r="AB14" s="208"/>
      <c r="AC14" s="208"/>
      <c r="AD14" s="208"/>
      <c r="AE14" s="208"/>
      <c r="AF14" s="208"/>
      <c r="AG14" s="208"/>
      <c r="AH14" s="208"/>
      <c r="AI14" s="208"/>
    </row>
    <row r="15" s="1" customFormat="1" ht="13.5" spans="2:35">
      <c r="B15" s="39" t="s">
        <v>47</v>
      </c>
      <c r="C15" s="40"/>
      <c r="D15" s="40"/>
      <c r="E15" s="40"/>
      <c r="F15" s="40"/>
      <c r="G15" s="40"/>
      <c r="H15" s="40"/>
      <c r="I15" s="40"/>
      <c r="J15" s="142"/>
      <c r="K15" s="143">
        <f>SUM(K13:K14)</f>
        <v>0</v>
      </c>
      <c r="L15" s="106"/>
      <c r="M15" s="35">
        <v>3</v>
      </c>
      <c r="N15" s="76"/>
      <c r="O15" s="64"/>
      <c r="P15" s="144"/>
      <c r="Q15" s="178"/>
      <c r="R15" s="209"/>
      <c r="S15" s="136">
        <f t="shared" si="0"/>
        <v>0</v>
      </c>
      <c r="U15" s="208"/>
      <c r="V15" s="208"/>
      <c r="W15" s="162"/>
      <c r="X15" s="162"/>
      <c r="Y15" s="162"/>
      <c r="Z15" s="162"/>
      <c r="AA15" s="208"/>
      <c r="AB15" s="208"/>
      <c r="AC15" s="208"/>
      <c r="AD15" s="208"/>
      <c r="AE15" s="208"/>
      <c r="AF15" s="208"/>
      <c r="AG15" s="208"/>
      <c r="AH15" s="208"/>
      <c r="AI15" s="208"/>
    </row>
    <row r="16" s="1" customFormat="1" ht="12.75" spans="11:35">
      <c r="K16" s="132"/>
      <c r="M16" s="35">
        <v>4</v>
      </c>
      <c r="N16" s="32"/>
      <c r="O16" s="87"/>
      <c r="P16" s="88"/>
      <c r="Q16" s="70"/>
      <c r="R16" s="209"/>
      <c r="S16" s="210">
        <f t="shared" si="0"/>
        <v>0</v>
      </c>
      <c r="U16" s="208"/>
      <c r="V16" s="208"/>
      <c r="W16" s="162"/>
      <c r="X16" s="162"/>
      <c r="Y16" s="162"/>
      <c r="Z16" s="162"/>
      <c r="AA16" s="208"/>
      <c r="AB16" s="208"/>
      <c r="AC16" s="208"/>
      <c r="AD16" s="208"/>
      <c r="AE16" s="208"/>
      <c r="AF16" s="208"/>
      <c r="AG16" s="208"/>
      <c r="AH16" s="208"/>
      <c r="AI16" s="208"/>
    </row>
    <row r="17" s="1" customFormat="1" spans="2:35">
      <c r="B17" s="25" t="s">
        <v>48</v>
      </c>
      <c r="C17" s="26"/>
      <c r="D17" s="26"/>
      <c r="E17" s="26"/>
      <c r="F17" s="26"/>
      <c r="G17" s="26"/>
      <c r="H17" s="26"/>
      <c r="I17" s="26"/>
      <c r="J17" s="26"/>
      <c r="K17" s="26"/>
      <c r="M17" s="35">
        <v>5</v>
      </c>
      <c r="N17" s="32"/>
      <c r="O17" s="87"/>
      <c r="P17" s="88"/>
      <c r="Q17" s="211"/>
      <c r="R17" s="209"/>
      <c r="S17" s="210">
        <f t="shared" si="0"/>
        <v>0</v>
      </c>
      <c r="U17" s="208"/>
      <c r="V17" s="208"/>
      <c r="W17" s="162"/>
      <c r="X17" s="162"/>
      <c r="Y17" s="162"/>
      <c r="Z17" s="162"/>
      <c r="AA17" s="208"/>
      <c r="AB17" s="208"/>
      <c r="AC17" s="208"/>
      <c r="AD17" s="208"/>
      <c r="AE17" s="208"/>
      <c r="AF17" s="208"/>
      <c r="AG17" s="208"/>
      <c r="AH17" s="208"/>
      <c r="AI17" s="208"/>
    </row>
    <row r="18" s="1" customFormat="1" ht="15" spans="2:35">
      <c r="B18" s="41" t="s">
        <v>8</v>
      </c>
      <c r="C18" s="29" t="s">
        <v>39</v>
      </c>
      <c r="D18" s="42" t="s">
        <v>40</v>
      </c>
      <c r="E18" s="29" t="s">
        <v>41</v>
      </c>
      <c r="F18" s="29"/>
      <c r="G18" s="29"/>
      <c r="H18" s="43" t="s">
        <v>42</v>
      </c>
      <c r="I18" s="145" t="s">
        <v>49</v>
      </c>
      <c r="J18" s="146" t="s">
        <v>43</v>
      </c>
      <c r="K18" s="131" t="s">
        <v>44</v>
      </c>
      <c r="L18" s="147"/>
      <c r="M18" s="35">
        <v>6</v>
      </c>
      <c r="N18" s="32"/>
      <c r="O18" s="87"/>
      <c r="P18" s="88"/>
      <c r="Q18" s="211"/>
      <c r="R18" s="209"/>
      <c r="S18" s="210">
        <f t="shared" si="0"/>
        <v>0</v>
      </c>
      <c r="U18" s="208"/>
      <c r="V18" s="212"/>
      <c r="W18" s="162"/>
      <c r="X18" s="162"/>
      <c r="Y18" s="162"/>
      <c r="Z18" s="162"/>
      <c r="AA18" s="208"/>
      <c r="AB18" s="208"/>
      <c r="AC18" s="208"/>
      <c r="AD18" s="208"/>
      <c r="AE18" s="208"/>
      <c r="AF18" s="208"/>
      <c r="AG18" s="208"/>
      <c r="AH18" s="208"/>
      <c r="AI18" s="208"/>
    </row>
    <row r="19" s="1" customFormat="1" ht="12.75" spans="2:35">
      <c r="B19" s="44">
        <v>1</v>
      </c>
      <c r="C19" s="45" t="s">
        <v>50</v>
      </c>
      <c r="D19" s="46" t="s">
        <v>51</v>
      </c>
      <c r="E19" s="47"/>
      <c r="F19" s="48"/>
      <c r="G19" s="49"/>
      <c r="H19" s="50"/>
      <c r="I19" s="148"/>
      <c r="J19" s="149"/>
      <c r="K19" s="150">
        <v>0</v>
      </c>
      <c r="L19" s="92"/>
      <c r="M19" s="35">
        <v>7</v>
      </c>
      <c r="N19" s="32"/>
      <c r="O19" s="87"/>
      <c r="P19" s="88"/>
      <c r="Q19" s="211"/>
      <c r="R19" s="209"/>
      <c r="S19" s="210">
        <f t="shared" si="0"/>
        <v>0</v>
      </c>
      <c r="U19" s="208"/>
      <c r="V19" s="208"/>
      <c r="W19" s="212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</row>
    <row r="20" s="1" customFormat="1" ht="12.75" spans="2:35">
      <c r="B20" s="51">
        <v>2</v>
      </c>
      <c r="C20" s="52" t="s">
        <v>52</v>
      </c>
      <c r="D20" s="53" t="s">
        <v>53</v>
      </c>
      <c r="E20" s="54"/>
      <c r="F20" s="53"/>
      <c r="G20" s="55"/>
      <c r="H20" s="53"/>
      <c r="I20" s="151"/>
      <c r="J20" s="152"/>
      <c r="K20" s="153">
        <v>0</v>
      </c>
      <c r="L20" s="92"/>
      <c r="M20" s="35">
        <v>8</v>
      </c>
      <c r="N20" s="32"/>
      <c r="O20" s="87"/>
      <c r="P20" s="88"/>
      <c r="Q20" s="70"/>
      <c r="R20" s="209"/>
      <c r="S20" s="210">
        <f t="shared" si="0"/>
        <v>0</v>
      </c>
      <c r="U20" s="208"/>
      <c r="V20" s="208"/>
      <c r="W20" s="212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</row>
    <row r="21" s="1" customFormat="1" ht="15" spans="2:35">
      <c r="B21" s="56" t="s">
        <v>13</v>
      </c>
      <c r="C21" s="57" t="s">
        <v>34</v>
      </c>
      <c r="D21" s="58" t="s">
        <v>35</v>
      </c>
      <c r="E21" s="58"/>
      <c r="F21" s="59" t="s">
        <v>36</v>
      </c>
      <c r="G21" s="59"/>
      <c r="H21" s="59"/>
      <c r="I21" s="154" t="s">
        <v>37</v>
      </c>
      <c r="J21" s="154"/>
      <c r="K21" s="155" t="s">
        <v>38</v>
      </c>
      <c r="L21" s="106"/>
      <c r="M21" s="35">
        <v>9</v>
      </c>
      <c r="N21" s="32"/>
      <c r="O21" s="87"/>
      <c r="P21" s="88"/>
      <c r="Q21" s="70"/>
      <c r="R21" s="209"/>
      <c r="S21" s="210">
        <f t="shared" si="0"/>
        <v>0</v>
      </c>
      <c r="U21" s="208"/>
      <c r="V21" s="208"/>
      <c r="W21" s="212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</row>
    <row r="22" s="1" customFormat="1" ht="13.5" spans="2:35">
      <c r="B22" s="60">
        <v>3</v>
      </c>
      <c r="C22" s="32" t="s">
        <v>54</v>
      </c>
      <c r="D22" s="61"/>
      <c r="E22" s="61"/>
      <c r="F22" s="61"/>
      <c r="G22" s="61"/>
      <c r="H22" s="61"/>
      <c r="I22" s="156"/>
      <c r="J22" s="156"/>
      <c r="K22" s="157">
        <v>0</v>
      </c>
      <c r="M22" s="35">
        <v>10</v>
      </c>
      <c r="N22" s="32"/>
      <c r="O22" s="87"/>
      <c r="P22" s="88"/>
      <c r="Q22" s="70"/>
      <c r="R22" s="209"/>
      <c r="S22" s="210">
        <f t="shared" si="0"/>
        <v>0</v>
      </c>
      <c r="U22" s="208"/>
      <c r="V22" s="208"/>
      <c r="W22" s="212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</row>
    <row r="23" s="1" customFormat="1" ht="13.5" spans="2:35">
      <c r="B23" s="39" t="s">
        <v>47</v>
      </c>
      <c r="C23" s="40"/>
      <c r="D23" s="40"/>
      <c r="E23" s="40"/>
      <c r="F23" s="40"/>
      <c r="G23" s="40"/>
      <c r="H23" s="40"/>
      <c r="I23" s="158"/>
      <c r="J23" s="142"/>
      <c r="K23" s="143">
        <f>SUM(K19:K22)</f>
        <v>0</v>
      </c>
      <c r="L23" s="147"/>
      <c r="M23" s="35">
        <v>11</v>
      </c>
      <c r="N23" s="32"/>
      <c r="O23" s="87"/>
      <c r="P23" s="88"/>
      <c r="Q23" s="70"/>
      <c r="R23" s="209"/>
      <c r="S23" s="210">
        <f t="shared" si="0"/>
        <v>0</v>
      </c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</row>
    <row r="24" s="1" customFormat="1" spans="2:35">
      <c r="B24" s="25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92"/>
      <c r="M24" s="35">
        <v>12</v>
      </c>
      <c r="N24" s="32"/>
      <c r="O24" s="87"/>
      <c r="P24" s="88"/>
      <c r="Q24" s="70"/>
      <c r="R24" s="209"/>
      <c r="S24" s="210">
        <f t="shared" si="0"/>
        <v>0</v>
      </c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</row>
    <row r="25" s="1" customFormat="1" ht="15" spans="2:35">
      <c r="B25" s="41" t="s">
        <v>8</v>
      </c>
      <c r="C25" s="29" t="s">
        <v>39</v>
      </c>
      <c r="D25" s="42" t="s">
        <v>40</v>
      </c>
      <c r="E25" s="29" t="s">
        <v>41</v>
      </c>
      <c r="F25" s="29"/>
      <c r="G25" s="29"/>
      <c r="H25" s="43" t="s">
        <v>42</v>
      </c>
      <c r="I25" s="145" t="s">
        <v>49</v>
      </c>
      <c r="J25" s="146" t="s">
        <v>43</v>
      </c>
      <c r="K25" s="131" t="s">
        <v>44</v>
      </c>
      <c r="L25" s="92"/>
      <c r="M25" s="35">
        <v>13</v>
      </c>
      <c r="N25" s="32"/>
      <c r="O25" s="87"/>
      <c r="P25" s="88"/>
      <c r="Q25" s="70"/>
      <c r="R25" s="209"/>
      <c r="S25" s="210">
        <f t="shared" si="0"/>
        <v>0</v>
      </c>
      <c r="U25" s="208"/>
      <c r="V25" s="208" t="s">
        <v>56</v>
      </c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</row>
    <row r="26" s="1" customFormat="1" ht="12.75" spans="2:35">
      <c r="B26" s="62">
        <v>1</v>
      </c>
      <c r="C26" s="63"/>
      <c r="D26" s="64"/>
      <c r="E26" s="65"/>
      <c r="F26" s="66"/>
      <c r="G26" s="67"/>
      <c r="H26" s="50"/>
      <c r="I26" s="159"/>
      <c r="J26" s="160"/>
      <c r="K26" s="150">
        <f t="shared" ref="K26:K45" si="1">J26*I26*H26</f>
        <v>0</v>
      </c>
      <c r="L26" s="92"/>
      <c r="M26" s="35">
        <v>14</v>
      </c>
      <c r="N26" s="32"/>
      <c r="O26" s="87"/>
      <c r="P26" s="88"/>
      <c r="Q26" s="70"/>
      <c r="R26" s="209"/>
      <c r="S26" s="210">
        <f t="shared" si="0"/>
        <v>0</v>
      </c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</row>
    <row r="27" s="1" customFormat="1" ht="12.75" spans="2:35">
      <c r="B27" s="35">
        <v>2</v>
      </c>
      <c r="C27" s="36"/>
      <c r="D27" s="64"/>
      <c r="E27" s="68"/>
      <c r="F27" s="69"/>
      <c r="G27" s="70"/>
      <c r="H27" s="71"/>
      <c r="I27" s="159"/>
      <c r="J27" s="160"/>
      <c r="K27" s="150">
        <f t="shared" si="1"/>
        <v>0</v>
      </c>
      <c r="L27" s="92"/>
      <c r="M27" s="35">
        <v>15</v>
      </c>
      <c r="N27" s="32"/>
      <c r="O27" s="87"/>
      <c r="P27" s="88"/>
      <c r="Q27" s="70"/>
      <c r="R27" s="209"/>
      <c r="S27" s="210">
        <f t="shared" si="0"/>
        <v>0</v>
      </c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</row>
    <row r="28" s="1" customFormat="1" ht="12.75" spans="2:35">
      <c r="B28" s="72">
        <v>3</v>
      </c>
      <c r="C28" s="36"/>
      <c r="D28" s="64"/>
      <c r="E28" s="73"/>
      <c r="F28" s="74"/>
      <c r="G28" s="70"/>
      <c r="H28" s="71"/>
      <c r="I28" s="159"/>
      <c r="J28" s="160"/>
      <c r="K28" s="150">
        <f t="shared" si="1"/>
        <v>0</v>
      </c>
      <c r="L28" s="92"/>
      <c r="M28" s="35">
        <v>16</v>
      </c>
      <c r="N28" s="32"/>
      <c r="O28" s="87"/>
      <c r="P28" s="88"/>
      <c r="Q28" s="70"/>
      <c r="R28" s="209"/>
      <c r="S28" s="210">
        <f t="shared" si="0"/>
        <v>0</v>
      </c>
      <c r="U28" s="208"/>
      <c r="V28" s="208"/>
      <c r="W28" s="212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</row>
    <row r="29" s="1" customFormat="1" ht="12.75" spans="2:35">
      <c r="B29" s="72">
        <v>4</v>
      </c>
      <c r="C29" s="36"/>
      <c r="D29" s="64"/>
      <c r="E29" s="73"/>
      <c r="F29" s="74"/>
      <c r="G29" s="70"/>
      <c r="H29" s="71"/>
      <c r="I29" s="159"/>
      <c r="J29" s="160"/>
      <c r="K29" s="150">
        <f t="shared" si="1"/>
        <v>0</v>
      </c>
      <c r="L29" s="92"/>
      <c r="M29" s="35">
        <v>17</v>
      </c>
      <c r="N29" s="161"/>
      <c r="O29" s="162"/>
      <c r="P29" s="163"/>
      <c r="Q29" s="38"/>
      <c r="R29" s="213"/>
      <c r="S29" s="214">
        <f t="shared" si="0"/>
        <v>0</v>
      </c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</row>
    <row r="30" s="1" customFormat="1" ht="15" spans="2:35">
      <c r="B30" s="72">
        <v>5</v>
      </c>
      <c r="C30" s="36"/>
      <c r="D30" s="64"/>
      <c r="E30" s="75"/>
      <c r="F30" s="74"/>
      <c r="G30" s="70"/>
      <c r="H30" s="64"/>
      <c r="I30" s="159"/>
      <c r="J30" s="160"/>
      <c r="K30" s="150">
        <f t="shared" si="1"/>
        <v>0</v>
      </c>
      <c r="L30" s="92"/>
      <c r="M30" s="164" t="s">
        <v>13</v>
      </c>
      <c r="N30" s="165" t="s">
        <v>57</v>
      </c>
      <c r="O30" s="166" t="s">
        <v>58</v>
      </c>
      <c r="P30" s="165"/>
      <c r="Q30" s="215" t="s">
        <v>59</v>
      </c>
      <c r="R30" s="216" t="s">
        <v>60</v>
      </c>
      <c r="S30" s="217" t="s">
        <v>38</v>
      </c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</row>
    <row r="31" s="1" customFormat="1" ht="13.5" spans="2:35">
      <c r="B31" s="72">
        <v>6</v>
      </c>
      <c r="C31" s="36"/>
      <c r="D31" s="64"/>
      <c r="E31" s="75"/>
      <c r="F31" s="74"/>
      <c r="G31" s="70"/>
      <c r="H31" s="64"/>
      <c r="I31" s="159"/>
      <c r="J31" s="160"/>
      <c r="K31" s="150">
        <f t="shared" si="1"/>
        <v>0</v>
      </c>
      <c r="L31" s="92"/>
      <c r="M31" s="35">
        <v>5</v>
      </c>
      <c r="N31" s="80" t="s">
        <v>61</v>
      </c>
      <c r="O31" s="167"/>
      <c r="P31" s="168"/>
      <c r="Q31" s="218"/>
      <c r="R31" s="219"/>
      <c r="S31" s="220">
        <v>0</v>
      </c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</row>
    <row r="32" s="1" customFormat="1" ht="15" spans="2:35">
      <c r="B32" s="72">
        <v>7</v>
      </c>
      <c r="C32" s="36"/>
      <c r="D32" s="64"/>
      <c r="E32" s="73"/>
      <c r="F32" s="74"/>
      <c r="G32" s="70"/>
      <c r="H32" s="64"/>
      <c r="I32" s="159"/>
      <c r="J32" s="160"/>
      <c r="K32" s="150">
        <f t="shared" si="1"/>
        <v>0</v>
      </c>
      <c r="L32" s="92"/>
      <c r="M32" s="169" t="s">
        <v>15</v>
      </c>
      <c r="N32" s="170" t="s">
        <v>34</v>
      </c>
      <c r="O32" s="58" t="s">
        <v>35</v>
      </c>
      <c r="P32" s="58" t="s">
        <v>36</v>
      </c>
      <c r="Q32" s="58"/>
      <c r="R32" s="221" t="s">
        <v>37</v>
      </c>
      <c r="S32" s="222" t="s">
        <v>38</v>
      </c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</row>
    <row r="33" s="1" customFormat="1" ht="13.5" spans="2:35">
      <c r="B33" s="72">
        <v>8</v>
      </c>
      <c r="C33" s="36"/>
      <c r="D33" s="64"/>
      <c r="E33" s="73"/>
      <c r="F33" s="74"/>
      <c r="G33" s="70"/>
      <c r="H33" s="64"/>
      <c r="I33" s="159"/>
      <c r="J33" s="160"/>
      <c r="K33" s="150">
        <f t="shared" si="1"/>
        <v>0</v>
      </c>
      <c r="L33" s="92"/>
      <c r="M33" s="35">
        <v>6</v>
      </c>
      <c r="N33" s="80" t="s">
        <v>62</v>
      </c>
      <c r="O33" s="88"/>
      <c r="P33" s="171"/>
      <c r="Q33" s="34"/>
      <c r="R33" s="223"/>
      <c r="S33" s="224">
        <v>0</v>
      </c>
      <c r="U33" s="208">
        <f>(P21+P22+P40+P41+P42)</f>
        <v>0</v>
      </c>
      <c r="V33" s="208">
        <f>189*110%</f>
        <v>207.9</v>
      </c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</row>
    <row r="34" s="1" customFormat="1" ht="13.5" spans="2:35">
      <c r="B34" s="72">
        <v>9</v>
      </c>
      <c r="C34" s="36"/>
      <c r="D34" s="64"/>
      <c r="E34" s="68"/>
      <c r="F34" s="69"/>
      <c r="G34" s="70"/>
      <c r="H34" s="71"/>
      <c r="I34" s="159"/>
      <c r="J34" s="160"/>
      <c r="K34" s="150">
        <f t="shared" si="1"/>
        <v>0</v>
      </c>
      <c r="L34" s="92"/>
      <c r="M34" s="79">
        <v>7</v>
      </c>
      <c r="N34" s="80" t="s">
        <v>63</v>
      </c>
      <c r="O34" s="37"/>
      <c r="P34" s="37"/>
      <c r="Q34" s="37"/>
      <c r="R34" s="223"/>
      <c r="S34" s="225">
        <v>0</v>
      </c>
      <c r="U34" s="226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</row>
    <row r="35" s="1" customFormat="1" ht="13.5" spans="2:35">
      <c r="B35" s="72">
        <v>10</v>
      </c>
      <c r="C35" s="36"/>
      <c r="D35" s="64"/>
      <c r="E35" s="68"/>
      <c r="F35" s="69"/>
      <c r="G35" s="70"/>
      <c r="H35" s="71"/>
      <c r="I35" s="159"/>
      <c r="J35" s="160"/>
      <c r="K35" s="150">
        <f t="shared" si="1"/>
        <v>0</v>
      </c>
      <c r="L35" s="92"/>
      <c r="M35" s="39" t="s">
        <v>47</v>
      </c>
      <c r="N35" s="40"/>
      <c r="O35" s="40"/>
      <c r="P35" s="40"/>
      <c r="Q35" s="40"/>
      <c r="R35" s="40"/>
      <c r="S35" s="143">
        <v>0</v>
      </c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</row>
    <row r="36" s="1" customFormat="1" spans="2:35">
      <c r="B36" s="72">
        <v>11</v>
      </c>
      <c r="C36" s="36"/>
      <c r="D36" s="64"/>
      <c r="E36" s="73"/>
      <c r="F36" s="74"/>
      <c r="G36" s="70"/>
      <c r="H36" s="64"/>
      <c r="I36" s="159"/>
      <c r="J36" s="160"/>
      <c r="K36" s="150">
        <f t="shared" si="1"/>
        <v>0</v>
      </c>
      <c r="L36" s="106"/>
      <c r="M36" s="172" t="s">
        <v>64</v>
      </c>
      <c r="N36" s="26"/>
      <c r="O36" s="26"/>
      <c r="P36" s="26"/>
      <c r="Q36" s="26"/>
      <c r="R36" s="26"/>
      <c r="S36" s="26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</row>
    <row r="37" s="1" customFormat="1" ht="15" spans="2:35">
      <c r="B37" s="72">
        <v>12</v>
      </c>
      <c r="C37" s="36"/>
      <c r="D37" s="64"/>
      <c r="E37" s="75"/>
      <c r="F37" s="74"/>
      <c r="G37" s="70"/>
      <c r="H37" s="64"/>
      <c r="I37" s="159"/>
      <c r="J37" s="160"/>
      <c r="K37" s="150">
        <f t="shared" si="1"/>
        <v>0</v>
      </c>
      <c r="M37" s="133" t="s">
        <v>15</v>
      </c>
      <c r="N37" s="29" t="s">
        <v>57</v>
      </c>
      <c r="O37" s="29" t="s">
        <v>58</v>
      </c>
      <c r="P37" s="29">
        <v>56.5</v>
      </c>
      <c r="Q37" s="227" t="s">
        <v>49</v>
      </c>
      <c r="R37" s="227" t="s">
        <v>65</v>
      </c>
      <c r="S37" s="131" t="s">
        <v>38</v>
      </c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</row>
    <row r="38" s="1" customFormat="1" ht="12.75" spans="2:35">
      <c r="B38" s="72">
        <v>13</v>
      </c>
      <c r="C38" s="36"/>
      <c r="D38" s="64"/>
      <c r="E38" s="75"/>
      <c r="F38" s="74"/>
      <c r="G38" s="70"/>
      <c r="H38" s="64"/>
      <c r="I38" s="159"/>
      <c r="J38" s="160"/>
      <c r="K38" s="150">
        <f t="shared" si="1"/>
        <v>0</v>
      </c>
      <c r="L38" s="147"/>
      <c r="M38" s="35">
        <v>1</v>
      </c>
      <c r="N38" s="36" t="s">
        <v>66</v>
      </c>
      <c r="O38" s="73"/>
      <c r="P38" s="64"/>
      <c r="Q38" s="228"/>
      <c r="R38" s="229"/>
      <c r="S38" s="139">
        <v>0</v>
      </c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</row>
    <row r="39" s="1" customFormat="1" ht="12.75" spans="2:35">
      <c r="B39" s="72">
        <v>14</v>
      </c>
      <c r="C39" s="36"/>
      <c r="D39" s="64"/>
      <c r="E39" s="75"/>
      <c r="F39" s="74"/>
      <c r="G39" s="70"/>
      <c r="H39" s="64"/>
      <c r="I39" s="159"/>
      <c r="J39" s="160"/>
      <c r="K39" s="150">
        <f t="shared" si="1"/>
        <v>0</v>
      </c>
      <c r="L39" s="92"/>
      <c r="M39" s="35">
        <v>2</v>
      </c>
      <c r="N39" s="36" t="s">
        <v>66</v>
      </c>
      <c r="O39" s="73"/>
      <c r="P39" s="64"/>
      <c r="Q39" s="229"/>
      <c r="R39" s="229"/>
      <c r="S39" s="139">
        <v>0</v>
      </c>
      <c r="U39" s="208"/>
      <c r="V39" s="162"/>
      <c r="W39" s="230"/>
      <c r="X39" s="230"/>
      <c r="Y39" s="162"/>
      <c r="Z39" s="262"/>
      <c r="AA39" s="263"/>
      <c r="AB39" s="208"/>
      <c r="AC39" s="208"/>
      <c r="AD39" s="208"/>
      <c r="AE39" s="208"/>
      <c r="AF39" s="208"/>
      <c r="AG39" s="208"/>
      <c r="AH39" s="208"/>
      <c r="AI39" s="208"/>
    </row>
    <row r="40" s="1" customFormat="1" ht="13.5" spans="2:35">
      <c r="B40" s="72">
        <v>15</v>
      </c>
      <c r="C40" s="76"/>
      <c r="D40" s="64"/>
      <c r="E40" s="73"/>
      <c r="F40" s="74"/>
      <c r="G40" s="70"/>
      <c r="H40" s="64"/>
      <c r="I40" s="159"/>
      <c r="J40" s="160"/>
      <c r="K40" s="150">
        <f t="shared" si="1"/>
        <v>0</v>
      </c>
      <c r="L40" s="92"/>
      <c r="M40" s="72">
        <v>3</v>
      </c>
      <c r="N40" s="36" t="s">
        <v>66</v>
      </c>
      <c r="O40" s="280"/>
      <c r="P40" s="71"/>
      <c r="Q40" s="231"/>
      <c r="R40" s="232"/>
      <c r="S40" s="139">
        <v>0</v>
      </c>
      <c r="U40" s="208"/>
      <c r="V40" s="162"/>
      <c r="W40" s="162"/>
      <c r="X40" s="162"/>
      <c r="Y40" s="162"/>
      <c r="Z40" s="262"/>
      <c r="AA40" s="263"/>
      <c r="AB40" s="208"/>
      <c r="AC40" s="208"/>
      <c r="AD40" s="208"/>
      <c r="AE40" s="208"/>
      <c r="AF40" s="208"/>
      <c r="AG40" s="208"/>
      <c r="AH40" s="208"/>
      <c r="AI40" s="208"/>
    </row>
    <row r="41" s="1" customFormat="1" ht="13.5" spans="2:35">
      <c r="B41" s="77">
        <v>16</v>
      </c>
      <c r="C41" s="36"/>
      <c r="D41" s="64"/>
      <c r="E41" s="68"/>
      <c r="F41" s="69"/>
      <c r="G41" s="78"/>
      <c r="H41" s="64"/>
      <c r="I41" s="159"/>
      <c r="J41" s="160"/>
      <c r="K41" s="150">
        <f t="shared" si="1"/>
        <v>0</v>
      </c>
      <c r="L41" s="92"/>
      <c r="M41" s="39" t="s">
        <v>47</v>
      </c>
      <c r="N41" s="40"/>
      <c r="O41" s="40"/>
      <c r="P41" s="40"/>
      <c r="Q41" s="40"/>
      <c r="R41" s="40"/>
      <c r="S41" s="143">
        <f>SUM(S38:S40)</f>
        <v>0</v>
      </c>
      <c r="U41" s="208"/>
      <c r="V41" s="162"/>
      <c r="W41" s="230"/>
      <c r="X41" s="230"/>
      <c r="Y41" s="162"/>
      <c r="Z41" s="262"/>
      <c r="AA41" s="263"/>
      <c r="AB41" s="208"/>
      <c r="AC41" s="208"/>
      <c r="AD41" s="208"/>
      <c r="AE41" s="208"/>
      <c r="AF41" s="208"/>
      <c r="AG41" s="208"/>
      <c r="AH41" s="208"/>
      <c r="AI41" s="208"/>
    </row>
    <row r="42" s="1" customFormat="1" spans="2:35">
      <c r="B42" s="72">
        <v>17</v>
      </c>
      <c r="C42" s="36"/>
      <c r="D42" s="64"/>
      <c r="E42" s="68"/>
      <c r="F42" s="69"/>
      <c r="G42" s="78"/>
      <c r="H42" s="64"/>
      <c r="I42" s="159"/>
      <c r="J42" s="160"/>
      <c r="K42" s="150">
        <f t="shared" si="1"/>
        <v>0</v>
      </c>
      <c r="L42" s="92"/>
      <c r="M42" s="177" t="s">
        <v>67</v>
      </c>
      <c r="N42" s="26"/>
      <c r="O42" s="26"/>
      <c r="P42" s="26"/>
      <c r="Q42" s="26"/>
      <c r="R42" s="26"/>
      <c r="S42" s="26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</row>
    <row r="43" s="1" customFormat="1" ht="15" spans="2:35">
      <c r="B43" s="77">
        <v>18</v>
      </c>
      <c r="C43" s="36"/>
      <c r="D43" s="64"/>
      <c r="E43" s="75"/>
      <c r="F43" s="74"/>
      <c r="G43" s="70"/>
      <c r="H43" s="64"/>
      <c r="I43" s="159"/>
      <c r="J43" s="160"/>
      <c r="K43" s="150">
        <f t="shared" si="1"/>
        <v>0</v>
      </c>
      <c r="L43" s="92"/>
      <c r="M43" s="133" t="s">
        <v>8</v>
      </c>
      <c r="N43" s="29" t="s">
        <v>39</v>
      </c>
      <c r="O43" s="29" t="s">
        <v>40</v>
      </c>
      <c r="P43" s="43" t="s">
        <v>42</v>
      </c>
      <c r="Q43" s="145" t="s">
        <v>49</v>
      </c>
      <c r="R43" s="146" t="s">
        <v>43</v>
      </c>
      <c r="S43" s="131" t="s">
        <v>44</v>
      </c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</row>
    <row r="44" s="1" customFormat="1" ht="12.75" spans="2:35">
      <c r="B44" s="77">
        <v>19</v>
      </c>
      <c r="C44" s="36"/>
      <c r="D44" s="64"/>
      <c r="E44" s="75"/>
      <c r="F44" s="74"/>
      <c r="G44" s="70"/>
      <c r="H44" s="64"/>
      <c r="I44" s="159"/>
      <c r="J44" s="160"/>
      <c r="K44" s="150">
        <f t="shared" si="1"/>
        <v>0</v>
      </c>
      <c r="L44" s="92"/>
      <c r="M44" s="35">
        <v>1</v>
      </c>
      <c r="N44" s="32"/>
      <c r="O44" s="144"/>
      <c r="P44" s="178"/>
      <c r="Q44" s="233"/>
      <c r="R44" s="92"/>
      <c r="S44" s="136">
        <f t="shared" ref="S44:S47" si="2">R44*P44</f>
        <v>0</v>
      </c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</row>
    <row r="45" s="1" customFormat="1" ht="13.5" spans="2:35">
      <c r="B45" s="79">
        <v>20</v>
      </c>
      <c r="C45" s="80"/>
      <c r="D45" s="81"/>
      <c r="E45" s="82"/>
      <c r="F45" s="83"/>
      <c r="G45" s="84"/>
      <c r="H45" s="81"/>
      <c r="I45" s="159"/>
      <c r="J45" s="179"/>
      <c r="K45" s="150">
        <f t="shared" si="1"/>
        <v>0</v>
      </c>
      <c r="L45" s="92"/>
      <c r="M45" s="35">
        <v>2</v>
      </c>
      <c r="N45" s="76"/>
      <c r="O45" s="88"/>
      <c r="P45" s="70"/>
      <c r="Q45" s="234"/>
      <c r="R45" s="209"/>
      <c r="S45" s="210">
        <f t="shared" si="2"/>
        <v>0</v>
      </c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</row>
    <row r="46" s="1" customFormat="1" ht="15.75" customHeight="1" spans="2:35">
      <c r="B46" s="39" t="s">
        <v>47</v>
      </c>
      <c r="C46" s="40"/>
      <c r="D46" s="40"/>
      <c r="E46" s="40"/>
      <c r="F46" s="40"/>
      <c r="G46" s="40"/>
      <c r="H46" s="40"/>
      <c r="I46" s="180">
        <f>SUM(I26:I44)</f>
        <v>0</v>
      </c>
      <c r="J46" s="142"/>
      <c r="K46" s="143">
        <f>SUM(K26:K45)</f>
        <v>0</v>
      </c>
      <c r="L46" s="92"/>
      <c r="M46" s="35">
        <v>3</v>
      </c>
      <c r="N46" s="76"/>
      <c r="O46" s="181"/>
      <c r="P46" s="64"/>
      <c r="Q46" s="235"/>
      <c r="R46" s="209"/>
      <c r="S46" s="210">
        <v>0</v>
      </c>
      <c r="U46" s="236"/>
      <c r="V46" s="236"/>
      <c r="W46" s="237"/>
      <c r="X46" s="208"/>
      <c r="Y46" s="208"/>
      <c r="Z46" s="162"/>
      <c r="AA46" s="162"/>
      <c r="AB46" s="162"/>
      <c r="AC46" s="162"/>
      <c r="AD46" s="162"/>
      <c r="AE46" s="264"/>
      <c r="AF46" s="264"/>
      <c r="AG46" s="208"/>
      <c r="AH46" s="208"/>
      <c r="AI46" s="208"/>
    </row>
    <row r="47" s="1" customFormat="1" spans="2:35">
      <c r="B47" s="25" t="s">
        <v>68</v>
      </c>
      <c r="C47" s="26"/>
      <c r="D47" s="26"/>
      <c r="E47" s="26"/>
      <c r="F47" s="26"/>
      <c r="G47" s="26"/>
      <c r="H47" s="26"/>
      <c r="I47" s="26"/>
      <c r="J47" s="26"/>
      <c r="K47" s="26"/>
      <c r="L47" s="92"/>
      <c r="M47" s="35">
        <v>4</v>
      </c>
      <c r="N47" s="76"/>
      <c r="O47" s="182"/>
      <c r="P47" s="105"/>
      <c r="Q47" s="238"/>
      <c r="R47" s="239"/>
      <c r="S47" s="240">
        <f t="shared" si="2"/>
        <v>0</v>
      </c>
      <c r="U47" s="236"/>
      <c r="V47" s="236"/>
      <c r="W47" s="241"/>
      <c r="X47" s="208"/>
      <c r="Y47" s="208"/>
      <c r="Z47" s="162"/>
      <c r="AA47" s="162"/>
      <c r="AB47" s="162"/>
      <c r="AC47" s="162"/>
      <c r="AD47" s="162"/>
      <c r="AE47" s="264"/>
      <c r="AF47" s="264"/>
      <c r="AG47" s="208"/>
      <c r="AH47" s="208"/>
      <c r="AI47" s="208"/>
    </row>
    <row r="48" s="1" customFormat="1" ht="15.75" customHeight="1" spans="2:35">
      <c r="B48" s="85"/>
      <c r="C48" s="29" t="s">
        <v>39</v>
      </c>
      <c r="D48" s="42" t="s">
        <v>40</v>
      </c>
      <c r="E48" s="29" t="s">
        <v>41</v>
      </c>
      <c r="F48" s="29"/>
      <c r="G48" s="29"/>
      <c r="H48" s="43" t="s">
        <v>42</v>
      </c>
      <c r="I48" s="183" t="s">
        <v>43</v>
      </c>
      <c r="J48" s="183"/>
      <c r="K48" s="131" t="s">
        <v>44</v>
      </c>
      <c r="L48" s="92"/>
      <c r="M48" s="35">
        <v>5</v>
      </c>
      <c r="N48" s="76"/>
      <c r="O48" s="184"/>
      <c r="P48" s="64"/>
      <c r="Q48" s="235"/>
      <c r="R48" s="209"/>
      <c r="S48" s="210">
        <v>0</v>
      </c>
      <c r="U48" s="236"/>
      <c r="V48" s="242"/>
      <c r="W48" s="241"/>
      <c r="X48" s="208"/>
      <c r="Y48" s="208"/>
      <c r="Z48" s="162"/>
      <c r="AA48" s="162"/>
      <c r="AB48" s="162"/>
      <c r="AC48" s="162"/>
      <c r="AD48" s="162"/>
      <c r="AE48" s="264"/>
      <c r="AF48" s="264"/>
      <c r="AG48" s="208"/>
      <c r="AH48" s="208"/>
      <c r="AI48" s="208"/>
    </row>
    <row r="49" s="1" customFormat="1" ht="15" customHeight="1" spans="2:35">
      <c r="B49" s="86">
        <v>1</v>
      </c>
      <c r="C49" s="32"/>
      <c r="D49" s="87"/>
      <c r="E49" s="88"/>
      <c r="F49" s="88"/>
      <c r="G49" s="88"/>
      <c r="H49" s="88"/>
      <c r="I49" s="185"/>
      <c r="J49" s="186"/>
      <c r="K49" s="136">
        <f t="shared" ref="K49:K67" si="3">(I49*H49)</f>
        <v>0</v>
      </c>
      <c r="L49" s="92"/>
      <c r="M49" s="35">
        <v>6</v>
      </c>
      <c r="N49" s="161"/>
      <c r="O49" s="182"/>
      <c r="P49" s="105"/>
      <c r="Q49" s="238"/>
      <c r="R49" s="239"/>
      <c r="S49" s="240">
        <f>R49*P49</f>
        <v>0</v>
      </c>
      <c r="U49" s="236"/>
      <c r="V49" s="236"/>
      <c r="W49" s="237"/>
      <c r="X49" s="208"/>
      <c r="Y49" s="208"/>
      <c r="Z49" s="162"/>
      <c r="AA49" s="162"/>
      <c r="AB49" s="162"/>
      <c r="AC49" s="162"/>
      <c r="AD49" s="162"/>
      <c r="AE49" s="264"/>
      <c r="AF49" s="264"/>
      <c r="AG49" s="208"/>
      <c r="AH49" s="208"/>
      <c r="AI49" s="208"/>
    </row>
    <row r="50" s="1" customFormat="1" ht="15" spans="2:35">
      <c r="B50" s="89">
        <v>2</v>
      </c>
      <c r="C50" s="36"/>
      <c r="D50" s="64"/>
      <c r="E50" s="88"/>
      <c r="F50" s="88"/>
      <c r="G50" s="88"/>
      <c r="H50" s="88"/>
      <c r="I50" s="185"/>
      <c r="J50" s="186"/>
      <c r="K50" s="136">
        <f t="shared" si="3"/>
        <v>0</v>
      </c>
      <c r="L50" s="92"/>
      <c r="M50" s="187" t="s">
        <v>13</v>
      </c>
      <c r="N50" s="170" t="s">
        <v>57</v>
      </c>
      <c r="O50" s="170" t="s">
        <v>58</v>
      </c>
      <c r="P50" s="170"/>
      <c r="Q50" s="243" t="s">
        <v>59</v>
      </c>
      <c r="R50" s="243" t="s">
        <v>69</v>
      </c>
      <c r="S50" s="244" t="s">
        <v>38</v>
      </c>
      <c r="U50" s="236"/>
      <c r="V50" s="236"/>
      <c r="W50" s="245"/>
      <c r="X50" s="208"/>
      <c r="Y50" s="208"/>
      <c r="Z50" s="162"/>
      <c r="AA50" s="162"/>
      <c r="AB50" s="162"/>
      <c r="AC50" s="162"/>
      <c r="AD50" s="162"/>
      <c r="AE50" s="264"/>
      <c r="AF50" s="264"/>
      <c r="AG50" s="208"/>
      <c r="AH50" s="208"/>
      <c r="AI50" s="208"/>
    </row>
    <row r="51" s="1" customFormat="1" ht="15" spans="2:35">
      <c r="B51" s="89">
        <v>3</v>
      </c>
      <c r="C51" s="36"/>
      <c r="D51" s="64"/>
      <c r="E51" s="88"/>
      <c r="F51" s="88"/>
      <c r="G51" s="88"/>
      <c r="H51" s="88"/>
      <c r="I51" s="185"/>
      <c r="J51" s="186"/>
      <c r="K51" s="136">
        <f t="shared" si="3"/>
        <v>0</v>
      </c>
      <c r="L51" s="92"/>
      <c r="M51" s="35">
        <v>5</v>
      </c>
      <c r="N51" s="76" t="s">
        <v>70</v>
      </c>
      <c r="O51" s="377" t="s">
        <v>71</v>
      </c>
      <c r="P51" s="377"/>
      <c r="Q51" s="232"/>
      <c r="R51" s="232"/>
      <c r="S51" s="224">
        <v>0</v>
      </c>
      <c r="U51" s="236"/>
      <c r="V51" s="236"/>
      <c r="W51" s="237"/>
      <c r="X51" s="208"/>
      <c r="Y51" s="208"/>
      <c r="Z51" s="162"/>
      <c r="AA51" s="162"/>
      <c r="AB51" s="162"/>
      <c r="AC51" s="162"/>
      <c r="AD51" s="162"/>
      <c r="AE51" s="264"/>
      <c r="AF51" s="264"/>
      <c r="AG51" s="208"/>
      <c r="AH51" s="208"/>
      <c r="AI51" s="208"/>
    </row>
    <row r="52" s="1" customFormat="1" ht="15" spans="2:35">
      <c r="B52" s="89">
        <v>4</v>
      </c>
      <c r="C52" s="36"/>
      <c r="D52" s="64"/>
      <c r="E52" s="88"/>
      <c r="F52" s="88"/>
      <c r="G52" s="88"/>
      <c r="H52" s="88"/>
      <c r="I52" s="185"/>
      <c r="J52" s="186"/>
      <c r="K52" s="136">
        <f t="shared" si="3"/>
        <v>0</v>
      </c>
      <c r="L52" s="92"/>
      <c r="M52" s="188">
        <v>6</v>
      </c>
      <c r="N52" s="161" t="s">
        <v>72</v>
      </c>
      <c r="O52" s="377" t="s">
        <v>71</v>
      </c>
      <c r="Q52" s="246"/>
      <c r="R52" s="232"/>
      <c r="S52" s="247">
        <v>0</v>
      </c>
      <c r="U52" s="236"/>
      <c r="V52" s="236"/>
      <c r="W52" s="237"/>
      <c r="X52" s="208"/>
      <c r="Y52" s="208"/>
      <c r="Z52" s="162"/>
      <c r="AA52" s="162"/>
      <c r="AB52" s="162"/>
      <c r="AC52" s="162"/>
      <c r="AD52" s="162"/>
      <c r="AE52" s="264"/>
      <c r="AF52" s="264"/>
      <c r="AG52" s="208"/>
      <c r="AH52" s="208"/>
      <c r="AI52" s="208"/>
    </row>
    <row r="53" s="1" customFormat="1" ht="15" spans="2:35">
      <c r="B53" s="89">
        <v>5</v>
      </c>
      <c r="C53" s="36"/>
      <c r="D53" s="64"/>
      <c r="E53" s="73"/>
      <c r="F53" s="64"/>
      <c r="G53" s="70"/>
      <c r="H53" s="64"/>
      <c r="I53" s="185"/>
      <c r="J53" s="186"/>
      <c r="K53" s="136">
        <f t="shared" si="3"/>
        <v>0</v>
      </c>
      <c r="L53" s="92"/>
      <c r="M53" s="169" t="s">
        <v>15</v>
      </c>
      <c r="N53" s="170" t="s">
        <v>34</v>
      </c>
      <c r="O53" s="170" t="s">
        <v>35</v>
      </c>
      <c r="P53" s="170" t="s">
        <v>73</v>
      </c>
      <c r="Q53" s="170"/>
      <c r="R53" s="221" t="s">
        <v>37</v>
      </c>
      <c r="S53" s="244" t="s">
        <v>38</v>
      </c>
      <c r="U53" s="248"/>
      <c r="V53" s="249"/>
      <c r="W53" s="250"/>
      <c r="X53" s="208"/>
      <c r="Y53" s="208"/>
      <c r="Z53" s="162"/>
      <c r="AA53" s="162"/>
      <c r="AB53" s="162"/>
      <c r="AC53" s="162"/>
      <c r="AD53" s="162"/>
      <c r="AE53" s="264"/>
      <c r="AF53" s="264"/>
      <c r="AG53" s="208"/>
      <c r="AH53" s="208"/>
      <c r="AI53" s="208"/>
    </row>
    <row r="54" s="1" customFormat="1" ht="15" spans="2:35">
      <c r="B54" s="89">
        <v>6</v>
      </c>
      <c r="C54" s="36"/>
      <c r="D54" s="64"/>
      <c r="E54" s="73"/>
      <c r="F54" s="64"/>
      <c r="G54" s="70"/>
      <c r="H54" s="64"/>
      <c r="I54" s="185"/>
      <c r="J54" s="186"/>
      <c r="K54" s="136">
        <f t="shared" si="3"/>
        <v>0</v>
      </c>
      <c r="L54" s="92"/>
      <c r="M54" s="31">
        <v>7</v>
      </c>
      <c r="N54" s="32" t="s">
        <v>70</v>
      </c>
      <c r="O54" s="87"/>
      <c r="P54" s="189"/>
      <c r="Q54" s="189"/>
      <c r="R54" s="251"/>
      <c r="S54" s="220">
        <v>0</v>
      </c>
      <c r="U54" s="236"/>
      <c r="V54" s="236"/>
      <c r="W54" s="237"/>
      <c r="X54" s="208"/>
      <c r="Y54" s="208"/>
      <c r="Z54" s="162"/>
      <c r="AA54" s="162"/>
      <c r="AB54" s="162"/>
      <c r="AC54" s="162"/>
      <c r="AD54" s="265"/>
      <c r="AE54" s="264"/>
      <c r="AF54" s="264"/>
      <c r="AG54" s="208"/>
      <c r="AH54" s="208"/>
      <c r="AI54" s="208"/>
    </row>
    <row r="55" s="1" customFormat="1" ht="15" spans="2:35">
      <c r="B55" s="89">
        <v>7</v>
      </c>
      <c r="C55" s="76"/>
      <c r="D55" s="64"/>
      <c r="E55" s="73"/>
      <c r="F55" s="64"/>
      <c r="G55" s="70"/>
      <c r="H55" s="64"/>
      <c r="I55" s="185"/>
      <c r="J55" s="186"/>
      <c r="K55" s="136">
        <f t="shared" si="3"/>
        <v>0</v>
      </c>
      <c r="L55" s="92"/>
      <c r="M55" s="35">
        <v>8</v>
      </c>
      <c r="N55" s="76" t="s">
        <v>72</v>
      </c>
      <c r="O55" s="64"/>
      <c r="P55" s="88"/>
      <c r="Q55" s="88"/>
      <c r="R55" s="223"/>
      <c r="S55" s="224">
        <v>0</v>
      </c>
      <c r="U55" s="236"/>
      <c r="V55" s="236"/>
      <c r="W55" s="237"/>
      <c r="X55" s="208"/>
      <c r="Y55" s="208"/>
      <c r="Z55" s="162"/>
      <c r="AA55" s="162"/>
      <c r="AB55" s="162"/>
      <c r="AC55" s="162"/>
      <c r="AD55" s="162"/>
      <c r="AE55" s="264"/>
      <c r="AF55" s="264"/>
      <c r="AG55" s="208"/>
      <c r="AH55" s="208"/>
      <c r="AI55" s="208"/>
    </row>
    <row r="56" s="1" customFormat="1" ht="15.75" spans="2:35">
      <c r="B56" s="89">
        <v>8</v>
      </c>
      <c r="C56" s="76"/>
      <c r="D56" s="64"/>
      <c r="E56" s="73"/>
      <c r="F56" s="64"/>
      <c r="G56" s="70"/>
      <c r="H56" s="64"/>
      <c r="I56" s="185"/>
      <c r="J56" s="186"/>
      <c r="K56" s="136">
        <f t="shared" si="3"/>
        <v>0</v>
      </c>
      <c r="L56" s="92"/>
      <c r="M56" s="35">
        <v>9</v>
      </c>
      <c r="N56" s="76" t="s">
        <v>74</v>
      </c>
      <c r="O56" s="64"/>
      <c r="P56" s="190"/>
      <c r="Q56" s="190"/>
      <c r="R56" s="218"/>
      <c r="S56" s="252">
        <v>0</v>
      </c>
      <c r="U56" s="236"/>
      <c r="V56" s="236"/>
      <c r="W56" s="237"/>
      <c r="X56" s="208"/>
      <c r="Y56" s="208"/>
      <c r="Z56" s="162"/>
      <c r="AA56" s="162"/>
      <c r="AB56" s="162"/>
      <c r="AC56" s="162"/>
      <c r="AD56" s="162"/>
      <c r="AE56" s="264"/>
      <c r="AF56" s="264"/>
      <c r="AG56" s="208"/>
      <c r="AH56" s="208"/>
      <c r="AI56" s="208"/>
    </row>
    <row r="57" s="1" customFormat="1" ht="15.75" spans="2:35">
      <c r="B57" s="89">
        <v>9</v>
      </c>
      <c r="C57" s="76"/>
      <c r="D57" s="64"/>
      <c r="E57" s="73"/>
      <c r="F57" s="64"/>
      <c r="G57" s="70"/>
      <c r="H57" s="64"/>
      <c r="I57" s="185"/>
      <c r="J57" s="186"/>
      <c r="K57" s="136">
        <f t="shared" si="3"/>
        <v>0</v>
      </c>
      <c r="L57" s="92"/>
      <c r="M57" s="39" t="s">
        <v>47</v>
      </c>
      <c r="N57" s="40"/>
      <c r="O57" s="40"/>
      <c r="P57" s="40"/>
      <c r="Q57" s="40"/>
      <c r="R57" s="40"/>
      <c r="S57" s="143">
        <v>0</v>
      </c>
      <c r="U57" s="236"/>
      <c r="V57" s="236"/>
      <c r="W57" s="237"/>
      <c r="X57" s="208"/>
      <c r="Y57" s="208"/>
      <c r="Z57" s="162"/>
      <c r="AA57" s="162"/>
      <c r="AB57" s="162"/>
      <c r="AC57" s="162"/>
      <c r="AD57" s="162"/>
      <c r="AE57" s="264"/>
      <c r="AF57" s="264"/>
      <c r="AG57" s="208"/>
      <c r="AH57" s="208"/>
      <c r="AI57" s="208"/>
    </row>
    <row r="58" s="1" customFormat="1" spans="2:35">
      <c r="B58" s="89">
        <v>10</v>
      </c>
      <c r="C58" s="76"/>
      <c r="D58" s="64"/>
      <c r="E58" s="73"/>
      <c r="F58" s="64"/>
      <c r="G58" s="70"/>
      <c r="H58" s="88"/>
      <c r="I58" s="185"/>
      <c r="J58" s="186"/>
      <c r="K58" s="136">
        <f t="shared" si="3"/>
        <v>0</v>
      </c>
      <c r="L58" s="92"/>
      <c r="M58" s="172" t="s">
        <v>75</v>
      </c>
      <c r="N58" s="191"/>
      <c r="O58" s="191"/>
      <c r="P58" s="191"/>
      <c r="Q58" s="191"/>
      <c r="R58" s="253"/>
      <c r="S58" s="254"/>
      <c r="U58" s="237"/>
      <c r="V58" s="208"/>
      <c r="W58" s="208"/>
      <c r="X58" s="208"/>
      <c r="Y58" s="208"/>
      <c r="Z58" s="162"/>
      <c r="AA58" s="162"/>
      <c r="AB58" s="162"/>
      <c r="AC58" s="162"/>
      <c r="AD58" s="162"/>
      <c r="AE58" s="264"/>
      <c r="AF58" s="264"/>
      <c r="AG58" s="208"/>
      <c r="AH58" s="208"/>
      <c r="AI58" s="208"/>
    </row>
    <row r="59" s="1" customFormat="1" ht="15" spans="2:35">
      <c r="B59" s="89">
        <v>11</v>
      </c>
      <c r="C59" s="76"/>
      <c r="D59" s="64"/>
      <c r="E59" s="73"/>
      <c r="F59" s="64"/>
      <c r="G59" s="70"/>
      <c r="H59" s="88"/>
      <c r="I59" s="185"/>
      <c r="J59" s="186"/>
      <c r="K59" s="136">
        <f t="shared" si="3"/>
        <v>0</v>
      </c>
      <c r="L59" s="92"/>
      <c r="M59" s="133" t="s">
        <v>8</v>
      </c>
      <c r="N59" s="29" t="s">
        <v>34</v>
      </c>
      <c r="O59" s="29" t="s">
        <v>76</v>
      </c>
      <c r="P59" s="29" t="s">
        <v>77</v>
      </c>
      <c r="Q59" s="255" t="s">
        <v>42</v>
      </c>
      <c r="R59" s="256" t="s">
        <v>78</v>
      </c>
      <c r="S59" s="131" t="s">
        <v>38</v>
      </c>
      <c r="U59" s="237"/>
      <c r="V59" s="208"/>
      <c r="W59" s="208"/>
      <c r="X59" s="208"/>
      <c r="Y59" s="208"/>
      <c r="Z59" s="162"/>
      <c r="AA59" s="162"/>
      <c r="AB59" s="162"/>
      <c r="AC59" s="162"/>
      <c r="AD59" s="162"/>
      <c r="AE59" s="264"/>
      <c r="AF59" s="264"/>
      <c r="AG59" s="208"/>
      <c r="AH59" s="208"/>
      <c r="AI59" s="208"/>
    </row>
    <row r="60" s="1" customFormat="1" ht="15" spans="2:35">
      <c r="B60" s="89">
        <v>12</v>
      </c>
      <c r="C60" s="76"/>
      <c r="D60" s="64"/>
      <c r="E60" s="73"/>
      <c r="F60" s="64"/>
      <c r="G60" s="70"/>
      <c r="H60" s="64"/>
      <c r="I60" s="185"/>
      <c r="J60" s="186"/>
      <c r="K60" s="136">
        <f t="shared" si="3"/>
        <v>0</v>
      </c>
      <c r="L60" s="92"/>
      <c r="M60" s="192">
        <v>1</v>
      </c>
      <c r="N60" s="193"/>
      <c r="O60" s="194"/>
      <c r="P60" s="193"/>
      <c r="Q60" s="257"/>
      <c r="R60" s="258"/>
      <c r="S60" s="259">
        <v>0</v>
      </c>
      <c r="U60" s="237"/>
      <c r="V60" s="208"/>
      <c r="W60" s="208"/>
      <c r="X60" s="208"/>
      <c r="Y60" s="208"/>
      <c r="Z60" s="162"/>
      <c r="AA60" s="162"/>
      <c r="AB60" s="162"/>
      <c r="AC60" s="162"/>
      <c r="AD60" s="162"/>
      <c r="AE60" s="264"/>
      <c r="AF60" s="264"/>
      <c r="AG60" s="208"/>
      <c r="AH60" s="208"/>
      <c r="AI60" s="208"/>
    </row>
    <row r="61" s="1" customFormat="1" ht="15" spans="2:35">
      <c r="B61" s="89">
        <v>13</v>
      </c>
      <c r="C61" s="76"/>
      <c r="D61" s="64"/>
      <c r="E61" s="73"/>
      <c r="F61" s="64"/>
      <c r="G61" s="70"/>
      <c r="H61" s="88"/>
      <c r="I61" s="185"/>
      <c r="J61" s="186"/>
      <c r="K61" s="136">
        <f t="shared" si="3"/>
        <v>0</v>
      </c>
      <c r="L61" s="92"/>
      <c r="M61" s="35">
        <v>2</v>
      </c>
      <c r="N61" s="195"/>
      <c r="O61" s="196"/>
      <c r="P61" s="195"/>
      <c r="Q61" s="260"/>
      <c r="R61" s="261"/>
      <c r="S61" s="224">
        <v>0</v>
      </c>
      <c r="U61" s="237"/>
      <c r="V61" s="208"/>
      <c r="W61" s="208"/>
      <c r="X61" s="208"/>
      <c r="Y61" s="208"/>
      <c r="Z61" s="162"/>
      <c r="AA61" s="162"/>
      <c r="AB61" s="162"/>
      <c r="AC61" s="162"/>
      <c r="AD61" s="162"/>
      <c r="AE61" s="264"/>
      <c r="AF61" s="264"/>
      <c r="AG61" s="208"/>
      <c r="AH61" s="208"/>
      <c r="AI61" s="208"/>
    </row>
    <row r="62" s="1" customFormat="1" ht="15" spans="2:35">
      <c r="B62" s="89">
        <v>14</v>
      </c>
      <c r="C62" s="76"/>
      <c r="D62" s="64"/>
      <c r="E62" s="73"/>
      <c r="F62" s="64"/>
      <c r="G62" s="70"/>
      <c r="H62" s="88"/>
      <c r="I62" s="185"/>
      <c r="J62" s="186"/>
      <c r="K62" s="136">
        <f t="shared" si="3"/>
        <v>0</v>
      </c>
      <c r="L62" s="92"/>
      <c r="M62" s="35">
        <v>3</v>
      </c>
      <c r="N62" s="195"/>
      <c r="O62" s="196"/>
      <c r="P62" s="195"/>
      <c r="Q62" s="196"/>
      <c r="R62" s="261"/>
      <c r="S62" s="224">
        <v>0</v>
      </c>
      <c r="U62" s="237"/>
      <c r="V62" s="208"/>
      <c r="W62" s="208"/>
      <c r="X62" s="208"/>
      <c r="Y62" s="208"/>
      <c r="Z62" s="162"/>
      <c r="AA62" s="162"/>
      <c r="AB62" s="162"/>
      <c r="AC62" s="162"/>
      <c r="AD62" s="162"/>
      <c r="AE62" s="264"/>
      <c r="AF62" s="264"/>
      <c r="AG62" s="208"/>
      <c r="AH62" s="208"/>
      <c r="AI62" s="208"/>
    </row>
    <row r="63" s="1" customFormat="1" ht="15" spans="2:35">
      <c r="B63" s="89">
        <v>15</v>
      </c>
      <c r="C63" s="76"/>
      <c r="D63" s="64"/>
      <c r="E63" s="73"/>
      <c r="F63" s="64"/>
      <c r="G63" s="70"/>
      <c r="H63" s="64"/>
      <c r="I63" s="185"/>
      <c r="J63" s="186"/>
      <c r="K63" s="136">
        <f t="shared" si="3"/>
        <v>0</v>
      </c>
      <c r="L63" s="92"/>
      <c r="M63" s="35">
        <v>4</v>
      </c>
      <c r="N63" s="195"/>
      <c r="O63" s="196"/>
      <c r="P63" s="197"/>
      <c r="Q63" s="196"/>
      <c r="R63" s="261"/>
      <c r="S63" s="224">
        <v>0</v>
      </c>
      <c r="U63" s="237"/>
      <c r="V63" s="208"/>
      <c r="W63" s="208"/>
      <c r="X63" s="208"/>
      <c r="Y63" s="208"/>
      <c r="Z63" s="162"/>
      <c r="AA63" s="162"/>
      <c r="AB63" s="162"/>
      <c r="AC63" s="162"/>
      <c r="AD63" s="162"/>
      <c r="AE63" s="264"/>
      <c r="AF63" s="264"/>
      <c r="AG63" s="208"/>
      <c r="AH63" s="208"/>
      <c r="AI63" s="208"/>
    </row>
    <row r="64" s="1" customFormat="1" ht="15" spans="2:35">
      <c r="B64" s="89">
        <v>16</v>
      </c>
      <c r="C64" s="76"/>
      <c r="D64" s="64"/>
      <c r="E64" s="73"/>
      <c r="F64" s="64"/>
      <c r="G64" s="70"/>
      <c r="H64" s="64"/>
      <c r="I64" s="185"/>
      <c r="J64" s="186"/>
      <c r="K64" s="136">
        <f t="shared" si="3"/>
        <v>0</v>
      </c>
      <c r="L64" s="92"/>
      <c r="M64" s="35">
        <v>5</v>
      </c>
      <c r="N64" s="195"/>
      <c r="O64" s="196"/>
      <c r="P64" s="195"/>
      <c r="Q64" s="260"/>
      <c r="R64" s="261"/>
      <c r="S64" s="224">
        <v>0</v>
      </c>
      <c r="U64" s="237"/>
      <c r="V64" s="208"/>
      <c r="W64" s="208"/>
      <c r="X64" s="208"/>
      <c r="Y64" s="208"/>
      <c r="Z64" s="162"/>
      <c r="AA64" s="162"/>
      <c r="AB64" s="162"/>
      <c r="AC64" s="162"/>
      <c r="AD64" s="162"/>
      <c r="AE64" s="264"/>
      <c r="AF64" s="264"/>
      <c r="AG64" s="208"/>
      <c r="AH64" s="208"/>
      <c r="AI64" s="208"/>
    </row>
    <row r="65" s="1" customFormat="1" ht="12.75" spans="2:35">
      <c r="B65" s="89">
        <v>17</v>
      </c>
      <c r="C65" s="76"/>
      <c r="D65" s="64"/>
      <c r="E65" s="73"/>
      <c r="F65" s="64"/>
      <c r="G65" s="70"/>
      <c r="H65" s="64"/>
      <c r="I65" s="185"/>
      <c r="J65" s="186"/>
      <c r="K65" s="136">
        <f t="shared" si="3"/>
        <v>0</v>
      </c>
      <c r="L65" s="92"/>
      <c r="M65" s="35">
        <v>6</v>
      </c>
      <c r="N65" s="195"/>
      <c r="O65" s="196"/>
      <c r="P65" s="195"/>
      <c r="Q65" s="196"/>
      <c r="R65" s="261"/>
      <c r="S65" s="224">
        <v>0</v>
      </c>
      <c r="U65" s="208"/>
      <c r="V65" s="208"/>
      <c r="W65" s="208"/>
      <c r="X65" s="208"/>
      <c r="Y65" s="208"/>
      <c r="Z65" s="162"/>
      <c r="AA65" s="162"/>
      <c r="AB65" s="162"/>
      <c r="AC65" s="162"/>
      <c r="AD65" s="162"/>
      <c r="AE65" s="264"/>
      <c r="AF65" s="264"/>
      <c r="AG65" s="208"/>
      <c r="AH65" s="208"/>
      <c r="AI65" s="208"/>
    </row>
    <row r="66" s="1" customFormat="1" ht="12.75" spans="2:35">
      <c r="B66" s="89"/>
      <c r="C66" s="76"/>
      <c r="D66" s="87"/>
      <c r="E66" s="73"/>
      <c r="F66" s="64"/>
      <c r="G66" s="70"/>
      <c r="H66" s="64"/>
      <c r="I66" s="185"/>
      <c r="J66" s="186"/>
      <c r="K66" s="136">
        <f t="shared" si="3"/>
        <v>0</v>
      </c>
      <c r="L66" s="92"/>
      <c r="M66" s="35">
        <v>7</v>
      </c>
      <c r="N66" s="195"/>
      <c r="O66" s="196"/>
      <c r="P66" s="197"/>
      <c r="Q66" s="196"/>
      <c r="R66" s="261"/>
      <c r="S66" s="224">
        <v>0</v>
      </c>
      <c r="U66" s="208"/>
      <c r="V66" s="208"/>
      <c r="W66" s="208"/>
      <c r="X66" s="208"/>
      <c r="Y66" s="208"/>
      <c r="Z66" s="162"/>
      <c r="AA66" s="162"/>
      <c r="AB66" s="162"/>
      <c r="AC66" s="162"/>
      <c r="AD66" s="162"/>
      <c r="AE66" s="264"/>
      <c r="AF66" s="264"/>
      <c r="AG66" s="208"/>
      <c r="AH66" s="208"/>
      <c r="AI66" s="208"/>
    </row>
    <row r="67" s="1" customFormat="1" ht="12.75" spans="2:35">
      <c r="B67" s="89"/>
      <c r="C67" s="76"/>
      <c r="D67" s="87"/>
      <c r="E67" s="73"/>
      <c r="F67" s="64"/>
      <c r="G67" s="70"/>
      <c r="H67" s="88"/>
      <c r="I67" s="185"/>
      <c r="J67" s="186"/>
      <c r="K67" s="136">
        <f t="shared" si="3"/>
        <v>0</v>
      </c>
      <c r="L67" s="92"/>
      <c r="M67" s="35">
        <v>8</v>
      </c>
      <c r="N67" s="195"/>
      <c r="O67" s="196"/>
      <c r="P67" s="195"/>
      <c r="Q67" s="260"/>
      <c r="R67" s="261"/>
      <c r="S67" s="224">
        <v>0</v>
      </c>
      <c r="U67" s="208"/>
      <c r="V67" s="208"/>
      <c r="W67" s="208"/>
      <c r="X67" s="208"/>
      <c r="Y67" s="208"/>
      <c r="Z67" s="162"/>
      <c r="AA67" s="162"/>
      <c r="AB67" s="162"/>
      <c r="AC67" s="162"/>
      <c r="AD67" s="162"/>
      <c r="AE67" s="264"/>
      <c r="AF67" s="264"/>
      <c r="AG67" s="208"/>
      <c r="AH67" s="208"/>
      <c r="AI67" s="208"/>
    </row>
    <row r="68" s="1" customFormat="1" ht="12.75" spans="2:35">
      <c r="B68" s="89"/>
      <c r="C68" s="76"/>
      <c r="D68" s="87"/>
      <c r="E68" s="73"/>
      <c r="F68" s="64"/>
      <c r="G68" s="70"/>
      <c r="H68" s="64"/>
      <c r="I68" s="185"/>
      <c r="J68" s="186"/>
      <c r="K68" s="136"/>
      <c r="L68" s="92"/>
      <c r="M68" s="35">
        <v>9</v>
      </c>
      <c r="N68" s="195"/>
      <c r="O68" s="196"/>
      <c r="P68" s="195"/>
      <c r="Q68" s="260"/>
      <c r="R68" s="261"/>
      <c r="S68" s="224">
        <v>0</v>
      </c>
      <c r="U68" s="208"/>
      <c r="V68" s="208"/>
      <c r="W68" s="208"/>
      <c r="X68" s="208"/>
      <c r="Y68" s="208"/>
      <c r="Z68" s="162"/>
      <c r="AA68" s="162"/>
      <c r="AB68" s="162"/>
      <c r="AC68" s="162"/>
      <c r="AD68" s="162"/>
      <c r="AE68" s="264"/>
      <c r="AF68" s="264"/>
      <c r="AG68" s="208"/>
      <c r="AH68" s="208"/>
      <c r="AI68" s="208"/>
    </row>
    <row r="69" s="1" customFormat="1" ht="12.75" spans="2:35">
      <c r="B69" s="89"/>
      <c r="C69" s="76"/>
      <c r="D69" s="87"/>
      <c r="E69" s="73"/>
      <c r="F69" s="64"/>
      <c r="G69" s="70"/>
      <c r="H69" s="88"/>
      <c r="I69" s="185"/>
      <c r="J69" s="186"/>
      <c r="K69" s="136"/>
      <c r="L69" s="92"/>
      <c r="M69" s="35">
        <v>10</v>
      </c>
      <c r="N69" s="195"/>
      <c r="O69" s="196"/>
      <c r="P69" s="195"/>
      <c r="Q69" s="260"/>
      <c r="R69" s="261"/>
      <c r="S69" s="224">
        <v>0</v>
      </c>
      <c r="U69" s="208"/>
      <c r="V69" s="208"/>
      <c r="W69" s="208"/>
      <c r="X69" s="208"/>
      <c r="Y69" s="208"/>
      <c r="Z69" s="162"/>
      <c r="AA69" s="162"/>
      <c r="AB69" s="162"/>
      <c r="AC69" s="162"/>
      <c r="AD69" s="162"/>
      <c r="AE69" s="264"/>
      <c r="AF69" s="264"/>
      <c r="AG69" s="208"/>
      <c r="AH69" s="208"/>
      <c r="AI69" s="208"/>
    </row>
    <row r="70" s="1" customFormat="1" ht="15" spans="2:35">
      <c r="B70" s="89"/>
      <c r="C70" s="76"/>
      <c r="D70" s="64"/>
      <c r="E70" s="88"/>
      <c r="F70" s="88"/>
      <c r="G70" s="88"/>
      <c r="H70" s="64"/>
      <c r="I70" s="185"/>
      <c r="J70" s="186"/>
      <c r="K70" s="136"/>
      <c r="L70" s="92"/>
      <c r="M70" s="35">
        <v>11</v>
      </c>
      <c r="N70" s="195"/>
      <c r="O70" s="196"/>
      <c r="P70" s="195"/>
      <c r="Q70" s="260"/>
      <c r="R70" s="261"/>
      <c r="S70" s="224">
        <v>0</v>
      </c>
      <c r="U70" s="208"/>
      <c r="V70" s="208"/>
      <c r="W70" s="208"/>
      <c r="X70" s="208"/>
      <c r="Y70" s="208"/>
      <c r="Z70" s="162"/>
      <c r="AA70" s="265"/>
      <c r="AB70" s="265"/>
      <c r="AC70" s="265"/>
      <c r="AD70" s="265"/>
      <c r="AE70" s="264"/>
      <c r="AF70" s="264"/>
      <c r="AG70" s="208"/>
      <c r="AH70" s="208"/>
      <c r="AI70" s="208"/>
    </row>
    <row r="71" s="1" customFormat="1" ht="15" spans="2:35">
      <c r="B71" s="89"/>
      <c r="C71" s="76"/>
      <c r="D71" s="64"/>
      <c r="E71" s="88"/>
      <c r="F71" s="88"/>
      <c r="G71" s="88"/>
      <c r="H71" s="64"/>
      <c r="I71" s="185"/>
      <c r="J71" s="186"/>
      <c r="K71" s="136"/>
      <c r="L71" s="92"/>
      <c r="M71" s="35">
        <v>12</v>
      </c>
      <c r="N71" s="195"/>
      <c r="O71" s="196"/>
      <c r="P71" s="297"/>
      <c r="Q71" s="345"/>
      <c r="R71" s="261"/>
      <c r="S71" s="224">
        <v>0</v>
      </c>
      <c r="U71" s="208"/>
      <c r="V71" s="208"/>
      <c r="W71" s="208"/>
      <c r="X71" s="208"/>
      <c r="Y71" s="208"/>
      <c r="Z71" s="162"/>
      <c r="AA71" s="265"/>
      <c r="AB71" s="265"/>
      <c r="AC71" s="265"/>
      <c r="AD71" s="265"/>
      <c r="AE71" s="264"/>
      <c r="AF71" s="264"/>
      <c r="AG71" s="208"/>
      <c r="AH71" s="208"/>
      <c r="AI71" s="208"/>
    </row>
    <row r="72" s="1" customFormat="1" ht="15" spans="2:35">
      <c r="B72" s="89"/>
      <c r="C72" s="76"/>
      <c r="D72" s="64"/>
      <c r="E72" s="88"/>
      <c r="F72" s="88"/>
      <c r="G72" s="88"/>
      <c r="H72" s="64"/>
      <c r="I72" s="185"/>
      <c r="J72" s="186"/>
      <c r="K72" s="136"/>
      <c r="L72" s="92"/>
      <c r="M72" s="35">
        <v>13</v>
      </c>
      <c r="N72" s="195"/>
      <c r="O72" s="88"/>
      <c r="P72" s="297"/>
      <c r="Q72" s="345"/>
      <c r="R72" s="261"/>
      <c r="S72" s="224">
        <v>0</v>
      </c>
      <c r="U72" s="208"/>
      <c r="V72" s="208"/>
      <c r="W72" s="208"/>
      <c r="X72" s="208"/>
      <c r="Y72" s="208"/>
      <c r="Z72" s="162"/>
      <c r="AA72" s="265"/>
      <c r="AB72" s="265"/>
      <c r="AC72" s="265"/>
      <c r="AD72" s="265"/>
      <c r="AE72" s="264"/>
      <c r="AF72" s="264"/>
      <c r="AG72" s="208"/>
      <c r="AH72" s="208"/>
      <c r="AI72" s="208"/>
    </row>
    <row r="73" s="1" customFormat="1" ht="15" spans="2:35">
      <c r="B73" s="89"/>
      <c r="C73" s="76"/>
      <c r="D73" s="64"/>
      <c r="E73" s="266"/>
      <c r="F73" s="267"/>
      <c r="G73" s="268"/>
      <c r="H73" s="269"/>
      <c r="I73" s="185"/>
      <c r="J73" s="186"/>
      <c r="K73" s="136"/>
      <c r="L73" s="92"/>
      <c r="M73" s="35">
        <v>14</v>
      </c>
      <c r="N73" s="195"/>
      <c r="O73" s="196"/>
      <c r="P73" s="195"/>
      <c r="Q73" s="345"/>
      <c r="R73" s="261"/>
      <c r="S73" s="224">
        <v>0</v>
      </c>
      <c r="U73" s="208"/>
      <c r="V73" s="208"/>
      <c r="W73" s="208"/>
      <c r="X73" s="208"/>
      <c r="Y73" s="208"/>
      <c r="Z73" s="162"/>
      <c r="AA73" s="162"/>
      <c r="AB73" s="162"/>
      <c r="AC73" s="162"/>
      <c r="AD73" s="162"/>
      <c r="AE73" s="264"/>
      <c r="AF73" s="264"/>
      <c r="AG73" s="208"/>
      <c r="AH73" s="208"/>
      <c r="AI73" s="208"/>
    </row>
    <row r="74" s="1" customFormat="1" ht="15" spans="2:35">
      <c r="B74" s="89"/>
      <c r="C74" s="76"/>
      <c r="D74" s="64"/>
      <c r="E74" s="266"/>
      <c r="F74" s="267"/>
      <c r="G74" s="268"/>
      <c r="H74" s="269"/>
      <c r="I74" s="185"/>
      <c r="J74" s="186"/>
      <c r="K74" s="136"/>
      <c r="L74" s="92"/>
      <c r="M74" s="35">
        <v>15</v>
      </c>
      <c r="N74" s="195"/>
      <c r="O74" s="196"/>
      <c r="P74" s="195"/>
      <c r="Q74" s="345"/>
      <c r="R74" s="261"/>
      <c r="S74" s="224">
        <v>0</v>
      </c>
      <c r="U74" s="208"/>
      <c r="V74" s="208"/>
      <c r="W74" s="208"/>
      <c r="X74" s="208"/>
      <c r="Y74" s="208"/>
      <c r="Z74" s="162"/>
      <c r="AA74" s="265"/>
      <c r="AB74" s="265"/>
      <c r="AC74" s="265"/>
      <c r="AD74" s="265"/>
      <c r="AE74" s="264"/>
      <c r="AF74" s="264"/>
      <c r="AG74" s="208"/>
      <c r="AH74" s="208"/>
      <c r="AI74" s="208"/>
    </row>
    <row r="75" s="1" customFormat="1" ht="15" spans="2:35">
      <c r="B75" s="89"/>
      <c r="C75" s="76"/>
      <c r="D75" s="64"/>
      <c r="E75" s="266"/>
      <c r="F75" s="267"/>
      <c r="G75" s="268"/>
      <c r="H75" s="269"/>
      <c r="I75" s="185"/>
      <c r="J75" s="186"/>
      <c r="K75" s="136"/>
      <c r="L75" s="92"/>
      <c r="M75" s="35">
        <v>16</v>
      </c>
      <c r="N75" s="195"/>
      <c r="O75" s="196"/>
      <c r="P75" s="195"/>
      <c r="Q75" s="260"/>
      <c r="R75" s="261"/>
      <c r="S75" s="224">
        <v>0</v>
      </c>
      <c r="U75" s="208"/>
      <c r="V75" s="208"/>
      <c r="W75" s="208"/>
      <c r="X75" s="208"/>
      <c r="Y75" s="208"/>
      <c r="Z75" s="162"/>
      <c r="AA75" s="162"/>
      <c r="AB75" s="162"/>
      <c r="AC75" s="162"/>
      <c r="AD75" s="162"/>
      <c r="AE75" s="264"/>
      <c r="AF75" s="264"/>
      <c r="AG75" s="208"/>
      <c r="AH75" s="208"/>
      <c r="AI75" s="208"/>
    </row>
    <row r="76" s="1" customFormat="1" ht="15" spans="2:35">
      <c r="B76" s="89"/>
      <c r="C76" s="76"/>
      <c r="D76" s="64"/>
      <c r="E76" s="88"/>
      <c r="F76" s="88"/>
      <c r="G76" s="88"/>
      <c r="H76" s="64"/>
      <c r="I76" s="185"/>
      <c r="J76" s="186"/>
      <c r="K76" s="136"/>
      <c r="L76" s="92"/>
      <c r="M76" s="35">
        <v>17</v>
      </c>
      <c r="N76" s="195"/>
      <c r="O76" s="196"/>
      <c r="P76" s="195"/>
      <c r="Q76" s="260"/>
      <c r="R76" s="261"/>
      <c r="S76" s="224">
        <v>0</v>
      </c>
      <c r="U76" s="208"/>
      <c r="V76" s="346"/>
      <c r="W76" s="265"/>
      <c r="X76" s="347"/>
      <c r="Y76" s="212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</row>
    <row r="77" s="1" customFormat="1" ht="15" spans="2:35">
      <c r="B77" s="89"/>
      <c r="C77" s="76"/>
      <c r="D77" s="64"/>
      <c r="E77" s="266"/>
      <c r="F77" s="267"/>
      <c r="G77" s="268"/>
      <c r="H77" s="269"/>
      <c r="I77" s="185"/>
      <c r="J77" s="186"/>
      <c r="K77" s="136"/>
      <c r="L77" s="92"/>
      <c r="M77" s="35">
        <v>18</v>
      </c>
      <c r="N77" s="195"/>
      <c r="O77" s="196"/>
      <c r="P77" s="195"/>
      <c r="Q77" s="260"/>
      <c r="R77" s="261"/>
      <c r="S77" s="224">
        <v>0</v>
      </c>
      <c r="U77" s="208"/>
      <c r="V77" s="346"/>
      <c r="W77" s="348"/>
      <c r="X77" s="347"/>
      <c r="Y77" s="212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</row>
    <row r="78" s="1" customFormat="1" ht="15" spans="2:35">
      <c r="B78" s="89"/>
      <c r="C78" s="76"/>
      <c r="D78" s="64"/>
      <c r="E78" s="88"/>
      <c r="F78" s="88"/>
      <c r="G78" s="88"/>
      <c r="H78" s="64"/>
      <c r="I78" s="185"/>
      <c r="J78" s="186"/>
      <c r="K78" s="136"/>
      <c r="L78" s="92"/>
      <c r="M78" s="35">
        <v>19</v>
      </c>
      <c r="N78" s="195"/>
      <c r="O78" s="196"/>
      <c r="P78" s="195"/>
      <c r="Q78" s="260"/>
      <c r="R78" s="261"/>
      <c r="S78" s="224">
        <v>0</v>
      </c>
      <c r="U78" s="208"/>
      <c r="V78" s="346"/>
      <c r="W78" s="265"/>
      <c r="X78" s="349"/>
      <c r="Y78" s="212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</row>
    <row r="79" s="1" customFormat="1" ht="15" spans="2:35">
      <c r="B79" s="89"/>
      <c r="C79" s="76"/>
      <c r="D79" s="64"/>
      <c r="E79" s="88"/>
      <c r="F79" s="88"/>
      <c r="G79" s="88"/>
      <c r="H79" s="64"/>
      <c r="I79" s="185"/>
      <c r="J79" s="186"/>
      <c r="K79" s="136"/>
      <c r="L79" s="92"/>
      <c r="M79" s="35">
        <v>20</v>
      </c>
      <c r="N79" s="298"/>
      <c r="O79" s="299"/>
      <c r="P79" s="298"/>
      <c r="Q79" s="260"/>
      <c r="R79" s="261"/>
      <c r="S79" s="224">
        <v>0</v>
      </c>
      <c r="U79" s="208"/>
      <c r="V79" s="346"/>
      <c r="W79" s="348"/>
      <c r="X79" s="347"/>
      <c r="Y79" s="212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</row>
    <row r="80" s="1" customFormat="1" ht="15" spans="2:35">
      <c r="B80" s="89"/>
      <c r="C80" s="76"/>
      <c r="D80" s="64"/>
      <c r="E80" s="73"/>
      <c r="F80" s="64"/>
      <c r="G80" s="70"/>
      <c r="H80" s="64"/>
      <c r="I80" s="300"/>
      <c r="J80" s="301"/>
      <c r="K80" s="136"/>
      <c r="L80" s="92"/>
      <c r="M80" s="302"/>
      <c r="N80" s="76" t="s">
        <v>79</v>
      </c>
      <c r="O80" s="88"/>
      <c r="P80" s="195"/>
      <c r="Q80" s="350"/>
      <c r="R80" s="261"/>
      <c r="S80" s="224">
        <v>0</v>
      </c>
      <c r="U80" s="208"/>
      <c r="V80" s="346"/>
      <c r="W80" s="265"/>
      <c r="X80" s="349"/>
      <c r="Y80" s="212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</row>
    <row r="81" s="1" customFormat="1" ht="15" spans="2:25">
      <c r="B81" s="89"/>
      <c r="C81" s="76"/>
      <c r="D81" s="64"/>
      <c r="E81" s="266"/>
      <c r="F81" s="267"/>
      <c r="G81" s="268"/>
      <c r="H81" s="64"/>
      <c r="I81" s="303"/>
      <c r="J81" s="303"/>
      <c r="K81" s="136"/>
      <c r="L81" s="92"/>
      <c r="M81" s="302"/>
      <c r="N81" s="304"/>
      <c r="O81" s="88"/>
      <c r="P81" s="305"/>
      <c r="Q81" s="350"/>
      <c r="R81" s="261"/>
      <c r="S81" s="224">
        <f t="shared" ref="S81:S86" si="4">R81*Q81</f>
        <v>0</v>
      </c>
      <c r="V81" s="336"/>
      <c r="W81" s="351"/>
      <c r="X81" s="352"/>
      <c r="Y81" s="140"/>
    </row>
    <row r="82" s="1" customFormat="1" ht="15" spans="2:25">
      <c r="B82" s="89"/>
      <c r="C82" s="270"/>
      <c r="D82" s="271"/>
      <c r="E82" s="272"/>
      <c r="F82" s="272"/>
      <c r="G82" s="272"/>
      <c r="H82" s="271"/>
      <c r="I82" s="303"/>
      <c r="J82" s="303"/>
      <c r="K82" s="136"/>
      <c r="L82" s="92"/>
      <c r="M82" s="302"/>
      <c r="N82" s="76"/>
      <c r="O82" s="88"/>
      <c r="P82" s="305"/>
      <c r="Q82" s="350"/>
      <c r="R82" s="261"/>
      <c r="S82" s="224">
        <f t="shared" si="4"/>
        <v>0</v>
      </c>
      <c r="V82" s="336"/>
      <c r="W82" s="353"/>
      <c r="X82" s="352"/>
      <c r="Y82" s="140"/>
    </row>
    <row r="83" s="1" customFormat="1" ht="15" spans="2:25">
      <c r="B83" s="89"/>
      <c r="C83" s="270"/>
      <c r="D83" s="271"/>
      <c r="E83" s="272"/>
      <c r="F83" s="272"/>
      <c r="G83" s="272"/>
      <c r="H83" s="271"/>
      <c r="I83" s="303"/>
      <c r="J83" s="303"/>
      <c r="K83" s="136"/>
      <c r="L83" s="92"/>
      <c r="M83" s="302"/>
      <c r="N83" s="76" t="s">
        <v>80</v>
      </c>
      <c r="O83" s="88"/>
      <c r="P83" s="306"/>
      <c r="Q83" s="350"/>
      <c r="R83" s="261"/>
      <c r="S83" s="224">
        <f t="shared" si="4"/>
        <v>0</v>
      </c>
      <c r="V83" s="336"/>
      <c r="W83" s="351"/>
      <c r="X83" s="352"/>
      <c r="Y83" s="140"/>
    </row>
    <row r="84" s="1" customFormat="1" ht="15" spans="2:25">
      <c r="B84" s="89"/>
      <c r="C84" s="270"/>
      <c r="D84" s="271"/>
      <c r="E84" s="272"/>
      <c r="F84" s="272"/>
      <c r="G84" s="272"/>
      <c r="H84" s="271"/>
      <c r="I84" s="303"/>
      <c r="J84" s="303"/>
      <c r="K84" s="136"/>
      <c r="L84" s="92"/>
      <c r="M84" s="302"/>
      <c r="N84" s="76"/>
      <c r="O84" s="88"/>
      <c r="P84" s="306"/>
      <c r="Q84" s="350"/>
      <c r="R84" s="261"/>
      <c r="S84" s="224">
        <f t="shared" si="4"/>
        <v>0</v>
      </c>
      <c r="V84" s="336"/>
      <c r="W84" s="351"/>
      <c r="X84" s="352"/>
      <c r="Y84" s="140"/>
    </row>
    <row r="85" s="1" customFormat="1" ht="15" spans="2:19">
      <c r="B85" s="89"/>
      <c r="C85" s="270"/>
      <c r="D85" s="271"/>
      <c r="E85" s="272"/>
      <c r="F85" s="272"/>
      <c r="G85" s="272"/>
      <c r="H85" s="271"/>
      <c r="I85" s="303"/>
      <c r="J85" s="303"/>
      <c r="K85" s="136"/>
      <c r="L85" s="92"/>
      <c r="M85" s="302"/>
      <c r="N85" s="76"/>
      <c r="O85" s="88"/>
      <c r="P85" s="306"/>
      <c r="Q85" s="350"/>
      <c r="R85" s="261"/>
      <c r="S85" s="224">
        <f t="shared" si="4"/>
        <v>0</v>
      </c>
    </row>
    <row r="86" s="1" customFormat="1" ht="15.75" spans="2:19">
      <c r="B86" s="89"/>
      <c r="C86" s="270"/>
      <c r="D86" s="271"/>
      <c r="E86" s="272"/>
      <c r="F86" s="272"/>
      <c r="G86" s="272"/>
      <c r="H86" s="271"/>
      <c r="I86" s="303"/>
      <c r="J86" s="303"/>
      <c r="K86" s="136"/>
      <c r="L86" s="106"/>
      <c r="M86" s="307"/>
      <c r="N86" s="76" t="s">
        <v>81</v>
      </c>
      <c r="O86" s="88"/>
      <c r="P86" s="308"/>
      <c r="Q86" s="354"/>
      <c r="R86" s="355"/>
      <c r="S86" s="139">
        <f t="shared" si="4"/>
        <v>0</v>
      </c>
    </row>
    <row r="87" s="1" customFormat="1" ht="15.75" spans="2:19">
      <c r="B87" s="89"/>
      <c r="C87" s="76"/>
      <c r="D87" s="64"/>
      <c r="E87" s="273"/>
      <c r="F87" s="274"/>
      <c r="G87" s="275"/>
      <c r="H87" s="276"/>
      <c r="I87" s="309"/>
      <c r="J87" s="310"/>
      <c r="K87" s="136"/>
      <c r="M87" s="311"/>
      <c r="N87" s="312"/>
      <c r="O87" s="313"/>
      <c r="P87" s="314"/>
      <c r="Q87" s="356"/>
      <c r="R87" s="357"/>
      <c r="S87" s="358">
        <f>SUM(S60:S86)</f>
        <v>0</v>
      </c>
    </row>
    <row r="88" s="1" customFormat="1" spans="2:19">
      <c r="B88" s="89"/>
      <c r="C88" s="76"/>
      <c r="D88" s="64"/>
      <c r="E88" s="88"/>
      <c r="F88" s="88"/>
      <c r="G88" s="88"/>
      <c r="H88" s="64"/>
      <c r="I88" s="303"/>
      <c r="J88" s="303"/>
      <c r="K88" s="136"/>
      <c r="L88" s="315"/>
      <c r="M88" s="172" t="s">
        <v>82</v>
      </c>
      <c r="N88" s="316"/>
      <c r="O88" s="317"/>
      <c r="P88" s="317"/>
      <c r="Q88" s="317"/>
      <c r="R88" s="359"/>
      <c r="S88" s="360"/>
    </row>
    <row r="89" s="1" customFormat="1" ht="15" spans="2:19">
      <c r="B89" s="277"/>
      <c r="C89" s="76"/>
      <c r="D89" s="64"/>
      <c r="E89" s="88"/>
      <c r="F89" s="88"/>
      <c r="G89" s="88"/>
      <c r="H89" s="64"/>
      <c r="I89" s="303"/>
      <c r="J89" s="303"/>
      <c r="K89" s="136"/>
      <c r="L89" s="140"/>
      <c r="M89" s="41" t="s">
        <v>8</v>
      </c>
      <c r="N89" s="29" t="s">
        <v>83</v>
      </c>
      <c r="O89" s="29" t="s">
        <v>84</v>
      </c>
      <c r="P89" s="29"/>
      <c r="Q89" s="361" t="s">
        <v>42</v>
      </c>
      <c r="R89" s="256" t="s">
        <v>78</v>
      </c>
      <c r="S89" s="131" t="s">
        <v>44</v>
      </c>
    </row>
    <row r="90" s="1" customFormat="1" ht="15" spans="2:19">
      <c r="B90" s="277"/>
      <c r="C90" s="76"/>
      <c r="D90" s="64"/>
      <c r="E90" s="88"/>
      <c r="F90" s="88"/>
      <c r="G90" s="88"/>
      <c r="H90" s="64"/>
      <c r="I90" s="303"/>
      <c r="J90" s="303"/>
      <c r="K90" s="136"/>
      <c r="L90" s="140"/>
      <c r="M90" s="31">
        <v>1</v>
      </c>
      <c r="N90" s="32"/>
      <c r="O90" s="318"/>
      <c r="P90" s="319"/>
      <c r="Q90" s="266"/>
      <c r="R90" s="362"/>
      <c r="S90" s="363">
        <f t="shared" ref="S90:S94" si="5">R90*Q90</f>
        <v>0</v>
      </c>
    </row>
    <row r="91" s="1" customFormat="1" ht="15" spans="2:19">
      <c r="B91" s="277"/>
      <c r="C91" s="76"/>
      <c r="D91" s="64"/>
      <c r="E91" s="88"/>
      <c r="F91" s="88"/>
      <c r="G91" s="88"/>
      <c r="H91" s="64"/>
      <c r="I91" s="303"/>
      <c r="J91" s="303"/>
      <c r="K91" s="136"/>
      <c r="L91" s="140"/>
      <c r="M91" s="35">
        <v>2</v>
      </c>
      <c r="N91" s="76"/>
      <c r="O91" s="320"/>
      <c r="P91" s="321"/>
      <c r="Q91" s="364"/>
      <c r="R91" s="365"/>
      <c r="S91" s="363">
        <f t="shared" si="5"/>
        <v>0</v>
      </c>
    </row>
    <row r="92" s="1" customFormat="1" ht="15" spans="2:19">
      <c r="B92" s="77"/>
      <c r="C92" s="76"/>
      <c r="D92" s="88"/>
      <c r="E92" s="88"/>
      <c r="F92" s="88"/>
      <c r="G92" s="88"/>
      <c r="H92" s="64"/>
      <c r="I92" s="303"/>
      <c r="J92" s="303"/>
      <c r="K92" s="136"/>
      <c r="L92" s="140"/>
      <c r="M92" s="35">
        <v>3</v>
      </c>
      <c r="N92" s="76"/>
      <c r="O92" s="320"/>
      <c r="P92" s="321"/>
      <c r="Q92" s="366"/>
      <c r="R92" s="367"/>
      <c r="S92" s="363">
        <f t="shared" si="5"/>
        <v>0</v>
      </c>
    </row>
    <row r="93" s="1" customFormat="1" ht="15" spans="2:19">
      <c r="B93" s="277"/>
      <c r="C93" s="76"/>
      <c r="D93" s="64"/>
      <c r="E93" s="88"/>
      <c r="F93" s="88"/>
      <c r="G93" s="88"/>
      <c r="H93" s="64"/>
      <c r="I93" s="303"/>
      <c r="J93" s="303"/>
      <c r="K93" s="136"/>
      <c r="L93" s="140"/>
      <c r="M93" s="35">
        <v>4</v>
      </c>
      <c r="N93" s="76"/>
      <c r="O93" s="320"/>
      <c r="P93" s="321"/>
      <c r="Q93" s="364"/>
      <c r="R93" s="365"/>
      <c r="S93" s="363">
        <f t="shared" si="5"/>
        <v>0</v>
      </c>
    </row>
    <row r="94" s="1" customFormat="1" ht="15" spans="2:19">
      <c r="B94" s="77"/>
      <c r="C94" s="76"/>
      <c r="D94" s="64"/>
      <c r="E94" s="88"/>
      <c r="F94" s="88"/>
      <c r="G94" s="88"/>
      <c r="H94" s="64"/>
      <c r="I94" s="303"/>
      <c r="J94" s="303"/>
      <c r="K94" s="136"/>
      <c r="L94" s="140"/>
      <c r="M94" s="35">
        <v>5</v>
      </c>
      <c r="N94" s="76"/>
      <c r="O94" s="320"/>
      <c r="P94" s="321"/>
      <c r="Q94" s="368"/>
      <c r="R94" s="367"/>
      <c r="S94" s="363">
        <f t="shared" si="5"/>
        <v>0</v>
      </c>
    </row>
    <row r="95" s="1" customFormat="1" ht="15.75" spans="2:23">
      <c r="B95" s="278"/>
      <c r="C95" s="36"/>
      <c r="D95" s="71"/>
      <c r="E95" s="88"/>
      <c r="F95" s="88"/>
      <c r="G95" s="88"/>
      <c r="H95" s="105"/>
      <c r="I95" s="322"/>
      <c r="J95" s="322"/>
      <c r="K95" s="136"/>
      <c r="L95" s="140"/>
      <c r="M95" s="35">
        <v>6</v>
      </c>
      <c r="N95" s="76"/>
      <c r="O95" s="320"/>
      <c r="P95" s="321"/>
      <c r="Q95" s="266"/>
      <c r="R95" s="369"/>
      <c r="S95" s="363">
        <f t="shared" ref="S95:S100" si="6">R95*Q95*$D$9</f>
        <v>0</v>
      </c>
      <c r="T95" s="370"/>
      <c r="U95" s="370"/>
      <c r="V95" s="370"/>
      <c r="W95" s="371"/>
    </row>
    <row r="96" s="1" customFormat="1" ht="15.75" spans="2:23">
      <c r="B96" s="39" t="s">
        <v>47</v>
      </c>
      <c r="C96" s="40"/>
      <c r="D96" s="40"/>
      <c r="E96" s="40"/>
      <c r="F96" s="40"/>
      <c r="G96" s="40"/>
      <c r="H96" s="40"/>
      <c r="I96" s="40"/>
      <c r="J96" s="142"/>
      <c r="K96" s="143">
        <f>SUM(K49:K95)</f>
        <v>0</v>
      </c>
      <c r="L96" s="140"/>
      <c r="M96" s="35">
        <v>7</v>
      </c>
      <c r="N96" s="76"/>
      <c r="O96" s="320"/>
      <c r="P96" s="321"/>
      <c r="Q96" s="364"/>
      <c r="R96" s="369"/>
      <c r="S96" s="363">
        <f t="shared" si="6"/>
        <v>0</v>
      </c>
      <c r="W96" s="371"/>
    </row>
    <row r="97" s="1" customFormat="1" spans="2:23">
      <c r="B97" s="25" t="s">
        <v>85</v>
      </c>
      <c r="C97" s="26"/>
      <c r="D97" s="26"/>
      <c r="E97" s="26"/>
      <c r="F97" s="26"/>
      <c r="G97" s="26"/>
      <c r="H97" s="26"/>
      <c r="I97" s="26"/>
      <c r="J97" s="26"/>
      <c r="K97" s="26"/>
      <c r="L97" s="140"/>
      <c r="M97" s="35">
        <v>8</v>
      </c>
      <c r="N97" s="76"/>
      <c r="O97" s="320"/>
      <c r="P97" s="321"/>
      <c r="Q97" s="368"/>
      <c r="R97" s="369"/>
      <c r="S97" s="363">
        <f t="shared" si="6"/>
        <v>0</v>
      </c>
      <c r="W97" s="371"/>
    </row>
    <row r="98" s="1" customFormat="1" ht="15" spans="2:22">
      <c r="B98" s="27" t="s">
        <v>13</v>
      </c>
      <c r="C98" s="29" t="s">
        <v>34</v>
      </c>
      <c r="D98" s="29" t="s">
        <v>35</v>
      </c>
      <c r="E98" s="29"/>
      <c r="F98" s="29"/>
      <c r="G98" s="145" t="s">
        <v>73</v>
      </c>
      <c r="H98" s="145"/>
      <c r="I98" s="130" t="s">
        <v>37</v>
      </c>
      <c r="J98" s="130"/>
      <c r="K98" s="131" t="s">
        <v>38</v>
      </c>
      <c r="L98" s="140"/>
      <c r="M98" s="35">
        <v>9</v>
      </c>
      <c r="N98" s="76"/>
      <c r="O98" s="320"/>
      <c r="P98" s="321"/>
      <c r="Q98" s="266"/>
      <c r="R98" s="369"/>
      <c r="S98" s="363">
        <f t="shared" si="6"/>
        <v>0</v>
      </c>
      <c r="T98" s="370"/>
      <c r="U98" s="370"/>
      <c r="V98" s="370"/>
    </row>
    <row r="99" s="1" customFormat="1" ht="15" spans="2:22">
      <c r="B99" s="31">
        <v>1</v>
      </c>
      <c r="C99" s="32" t="s">
        <v>86</v>
      </c>
      <c r="D99" s="33"/>
      <c r="E99" s="33"/>
      <c r="F99" s="33"/>
      <c r="G99" s="171"/>
      <c r="H99" s="171"/>
      <c r="I99" s="323"/>
      <c r="J99" s="324"/>
      <c r="K99" s="259">
        <v>0</v>
      </c>
      <c r="L99" s="140"/>
      <c r="M99" s="31">
        <v>10</v>
      </c>
      <c r="N99" s="32"/>
      <c r="O99" s="320"/>
      <c r="P99" s="321"/>
      <c r="Q99" s="266"/>
      <c r="R99" s="369"/>
      <c r="S99" s="363">
        <f t="shared" si="6"/>
        <v>0</v>
      </c>
      <c r="T99" s="370"/>
      <c r="U99" s="370"/>
      <c r="V99" s="370"/>
    </row>
    <row r="100" s="1" customFormat="1" ht="15" spans="2:19">
      <c r="B100" s="279">
        <v>2</v>
      </c>
      <c r="C100" s="52" t="s">
        <v>87</v>
      </c>
      <c r="D100" s="190"/>
      <c r="E100" s="190"/>
      <c r="F100" s="190"/>
      <c r="G100" s="280"/>
      <c r="H100" s="54"/>
      <c r="I100" s="325"/>
      <c r="J100" s="326"/>
      <c r="K100" s="327">
        <v>0</v>
      </c>
      <c r="L100" s="140"/>
      <c r="M100" s="35">
        <v>11</v>
      </c>
      <c r="N100" s="76"/>
      <c r="O100" s="320"/>
      <c r="P100" s="321"/>
      <c r="Q100" s="266"/>
      <c r="R100" s="369"/>
      <c r="S100" s="363">
        <f t="shared" si="6"/>
        <v>0</v>
      </c>
    </row>
    <row r="101" s="1" customFormat="1" ht="25.5" spans="2:19">
      <c r="B101" s="281" t="s">
        <v>15</v>
      </c>
      <c r="C101" s="58" t="s">
        <v>57</v>
      </c>
      <c r="D101" s="282" t="s">
        <v>58</v>
      </c>
      <c r="E101" s="283"/>
      <c r="F101" s="283"/>
      <c r="G101" s="284"/>
      <c r="H101" s="285" t="s">
        <v>88</v>
      </c>
      <c r="I101" s="328" t="s">
        <v>69</v>
      </c>
      <c r="J101" s="328"/>
      <c r="K101" s="155" t="s">
        <v>38</v>
      </c>
      <c r="L101" s="140"/>
      <c r="M101" s="35">
        <v>12</v>
      </c>
      <c r="N101" s="76"/>
      <c r="O101" s="320"/>
      <c r="P101" s="321"/>
      <c r="Q101" s="266"/>
      <c r="R101" s="372"/>
      <c r="S101" s="363">
        <f>R101*Q101*$D$7</f>
        <v>0</v>
      </c>
    </row>
    <row r="102" s="1" customFormat="1" ht="12.75" spans="2:19">
      <c r="B102" s="62">
        <v>3</v>
      </c>
      <c r="C102" s="76" t="s">
        <v>89</v>
      </c>
      <c r="D102" s="286" t="s">
        <v>90</v>
      </c>
      <c r="E102" s="287"/>
      <c r="F102" s="287"/>
      <c r="G102" s="171"/>
      <c r="H102" s="288"/>
      <c r="I102" s="323"/>
      <c r="J102" s="324"/>
      <c r="K102" s="224">
        <v>0</v>
      </c>
      <c r="L102" s="315"/>
      <c r="M102" s="31">
        <v>13</v>
      </c>
      <c r="N102" s="76"/>
      <c r="O102" s="320"/>
      <c r="P102" s="321"/>
      <c r="Q102" s="73"/>
      <c r="R102" s="365"/>
      <c r="S102" s="363">
        <f>R102*Q102</f>
        <v>0</v>
      </c>
    </row>
    <row r="103" s="1" customFormat="1" ht="12.75" spans="2:19">
      <c r="B103" s="35">
        <v>4</v>
      </c>
      <c r="C103" s="76" t="s">
        <v>89</v>
      </c>
      <c r="D103" s="173" t="s">
        <v>91</v>
      </c>
      <c r="E103" s="174"/>
      <c r="F103" s="174"/>
      <c r="G103" s="73"/>
      <c r="H103" s="288" t="s">
        <v>92</v>
      </c>
      <c r="I103" s="229"/>
      <c r="J103" s="329"/>
      <c r="K103" s="224">
        <v>0</v>
      </c>
      <c r="L103" s="140"/>
      <c r="M103" s="31">
        <v>14</v>
      </c>
      <c r="N103" s="76"/>
      <c r="O103" s="320"/>
      <c r="P103" s="321"/>
      <c r="Q103" s="73"/>
      <c r="R103" s="365"/>
      <c r="S103" s="363">
        <f>R103*Q103</f>
        <v>0</v>
      </c>
    </row>
    <row r="104" s="1" customFormat="1" ht="12.75" spans="2:19">
      <c r="B104" s="35">
        <v>5</v>
      </c>
      <c r="C104" s="76" t="s">
        <v>89</v>
      </c>
      <c r="D104" s="173" t="s">
        <v>93</v>
      </c>
      <c r="E104" s="174"/>
      <c r="F104" s="174"/>
      <c r="G104" s="73"/>
      <c r="H104" s="288"/>
      <c r="I104" s="229"/>
      <c r="J104" s="329"/>
      <c r="K104" s="224">
        <v>0</v>
      </c>
      <c r="L104" s="140"/>
      <c r="M104" s="35">
        <v>15</v>
      </c>
      <c r="N104" s="76"/>
      <c r="O104" s="320"/>
      <c r="P104" s="321"/>
      <c r="Q104" s="73"/>
      <c r="R104" s="369"/>
      <c r="S104" s="363">
        <f>R104*Q104*$D$9</f>
        <v>0</v>
      </c>
    </row>
    <row r="105" s="1" customFormat="1" ht="13.5" spans="2:19">
      <c r="B105" s="35">
        <v>6</v>
      </c>
      <c r="C105" s="76" t="s">
        <v>89</v>
      </c>
      <c r="D105" s="173" t="s">
        <v>94</v>
      </c>
      <c r="E105" s="174"/>
      <c r="F105" s="174"/>
      <c r="G105" s="73"/>
      <c r="H105" s="288"/>
      <c r="I105" s="229"/>
      <c r="J105" s="329"/>
      <c r="K105" s="224">
        <v>0</v>
      </c>
      <c r="M105" s="330">
        <v>16</v>
      </c>
      <c r="N105" s="161"/>
      <c r="O105" s="331"/>
      <c r="P105" s="332"/>
      <c r="Q105" s="373"/>
      <c r="R105" s="369"/>
      <c r="S105" s="363">
        <f>R105*Q105*$D$9</f>
        <v>0</v>
      </c>
    </row>
    <row r="106" s="1" customFormat="1" ht="13.5" spans="2:19">
      <c r="B106" s="35">
        <v>7</v>
      </c>
      <c r="C106" s="76" t="s">
        <v>89</v>
      </c>
      <c r="D106" s="173" t="s">
        <v>95</v>
      </c>
      <c r="E106" s="174"/>
      <c r="F106" s="174"/>
      <c r="G106" s="73"/>
      <c r="H106" s="288" t="s">
        <v>92</v>
      </c>
      <c r="I106" s="229"/>
      <c r="J106" s="329"/>
      <c r="K106" s="224">
        <v>0</v>
      </c>
      <c r="M106" s="39" t="s">
        <v>47</v>
      </c>
      <c r="N106" s="40"/>
      <c r="O106" s="40"/>
      <c r="P106" s="40"/>
      <c r="Q106" s="40"/>
      <c r="R106" s="40"/>
      <c r="S106" s="143">
        <f>SUM(S90:S105)</f>
        <v>0</v>
      </c>
    </row>
    <row r="107" s="1" customFormat="1" ht="12.75" spans="2:19">
      <c r="B107" s="35">
        <v>8</v>
      </c>
      <c r="C107" s="76" t="s">
        <v>89</v>
      </c>
      <c r="D107" s="173" t="s">
        <v>96</v>
      </c>
      <c r="E107" s="174"/>
      <c r="F107" s="174"/>
      <c r="G107" s="73"/>
      <c r="H107" s="288" t="s">
        <v>92</v>
      </c>
      <c r="I107" s="229"/>
      <c r="J107" s="329"/>
      <c r="K107" s="224">
        <v>0</v>
      </c>
      <c r="M107" s="333" t="s">
        <v>97</v>
      </c>
      <c r="N107" s="334"/>
      <c r="O107" s="335" t="s">
        <v>98</v>
      </c>
      <c r="P107" s="336"/>
      <c r="S107" s="374"/>
    </row>
    <row r="108" s="1" customFormat="1" ht="12.75" spans="2:19">
      <c r="B108" s="35">
        <v>9</v>
      </c>
      <c r="C108" s="76" t="s">
        <v>89</v>
      </c>
      <c r="D108" s="173" t="s">
        <v>99</v>
      </c>
      <c r="E108" s="174"/>
      <c r="F108" s="174"/>
      <c r="G108" s="73"/>
      <c r="H108" s="288"/>
      <c r="I108" s="229"/>
      <c r="J108" s="329"/>
      <c r="K108" s="224">
        <v>0</v>
      </c>
      <c r="M108" s="333" t="s">
        <v>100</v>
      </c>
      <c r="N108" s="334"/>
      <c r="O108" s="335" t="s">
        <v>101</v>
      </c>
      <c r="P108" s="336"/>
      <c r="S108" s="374"/>
    </row>
    <row r="109" s="1" customFormat="1" ht="12.75" spans="2:19">
      <c r="B109" s="35">
        <v>10</v>
      </c>
      <c r="C109" s="76" t="s">
        <v>89</v>
      </c>
      <c r="D109" s="173" t="s">
        <v>102</v>
      </c>
      <c r="E109" s="174"/>
      <c r="F109" s="174"/>
      <c r="G109" s="73"/>
      <c r="H109" s="288" t="s">
        <v>92</v>
      </c>
      <c r="I109" s="229"/>
      <c r="J109" s="329"/>
      <c r="K109" s="224">
        <v>0</v>
      </c>
      <c r="M109" s="333" t="s">
        <v>8</v>
      </c>
      <c r="N109" s="334" t="s">
        <v>103</v>
      </c>
      <c r="O109" s="335" t="s">
        <v>104</v>
      </c>
      <c r="P109" s="336"/>
      <c r="S109" s="374"/>
    </row>
    <row r="110" s="1" customFormat="1" ht="12.75" spans="2:19">
      <c r="B110" s="35">
        <v>11</v>
      </c>
      <c r="C110" s="76" t="s">
        <v>89</v>
      </c>
      <c r="D110" s="173" t="s">
        <v>105</v>
      </c>
      <c r="E110" s="174"/>
      <c r="F110" s="174"/>
      <c r="G110" s="289"/>
      <c r="H110" s="288" t="s">
        <v>106</v>
      </c>
      <c r="I110" s="229"/>
      <c r="J110" s="329"/>
      <c r="K110" s="224">
        <v>0</v>
      </c>
      <c r="M110" s="333" t="s">
        <v>13</v>
      </c>
      <c r="N110" s="334" t="s">
        <v>107</v>
      </c>
      <c r="O110" s="335" t="s">
        <v>108</v>
      </c>
      <c r="P110" s="336"/>
      <c r="S110" s="374"/>
    </row>
    <row r="111" s="1" customFormat="1" ht="12.75" spans="2:19">
      <c r="B111" s="35">
        <v>12</v>
      </c>
      <c r="C111" s="76" t="s">
        <v>89</v>
      </c>
      <c r="D111" s="173" t="s">
        <v>109</v>
      </c>
      <c r="E111" s="174"/>
      <c r="F111" s="174"/>
      <c r="G111" s="73"/>
      <c r="H111" s="288"/>
      <c r="I111" s="229"/>
      <c r="J111" s="329"/>
      <c r="K111" s="224">
        <v>0</v>
      </c>
      <c r="M111" s="333" t="s">
        <v>15</v>
      </c>
      <c r="N111" s="334" t="s">
        <v>110</v>
      </c>
      <c r="O111" s="335" t="s">
        <v>111</v>
      </c>
      <c r="P111" s="337"/>
      <c r="S111" s="374"/>
    </row>
    <row r="112" s="1" customFormat="1" ht="12.75" spans="2:19">
      <c r="B112" s="35">
        <v>13</v>
      </c>
      <c r="C112" s="76" t="s">
        <v>112</v>
      </c>
      <c r="D112" s="173" t="s">
        <v>113</v>
      </c>
      <c r="E112" s="174"/>
      <c r="F112" s="174"/>
      <c r="G112" s="73"/>
      <c r="H112" s="288"/>
      <c r="I112" s="229"/>
      <c r="J112" s="329"/>
      <c r="K112" s="224">
        <v>0</v>
      </c>
      <c r="M112" s="338"/>
      <c r="N112" s="334"/>
      <c r="O112" s="335" t="s">
        <v>114</v>
      </c>
      <c r="P112" s="336"/>
      <c r="S112" s="374"/>
    </row>
    <row r="113" s="1" customFormat="1" ht="12.75" spans="2:19">
      <c r="B113" s="35">
        <v>14</v>
      </c>
      <c r="C113" s="76" t="s">
        <v>86</v>
      </c>
      <c r="D113" s="173" t="s">
        <v>115</v>
      </c>
      <c r="E113" s="174"/>
      <c r="F113" s="174"/>
      <c r="G113" s="280"/>
      <c r="H113" s="288" t="s">
        <v>92</v>
      </c>
      <c r="I113" s="229"/>
      <c r="J113" s="329"/>
      <c r="K113" s="224">
        <v>0</v>
      </c>
      <c r="M113" s="338"/>
      <c r="N113" s="334"/>
      <c r="O113" s="335" t="s">
        <v>116</v>
      </c>
      <c r="P113" s="336"/>
      <c r="S113" s="374"/>
    </row>
    <row r="114" s="1" customFormat="1" ht="13.5" spans="2:19">
      <c r="B114" s="79">
        <v>15</v>
      </c>
      <c r="C114" s="80" t="s">
        <v>87</v>
      </c>
      <c r="D114" s="290" t="s">
        <v>117</v>
      </c>
      <c r="E114" s="291"/>
      <c r="F114" s="291"/>
      <c r="G114" s="290"/>
      <c r="H114" s="292"/>
      <c r="I114" s="339"/>
      <c r="J114" s="340"/>
      <c r="K114" s="224">
        <f>I114*G114</f>
        <v>0</v>
      </c>
      <c r="M114" s="338"/>
      <c r="N114" s="334"/>
      <c r="O114" s="335" t="s">
        <v>118</v>
      </c>
      <c r="P114" s="336"/>
      <c r="S114" s="374"/>
    </row>
    <row r="115" s="1" customFormat="1" ht="13.5" spans="2:19">
      <c r="B115" s="39" t="s">
        <v>47</v>
      </c>
      <c r="C115" s="40"/>
      <c r="D115" s="40"/>
      <c r="E115" s="40"/>
      <c r="F115" s="40"/>
      <c r="G115" s="293"/>
      <c r="H115" s="288" t="s">
        <v>92</v>
      </c>
      <c r="I115" s="40"/>
      <c r="J115" s="40"/>
      <c r="K115" s="143">
        <f>SUM(K99:K114)</f>
        <v>0</v>
      </c>
      <c r="M115" s="341"/>
      <c r="N115" s="342"/>
      <c r="O115" s="343"/>
      <c r="P115" s="344"/>
      <c r="Q115" s="344"/>
      <c r="R115" s="344"/>
      <c r="S115" s="375"/>
    </row>
    <row r="116" ht="12.75"/>
    <row r="117" ht="12.75"/>
    <row r="118" s="1" customFormat="1" ht="12.75" spans="8:10">
      <c r="H118" s="294"/>
      <c r="J118" s="294"/>
    </row>
    <row r="119" s="1" customFormat="1" ht="12.75" spans="8:8">
      <c r="H119" s="294"/>
    </row>
    <row r="120" ht="12.75" spans="3:7">
      <c r="C120" s="295"/>
      <c r="D120" s="295"/>
      <c r="E120" s="295"/>
      <c r="F120" s="295"/>
      <c r="G120" s="295"/>
    </row>
    <row r="121" ht="12.75" spans="3:7">
      <c r="C121" s="296"/>
      <c r="D121" s="295"/>
      <c r="E121" s="295"/>
      <c r="F121" s="295"/>
      <c r="G121" s="295"/>
    </row>
    <row r="122" ht="12.75" spans="3:7">
      <c r="C122" s="296"/>
      <c r="D122" s="295"/>
      <c r="E122" s="295"/>
      <c r="F122" s="295"/>
      <c r="G122" s="295"/>
    </row>
    <row r="123" ht="12.75" spans="4:7">
      <c r="D123" s="295"/>
      <c r="E123" s="295"/>
      <c r="F123" s="295"/>
      <c r="G123" s="295"/>
    </row>
    <row r="127" ht="12.75" spans="17:17">
      <c r="Q127" s="376"/>
    </row>
    <row r="128" ht="12.75"/>
    <row r="129" ht="12.75"/>
    <row r="130" ht="12.75"/>
  </sheetData>
  <mergeCells count="229">
    <mergeCell ref="I8:J8"/>
    <mergeCell ref="I9:K9"/>
    <mergeCell ref="I10:J10"/>
    <mergeCell ref="D12:E12"/>
    <mergeCell ref="F12:H12"/>
    <mergeCell ref="I12:J12"/>
    <mergeCell ref="D13:E13"/>
    <mergeCell ref="F13:H13"/>
    <mergeCell ref="I13:J13"/>
    <mergeCell ref="D14:E14"/>
    <mergeCell ref="F14:H14"/>
    <mergeCell ref="I14:J14"/>
    <mergeCell ref="E18:G18"/>
    <mergeCell ref="D21:E21"/>
    <mergeCell ref="F21:H21"/>
    <mergeCell ref="I21:J21"/>
    <mergeCell ref="D22:E22"/>
    <mergeCell ref="F22:H22"/>
    <mergeCell ref="I22:J22"/>
    <mergeCell ref="E25:G25"/>
    <mergeCell ref="O30:P30"/>
    <mergeCell ref="O31:P31"/>
    <mergeCell ref="P32:Q32"/>
    <mergeCell ref="P33:Q33"/>
    <mergeCell ref="P34:Q34"/>
    <mergeCell ref="O37:P37"/>
    <mergeCell ref="O38:P38"/>
    <mergeCell ref="O39:P39"/>
    <mergeCell ref="O40:P40"/>
    <mergeCell ref="AA46:AC46"/>
    <mergeCell ref="AE46:AF46"/>
    <mergeCell ref="AA47:AC47"/>
    <mergeCell ref="AE47:AF47"/>
    <mergeCell ref="E48:G48"/>
    <mergeCell ref="I48:J48"/>
    <mergeCell ref="AA48:AC48"/>
    <mergeCell ref="AE48:AF48"/>
    <mergeCell ref="E49:G49"/>
    <mergeCell ref="I49:J49"/>
    <mergeCell ref="AA49:AC49"/>
    <mergeCell ref="AE49:AF49"/>
    <mergeCell ref="E50:G50"/>
    <mergeCell ref="I50:J50"/>
    <mergeCell ref="O50:P50"/>
    <mergeCell ref="AA50:AC50"/>
    <mergeCell ref="AE50:AF50"/>
    <mergeCell ref="E51:G51"/>
    <mergeCell ref="I51:J51"/>
    <mergeCell ref="AA51:AC51"/>
    <mergeCell ref="AE51:AF51"/>
    <mergeCell ref="E52:G52"/>
    <mergeCell ref="I52:J52"/>
    <mergeCell ref="AA52:AC52"/>
    <mergeCell ref="AE52:AF52"/>
    <mergeCell ref="E53:G53"/>
    <mergeCell ref="I53:J53"/>
    <mergeCell ref="P53:Q53"/>
    <mergeCell ref="AA53:AC53"/>
    <mergeCell ref="AE53:AF53"/>
    <mergeCell ref="E54:G54"/>
    <mergeCell ref="I54:J54"/>
    <mergeCell ref="P54:Q54"/>
    <mergeCell ref="AA54:AC54"/>
    <mergeCell ref="AE54:AF54"/>
    <mergeCell ref="E55:G55"/>
    <mergeCell ref="I55:J55"/>
    <mergeCell ref="P55:Q55"/>
    <mergeCell ref="AA55:AC55"/>
    <mergeCell ref="AE55:AF55"/>
    <mergeCell ref="E56:G56"/>
    <mergeCell ref="I56:J56"/>
    <mergeCell ref="P56:Q56"/>
    <mergeCell ref="AA56:AC56"/>
    <mergeCell ref="AE56:AF56"/>
    <mergeCell ref="E57:G57"/>
    <mergeCell ref="I57:J57"/>
    <mergeCell ref="AA57:AC57"/>
    <mergeCell ref="AE57:AF57"/>
    <mergeCell ref="E58:G58"/>
    <mergeCell ref="I58:J58"/>
    <mergeCell ref="AA58:AC58"/>
    <mergeCell ref="AE58:AF58"/>
    <mergeCell ref="E59:G59"/>
    <mergeCell ref="I59:J59"/>
    <mergeCell ref="AA59:AC59"/>
    <mergeCell ref="AE59:AF59"/>
    <mergeCell ref="E60:G60"/>
    <mergeCell ref="I60:J60"/>
    <mergeCell ref="AA60:AC60"/>
    <mergeCell ref="AE60:AF60"/>
    <mergeCell ref="E61:G61"/>
    <mergeCell ref="I61:J61"/>
    <mergeCell ref="AA61:AC61"/>
    <mergeCell ref="AE61:AF61"/>
    <mergeCell ref="E62:G62"/>
    <mergeCell ref="I62:J62"/>
    <mergeCell ref="AA62:AC62"/>
    <mergeCell ref="AE62:AF62"/>
    <mergeCell ref="E63:G63"/>
    <mergeCell ref="I63:J63"/>
    <mergeCell ref="AA63:AC63"/>
    <mergeCell ref="AE63:AF63"/>
    <mergeCell ref="E64:G64"/>
    <mergeCell ref="I64:J64"/>
    <mergeCell ref="AA64:AC64"/>
    <mergeCell ref="AE64:AF64"/>
    <mergeCell ref="E65:G65"/>
    <mergeCell ref="I65:J65"/>
    <mergeCell ref="AA65:AC65"/>
    <mergeCell ref="AE65:AF65"/>
    <mergeCell ref="E66:G66"/>
    <mergeCell ref="I66:J66"/>
    <mergeCell ref="AA66:AC66"/>
    <mergeCell ref="AE66:AF66"/>
    <mergeCell ref="E67:G67"/>
    <mergeCell ref="I67:J67"/>
    <mergeCell ref="AA67:AC67"/>
    <mergeCell ref="AE67:AF67"/>
    <mergeCell ref="E68:G68"/>
    <mergeCell ref="I68:J68"/>
    <mergeCell ref="AA68:AC68"/>
    <mergeCell ref="AE68:AF68"/>
    <mergeCell ref="E69:G69"/>
    <mergeCell ref="I69:J69"/>
    <mergeCell ref="AA69:AC69"/>
    <mergeCell ref="AE69:AF69"/>
    <mergeCell ref="E70:G70"/>
    <mergeCell ref="I70:J70"/>
    <mergeCell ref="AA70:AC70"/>
    <mergeCell ref="AE70:AF70"/>
    <mergeCell ref="E71:G71"/>
    <mergeCell ref="I71:J71"/>
    <mergeCell ref="AA71:AC71"/>
    <mergeCell ref="AE71:AF71"/>
    <mergeCell ref="E72:G72"/>
    <mergeCell ref="I72:J72"/>
    <mergeCell ref="AA72:AC72"/>
    <mergeCell ref="AE72:AF72"/>
    <mergeCell ref="E73:G73"/>
    <mergeCell ref="I73:J73"/>
    <mergeCell ref="AA73:AC73"/>
    <mergeCell ref="AE73:AF73"/>
    <mergeCell ref="E74:G74"/>
    <mergeCell ref="I74:J74"/>
    <mergeCell ref="AA74:AC74"/>
    <mergeCell ref="AE74:AF74"/>
    <mergeCell ref="E75:G75"/>
    <mergeCell ref="I75:J75"/>
    <mergeCell ref="AA75:AC75"/>
    <mergeCell ref="AE75:AF75"/>
    <mergeCell ref="E76:G76"/>
    <mergeCell ref="I76:J76"/>
    <mergeCell ref="E77:G77"/>
    <mergeCell ref="I77:J77"/>
    <mergeCell ref="E78:G78"/>
    <mergeCell ref="I78:J78"/>
    <mergeCell ref="E79:G79"/>
    <mergeCell ref="I79:J79"/>
    <mergeCell ref="E80:G80"/>
    <mergeCell ref="I80:J80"/>
    <mergeCell ref="E81:G81"/>
    <mergeCell ref="I81:J81"/>
    <mergeCell ref="E82:G82"/>
    <mergeCell ref="I82:J82"/>
    <mergeCell ref="E83:G83"/>
    <mergeCell ref="I83:J83"/>
    <mergeCell ref="E84:G84"/>
    <mergeCell ref="I84:J84"/>
    <mergeCell ref="E85:G85"/>
    <mergeCell ref="I85:J85"/>
    <mergeCell ref="E86:G86"/>
    <mergeCell ref="I86:J86"/>
    <mergeCell ref="E87:G87"/>
    <mergeCell ref="I87:J87"/>
    <mergeCell ref="E88:G88"/>
    <mergeCell ref="I88:J88"/>
    <mergeCell ref="E89:G89"/>
    <mergeCell ref="I89:J89"/>
    <mergeCell ref="O89:P89"/>
    <mergeCell ref="E90:G90"/>
    <mergeCell ref="I90:J90"/>
    <mergeCell ref="E91:G91"/>
    <mergeCell ref="I91:J91"/>
    <mergeCell ref="E92:G92"/>
    <mergeCell ref="I92:J92"/>
    <mergeCell ref="E93:G93"/>
    <mergeCell ref="I93:J93"/>
    <mergeCell ref="E94:G94"/>
    <mergeCell ref="I94:J94"/>
    <mergeCell ref="E95:G95"/>
    <mergeCell ref="I95:J95"/>
    <mergeCell ref="D98:F98"/>
    <mergeCell ref="G98:H98"/>
    <mergeCell ref="I98:J98"/>
    <mergeCell ref="D99:F99"/>
    <mergeCell ref="G99:H99"/>
    <mergeCell ref="I99:J99"/>
    <mergeCell ref="D100:F100"/>
    <mergeCell ref="G100:H100"/>
    <mergeCell ref="I100:J100"/>
    <mergeCell ref="D101:F101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B7:B9"/>
    <mergeCell ref="P4:P8"/>
    <mergeCell ref="Q4:Q8"/>
    <mergeCell ref="R4:R8"/>
    <mergeCell ref="S4:S8"/>
    <mergeCell ref="V4:V8"/>
    <mergeCell ref="W4:W8"/>
    <mergeCell ref="W13:W17"/>
    <mergeCell ref="X4:X8"/>
    <mergeCell ref="X13:X17"/>
    <mergeCell ref="Y4:Y8"/>
    <mergeCell ref="Y13:Y17"/>
    <mergeCell ref="Z13:Z17"/>
    <mergeCell ref="B2:D6"/>
  </mergeCells>
  <pageMargins left="0.11805555555556" right="0.11805555555556" top="1" bottom="0.51180555555556" header="0.5" footer="0.5"/>
  <pageSetup paperSize="8" scale="58" fitToHeight="0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I130"/>
  <sheetViews>
    <sheetView view="pageBreakPreview" zoomScale="70" zoomScaleNormal="55" workbookViewId="0">
      <selection activeCell="C5" sqref="B2:D6"/>
    </sheetView>
  </sheetViews>
  <sheetFormatPr defaultColWidth="9" defaultRowHeight="16.5" customHeight="1"/>
  <cols>
    <col min="1" max="1" width="1.37142857142857" style="1" customWidth="1"/>
    <col min="2" max="2" width="5.14285714285714" style="1" customWidth="1"/>
    <col min="3" max="3" width="29.5714285714286" style="1" customWidth="1"/>
    <col min="4" max="4" width="25.7142857142857" style="1" customWidth="1"/>
    <col min="5" max="5" width="8" style="1" customWidth="1"/>
    <col min="6" max="6" width="9.14285714285714" style="1" customWidth="1"/>
    <col min="7" max="7" width="12.7142857142857" style="1" customWidth="1"/>
    <col min="8" max="8" width="8.28571428571429" style="1" customWidth="1"/>
    <col min="9" max="9" width="12.5714285714286" style="1" customWidth="1"/>
    <col min="10" max="10" width="16" style="1" customWidth="1"/>
    <col min="11" max="11" width="22.2857142857143" style="1" customWidth="1"/>
    <col min="12" max="12" width="0.857142857142857" style="1" customWidth="1"/>
    <col min="13" max="13" width="4.71428571428571" style="1" customWidth="1"/>
    <col min="14" max="14" width="14.7142857142857" style="1" customWidth="1"/>
    <col min="15" max="15" width="15.9238095238095" style="1" customWidth="1"/>
    <col min="16" max="16" width="25.7142857142857" style="1" customWidth="1"/>
    <col min="17" max="17" width="11.0190476190476" style="1" customWidth="1"/>
    <col min="18" max="18" width="13" style="1" customWidth="1"/>
    <col min="19" max="19" width="18.4285714285714" style="1" customWidth="1"/>
    <col min="20" max="20" width="9.14285714285714" style="1" customWidth="1"/>
    <col min="21" max="21" width="16.1428571428571" style="1" customWidth="1"/>
    <col min="22" max="25" width="19.4952380952381" style="1" customWidth="1"/>
    <col min="26" max="26" width="9.14285714285714" style="1" customWidth="1"/>
  </cols>
  <sheetData>
    <row r="2" s="1" customFormat="1" ht="24" customHeight="1" spans="2:19">
      <c r="B2" s="2" t="s">
        <v>0</v>
      </c>
      <c r="C2" s="3"/>
      <c r="D2" s="4"/>
      <c r="E2" s="5" t="s">
        <v>1</v>
      </c>
      <c r="F2" s="6"/>
      <c r="G2" s="6"/>
      <c r="H2" s="7" t="s">
        <v>2</v>
      </c>
      <c r="I2" s="6"/>
      <c r="J2" s="90" t="s">
        <v>3</v>
      </c>
      <c r="K2" s="91"/>
      <c r="L2" s="92"/>
      <c r="M2" s="93" t="s">
        <v>4</v>
      </c>
      <c r="N2" s="94"/>
      <c r="O2" s="95" t="s">
        <v>5</v>
      </c>
      <c r="P2" s="96" t="s">
        <v>6</v>
      </c>
      <c r="Q2" s="198"/>
      <c r="R2" s="198"/>
      <c r="S2" s="199"/>
    </row>
    <row r="3" s="1" customFormat="1" ht="24" customHeight="1" spans="2:25">
      <c r="B3" s="8"/>
      <c r="C3" s="9"/>
      <c r="D3" s="10"/>
      <c r="E3" s="11" t="s">
        <v>7</v>
      </c>
      <c r="F3" s="12"/>
      <c r="G3" s="12"/>
      <c r="H3" s="13" t="s">
        <v>2</v>
      </c>
      <c r="I3" s="97"/>
      <c r="J3" s="12"/>
      <c r="K3" s="98"/>
      <c r="L3" s="92"/>
      <c r="M3" s="99"/>
      <c r="N3" s="100"/>
      <c r="O3" s="101" t="s">
        <v>8</v>
      </c>
      <c r="P3" s="102" t="s">
        <v>9</v>
      </c>
      <c r="Q3" s="200" t="s">
        <v>10</v>
      </c>
      <c r="R3" s="200" t="s">
        <v>10</v>
      </c>
      <c r="S3" s="201" t="s">
        <v>11</v>
      </c>
      <c r="V3" s="162"/>
      <c r="W3" s="162"/>
      <c r="X3" s="162"/>
      <c r="Y3" s="162"/>
    </row>
    <row r="4" s="1" customFormat="1" ht="24" customHeight="1" spans="2:25">
      <c r="B4" s="8"/>
      <c r="C4" s="9"/>
      <c r="D4" s="10"/>
      <c r="E4" s="11" t="s">
        <v>12</v>
      </c>
      <c r="F4" s="12"/>
      <c r="G4" s="12"/>
      <c r="H4" s="13" t="s">
        <v>2</v>
      </c>
      <c r="I4" s="97"/>
      <c r="J4" s="103"/>
      <c r="K4" s="104"/>
      <c r="L4" s="105"/>
      <c r="M4" s="106"/>
      <c r="O4" s="107" t="s">
        <v>13</v>
      </c>
      <c r="P4" s="108"/>
      <c r="Q4" s="202"/>
      <c r="R4" s="202"/>
      <c r="S4" s="203"/>
      <c r="V4" s="162"/>
      <c r="W4" s="162"/>
      <c r="X4" s="162"/>
      <c r="Y4" s="162"/>
    </row>
    <row r="5" s="1" customFormat="1" ht="24" customHeight="1" spans="2:25">
      <c r="B5" s="8"/>
      <c r="C5" s="9"/>
      <c r="D5" s="10"/>
      <c r="E5" s="11" t="s">
        <v>14</v>
      </c>
      <c r="F5" s="12"/>
      <c r="G5" s="12"/>
      <c r="H5" s="13" t="s">
        <v>2</v>
      </c>
      <c r="I5" s="12"/>
      <c r="J5" s="109"/>
      <c r="K5" s="98"/>
      <c r="L5" s="92"/>
      <c r="M5" s="106"/>
      <c r="O5" s="107" t="s">
        <v>15</v>
      </c>
      <c r="P5" s="110"/>
      <c r="Q5" s="204"/>
      <c r="R5" s="204"/>
      <c r="S5" s="205"/>
      <c r="V5" s="162"/>
      <c r="W5" s="162"/>
      <c r="X5" s="162"/>
      <c r="Y5" s="162"/>
    </row>
    <row r="6" s="1" customFormat="1" ht="24" customHeight="1" spans="2:25">
      <c r="B6" s="8"/>
      <c r="C6" s="9"/>
      <c r="D6" s="10"/>
      <c r="E6" s="11" t="s">
        <v>16</v>
      </c>
      <c r="F6" s="12"/>
      <c r="G6" s="12"/>
      <c r="H6" s="13" t="s">
        <v>2</v>
      </c>
      <c r="I6" s="111"/>
      <c r="J6" s="111"/>
      <c r="K6" s="112"/>
      <c r="L6" s="113"/>
      <c r="M6" s="106"/>
      <c r="O6" s="107" t="s">
        <v>17</v>
      </c>
      <c r="P6" s="110"/>
      <c r="Q6" s="204"/>
      <c r="R6" s="204"/>
      <c r="S6" s="205"/>
      <c r="V6" s="162"/>
      <c r="W6" s="162"/>
      <c r="X6" s="162"/>
      <c r="Y6" s="162"/>
    </row>
    <row r="7" s="1" customFormat="1" ht="19.5" customHeight="1" spans="2:25">
      <c r="B7" s="14" t="s">
        <v>18</v>
      </c>
      <c r="C7" s="15" t="s">
        <v>19</v>
      </c>
      <c r="D7" s="16">
        <v>125</v>
      </c>
      <c r="E7" s="11" t="s">
        <v>20</v>
      </c>
      <c r="F7" s="12"/>
      <c r="G7" s="12"/>
      <c r="H7" s="13" t="s">
        <v>2</v>
      </c>
      <c r="I7" s="114"/>
      <c r="J7" s="12" t="s">
        <v>21</v>
      </c>
      <c r="K7" s="104"/>
      <c r="L7" s="115"/>
      <c r="M7" s="106"/>
      <c r="O7" s="107" t="s">
        <v>22</v>
      </c>
      <c r="P7" s="110"/>
      <c r="Q7" s="204"/>
      <c r="R7" s="204"/>
      <c r="S7" s="205"/>
      <c r="V7" s="162"/>
      <c r="W7" s="162"/>
      <c r="X7" s="162"/>
      <c r="Y7" s="162"/>
    </row>
    <row r="8" s="1" customFormat="1" ht="19.5" customHeight="1" spans="2:25">
      <c r="B8" s="14"/>
      <c r="C8" s="17" t="s">
        <v>23</v>
      </c>
      <c r="D8" s="18">
        <v>10416</v>
      </c>
      <c r="E8" s="19" t="s">
        <v>24</v>
      </c>
      <c r="F8" s="12"/>
      <c r="G8" s="12"/>
      <c r="H8" s="13" t="s">
        <v>2</v>
      </c>
      <c r="I8" s="116"/>
      <c r="J8" s="116"/>
      <c r="K8" s="117" t="s">
        <v>25</v>
      </c>
      <c r="L8" s="118"/>
      <c r="M8" s="106"/>
      <c r="O8" s="119" t="s">
        <v>26</v>
      </c>
      <c r="P8" s="120"/>
      <c r="Q8" s="182"/>
      <c r="R8" s="182"/>
      <c r="S8" s="206"/>
      <c r="V8" s="162"/>
      <c r="W8" s="162"/>
      <c r="X8" s="162"/>
      <c r="Y8" s="162"/>
    </row>
    <row r="9" s="1" customFormat="1" ht="19.5" customHeight="1" spans="2:25">
      <c r="B9" s="14"/>
      <c r="C9" s="20" t="s">
        <v>27</v>
      </c>
      <c r="D9" s="21">
        <v>14000</v>
      </c>
      <c r="E9" s="22" t="s">
        <v>28</v>
      </c>
      <c r="F9" s="23"/>
      <c r="G9" s="23"/>
      <c r="H9" s="24" t="s">
        <v>2</v>
      </c>
      <c r="I9" s="121"/>
      <c r="J9" s="121"/>
      <c r="K9" s="121"/>
      <c r="L9" s="122"/>
      <c r="M9" s="123"/>
      <c r="N9" s="124"/>
      <c r="O9" s="125"/>
      <c r="P9" s="126" t="s">
        <v>29</v>
      </c>
      <c r="Q9" s="61" t="s">
        <v>30</v>
      </c>
      <c r="R9" s="61" t="s">
        <v>31</v>
      </c>
      <c r="S9" s="207"/>
      <c r="V9" s="162"/>
      <c r="W9" s="162"/>
      <c r="X9" s="162"/>
      <c r="Y9" s="162"/>
    </row>
    <row r="10" s="1" customFormat="1" ht="12.75" spans="9:11">
      <c r="I10" s="127"/>
      <c r="J10" s="127"/>
      <c r="K10" s="128"/>
    </row>
    <row r="11" s="1" customFormat="1" spans="2:35">
      <c r="B11" s="25" t="s">
        <v>32</v>
      </c>
      <c r="C11" s="26"/>
      <c r="D11" s="26"/>
      <c r="E11" s="26"/>
      <c r="F11" s="26"/>
      <c r="G11" s="26"/>
      <c r="H11" s="26"/>
      <c r="I11" s="26"/>
      <c r="J11" s="26"/>
      <c r="K11" s="26"/>
      <c r="M11" s="129" t="s">
        <v>33</v>
      </c>
      <c r="N11" s="26"/>
      <c r="O11" s="26"/>
      <c r="P11" s="26"/>
      <c r="Q11" s="26"/>
      <c r="R11" s="26"/>
      <c r="S11" s="26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</row>
    <row r="12" s="1" customFormat="1" ht="15" spans="2:35">
      <c r="B12" s="27" t="s">
        <v>15</v>
      </c>
      <c r="C12" s="28" t="s">
        <v>34</v>
      </c>
      <c r="D12" s="29" t="s">
        <v>35</v>
      </c>
      <c r="E12" s="29"/>
      <c r="F12" s="30" t="s">
        <v>36</v>
      </c>
      <c r="G12" s="30"/>
      <c r="H12" s="30"/>
      <c r="I12" s="130" t="s">
        <v>37</v>
      </c>
      <c r="J12" s="130"/>
      <c r="K12" s="131" t="s">
        <v>38</v>
      </c>
      <c r="L12" s="132"/>
      <c r="M12" s="133" t="s">
        <v>8</v>
      </c>
      <c r="N12" s="29" t="s">
        <v>39</v>
      </c>
      <c r="O12" s="42" t="s">
        <v>40</v>
      </c>
      <c r="P12" s="29" t="s">
        <v>41</v>
      </c>
      <c r="Q12" s="145" t="s">
        <v>42</v>
      </c>
      <c r="R12" s="146" t="s">
        <v>43</v>
      </c>
      <c r="S12" s="131" t="s">
        <v>44</v>
      </c>
      <c r="U12" s="208"/>
      <c r="V12" s="208"/>
      <c r="W12" s="162"/>
      <c r="X12" s="162"/>
      <c r="Y12" s="162"/>
      <c r="Z12" s="162"/>
      <c r="AA12" s="208"/>
      <c r="AB12" s="208"/>
      <c r="AC12" s="208"/>
      <c r="AD12" s="208"/>
      <c r="AE12" s="208"/>
      <c r="AF12" s="208"/>
      <c r="AG12" s="208"/>
      <c r="AH12" s="208"/>
      <c r="AI12" s="208"/>
    </row>
    <row r="13" s="1" customFormat="1" ht="12.75" spans="2:35">
      <c r="B13" s="31">
        <v>1</v>
      </c>
      <c r="C13" s="32" t="s">
        <v>45</v>
      </c>
      <c r="D13" s="33"/>
      <c r="E13" s="33"/>
      <c r="F13" s="34"/>
      <c r="G13" s="34"/>
      <c r="H13" s="34"/>
      <c r="I13" s="134"/>
      <c r="J13" s="135"/>
      <c r="K13" s="136">
        <v>0</v>
      </c>
      <c r="L13" s="92"/>
      <c r="M13" s="35">
        <v>1</v>
      </c>
      <c r="N13" s="32"/>
      <c r="O13" s="87"/>
      <c r="P13" s="33"/>
      <c r="Q13" s="178"/>
      <c r="R13" s="92"/>
      <c r="S13" s="136">
        <f t="shared" ref="S13:S29" si="0">R13*Q13</f>
        <v>0</v>
      </c>
      <c r="U13" s="208"/>
      <c r="V13" s="208"/>
      <c r="W13" s="162"/>
      <c r="X13" s="162"/>
      <c r="Y13" s="162"/>
      <c r="Z13" s="162"/>
      <c r="AA13" s="208"/>
      <c r="AB13" s="208"/>
      <c r="AC13" s="208"/>
      <c r="AD13" s="208"/>
      <c r="AE13" s="208"/>
      <c r="AF13" s="208"/>
      <c r="AG13" s="208"/>
      <c r="AH13" s="208"/>
      <c r="AI13" s="208"/>
    </row>
    <row r="14" s="1" customFormat="1" ht="13.5" spans="2:35">
      <c r="B14" s="35">
        <v>2</v>
      </c>
      <c r="C14" s="36" t="s">
        <v>46</v>
      </c>
      <c r="D14" s="37"/>
      <c r="E14" s="37"/>
      <c r="F14" s="38"/>
      <c r="G14" s="38"/>
      <c r="H14" s="38"/>
      <c r="I14" s="137"/>
      <c r="J14" s="138"/>
      <c r="K14" s="139">
        <v>0</v>
      </c>
      <c r="L14" s="140"/>
      <c r="M14" s="77">
        <v>2</v>
      </c>
      <c r="N14" s="141"/>
      <c r="O14" s="64"/>
      <c r="P14" s="88"/>
      <c r="Q14" s="70"/>
      <c r="R14" s="209"/>
      <c r="S14" s="210">
        <f t="shared" si="0"/>
        <v>0</v>
      </c>
      <c r="U14" s="208"/>
      <c r="V14" s="208"/>
      <c r="W14" s="162"/>
      <c r="X14" s="162"/>
      <c r="Y14" s="162"/>
      <c r="Z14" s="162"/>
      <c r="AA14" s="208"/>
      <c r="AB14" s="208"/>
      <c r="AC14" s="208"/>
      <c r="AD14" s="208"/>
      <c r="AE14" s="208"/>
      <c r="AF14" s="208"/>
      <c r="AG14" s="208"/>
      <c r="AH14" s="208"/>
      <c r="AI14" s="208"/>
    </row>
    <row r="15" s="1" customFormat="1" ht="13.5" spans="2:35">
      <c r="B15" s="39" t="s">
        <v>47</v>
      </c>
      <c r="C15" s="40"/>
      <c r="D15" s="40"/>
      <c r="E15" s="40"/>
      <c r="F15" s="40"/>
      <c r="G15" s="40"/>
      <c r="H15" s="40"/>
      <c r="I15" s="40"/>
      <c r="J15" s="142"/>
      <c r="K15" s="143">
        <f>SUM(K13:K14)</f>
        <v>0</v>
      </c>
      <c r="L15" s="106"/>
      <c r="M15" s="35">
        <v>3</v>
      </c>
      <c r="N15" s="76"/>
      <c r="O15" s="64"/>
      <c r="P15" s="144"/>
      <c r="Q15" s="178"/>
      <c r="R15" s="209"/>
      <c r="S15" s="136">
        <f t="shared" si="0"/>
        <v>0</v>
      </c>
      <c r="U15" s="208"/>
      <c r="V15" s="208"/>
      <c r="W15" s="162"/>
      <c r="X15" s="162"/>
      <c r="Y15" s="162"/>
      <c r="Z15" s="162"/>
      <c r="AA15" s="208"/>
      <c r="AB15" s="208"/>
      <c r="AC15" s="208"/>
      <c r="AD15" s="208"/>
      <c r="AE15" s="208"/>
      <c r="AF15" s="208"/>
      <c r="AG15" s="208"/>
      <c r="AH15" s="208"/>
      <c r="AI15" s="208"/>
    </row>
    <row r="16" s="1" customFormat="1" ht="12.75" spans="11:35">
      <c r="K16" s="132"/>
      <c r="M16" s="35">
        <v>4</v>
      </c>
      <c r="N16" s="32"/>
      <c r="O16" s="87"/>
      <c r="P16" s="88"/>
      <c r="Q16" s="70"/>
      <c r="R16" s="209"/>
      <c r="S16" s="210">
        <f t="shared" si="0"/>
        <v>0</v>
      </c>
      <c r="U16" s="208"/>
      <c r="V16" s="208"/>
      <c r="W16" s="162"/>
      <c r="X16" s="162"/>
      <c r="Y16" s="162"/>
      <c r="Z16" s="162"/>
      <c r="AA16" s="208"/>
      <c r="AB16" s="208"/>
      <c r="AC16" s="208"/>
      <c r="AD16" s="208"/>
      <c r="AE16" s="208"/>
      <c r="AF16" s="208"/>
      <c r="AG16" s="208"/>
      <c r="AH16" s="208"/>
      <c r="AI16" s="208"/>
    </row>
    <row r="17" s="1" customFormat="1" spans="2:35">
      <c r="B17" s="25" t="s">
        <v>48</v>
      </c>
      <c r="C17" s="26"/>
      <c r="D17" s="26"/>
      <c r="E17" s="26"/>
      <c r="F17" s="26"/>
      <c r="G17" s="26"/>
      <c r="H17" s="26"/>
      <c r="I17" s="26"/>
      <c r="J17" s="26"/>
      <c r="K17" s="26"/>
      <c r="M17" s="35">
        <v>5</v>
      </c>
      <c r="N17" s="32"/>
      <c r="O17" s="87"/>
      <c r="P17" s="88"/>
      <c r="Q17" s="211"/>
      <c r="R17" s="209"/>
      <c r="S17" s="210">
        <f t="shared" si="0"/>
        <v>0</v>
      </c>
      <c r="U17" s="208"/>
      <c r="V17" s="208"/>
      <c r="W17" s="162"/>
      <c r="X17" s="162"/>
      <c r="Y17" s="162"/>
      <c r="Z17" s="162"/>
      <c r="AA17" s="208"/>
      <c r="AB17" s="208"/>
      <c r="AC17" s="208"/>
      <c r="AD17" s="208"/>
      <c r="AE17" s="208"/>
      <c r="AF17" s="208"/>
      <c r="AG17" s="208"/>
      <c r="AH17" s="208"/>
      <c r="AI17" s="208"/>
    </row>
    <row r="18" s="1" customFormat="1" ht="15" spans="2:35">
      <c r="B18" s="41" t="s">
        <v>8</v>
      </c>
      <c r="C18" s="29" t="s">
        <v>39</v>
      </c>
      <c r="D18" s="42" t="s">
        <v>40</v>
      </c>
      <c r="E18" s="29" t="s">
        <v>41</v>
      </c>
      <c r="F18" s="29"/>
      <c r="G18" s="29"/>
      <c r="H18" s="43" t="s">
        <v>42</v>
      </c>
      <c r="I18" s="145" t="s">
        <v>49</v>
      </c>
      <c r="J18" s="146" t="s">
        <v>43</v>
      </c>
      <c r="K18" s="131" t="s">
        <v>44</v>
      </c>
      <c r="L18" s="147"/>
      <c r="M18" s="35">
        <v>6</v>
      </c>
      <c r="N18" s="32"/>
      <c r="O18" s="87"/>
      <c r="P18" s="88"/>
      <c r="Q18" s="211"/>
      <c r="R18" s="209"/>
      <c r="S18" s="210">
        <f t="shared" si="0"/>
        <v>0</v>
      </c>
      <c r="U18" s="208"/>
      <c r="V18" s="212"/>
      <c r="W18" s="162"/>
      <c r="X18" s="162"/>
      <c r="Y18" s="162"/>
      <c r="Z18" s="162"/>
      <c r="AA18" s="208"/>
      <c r="AB18" s="208"/>
      <c r="AC18" s="208"/>
      <c r="AD18" s="208"/>
      <c r="AE18" s="208"/>
      <c r="AF18" s="208"/>
      <c r="AG18" s="208"/>
      <c r="AH18" s="208"/>
      <c r="AI18" s="208"/>
    </row>
    <row r="19" s="1" customFormat="1" ht="12.75" spans="2:35">
      <c r="B19" s="44">
        <v>1</v>
      </c>
      <c r="C19" s="45" t="s">
        <v>50</v>
      </c>
      <c r="D19" s="46" t="s">
        <v>51</v>
      </c>
      <c r="E19" s="47"/>
      <c r="F19" s="48"/>
      <c r="G19" s="49"/>
      <c r="H19" s="50"/>
      <c r="I19" s="148"/>
      <c r="J19" s="149"/>
      <c r="K19" s="150">
        <v>0</v>
      </c>
      <c r="L19" s="92"/>
      <c r="M19" s="35">
        <v>7</v>
      </c>
      <c r="N19" s="32"/>
      <c r="O19" s="87"/>
      <c r="P19" s="88"/>
      <c r="Q19" s="211"/>
      <c r="R19" s="209"/>
      <c r="S19" s="210">
        <f t="shared" si="0"/>
        <v>0</v>
      </c>
      <c r="U19" s="208"/>
      <c r="V19" s="208"/>
      <c r="W19" s="212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</row>
    <row r="20" s="1" customFormat="1" ht="12.75" spans="2:35">
      <c r="B20" s="51">
        <v>2</v>
      </c>
      <c r="C20" s="52" t="s">
        <v>52</v>
      </c>
      <c r="D20" s="53" t="s">
        <v>53</v>
      </c>
      <c r="E20" s="54"/>
      <c r="F20" s="53"/>
      <c r="G20" s="55"/>
      <c r="H20" s="53"/>
      <c r="I20" s="151"/>
      <c r="J20" s="152"/>
      <c r="K20" s="153">
        <v>0</v>
      </c>
      <c r="L20" s="92"/>
      <c r="M20" s="35">
        <v>8</v>
      </c>
      <c r="N20" s="32"/>
      <c r="O20" s="87"/>
      <c r="P20" s="88"/>
      <c r="Q20" s="70"/>
      <c r="R20" s="209"/>
      <c r="S20" s="210">
        <f t="shared" si="0"/>
        <v>0</v>
      </c>
      <c r="U20" s="208"/>
      <c r="V20" s="208"/>
      <c r="W20" s="212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</row>
    <row r="21" s="1" customFormat="1" ht="15" spans="2:35">
      <c r="B21" s="56" t="s">
        <v>13</v>
      </c>
      <c r="C21" s="57" t="s">
        <v>34</v>
      </c>
      <c r="D21" s="58" t="s">
        <v>35</v>
      </c>
      <c r="E21" s="58"/>
      <c r="F21" s="59" t="s">
        <v>36</v>
      </c>
      <c r="G21" s="59"/>
      <c r="H21" s="59"/>
      <c r="I21" s="154" t="s">
        <v>37</v>
      </c>
      <c r="J21" s="154"/>
      <c r="K21" s="155" t="s">
        <v>38</v>
      </c>
      <c r="L21" s="106"/>
      <c r="M21" s="35">
        <v>9</v>
      </c>
      <c r="N21" s="32"/>
      <c r="O21" s="87"/>
      <c r="P21" s="88"/>
      <c r="Q21" s="70"/>
      <c r="R21" s="209"/>
      <c r="S21" s="210">
        <f t="shared" si="0"/>
        <v>0</v>
      </c>
      <c r="U21" s="208"/>
      <c r="V21" s="208"/>
      <c r="W21" s="212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</row>
    <row r="22" s="1" customFormat="1" ht="13.5" spans="2:35">
      <c r="B22" s="60">
        <v>3</v>
      </c>
      <c r="C22" s="32" t="s">
        <v>54</v>
      </c>
      <c r="D22" s="61"/>
      <c r="E22" s="61"/>
      <c r="F22" s="61"/>
      <c r="G22" s="61"/>
      <c r="H22" s="61"/>
      <c r="I22" s="156"/>
      <c r="J22" s="156"/>
      <c r="K22" s="157">
        <v>0</v>
      </c>
      <c r="M22" s="35">
        <v>10</v>
      </c>
      <c r="N22" s="32"/>
      <c r="O22" s="87"/>
      <c r="P22" s="88"/>
      <c r="Q22" s="70"/>
      <c r="R22" s="209"/>
      <c r="S22" s="210">
        <f t="shared" si="0"/>
        <v>0</v>
      </c>
      <c r="U22" s="208"/>
      <c r="V22" s="208"/>
      <c r="W22" s="212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</row>
    <row r="23" s="1" customFormat="1" ht="13.5" spans="2:35">
      <c r="B23" s="39" t="s">
        <v>47</v>
      </c>
      <c r="C23" s="40"/>
      <c r="D23" s="40"/>
      <c r="E23" s="40"/>
      <c r="F23" s="40"/>
      <c r="G23" s="40"/>
      <c r="H23" s="40"/>
      <c r="I23" s="158">
        <v>692.599534</v>
      </c>
      <c r="J23" s="142"/>
      <c r="K23" s="143">
        <f>SUM(K19:K22)</f>
        <v>0</v>
      </c>
      <c r="L23" s="147"/>
      <c r="M23" s="35">
        <v>11</v>
      </c>
      <c r="N23" s="32"/>
      <c r="O23" s="87"/>
      <c r="P23" s="88"/>
      <c r="Q23" s="70"/>
      <c r="R23" s="209"/>
      <c r="S23" s="210">
        <f t="shared" si="0"/>
        <v>0</v>
      </c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</row>
    <row r="24" s="1" customFormat="1" spans="2:35">
      <c r="B24" s="25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92"/>
      <c r="M24" s="35">
        <v>12</v>
      </c>
      <c r="N24" s="32"/>
      <c r="O24" s="87"/>
      <c r="P24" s="88"/>
      <c r="Q24" s="70"/>
      <c r="R24" s="209"/>
      <c r="S24" s="210">
        <f t="shared" si="0"/>
        <v>0</v>
      </c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</row>
    <row r="25" s="1" customFormat="1" ht="15" spans="2:35">
      <c r="B25" s="41" t="s">
        <v>8</v>
      </c>
      <c r="C25" s="29" t="s">
        <v>39</v>
      </c>
      <c r="D25" s="42" t="s">
        <v>40</v>
      </c>
      <c r="E25" s="29" t="s">
        <v>41</v>
      </c>
      <c r="F25" s="29"/>
      <c r="G25" s="29"/>
      <c r="H25" s="43" t="s">
        <v>42</v>
      </c>
      <c r="I25" s="145" t="s">
        <v>49</v>
      </c>
      <c r="J25" s="146" t="s">
        <v>43</v>
      </c>
      <c r="K25" s="131" t="s">
        <v>44</v>
      </c>
      <c r="L25" s="92"/>
      <c r="M25" s="35">
        <v>13</v>
      </c>
      <c r="N25" s="32"/>
      <c r="O25" s="87"/>
      <c r="P25" s="88"/>
      <c r="Q25" s="70"/>
      <c r="R25" s="209"/>
      <c r="S25" s="210">
        <f t="shared" si="0"/>
        <v>0</v>
      </c>
      <c r="U25" s="208"/>
      <c r="V25" s="208" t="s">
        <v>56</v>
      </c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</row>
    <row r="26" s="1" customFormat="1" ht="12.75" spans="2:35">
      <c r="B26" s="62">
        <v>1</v>
      </c>
      <c r="C26" s="63"/>
      <c r="D26" s="64"/>
      <c r="E26" s="65"/>
      <c r="F26" s="66"/>
      <c r="G26" s="67"/>
      <c r="H26" s="50"/>
      <c r="I26" s="159"/>
      <c r="J26" s="160"/>
      <c r="K26" s="150">
        <f t="shared" ref="K26:K45" si="1">J26*I26*H26</f>
        <v>0</v>
      </c>
      <c r="L26" s="92"/>
      <c r="M26" s="35">
        <v>14</v>
      </c>
      <c r="N26" s="32"/>
      <c r="O26" s="87"/>
      <c r="P26" s="88"/>
      <c r="Q26" s="70"/>
      <c r="R26" s="209"/>
      <c r="S26" s="210">
        <f t="shared" si="0"/>
        <v>0</v>
      </c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</row>
    <row r="27" s="1" customFormat="1" ht="12.75" spans="2:35">
      <c r="B27" s="35">
        <v>2</v>
      </c>
      <c r="C27" s="36"/>
      <c r="D27" s="64"/>
      <c r="E27" s="68"/>
      <c r="F27" s="69"/>
      <c r="G27" s="70"/>
      <c r="H27" s="71"/>
      <c r="I27" s="159"/>
      <c r="J27" s="160"/>
      <c r="K27" s="150">
        <f t="shared" si="1"/>
        <v>0</v>
      </c>
      <c r="L27" s="92"/>
      <c r="M27" s="35">
        <v>15</v>
      </c>
      <c r="N27" s="32"/>
      <c r="O27" s="87"/>
      <c r="P27" s="88"/>
      <c r="Q27" s="70"/>
      <c r="R27" s="209"/>
      <c r="S27" s="210">
        <f t="shared" si="0"/>
        <v>0</v>
      </c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</row>
    <row r="28" s="1" customFormat="1" ht="12.75" spans="2:35">
      <c r="B28" s="72">
        <v>3</v>
      </c>
      <c r="C28" s="36"/>
      <c r="D28" s="64"/>
      <c r="E28" s="73"/>
      <c r="F28" s="74"/>
      <c r="G28" s="70"/>
      <c r="H28" s="71"/>
      <c r="I28" s="159"/>
      <c r="J28" s="160"/>
      <c r="K28" s="150">
        <f t="shared" si="1"/>
        <v>0</v>
      </c>
      <c r="L28" s="92"/>
      <c r="M28" s="35">
        <v>16</v>
      </c>
      <c r="N28" s="32"/>
      <c r="O28" s="87"/>
      <c r="P28" s="88"/>
      <c r="Q28" s="70"/>
      <c r="R28" s="209"/>
      <c r="S28" s="210">
        <f t="shared" si="0"/>
        <v>0</v>
      </c>
      <c r="U28" s="208"/>
      <c r="V28" s="208"/>
      <c r="W28" s="212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</row>
    <row r="29" s="1" customFormat="1" ht="12.75" spans="2:35">
      <c r="B29" s="72">
        <v>4</v>
      </c>
      <c r="C29" s="36"/>
      <c r="D29" s="64"/>
      <c r="E29" s="73"/>
      <c r="F29" s="74"/>
      <c r="G29" s="70"/>
      <c r="H29" s="71"/>
      <c r="I29" s="159"/>
      <c r="J29" s="160"/>
      <c r="K29" s="150">
        <f t="shared" si="1"/>
        <v>0</v>
      </c>
      <c r="L29" s="92"/>
      <c r="M29" s="35">
        <v>17</v>
      </c>
      <c r="N29" s="161"/>
      <c r="O29" s="162"/>
      <c r="P29" s="163"/>
      <c r="Q29" s="38"/>
      <c r="R29" s="213"/>
      <c r="S29" s="214">
        <f t="shared" si="0"/>
        <v>0</v>
      </c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</row>
    <row r="30" s="1" customFormat="1" ht="15" spans="2:35">
      <c r="B30" s="72">
        <v>5</v>
      </c>
      <c r="C30" s="36"/>
      <c r="D30" s="64"/>
      <c r="E30" s="75"/>
      <c r="F30" s="74"/>
      <c r="G30" s="70"/>
      <c r="H30" s="64"/>
      <c r="I30" s="159"/>
      <c r="J30" s="160"/>
      <c r="K30" s="150">
        <f t="shared" si="1"/>
        <v>0</v>
      </c>
      <c r="L30" s="92"/>
      <c r="M30" s="164" t="s">
        <v>13</v>
      </c>
      <c r="N30" s="165" t="s">
        <v>57</v>
      </c>
      <c r="O30" s="166" t="s">
        <v>58</v>
      </c>
      <c r="P30" s="165"/>
      <c r="Q30" s="215" t="s">
        <v>59</v>
      </c>
      <c r="R30" s="216" t="s">
        <v>60</v>
      </c>
      <c r="S30" s="217" t="s">
        <v>38</v>
      </c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</row>
    <row r="31" s="1" customFormat="1" ht="13.5" spans="2:35">
      <c r="B31" s="72">
        <v>6</v>
      </c>
      <c r="C31" s="36"/>
      <c r="D31" s="64"/>
      <c r="E31" s="75"/>
      <c r="F31" s="74"/>
      <c r="G31" s="70"/>
      <c r="H31" s="64"/>
      <c r="I31" s="159"/>
      <c r="J31" s="160"/>
      <c r="K31" s="150">
        <f t="shared" si="1"/>
        <v>0</v>
      </c>
      <c r="L31" s="92"/>
      <c r="M31" s="35">
        <v>5</v>
      </c>
      <c r="N31" s="80" t="s">
        <v>61</v>
      </c>
      <c r="O31" s="167"/>
      <c r="P31" s="168"/>
      <c r="Q31" s="218"/>
      <c r="R31" s="219"/>
      <c r="S31" s="220">
        <v>0</v>
      </c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</row>
    <row r="32" s="1" customFormat="1" ht="15" spans="2:35">
      <c r="B32" s="72">
        <v>7</v>
      </c>
      <c r="C32" s="36"/>
      <c r="D32" s="64"/>
      <c r="E32" s="73"/>
      <c r="F32" s="74"/>
      <c r="G32" s="70"/>
      <c r="H32" s="64"/>
      <c r="I32" s="159"/>
      <c r="J32" s="160"/>
      <c r="K32" s="150">
        <f t="shared" si="1"/>
        <v>0</v>
      </c>
      <c r="L32" s="92"/>
      <c r="M32" s="169" t="s">
        <v>15</v>
      </c>
      <c r="N32" s="170" t="s">
        <v>34</v>
      </c>
      <c r="O32" s="58" t="s">
        <v>35</v>
      </c>
      <c r="P32" s="58" t="s">
        <v>36</v>
      </c>
      <c r="Q32" s="58"/>
      <c r="R32" s="221" t="s">
        <v>37</v>
      </c>
      <c r="S32" s="222" t="s">
        <v>38</v>
      </c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</row>
    <row r="33" s="1" customFormat="1" ht="13.5" spans="2:35">
      <c r="B33" s="72">
        <v>8</v>
      </c>
      <c r="C33" s="36"/>
      <c r="D33" s="64"/>
      <c r="E33" s="73"/>
      <c r="F33" s="74"/>
      <c r="G33" s="70"/>
      <c r="H33" s="64"/>
      <c r="I33" s="159"/>
      <c r="J33" s="160"/>
      <c r="K33" s="150">
        <f t="shared" si="1"/>
        <v>0</v>
      </c>
      <c r="L33" s="92"/>
      <c r="M33" s="35">
        <v>6</v>
      </c>
      <c r="N33" s="80" t="s">
        <v>62</v>
      </c>
      <c r="O33" s="88"/>
      <c r="P33" s="171"/>
      <c r="Q33" s="34"/>
      <c r="R33" s="223"/>
      <c r="S33" s="224">
        <v>0</v>
      </c>
      <c r="U33" s="208">
        <f>(P21+P22+P40+P41+P42)</f>
        <v>0</v>
      </c>
      <c r="V33" s="208">
        <f>189*110%</f>
        <v>207.9</v>
      </c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</row>
    <row r="34" s="1" customFormat="1" ht="13.5" spans="2:35">
      <c r="B34" s="72">
        <v>9</v>
      </c>
      <c r="C34" s="36"/>
      <c r="D34" s="64"/>
      <c r="E34" s="68"/>
      <c r="F34" s="69"/>
      <c r="G34" s="70"/>
      <c r="H34" s="71"/>
      <c r="I34" s="159"/>
      <c r="J34" s="160"/>
      <c r="K34" s="150">
        <f t="shared" si="1"/>
        <v>0</v>
      </c>
      <c r="L34" s="92"/>
      <c r="M34" s="79">
        <v>7</v>
      </c>
      <c r="N34" s="80" t="s">
        <v>63</v>
      </c>
      <c r="O34" s="37"/>
      <c r="P34" s="37"/>
      <c r="Q34" s="37"/>
      <c r="R34" s="223"/>
      <c r="S34" s="225">
        <v>0</v>
      </c>
      <c r="U34" s="226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</row>
    <row r="35" s="1" customFormat="1" ht="13.5" spans="2:35">
      <c r="B35" s="72">
        <v>10</v>
      </c>
      <c r="C35" s="36"/>
      <c r="D35" s="64"/>
      <c r="E35" s="68"/>
      <c r="F35" s="69"/>
      <c r="G35" s="70"/>
      <c r="H35" s="71"/>
      <c r="I35" s="159"/>
      <c r="J35" s="160"/>
      <c r="K35" s="150">
        <f t="shared" si="1"/>
        <v>0</v>
      </c>
      <c r="L35" s="92"/>
      <c r="M35" s="39" t="s">
        <v>47</v>
      </c>
      <c r="N35" s="40"/>
      <c r="O35" s="40"/>
      <c r="P35" s="40"/>
      <c r="Q35" s="40"/>
      <c r="R35" s="40"/>
      <c r="S35" s="143">
        <v>0</v>
      </c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</row>
    <row r="36" s="1" customFormat="1" spans="2:35">
      <c r="B36" s="72">
        <v>11</v>
      </c>
      <c r="C36" s="36"/>
      <c r="D36" s="64"/>
      <c r="E36" s="73"/>
      <c r="F36" s="74"/>
      <c r="G36" s="70"/>
      <c r="H36" s="64"/>
      <c r="I36" s="159"/>
      <c r="J36" s="160"/>
      <c r="K36" s="150">
        <f t="shared" si="1"/>
        <v>0</v>
      </c>
      <c r="L36" s="106"/>
      <c r="M36" s="172" t="s">
        <v>64</v>
      </c>
      <c r="N36" s="26"/>
      <c r="O36" s="26"/>
      <c r="P36" s="26"/>
      <c r="Q36" s="26"/>
      <c r="R36" s="26"/>
      <c r="S36" s="26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</row>
    <row r="37" s="1" customFormat="1" ht="15" spans="2:35">
      <c r="B37" s="72">
        <v>12</v>
      </c>
      <c r="C37" s="36"/>
      <c r="D37" s="64"/>
      <c r="E37" s="75"/>
      <c r="F37" s="74"/>
      <c r="G37" s="70"/>
      <c r="H37" s="64"/>
      <c r="I37" s="159"/>
      <c r="J37" s="160"/>
      <c r="K37" s="150">
        <f t="shared" si="1"/>
        <v>0</v>
      </c>
      <c r="M37" s="133" t="s">
        <v>15</v>
      </c>
      <c r="N37" s="29" t="s">
        <v>57</v>
      </c>
      <c r="O37" s="29" t="s">
        <v>58</v>
      </c>
      <c r="P37" s="29">
        <v>56.5</v>
      </c>
      <c r="Q37" s="227" t="s">
        <v>49</v>
      </c>
      <c r="R37" s="227" t="s">
        <v>65</v>
      </c>
      <c r="S37" s="131" t="s">
        <v>38</v>
      </c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</row>
    <row r="38" s="1" customFormat="1" ht="12.75" spans="2:35">
      <c r="B38" s="72">
        <v>13</v>
      </c>
      <c r="C38" s="36"/>
      <c r="D38" s="64"/>
      <c r="E38" s="75"/>
      <c r="F38" s="74"/>
      <c r="G38" s="70"/>
      <c r="H38" s="64"/>
      <c r="I38" s="159"/>
      <c r="J38" s="160"/>
      <c r="K38" s="150">
        <f t="shared" si="1"/>
        <v>0</v>
      </c>
      <c r="L38" s="147"/>
      <c r="M38" s="35">
        <v>1</v>
      </c>
      <c r="N38" s="36" t="s">
        <v>66</v>
      </c>
      <c r="O38" s="73"/>
      <c r="P38" s="64"/>
      <c r="Q38" s="228"/>
      <c r="R38" s="229"/>
      <c r="S38" s="139">
        <v>0</v>
      </c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</row>
    <row r="39" s="1" customFormat="1" ht="12.75" spans="2:35">
      <c r="B39" s="72">
        <v>14</v>
      </c>
      <c r="C39" s="36"/>
      <c r="D39" s="64"/>
      <c r="E39" s="75"/>
      <c r="F39" s="74"/>
      <c r="G39" s="70"/>
      <c r="H39" s="64"/>
      <c r="I39" s="159"/>
      <c r="J39" s="160"/>
      <c r="K39" s="150">
        <f t="shared" si="1"/>
        <v>0</v>
      </c>
      <c r="L39" s="92"/>
      <c r="M39" s="35">
        <v>2</v>
      </c>
      <c r="N39" s="36" t="s">
        <v>66</v>
      </c>
      <c r="O39" s="73"/>
      <c r="P39" s="64"/>
      <c r="Q39" s="229"/>
      <c r="R39" s="229"/>
      <c r="S39" s="139">
        <v>0</v>
      </c>
      <c r="U39" s="208"/>
      <c r="V39" s="162"/>
      <c r="W39" s="230"/>
      <c r="X39" s="230"/>
      <c r="Y39" s="162"/>
      <c r="Z39" s="262"/>
      <c r="AA39" s="263"/>
      <c r="AB39" s="208"/>
      <c r="AC39" s="208"/>
      <c r="AD39" s="208"/>
      <c r="AE39" s="208"/>
      <c r="AF39" s="208"/>
      <c r="AG39" s="208"/>
      <c r="AH39" s="208"/>
      <c r="AI39" s="208"/>
    </row>
    <row r="40" s="1" customFormat="1" ht="13.5" spans="2:35">
      <c r="B40" s="72">
        <v>15</v>
      </c>
      <c r="C40" s="76"/>
      <c r="D40" s="64"/>
      <c r="E40" s="73"/>
      <c r="F40" s="74"/>
      <c r="G40" s="70"/>
      <c r="H40" s="64"/>
      <c r="I40" s="159"/>
      <c r="J40" s="160"/>
      <c r="K40" s="150">
        <f t="shared" si="1"/>
        <v>0</v>
      </c>
      <c r="L40" s="92"/>
      <c r="M40" s="72">
        <v>3</v>
      </c>
      <c r="N40" s="36" t="s">
        <v>66</v>
      </c>
      <c r="O40" s="280"/>
      <c r="P40" s="71"/>
      <c r="Q40" s="231"/>
      <c r="R40" s="232"/>
      <c r="S40" s="139">
        <v>0</v>
      </c>
      <c r="U40" s="208"/>
      <c r="V40" s="162"/>
      <c r="W40" s="162"/>
      <c r="X40" s="162"/>
      <c r="Y40" s="162"/>
      <c r="Z40" s="262"/>
      <c r="AA40" s="263"/>
      <c r="AB40" s="208"/>
      <c r="AC40" s="208"/>
      <c r="AD40" s="208"/>
      <c r="AE40" s="208"/>
      <c r="AF40" s="208"/>
      <c r="AG40" s="208"/>
      <c r="AH40" s="208"/>
      <c r="AI40" s="208"/>
    </row>
    <row r="41" s="1" customFormat="1" ht="13.5" spans="2:35">
      <c r="B41" s="77">
        <v>16</v>
      </c>
      <c r="C41" s="36"/>
      <c r="D41" s="64"/>
      <c r="E41" s="68"/>
      <c r="F41" s="69"/>
      <c r="G41" s="78"/>
      <c r="H41" s="64"/>
      <c r="I41" s="159"/>
      <c r="J41" s="160"/>
      <c r="K41" s="150">
        <f t="shared" si="1"/>
        <v>0</v>
      </c>
      <c r="L41" s="92"/>
      <c r="M41" s="39" t="s">
        <v>47</v>
      </c>
      <c r="N41" s="40"/>
      <c r="O41" s="40"/>
      <c r="P41" s="40"/>
      <c r="Q41" s="40"/>
      <c r="R41" s="40"/>
      <c r="S41" s="143">
        <f>SUM(S38:S40)</f>
        <v>0</v>
      </c>
      <c r="U41" s="208"/>
      <c r="V41" s="162"/>
      <c r="W41" s="230"/>
      <c r="X41" s="230"/>
      <c r="Y41" s="162"/>
      <c r="Z41" s="262"/>
      <c r="AA41" s="263"/>
      <c r="AB41" s="208"/>
      <c r="AC41" s="208"/>
      <c r="AD41" s="208"/>
      <c r="AE41" s="208"/>
      <c r="AF41" s="208"/>
      <c r="AG41" s="208"/>
      <c r="AH41" s="208"/>
      <c r="AI41" s="208"/>
    </row>
    <row r="42" s="1" customFormat="1" spans="2:35">
      <c r="B42" s="72">
        <v>17</v>
      </c>
      <c r="C42" s="36"/>
      <c r="D42" s="64"/>
      <c r="E42" s="68"/>
      <c r="F42" s="69"/>
      <c r="G42" s="78"/>
      <c r="H42" s="64"/>
      <c r="I42" s="159"/>
      <c r="J42" s="160"/>
      <c r="K42" s="150">
        <f t="shared" si="1"/>
        <v>0</v>
      </c>
      <c r="L42" s="92"/>
      <c r="M42" s="177" t="s">
        <v>67</v>
      </c>
      <c r="N42" s="26"/>
      <c r="O42" s="26"/>
      <c r="P42" s="26"/>
      <c r="Q42" s="26"/>
      <c r="R42" s="26"/>
      <c r="S42" s="26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</row>
    <row r="43" s="1" customFormat="1" ht="15" spans="2:35">
      <c r="B43" s="77">
        <v>18</v>
      </c>
      <c r="C43" s="36"/>
      <c r="D43" s="64"/>
      <c r="E43" s="75"/>
      <c r="F43" s="74"/>
      <c r="G43" s="70"/>
      <c r="H43" s="64"/>
      <c r="I43" s="159"/>
      <c r="J43" s="160"/>
      <c r="K43" s="150">
        <f t="shared" si="1"/>
        <v>0</v>
      </c>
      <c r="L43" s="92"/>
      <c r="M43" s="133" t="s">
        <v>8</v>
      </c>
      <c r="N43" s="29" t="s">
        <v>39</v>
      </c>
      <c r="O43" s="29" t="s">
        <v>40</v>
      </c>
      <c r="P43" s="43" t="s">
        <v>42</v>
      </c>
      <c r="Q43" s="145" t="s">
        <v>49</v>
      </c>
      <c r="R43" s="146" t="s">
        <v>43</v>
      </c>
      <c r="S43" s="131" t="s">
        <v>44</v>
      </c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</row>
    <row r="44" s="1" customFormat="1" ht="12.75" spans="2:35">
      <c r="B44" s="77">
        <v>19</v>
      </c>
      <c r="C44" s="36"/>
      <c r="D44" s="64"/>
      <c r="E44" s="75"/>
      <c r="F44" s="74"/>
      <c r="G44" s="70"/>
      <c r="H44" s="64"/>
      <c r="I44" s="159"/>
      <c r="J44" s="160"/>
      <c r="K44" s="150">
        <f t="shared" si="1"/>
        <v>0</v>
      </c>
      <c r="L44" s="92"/>
      <c r="M44" s="35">
        <v>1</v>
      </c>
      <c r="N44" s="32"/>
      <c r="O44" s="144"/>
      <c r="P44" s="178"/>
      <c r="Q44" s="144"/>
      <c r="R44" s="92"/>
      <c r="S44" s="136">
        <f t="shared" ref="S44:S47" si="2">R44*P44</f>
        <v>0</v>
      </c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</row>
    <row r="45" s="1" customFormat="1" ht="13.5" spans="2:35">
      <c r="B45" s="79">
        <v>20</v>
      </c>
      <c r="C45" s="80"/>
      <c r="D45" s="81"/>
      <c r="E45" s="82"/>
      <c r="F45" s="83"/>
      <c r="G45" s="84"/>
      <c r="H45" s="81"/>
      <c r="I45" s="159"/>
      <c r="J45" s="179"/>
      <c r="K45" s="150">
        <f t="shared" si="1"/>
        <v>0</v>
      </c>
      <c r="L45" s="92"/>
      <c r="M45" s="35">
        <v>2</v>
      </c>
      <c r="N45" s="76"/>
      <c r="O45" s="88"/>
      <c r="P45" s="70"/>
      <c r="Q45" s="88"/>
      <c r="R45" s="209"/>
      <c r="S45" s="210">
        <f t="shared" si="2"/>
        <v>0</v>
      </c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</row>
    <row r="46" s="1" customFormat="1" ht="15.75" customHeight="1" spans="2:35">
      <c r="B46" s="39" t="s">
        <v>47</v>
      </c>
      <c r="C46" s="40"/>
      <c r="D46" s="40"/>
      <c r="E46" s="40"/>
      <c r="F46" s="40"/>
      <c r="G46" s="40"/>
      <c r="H46" s="40"/>
      <c r="I46" s="180">
        <f>SUM(I26:I44)</f>
        <v>0</v>
      </c>
      <c r="J46" s="142"/>
      <c r="K46" s="143">
        <f>SUM(K26:K45)</f>
        <v>0</v>
      </c>
      <c r="L46" s="92"/>
      <c r="M46" s="35">
        <v>3</v>
      </c>
      <c r="N46" s="76"/>
      <c r="O46" s="181"/>
      <c r="P46" s="64"/>
      <c r="Q46" s="235"/>
      <c r="R46" s="209"/>
      <c r="S46" s="210">
        <v>0</v>
      </c>
      <c r="U46" s="236"/>
      <c r="V46" s="236"/>
      <c r="W46" s="237"/>
      <c r="X46" s="208"/>
      <c r="Y46" s="208"/>
      <c r="Z46" s="162"/>
      <c r="AA46" s="162"/>
      <c r="AB46" s="162"/>
      <c r="AC46" s="162"/>
      <c r="AD46" s="162"/>
      <c r="AE46" s="264"/>
      <c r="AF46" s="264"/>
      <c r="AG46" s="208"/>
      <c r="AH46" s="208"/>
      <c r="AI46" s="208"/>
    </row>
    <row r="47" s="1" customFormat="1" spans="2:35">
      <c r="B47" s="25" t="s">
        <v>68</v>
      </c>
      <c r="C47" s="26"/>
      <c r="D47" s="26"/>
      <c r="E47" s="26"/>
      <c r="F47" s="26"/>
      <c r="G47" s="26"/>
      <c r="H47" s="26"/>
      <c r="I47" s="26"/>
      <c r="J47" s="26"/>
      <c r="K47" s="26"/>
      <c r="L47" s="92"/>
      <c r="M47" s="35">
        <v>4</v>
      </c>
      <c r="N47" s="76"/>
      <c r="O47" s="182"/>
      <c r="P47" s="105"/>
      <c r="Q47" s="204"/>
      <c r="R47" s="239"/>
      <c r="S47" s="240">
        <f t="shared" si="2"/>
        <v>0</v>
      </c>
      <c r="U47" s="236"/>
      <c r="V47" s="236"/>
      <c r="W47" s="241"/>
      <c r="X47" s="208"/>
      <c r="Y47" s="208"/>
      <c r="Z47" s="162"/>
      <c r="AA47" s="162"/>
      <c r="AB47" s="162"/>
      <c r="AC47" s="162"/>
      <c r="AD47" s="162"/>
      <c r="AE47" s="264"/>
      <c r="AF47" s="264"/>
      <c r="AG47" s="208"/>
      <c r="AH47" s="208"/>
      <c r="AI47" s="208"/>
    </row>
    <row r="48" s="1" customFormat="1" ht="15.75" customHeight="1" spans="2:35">
      <c r="B48" s="85"/>
      <c r="C48" s="29" t="s">
        <v>39</v>
      </c>
      <c r="D48" s="42" t="s">
        <v>40</v>
      </c>
      <c r="E48" s="29" t="s">
        <v>41</v>
      </c>
      <c r="F48" s="29"/>
      <c r="G48" s="29"/>
      <c r="H48" s="43" t="s">
        <v>42</v>
      </c>
      <c r="I48" s="183" t="s">
        <v>43</v>
      </c>
      <c r="J48" s="183"/>
      <c r="K48" s="131" t="s">
        <v>44</v>
      </c>
      <c r="L48" s="92"/>
      <c r="M48" s="35">
        <v>5</v>
      </c>
      <c r="N48" s="76"/>
      <c r="O48" s="184"/>
      <c r="P48" s="64"/>
      <c r="Q48" s="378"/>
      <c r="R48" s="209"/>
      <c r="S48" s="210">
        <v>0</v>
      </c>
      <c r="U48" s="236"/>
      <c r="V48" s="242"/>
      <c r="W48" s="241"/>
      <c r="X48" s="208"/>
      <c r="Y48" s="208"/>
      <c r="Z48" s="162"/>
      <c r="AA48" s="162"/>
      <c r="AB48" s="162"/>
      <c r="AC48" s="162"/>
      <c r="AD48" s="162"/>
      <c r="AE48" s="264"/>
      <c r="AF48" s="264"/>
      <c r="AG48" s="208"/>
      <c r="AH48" s="208"/>
      <c r="AI48" s="208"/>
    </row>
    <row r="49" s="1" customFormat="1" ht="15" customHeight="1" spans="2:35">
      <c r="B49" s="86">
        <v>1</v>
      </c>
      <c r="C49" s="32"/>
      <c r="D49" s="87"/>
      <c r="E49" s="88"/>
      <c r="F49" s="88"/>
      <c r="G49" s="88"/>
      <c r="H49" s="88"/>
      <c r="I49" s="185"/>
      <c r="J49" s="186"/>
      <c r="K49" s="136">
        <f t="shared" ref="K49:K67" si="3">(I49*H49)</f>
        <v>0</v>
      </c>
      <c r="L49" s="92"/>
      <c r="M49" s="35">
        <v>6</v>
      </c>
      <c r="N49" s="161"/>
      <c r="O49" s="182"/>
      <c r="P49" s="105"/>
      <c r="Q49" s="204"/>
      <c r="R49" s="239"/>
      <c r="S49" s="240">
        <f>R49*P49</f>
        <v>0</v>
      </c>
      <c r="U49" s="236"/>
      <c r="V49" s="236"/>
      <c r="W49" s="237"/>
      <c r="X49" s="208"/>
      <c r="Y49" s="208"/>
      <c r="Z49" s="162"/>
      <c r="AA49" s="162"/>
      <c r="AB49" s="162"/>
      <c r="AC49" s="162"/>
      <c r="AD49" s="162"/>
      <c r="AE49" s="264"/>
      <c r="AF49" s="264"/>
      <c r="AG49" s="208"/>
      <c r="AH49" s="208"/>
      <c r="AI49" s="208"/>
    </row>
    <row r="50" s="1" customFormat="1" ht="15" spans="2:35">
      <c r="B50" s="89">
        <v>2</v>
      </c>
      <c r="C50" s="36"/>
      <c r="D50" s="64"/>
      <c r="E50" s="88"/>
      <c r="F50" s="88"/>
      <c r="G50" s="88"/>
      <c r="H50" s="88"/>
      <c r="I50" s="185"/>
      <c r="J50" s="186"/>
      <c r="K50" s="136">
        <f t="shared" si="3"/>
        <v>0</v>
      </c>
      <c r="L50" s="92"/>
      <c r="M50" s="187" t="s">
        <v>13</v>
      </c>
      <c r="N50" s="170" t="s">
        <v>57</v>
      </c>
      <c r="O50" s="170" t="s">
        <v>58</v>
      </c>
      <c r="P50" s="170"/>
      <c r="Q50" s="243" t="s">
        <v>59</v>
      </c>
      <c r="R50" s="243" t="s">
        <v>69</v>
      </c>
      <c r="S50" s="244" t="s">
        <v>38</v>
      </c>
      <c r="U50" s="236"/>
      <c r="V50" s="236"/>
      <c r="W50" s="245"/>
      <c r="X50" s="208"/>
      <c r="Y50" s="208"/>
      <c r="Z50" s="162"/>
      <c r="AA50" s="162"/>
      <c r="AB50" s="162"/>
      <c r="AC50" s="162"/>
      <c r="AD50" s="162"/>
      <c r="AE50" s="264"/>
      <c r="AF50" s="264"/>
      <c r="AG50" s="208"/>
      <c r="AH50" s="208"/>
      <c r="AI50" s="208"/>
    </row>
    <row r="51" s="1" customFormat="1" ht="15" spans="2:35">
      <c r="B51" s="89">
        <v>3</v>
      </c>
      <c r="C51" s="36"/>
      <c r="D51" s="64"/>
      <c r="E51" s="88"/>
      <c r="F51" s="88"/>
      <c r="G51" s="88"/>
      <c r="H51" s="88"/>
      <c r="I51" s="185"/>
      <c r="J51" s="186"/>
      <c r="K51" s="136">
        <f t="shared" si="3"/>
        <v>0</v>
      </c>
      <c r="L51" s="92"/>
      <c r="M51" s="35">
        <v>5</v>
      </c>
      <c r="N51" s="76" t="s">
        <v>70</v>
      </c>
      <c r="O51" s="377" t="s">
        <v>71</v>
      </c>
      <c r="P51" s="377"/>
      <c r="Q51" s="232"/>
      <c r="R51" s="232"/>
      <c r="S51" s="224">
        <v>0</v>
      </c>
      <c r="U51" s="236"/>
      <c r="V51" s="236"/>
      <c r="W51" s="237"/>
      <c r="X51" s="208"/>
      <c r="Y51" s="208"/>
      <c r="Z51" s="162"/>
      <c r="AA51" s="162"/>
      <c r="AB51" s="162"/>
      <c r="AC51" s="162"/>
      <c r="AD51" s="162"/>
      <c r="AE51" s="264"/>
      <c r="AF51" s="264"/>
      <c r="AG51" s="208"/>
      <c r="AH51" s="208"/>
      <c r="AI51" s="208"/>
    </row>
    <row r="52" s="1" customFormat="1" ht="15" spans="2:35">
      <c r="B52" s="89">
        <v>4</v>
      </c>
      <c r="C52" s="36"/>
      <c r="D52" s="64"/>
      <c r="E52" s="88"/>
      <c r="F52" s="88"/>
      <c r="G52" s="88"/>
      <c r="H52" s="88"/>
      <c r="I52" s="185"/>
      <c r="J52" s="186"/>
      <c r="K52" s="136">
        <f t="shared" si="3"/>
        <v>0</v>
      </c>
      <c r="L52" s="92"/>
      <c r="M52" s="188">
        <v>6</v>
      </c>
      <c r="N52" s="161" t="s">
        <v>72</v>
      </c>
      <c r="O52" s="377" t="s">
        <v>71</v>
      </c>
      <c r="Q52" s="246"/>
      <c r="R52" s="232"/>
      <c r="S52" s="247">
        <v>0</v>
      </c>
      <c r="U52" s="236"/>
      <c r="V52" s="236"/>
      <c r="W52" s="237"/>
      <c r="X52" s="208"/>
      <c r="Y52" s="208"/>
      <c r="Z52" s="162"/>
      <c r="AA52" s="162"/>
      <c r="AB52" s="162"/>
      <c r="AC52" s="162"/>
      <c r="AD52" s="162"/>
      <c r="AE52" s="264"/>
      <c r="AF52" s="264"/>
      <c r="AG52" s="208"/>
      <c r="AH52" s="208"/>
      <c r="AI52" s="208"/>
    </row>
    <row r="53" s="1" customFormat="1" ht="15" spans="2:35">
      <c r="B53" s="89">
        <v>5</v>
      </c>
      <c r="C53" s="36"/>
      <c r="D53" s="64"/>
      <c r="E53" s="73"/>
      <c r="F53" s="64"/>
      <c r="G53" s="70"/>
      <c r="H53" s="64"/>
      <c r="I53" s="185"/>
      <c r="J53" s="186"/>
      <c r="K53" s="136">
        <f t="shared" si="3"/>
        <v>0</v>
      </c>
      <c r="L53" s="92"/>
      <c r="M53" s="169" t="s">
        <v>15</v>
      </c>
      <c r="N53" s="170" t="s">
        <v>34</v>
      </c>
      <c r="O53" s="170" t="s">
        <v>35</v>
      </c>
      <c r="P53" s="170" t="s">
        <v>73</v>
      </c>
      <c r="Q53" s="170"/>
      <c r="R53" s="221" t="s">
        <v>37</v>
      </c>
      <c r="S53" s="244" t="s">
        <v>38</v>
      </c>
      <c r="U53" s="248"/>
      <c r="V53" s="249"/>
      <c r="W53" s="250"/>
      <c r="X53" s="208"/>
      <c r="Y53" s="208"/>
      <c r="Z53" s="162"/>
      <c r="AA53" s="162"/>
      <c r="AB53" s="162"/>
      <c r="AC53" s="162"/>
      <c r="AD53" s="162"/>
      <c r="AE53" s="264"/>
      <c r="AF53" s="264"/>
      <c r="AG53" s="208"/>
      <c r="AH53" s="208"/>
      <c r="AI53" s="208"/>
    </row>
    <row r="54" s="1" customFormat="1" ht="15" spans="2:35">
      <c r="B54" s="89">
        <v>6</v>
      </c>
      <c r="C54" s="36"/>
      <c r="D54" s="64"/>
      <c r="E54" s="73"/>
      <c r="F54" s="64"/>
      <c r="G54" s="70"/>
      <c r="H54" s="64"/>
      <c r="I54" s="185"/>
      <c r="J54" s="186"/>
      <c r="K54" s="136">
        <f t="shared" si="3"/>
        <v>0</v>
      </c>
      <c r="L54" s="92"/>
      <c r="M54" s="31">
        <v>7</v>
      </c>
      <c r="N54" s="32" t="s">
        <v>70</v>
      </c>
      <c r="O54" s="87"/>
      <c r="P54" s="189"/>
      <c r="Q54" s="189"/>
      <c r="R54" s="251"/>
      <c r="S54" s="220">
        <v>0</v>
      </c>
      <c r="U54" s="236"/>
      <c r="V54" s="236"/>
      <c r="W54" s="237"/>
      <c r="X54" s="208"/>
      <c r="Y54" s="208"/>
      <c r="Z54" s="162"/>
      <c r="AA54" s="162"/>
      <c r="AB54" s="162"/>
      <c r="AC54" s="162"/>
      <c r="AD54" s="265"/>
      <c r="AE54" s="264"/>
      <c r="AF54" s="264"/>
      <c r="AG54" s="208"/>
      <c r="AH54" s="208"/>
      <c r="AI54" s="208"/>
    </row>
    <row r="55" s="1" customFormat="1" ht="15" spans="2:35">
      <c r="B55" s="89">
        <v>7</v>
      </c>
      <c r="C55" s="76"/>
      <c r="D55" s="64"/>
      <c r="E55" s="73"/>
      <c r="F55" s="64"/>
      <c r="G55" s="70"/>
      <c r="H55" s="64"/>
      <c r="I55" s="185"/>
      <c r="J55" s="186"/>
      <c r="K55" s="136">
        <f t="shared" si="3"/>
        <v>0</v>
      </c>
      <c r="L55" s="92"/>
      <c r="M55" s="35">
        <v>8</v>
      </c>
      <c r="N55" s="76" t="s">
        <v>72</v>
      </c>
      <c r="O55" s="64"/>
      <c r="P55" s="88"/>
      <c r="Q55" s="88"/>
      <c r="R55" s="223"/>
      <c r="S55" s="224">
        <v>0</v>
      </c>
      <c r="U55" s="236"/>
      <c r="V55" s="236"/>
      <c r="W55" s="237"/>
      <c r="X55" s="208"/>
      <c r="Y55" s="208"/>
      <c r="Z55" s="162"/>
      <c r="AA55" s="162"/>
      <c r="AB55" s="162"/>
      <c r="AC55" s="162"/>
      <c r="AD55" s="162"/>
      <c r="AE55" s="264"/>
      <c r="AF55" s="264"/>
      <c r="AG55" s="208"/>
      <c r="AH55" s="208"/>
      <c r="AI55" s="208"/>
    </row>
    <row r="56" s="1" customFormat="1" ht="15.75" spans="2:35">
      <c r="B56" s="89">
        <v>8</v>
      </c>
      <c r="C56" s="76"/>
      <c r="D56" s="64"/>
      <c r="E56" s="73"/>
      <c r="F56" s="64"/>
      <c r="G56" s="70"/>
      <c r="H56" s="64"/>
      <c r="I56" s="185"/>
      <c r="J56" s="186"/>
      <c r="K56" s="136">
        <f t="shared" si="3"/>
        <v>0</v>
      </c>
      <c r="L56" s="92"/>
      <c r="M56" s="35">
        <v>9</v>
      </c>
      <c r="N56" s="76" t="s">
        <v>74</v>
      </c>
      <c r="O56" s="64"/>
      <c r="P56" s="190"/>
      <c r="Q56" s="190"/>
      <c r="R56" s="218"/>
      <c r="S56" s="252">
        <v>0</v>
      </c>
      <c r="U56" s="236"/>
      <c r="V56" s="236"/>
      <c r="W56" s="237"/>
      <c r="X56" s="208"/>
      <c r="Y56" s="208"/>
      <c r="Z56" s="162"/>
      <c r="AA56" s="162"/>
      <c r="AB56" s="162"/>
      <c r="AC56" s="162"/>
      <c r="AD56" s="162"/>
      <c r="AE56" s="264"/>
      <c r="AF56" s="264"/>
      <c r="AG56" s="208"/>
      <c r="AH56" s="208"/>
      <c r="AI56" s="208"/>
    </row>
    <row r="57" s="1" customFormat="1" ht="15.75" spans="2:35">
      <c r="B57" s="89">
        <v>9</v>
      </c>
      <c r="C57" s="76"/>
      <c r="D57" s="64"/>
      <c r="E57" s="73"/>
      <c r="F57" s="64"/>
      <c r="G57" s="70"/>
      <c r="H57" s="64"/>
      <c r="I57" s="185"/>
      <c r="J57" s="186"/>
      <c r="K57" s="136">
        <f t="shared" si="3"/>
        <v>0</v>
      </c>
      <c r="L57" s="92"/>
      <c r="M57" s="39" t="s">
        <v>47</v>
      </c>
      <c r="N57" s="40"/>
      <c r="O57" s="40"/>
      <c r="P57" s="40"/>
      <c r="Q57" s="40"/>
      <c r="R57" s="40"/>
      <c r="S57" s="143">
        <v>0</v>
      </c>
      <c r="U57" s="236"/>
      <c r="V57" s="236"/>
      <c r="W57" s="237"/>
      <c r="X57" s="208"/>
      <c r="Y57" s="208"/>
      <c r="Z57" s="162"/>
      <c r="AA57" s="162"/>
      <c r="AB57" s="162"/>
      <c r="AC57" s="162"/>
      <c r="AD57" s="162"/>
      <c r="AE57" s="264"/>
      <c r="AF57" s="264"/>
      <c r="AG57" s="208"/>
      <c r="AH57" s="208"/>
      <c r="AI57" s="208"/>
    </row>
    <row r="58" s="1" customFormat="1" spans="2:35">
      <c r="B58" s="89">
        <v>10</v>
      </c>
      <c r="C58" s="76"/>
      <c r="D58" s="64"/>
      <c r="E58" s="73"/>
      <c r="F58" s="64"/>
      <c r="G58" s="70"/>
      <c r="H58" s="88"/>
      <c r="I58" s="185"/>
      <c r="J58" s="186"/>
      <c r="K58" s="136">
        <f t="shared" si="3"/>
        <v>0</v>
      </c>
      <c r="L58" s="92"/>
      <c r="M58" s="172" t="s">
        <v>75</v>
      </c>
      <c r="N58" s="191"/>
      <c r="O58" s="191"/>
      <c r="P58" s="191"/>
      <c r="Q58" s="191"/>
      <c r="R58" s="253"/>
      <c r="S58" s="254"/>
      <c r="U58" s="237"/>
      <c r="V58" s="208"/>
      <c r="W58" s="208"/>
      <c r="X58" s="208"/>
      <c r="Y58" s="208"/>
      <c r="Z58" s="162"/>
      <c r="AA58" s="162"/>
      <c r="AB58" s="162"/>
      <c r="AC58" s="162"/>
      <c r="AD58" s="162"/>
      <c r="AE58" s="264"/>
      <c r="AF58" s="264"/>
      <c r="AG58" s="208"/>
      <c r="AH58" s="208"/>
      <c r="AI58" s="208"/>
    </row>
    <row r="59" s="1" customFormat="1" ht="15" spans="2:35">
      <c r="B59" s="89">
        <v>11</v>
      </c>
      <c r="C59" s="76"/>
      <c r="D59" s="64"/>
      <c r="E59" s="73"/>
      <c r="F59" s="64"/>
      <c r="G59" s="70"/>
      <c r="H59" s="88"/>
      <c r="I59" s="185"/>
      <c r="J59" s="186"/>
      <c r="K59" s="136">
        <f t="shared" si="3"/>
        <v>0</v>
      </c>
      <c r="L59" s="92"/>
      <c r="M59" s="133" t="s">
        <v>8</v>
      </c>
      <c r="N59" s="29" t="s">
        <v>34</v>
      </c>
      <c r="O59" s="29" t="s">
        <v>76</v>
      </c>
      <c r="P59" s="29" t="s">
        <v>77</v>
      </c>
      <c r="Q59" s="255" t="s">
        <v>42</v>
      </c>
      <c r="R59" s="256" t="s">
        <v>78</v>
      </c>
      <c r="S59" s="131" t="s">
        <v>38</v>
      </c>
      <c r="U59" s="237"/>
      <c r="V59" s="208"/>
      <c r="W59" s="208"/>
      <c r="X59" s="208"/>
      <c r="Y59" s="208"/>
      <c r="Z59" s="162"/>
      <c r="AA59" s="162"/>
      <c r="AB59" s="162"/>
      <c r="AC59" s="162"/>
      <c r="AD59" s="162"/>
      <c r="AE59" s="264"/>
      <c r="AF59" s="264"/>
      <c r="AG59" s="208"/>
      <c r="AH59" s="208"/>
      <c r="AI59" s="208"/>
    </row>
    <row r="60" s="1" customFormat="1" ht="15" spans="2:35">
      <c r="B60" s="89">
        <v>12</v>
      </c>
      <c r="C60" s="76"/>
      <c r="D60" s="64"/>
      <c r="E60" s="73"/>
      <c r="F60" s="64"/>
      <c r="G60" s="70"/>
      <c r="H60" s="64"/>
      <c r="I60" s="185"/>
      <c r="J60" s="186"/>
      <c r="K60" s="136">
        <f t="shared" si="3"/>
        <v>0</v>
      </c>
      <c r="L60" s="92"/>
      <c r="M60" s="192">
        <v>1</v>
      </c>
      <c r="N60" s="193"/>
      <c r="O60" s="194"/>
      <c r="P60" s="193"/>
      <c r="Q60" s="257"/>
      <c r="R60" s="258"/>
      <c r="S60" s="259">
        <v>0</v>
      </c>
      <c r="U60" s="237"/>
      <c r="V60" s="208"/>
      <c r="W60" s="208"/>
      <c r="X60" s="208"/>
      <c r="Y60" s="208"/>
      <c r="Z60" s="162"/>
      <c r="AA60" s="162"/>
      <c r="AB60" s="162"/>
      <c r="AC60" s="162"/>
      <c r="AD60" s="162"/>
      <c r="AE60" s="264"/>
      <c r="AF60" s="264"/>
      <c r="AG60" s="208"/>
      <c r="AH60" s="208"/>
      <c r="AI60" s="208"/>
    </row>
    <row r="61" s="1" customFormat="1" ht="15" spans="2:35">
      <c r="B61" s="89">
        <v>13</v>
      </c>
      <c r="C61" s="76"/>
      <c r="D61" s="64"/>
      <c r="E61" s="73"/>
      <c r="F61" s="64"/>
      <c r="G61" s="70"/>
      <c r="H61" s="88"/>
      <c r="I61" s="185"/>
      <c r="J61" s="186"/>
      <c r="K61" s="136">
        <f t="shared" si="3"/>
        <v>0</v>
      </c>
      <c r="L61" s="92"/>
      <c r="M61" s="35">
        <v>2</v>
      </c>
      <c r="N61" s="195"/>
      <c r="O61" s="196"/>
      <c r="P61" s="195"/>
      <c r="Q61" s="260"/>
      <c r="R61" s="261"/>
      <c r="S61" s="224">
        <v>0</v>
      </c>
      <c r="U61" s="237"/>
      <c r="V61" s="208"/>
      <c r="W61" s="208"/>
      <c r="X61" s="208"/>
      <c r="Y61" s="208"/>
      <c r="Z61" s="162"/>
      <c r="AA61" s="162"/>
      <c r="AB61" s="162"/>
      <c r="AC61" s="162"/>
      <c r="AD61" s="162"/>
      <c r="AE61" s="264"/>
      <c r="AF61" s="264"/>
      <c r="AG61" s="208"/>
      <c r="AH61" s="208"/>
      <c r="AI61" s="208"/>
    </row>
    <row r="62" s="1" customFormat="1" ht="15" spans="2:35">
      <c r="B62" s="89">
        <v>14</v>
      </c>
      <c r="C62" s="76"/>
      <c r="D62" s="64"/>
      <c r="E62" s="73"/>
      <c r="F62" s="64"/>
      <c r="G62" s="70"/>
      <c r="H62" s="88"/>
      <c r="I62" s="185"/>
      <c r="J62" s="186"/>
      <c r="K62" s="136">
        <f t="shared" si="3"/>
        <v>0</v>
      </c>
      <c r="L62" s="92"/>
      <c r="M62" s="35">
        <v>3</v>
      </c>
      <c r="N62" s="195"/>
      <c r="O62" s="196"/>
      <c r="P62" s="195"/>
      <c r="Q62" s="196"/>
      <c r="R62" s="261"/>
      <c r="S62" s="224">
        <v>0</v>
      </c>
      <c r="U62" s="237"/>
      <c r="V62" s="208"/>
      <c r="W62" s="208"/>
      <c r="X62" s="208"/>
      <c r="Y62" s="208"/>
      <c r="Z62" s="162"/>
      <c r="AA62" s="162"/>
      <c r="AB62" s="162"/>
      <c r="AC62" s="162"/>
      <c r="AD62" s="162"/>
      <c r="AE62" s="264"/>
      <c r="AF62" s="264"/>
      <c r="AG62" s="208"/>
      <c r="AH62" s="208"/>
      <c r="AI62" s="208"/>
    </row>
    <row r="63" s="1" customFormat="1" ht="15" spans="2:35">
      <c r="B63" s="89">
        <v>15</v>
      </c>
      <c r="C63" s="76"/>
      <c r="D63" s="64"/>
      <c r="E63" s="73"/>
      <c r="F63" s="64"/>
      <c r="G63" s="70"/>
      <c r="H63" s="64"/>
      <c r="I63" s="185"/>
      <c r="J63" s="186"/>
      <c r="K63" s="136">
        <f t="shared" si="3"/>
        <v>0</v>
      </c>
      <c r="L63" s="92"/>
      <c r="M63" s="35">
        <v>4</v>
      </c>
      <c r="N63" s="195"/>
      <c r="O63" s="196"/>
      <c r="P63" s="197"/>
      <c r="Q63" s="196"/>
      <c r="R63" s="261"/>
      <c r="S63" s="224">
        <v>0</v>
      </c>
      <c r="U63" s="237"/>
      <c r="V63" s="208"/>
      <c r="W63" s="208"/>
      <c r="X63" s="208"/>
      <c r="Y63" s="208"/>
      <c r="Z63" s="162"/>
      <c r="AA63" s="162"/>
      <c r="AB63" s="162"/>
      <c r="AC63" s="162"/>
      <c r="AD63" s="162"/>
      <c r="AE63" s="264"/>
      <c r="AF63" s="264"/>
      <c r="AG63" s="208"/>
      <c r="AH63" s="208"/>
      <c r="AI63" s="208"/>
    </row>
    <row r="64" s="1" customFormat="1" ht="15" spans="2:35">
      <c r="B64" s="89">
        <v>16</v>
      </c>
      <c r="C64" s="76"/>
      <c r="D64" s="64"/>
      <c r="E64" s="73"/>
      <c r="F64" s="64"/>
      <c r="G64" s="70"/>
      <c r="H64" s="64"/>
      <c r="I64" s="185"/>
      <c r="J64" s="186"/>
      <c r="K64" s="136">
        <f t="shared" si="3"/>
        <v>0</v>
      </c>
      <c r="L64" s="92"/>
      <c r="M64" s="35">
        <v>5</v>
      </c>
      <c r="N64" s="195"/>
      <c r="O64" s="196"/>
      <c r="P64" s="195"/>
      <c r="Q64" s="260"/>
      <c r="R64" s="261"/>
      <c r="S64" s="224">
        <v>0</v>
      </c>
      <c r="U64" s="237"/>
      <c r="V64" s="208"/>
      <c r="W64" s="208"/>
      <c r="X64" s="208"/>
      <c r="Y64" s="208"/>
      <c r="Z64" s="162"/>
      <c r="AA64" s="162"/>
      <c r="AB64" s="162"/>
      <c r="AC64" s="162"/>
      <c r="AD64" s="162"/>
      <c r="AE64" s="264"/>
      <c r="AF64" s="264"/>
      <c r="AG64" s="208"/>
      <c r="AH64" s="208"/>
      <c r="AI64" s="208"/>
    </row>
    <row r="65" s="1" customFormat="1" ht="12.75" spans="2:35">
      <c r="B65" s="89">
        <v>17</v>
      </c>
      <c r="C65" s="76"/>
      <c r="D65" s="64"/>
      <c r="E65" s="73"/>
      <c r="F65" s="64"/>
      <c r="G65" s="70"/>
      <c r="H65" s="64"/>
      <c r="I65" s="185"/>
      <c r="J65" s="186"/>
      <c r="K65" s="136">
        <f t="shared" si="3"/>
        <v>0</v>
      </c>
      <c r="L65" s="92"/>
      <c r="M65" s="35">
        <v>6</v>
      </c>
      <c r="N65" s="195"/>
      <c r="O65" s="196"/>
      <c r="P65" s="195"/>
      <c r="Q65" s="196"/>
      <c r="R65" s="261"/>
      <c r="S65" s="224">
        <v>0</v>
      </c>
      <c r="U65" s="208"/>
      <c r="V65" s="208"/>
      <c r="W65" s="208"/>
      <c r="X65" s="208"/>
      <c r="Y65" s="208"/>
      <c r="Z65" s="162"/>
      <c r="AA65" s="162"/>
      <c r="AB65" s="162"/>
      <c r="AC65" s="162"/>
      <c r="AD65" s="162"/>
      <c r="AE65" s="264"/>
      <c r="AF65" s="264"/>
      <c r="AG65" s="208"/>
      <c r="AH65" s="208"/>
      <c r="AI65" s="208"/>
    </row>
    <row r="66" s="1" customFormat="1" ht="12.75" spans="2:35">
      <c r="B66" s="89"/>
      <c r="C66" s="76"/>
      <c r="D66" s="87"/>
      <c r="E66" s="73"/>
      <c r="F66" s="64"/>
      <c r="G66" s="70"/>
      <c r="H66" s="64"/>
      <c r="I66" s="185"/>
      <c r="J66" s="186"/>
      <c r="K66" s="136">
        <f t="shared" si="3"/>
        <v>0</v>
      </c>
      <c r="L66" s="92"/>
      <c r="M66" s="35">
        <v>7</v>
      </c>
      <c r="N66" s="195"/>
      <c r="O66" s="196"/>
      <c r="P66" s="197"/>
      <c r="Q66" s="196"/>
      <c r="R66" s="261"/>
      <c r="S66" s="224">
        <v>0</v>
      </c>
      <c r="U66" s="208"/>
      <c r="V66" s="208"/>
      <c r="W66" s="208"/>
      <c r="X66" s="208"/>
      <c r="Y66" s="208"/>
      <c r="Z66" s="162"/>
      <c r="AA66" s="162"/>
      <c r="AB66" s="162"/>
      <c r="AC66" s="162"/>
      <c r="AD66" s="162"/>
      <c r="AE66" s="264"/>
      <c r="AF66" s="264"/>
      <c r="AG66" s="208"/>
      <c r="AH66" s="208"/>
      <c r="AI66" s="208"/>
    </row>
    <row r="67" s="1" customFormat="1" ht="12.75" spans="2:35">
      <c r="B67" s="89"/>
      <c r="C67" s="76"/>
      <c r="D67" s="87"/>
      <c r="E67" s="73"/>
      <c r="F67" s="64"/>
      <c r="G67" s="70"/>
      <c r="H67" s="88"/>
      <c r="I67" s="185"/>
      <c r="J67" s="186"/>
      <c r="K67" s="136">
        <f t="shared" si="3"/>
        <v>0</v>
      </c>
      <c r="L67" s="92"/>
      <c r="M67" s="35">
        <v>8</v>
      </c>
      <c r="N67" s="195"/>
      <c r="O67" s="196"/>
      <c r="P67" s="195"/>
      <c r="Q67" s="260"/>
      <c r="R67" s="261"/>
      <c r="S67" s="224">
        <v>0</v>
      </c>
      <c r="U67" s="208"/>
      <c r="V67" s="208"/>
      <c r="W67" s="208"/>
      <c r="X67" s="208"/>
      <c r="Y67" s="208"/>
      <c r="Z67" s="162"/>
      <c r="AA67" s="162"/>
      <c r="AB67" s="162"/>
      <c r="AC67" s="162"/>
      <c r="AD67" s="162"/>
      <c r="AE67" s="264"/>
      <c r="AF67" s="264"/>
      <c r="AG67" s="208"/>
      <c r="AH67" s="208"/>
      <c r="AI67" s="208"/>
    </row>
    <row r="68" s="1" customFormat="1" ht="12.75" spans="2:35">
      <c r="B68" s="89"/>
      <c r="C68" s="76"/>
      <c r="D68" s="87"/>
      <c r="E68" s="73"/>
      <c r="F68" s="64"/>
      <c r="G68" s="70"/>
      <c r="H68" s="64"/>
      <c r="I68" s="185"/>
      <c r="J68" s="186"/>
      <c r="K68" s="136"/>
      <c r="L68" s="92"/>
      <c r="M68" s="35">
        <v>9</v>
      </c>
      <c r="N68" s="195"/>
      <c r="O68" s="196"/>
      <c r="P68" s="195"/>
      <c r="Q68" s="260"/>
      <c r="R68" s="261"/>
      <c r="S68" s="224">
        <v>0</v>
      </c>
      <c r="U68" s="208"/>
      <c r="V68" s="208"/>
      <c r="W68" s="208"/>
      <c r="X68" s="208"/>
      <c r="Y68" s="208"/>
      <c r="Z68" s="162"/>
      <c r="AA68" s="162"/>
      <c r="AB68" s="162"/>
      <c r="AC68" s="162"/>
      <c r="AD68" s="162"/>
      <c r="AE68" s="264"/>
      <c r="AF68" s="264"/>
      <c r="AG68" s="208"/>
      <c r="AH68" s="208"/>
      <c r="AI68" s="208"/>
    </row>
    <row r="69" s="1" customFormat="1" ht="12.75" spans="2:35">
      <c r="B69" s="89"/>
      <c r="C69" s="76"/>
      <c r="D69" s="87"/>
      <c r="E69" s="73"/>
      <c r="F69" s="64"/>
      <c r="G69" s="70"/>
      <c r="H69" s="88"/>
      <c r="I69" s="185"/>
      <c r="J69" s="186"/>
      <c r="K69" s="136"/>
      <c r="L69" s="92"/>
      <c r="M69" s="35">
        <v>10</v>
      </c>
      <c r="N69" s="195"/>
      <c r="O69" s="196"/>
      <c r="P69" s="195"/>
      <c r="Q69" s="260"/>
      <c r="R69" s="261"/>
      <c r="S69" s="224">
        <v>0</v>
      </c>
      <c r="U69" s="208"/>
      <c r="V69" s="208"/>
      <c r="W69" s="208"/>
      <c r="X69" s="208"/>
      <c r="Y69" s="208"/>
      <c r="Z69" s="162"/>
      <c r="AA69" s="162"/>
      <c r="AB69" s="162"/>
      <c r="AC69" s="162"/>
      <c r="AD69" s="162"/>
      <c r="AE69" s="264"/>
      <c r="AF69" s="264"/>
      <c r="AG69" s="208"/>
      <c r="AH69" s="208"/>
      <c r="AI69" s="208"/>
    </row>
    <row r="70" s="1" customFormat="1" ht="15" spans="2:35">
      <c r="B70" s="89"/>
      <c r="C70" s="76"/>
      <c r="D70" s="64"/>
      <c r="E70" s="88"/>
      <c r="F70" s="88"/>
      <c r="G70" s="88"/>
      <c r="H70" s="64"/>
      <c r="I70" s="185"/>
      <c r="J70" s="186"/>
      <c r="K70" s="136"/>
      <c r="L70" s="92"/>
      <c r="M70" s="35">
        <v>11</v>
      </c>
      <c r="N70" s="195"/>
      <c r="O70" s="196"/>
      <c r="P70" s="195"/>
      <c r="Q70" s="260"/>
      <c r="R70" s="261"/>
      <c r="S70" s="224">
        <v>0</v>
      </c>
      <c r="U70" s="208"/>
      <c r="V70" s="208"/>
      <c r="W70" s="208"/>
      <c r="X70" s="208"/>
      <c r="Y70" s="208"/>
      <c r="Z70" s="162"/>
      <c r="AA70" s="265"/>
      <c r="AB70" s="265"/>
      <c r="AC70" s="265"/>
      <c r="AD70" s="265"/>
      <c r="AE70" s="264"/>
      <c r="AF70" s="264"/>
      <c r="AG70" s="208"/>
      <c r="AH70" s="208"/>
      <c r="AI70" s="208"/>
    </row>
    <row r="71" s="1" customFormat="1" ht="15" spans="2:35">
      <c r="B71" s="89"/>
      <c r="C71" s="76"/>
      <c r="D71" s="64"/>
      <c r="E71" s="88"/>
      <c r="F71" s="88"/>
      <c r="G71" s="88"/>
      <c r="H71" s="64"/>
      <c r="I71" s="185"/>
      <c r="J71" s="186"/>
      <c r="K71" s="136"/>
      <c r="L71" s="92"/>
      <c r="M71" s="35">
        <v>12</v>
      </c>
      <c r="N71" s="195"/>
      <c r="O71" s="196"/>
      <c r="P71" s="297"/>
      <c r="Q71" s="345"/>
      <c r="R71" s="261"/>
      <c r="S71" s="224">
        <v>0</v>
      </c>
      <c r="U71" s="208"/>
      <c r="V71" s="208"/>
      <c r="W71" s="208"/>
      <c r="X71" s="208"/>
      <c r="Y71" s="208"/>
      <c r="Z71" s="162"/>
      <c r="AA71" s="265"/>
      <c r="AB71" s="265"/>
      <c r="AC71" s="265"/>
      <c r="AD71" s="265"/>
      <c r="AE71" s="264"/>
      <c r="AF71" s="264"/>
      <c r="AG71" s="208"/>
      <c r="AH71" s="208"/>
      <c r="AI71" s="208"/>
    </row>
    <row r="72" s="1" customFormat="1" ht="15" spans="2:35">
      <c r="B72" s="89"/>
      <c r="C72" s="76"/>
      <c r="D72" s="64"/>
      <c r="E72" s="88"/>
      <c r="F72" s="88"/>
      <c r="G72" s="88"/>
      <c r="H72" s="64"/>
      <c r="I72" s="185"/>
      <c r="J72" s="186"/>
      <c r="K72" s="136"/>
      <c r="L72" s="92"/>
      <c r="M72" s="35">
        <v>13</v>
      </c>
      <c r="N72" s="195"/>
      <c r="O72" s="88"/>
      <c r="P72" s="297"/>
      <c r="Q72" s="345"/>
      <c r="R72" s="261"/>
      <c r="S72" s="224">
        <v>0</v>
      </c>
      <c r="U72" s="208"/>
      <c r="V72" s="208"/>
      <c r="W72" s="208"/>
      <c r="X72" s="208"/>
      <c r="Y72" s="208"/>
      <c r="Z72" s="162"/>
      <c r="AA72" s="265"/>
      <c r="AB72" s="265"/>
      <c r="AC72" s="265"/>
      <c r="AD72" s="265"/>
      <c r="AE72" s="264"/>
      <c r="AF72" s="264"/>
      <c r="AG72" s="208"/>
      <c r="AH72" s="208"/>
      <c r="AI72" s="208"/>
    </row>
    <row r="73" s="1" customFormat="1" ht="15" spans="2:35">
      <c r="B73" s="89"/>
      <c r="C73" s="76"/>
      <c r="D73" s="64"/>
      <c r="E73" s="266"/>
      <c r="F73" s="267"/>
      <c r="G73" s="268"/>
      <c r="H73" s="269"/>
      <c r="I73" s="185"/>
      <c r="J73" s="186"/>
      <c r="K73" s="136"/>
      <c r="L73" s="92"/>
      <c r="M73" s="35">
        <v>14</v>
      </c>
      <c r="N73" s="195"/>
      <c r="O73" s="196"/>
      <c r="P73" s="195"/>
      <c r="Q73" s="345"/>
      <c r="R73" s="261"/>
      <c r="S73" s="224">
        <v>0</v>
      </c>
      <c r="U73" s="208"/>
      <c r="V73" s="208"/>
      <c r="W73" s="208"/>
      <c r="X73" s="208"/>
      <c r="Y73" s="208"/>
      <c r="Z73" s="162"/>
      <c r="AA73" s="162"/>
      <c r="AB73" s="162"/>
      <c r="AC73" s="162"/>
      <c r="AD73" s="162"/>
      <c r="AE73" s="264"/>
      <c r="AF73" s="264"/>
      <c r="AG73" s="208"/>
      <c r="AH73" s="208"/>
      <c r="AI73" s="208"/>
    </row>
    <row r="74" s="1" customFormat="1" ht="15" spans="2:35">
      <c r="B74" s="89"/>
      <c r="C74" s="76"/>
      <c r="D74" s="64"/>
      <c r="E74" s="266"/>
      <c r="F74" s="267"/>
      <c r="G74" s="268"/>
      <c r="H74" s="269"/>
      <c r="I74" s="185"/>
      <c r="J74" s="186"/>
      <c r="K74" s="136"/>
      <c r="L74" s="92"/>
      <c r="M74" s="35">
        <v>15</v>
      </c>
      <c r="N74" s="195"/>
      <c r="O74" s="196"/>
      <c r="P74" s="195"/>
      <c r="Q74" s="345"/>
      <c r="R74" s="261"/>
      <c r="S74" s="224">
        <v>0</v>
      </c>
      <c r="U74" s="208"/>
      <c r="V74" s="208"/>
      <c r="W74" s="208"/>
      <c r="X74" s="208"/>
      <c r="Y74" s="208"/>
      <c r="Z74" s="162"/>
      <c r="AA74" s="265"/>
      <c r="AB74" s="265"/>
      <c r="AC74" s="265"/>
      <c r="AD74" s="265"/>
      <c r="AE74" s="264"/>
      <c r="AF74" s="264"/>
      <c r="AG74" s="208"/>
      <c r="AH74" s="208"/>
      <c r="AI74" s="208"/>
    </row>
    <row r="75" s="1" customFormat="1" ht="15" spans="2:35">
      <c r="B75" s="89"/>
      <c r="C75" s="76"/>
      <c r="D75" s="64"/>
      <c r="E75" s="266"/>
      <c r="F75" s="267"/>
      <c r="G75" s="268"/>
      <c r="H75" s="269"/>
      <c r="I75" s="185"/>
      <c r="J75" s="186"/>
      <c r="K75" s="136"/>
      <c r="L75" s="92"/>
      <c r="M75" s="35">
        <v>16</v>
      </c>
      <c r="N75" s="195"/>
      <c r="O75" s="196"/>
      <c r="P75" s="195"/>
      <c r="Q75" s="260"/>
      <c r="R75" s="261"/>
      <c r="S75" s="224">
        <v>0</v>
      </c>
      <c r="U75" s="208"/>
      <c r="V75" s="208"/>
      <c r="W75" s="208"/>
      <c r="X75" s="208"/>
      <c r="Y75" s="208"/>
      <c r="Z75" s="162"/>
      <c r="AA75" s="162"/>
      <c r="AB75" s="162"/>
      <c r="AC75" s="162"/>
      <c r="AD75" s="162"/>
      <c r="AE75" s="264"/>
      <c r="AF75" s="264"/>
      <c r="AG75" s="208"/>
      <c r="AH75" s="208"/>
      <c r="AI75" s="208"/>
    </row>
    <row r="76" s="1" customFormat="1" ht="15" spans="2:35">
      <c r="B76" s="89"/>
      <c r="C76" s="76"/>
      <c r="D76" s="64"/>
      <c r="E76" s="88"/>
      <c r="F76" s="88"/>
      <c r="G76" s="88"/>
      <c r="H76" s="64"/>
      <c r="I76" s="185"/>
      <c r="J76" s="186"/>
      <c r="K76" s="136"/>
      <c r="L76" s="92"/>
      <c r="M76" s="35">
        <v>17</v>
      </c>
      <c r="N76" s="195"/>
      <c r="O76" s="196"/>
      <c r="P76" s="195"/>
      <c r="Q76" s="260"/>
      <c r="R76" s="261"/>
      <c r="S76" s="224">
        <v>0</v>
      </c>
      <c r="U76" s="208"/>
      <c r="V76" s="346"/>
      <c r="W76" s="265"/>
      <c r="X76" s="347"/>
      <c r="Y76" s="212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</row>
    <row r="77" s="1" customFormat="1" ht="15" spans="2:35">
      <c r="B77" s="89"/>
      <c r="C77" s="76"/>
      <c r="D77" s="64"/>
      <c r="E77" s="266"/>
      <c r="F77" s="267"/>
      <c r="G77" s="268"/>
      <c r="H77" s="269"/>
      <c r="I77" s="185"/>
      <c r="J77" s="186"/>
      <c r="K77" s="136"/>
      <c r="L77" s="92"/>
      <c r="M77" s="35">
        <v>18</v>
      </c>
      <c r="N77" s="195"/>
      <c r="O77" s="196"/>
      <c r="P77" s="195"/>
      <c r="Q77" s="260"/>
      <c r="R77" s="261"/>
      <c r="S77" s="224">
        <v>0</v>
      </c>
      <c r="U77" s="208"/>
      <c r="V77" s="346"/>
      <c r="W77" s="348"/>
      <c r="X77" s="347"/>
      <c r="Y77" s="212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</row>
    <row r="78" s="1" customFormat="1" ht="15" spans="2:35">
      <c r="B78" s="89"/>
      <c r="C78" s="76"/>
      <c r="D78" s="64"/>
      <c r="E78" s="88"/>
      <c r="F78" s="88"/>
      <c r="G78" s="88"/>
      <c r="H78" s="64"/>
      <c r="I78" s="185"/>
      <c r="J78" s="186"/>
      <c r="K78" s="136"/>
      <c r="L78" s="92"/>
      <c r="M78" s="35">
        <v>19</v>
      </c>
      <c r="N78" s="195"/>
      <c r="O78" s="196"/>
      <c r="P78" s="195"/>
      <c r="Q78" s="260"/>
      <c r="R78" s="261"/>
      <c r="S78" s="224">
        <v>0</v>
      </c>
      <c r="U78" s="208"/>
      <c r="V78" s="346"/>
      <c r="W78" s="265"/>
      <c r="X78" s="349"/>
      <c r="Y78" s="212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</row>
    <row r="79" s="1" customFormat="1" ht="15" spans="2:35">
      <c r="B79" s="89"/>
      <c r="C79" s="76"/>
      <c r="D79" s="64"/>
      <c r="E79" s="88"/>
      <c r="F79" s="88"/>
      <c r="G79" s="88"/>
      <c r="H79" s="64"/>
      <c r="I79" s="185"/>
      <c r="J79" s="186"/>
      <c r="K79" s="136"/>
      <c r="L79" s="92"/>
      <c r="M79" s="35">
        <v>20</v>
      </c>
      <c r="N79" s="298"/>
      <c r="O79" s="299"/>
      <c r="P79" s="298"/>
      <c r="Q79" s="260"/>
      <c r="R79" s="261"/>
      <c r="S79" s="224">
        <v>0</v>
      </c>
      <c r="U79" s="208"/>
      <c r="V79" s="346"/>
      <c r="W79" s="348"/>
      <c r="X79" s="347"/>
      <c r="Y79" s="212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</row>
    <row r="80" s="1" customFormat="1" ht="15" spans="2:35">
      <c r="B80" s="89"/>
      <c r="C80" s="76"/>
      <c r="D80" s="64"/>
      <c r="E80" s="73"/>
      <c r="F80" s="64"/>
      <c r="G80" s="70"/>
      <c r="H80" s="64"/>
      <c r="I80" s="300"/>
      <c r="J80" s="301"/>
      <c r="K80" s="136"/>
      <c r="L80" s="92"/>
      <c r="M80" s="302"/>
      <c r="N80" s="76" t="s">
        <v>79</v>
      </c>
      <c r="O80" s="88"/>
      <c r="P80" s="195"/>
      <c r="Q80" s="350"/>
      <c r="R80" s="261"/>
      <c r="S80" s="224">
        <v>0</v>
      </c>
      <c r="U80" s="208"/>
      <c r="V80" s="346"/>
      <c r="W80" s="265"/>
      <c r="X80" s="349"/>
      <c r="Y80" s="212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</row>
    <row r="81" s="1" customFormat="1" ht="15" spans="2:25">
      <c r="B81" s="89"/>
      <c r="C81" s="76"/>
      <c r="D81" s="64"/>
      <c r="E81" s="266"/>
      <c r="F81" s="267"/>
      <c r="G81" s="268"/>
      <c r="H81" s="64"/>
      <c r="I81" s="303"/>
      <c r="J81" s="303"/>
      <c r="K81" s="136"/>
      <c r="L81" s="92"/>
      <c r="M81" s="302"/>
      <c r="N81" s="304"/>
      <c r="O81" s="88"/>
      <c r="P81" s="305"/>
      <c r="Q81" s="350"/>
      <c r="R81" s="261"/>
      <c r="S81" s="224">
        <f t="shared" ref="S81:S86" si="4">R81*Q81</f>
        <v>0</v>
      </c>
      <c r="V81" s="336"/>
      <c r="W81" s="351"/>
      <c r="X81" s="352"/>
      <c r="Y81" s="140"/>
    </row>
    <row r="82" s="1" customFormat="1" ht="15" spans="2:25">
      <c r="B82" s="89"/>
      <c r="C82" s="270"/>
      <c r="D82" s="271"/>
      <c r="E82" s="272"/>
      <c r="F82" s="272"/>
      <c r="G82" s="272"/>
      <c r="H82" s="271"/>
      <c r="I82" s="303"/>
      <c r="J82" s="303"/>
      <c r="K82" s="136"/>
      <c r="L82" s="92"/>
      <c r="M82" s="302"/>
      <c r="N82" s="76"/>
      <c r="O82" s="88"/>
      <c r="P82" s="305"/>
      <c r="Q82" s="350"/>
      <c r="R82" s="261"/>
      <c r="S82" s="224">
        <f t="shared" si="4"/>
        <v>0</v>
      </c>
      <c r="V82" s="336"/>
      <c r="W82" s="353"/>
      <c r="X82" s="352"/>
      <c r="Y82" s="140"/>
    </row>
    <row r="83" s="1" customFormat="1" ht="15" spans="2:25">
      <c r="B83" s="89"/>
      <c r="C83" s="270"/>
      <c r="D83" s="271"/>
      <c r="E83" s="272"/>
      <c r="F83" s="272"/>
      <c r="G83" s="272"/>
      <c r="H83" s="271"/>
      <c r="I83" s="303"/>
      <c r="J83" s="303"/>
      <c r="K83" s="136"/>
      <c r="L83" s="92"/>
      <c r="M83" s="302"/>
      <c r="N83" s="76" t="s">
        <v>80</v>
      </c>
      <c r="O83" s="88"/>
      <c r="P83" s="306"/>
      <c r="Q83" s="350"/>
      <c r="R83" s="261"/>
      <c r="S83" s="224">
        <f t="shared" si="4"/>
        <v>0</v>
      </c>
      <c r="V83" s="336"/>
      <c r="W83" s="351"/>
      <c r="X83" s="352"/>
      <c r="Y83" s="140"/>
    </row>
    <row r="84" s="1" customFormat="1" ht="15" spans="2:25">
      <c r="B84" s="89"/>
      <c r="C84" s="270"/>
      <c r="D84" s="271"/>
      <c r="E84" s="272"/>
      <c r="F84" s="272"/>
      <c r="G84" s="272"/>
      <c r="H84" s="271"/>
      <c r="I84" s="303"/>
      <c r="J84" s="303"/>
      <c r="K84" s="136"/>
      <c r="L84" s="92"/>
      <c r="M84" s="302"/>
      <c r="N84" s="76"/>
      <c r="O84" s="88"/>
      <c r="P84" s="306"/>
      <c r="Q84" s="350"/>
      <c r="R84" s="261"/>
      <c r="S84" s="224">
        <f t="shared" si="4"/>
        <v>0</v>
      </c>
      <c r="V84" s="336"/>
      <c r="W84" s="351"/>
      <c r="X84" s="352"/>
      <c r="Y84" s="140"/>
    </row>
    <row r="85" s="1" customFormat="1" ht="15" spans="2:19">
      <c r="B85" s="89"/>
      <c r="C85" s="270"/>
      <c r="D85" s="271"/>
      <c r="E85" s="272"/>
      <c r="F85" s="272"/>
      <c r="G85" s="272"/>
      <c r="H85" s="271"/>
      <c r="I85" s="303"/>
      <c r="J85" s="303"/>
      <c r="K85" s="136"/>
      <c r="L85" s="92"/>
      <c r="M85" s="302"/>
      <c r="N85" s="76"/>
      <c r="O85" s="88"/>
      <c r="P85" s="306"/>
      <c r="Q85" s="350"/>
      <c r="R85" s="261"/>
      <c r="S85" s="224">
        <f t="shared" si="4"/>
        <v>0</v>
      </c>
    </row>
    <row r="86" s="1" customFormat="1" ht="15.75" spans="2:19">
      <c r="B86" s="89"/>
      <c r="C86" s="270"/>
      <c r="D86" s="271"/>
      <c r="E86" s="272"/>
      <c r="F86" s="272"/>
      <c r="G86" s="272"/>
      <c r="H86" s="271"/>
      <c r="I86" s="303"/>
      <c r="J86" s="303"/>
      <c r="K86" s="136"/>
      <c r="L86" s="106"/>
      <c r="M86" s="307"/>
      <c r="N86" s="76" t="s">
        <v>81</v>
      </c>
      <c r="O86" s="88"/>
      <c r="P86" s="308"/>
      <c r="Q86" s="354"/>
      <c r="R86" s="355"/>
      <c r="S86" s="139">
        <f t="shared" si="4"/>
        <v>0</v>
      </c>
    </row>
    <row r="87" s="1" customFormat="1" ht="15.75" spans="2:19">
      <c r="B87" s="89"/>
      <c r="C87" s="76"/>
      <c r="D87" s="64"/>
      <c r="E87" s="273"/>
      <c r="F87" s="274"/>
      <c r="G87" s="275"/>
      <c r="H87" s="276"/>
      <c r="I87" s="309"/>
      <c r="J87" s="310"/>
      <c r="K87" s="136"/>
      <c r="M87" s="311"/>
      <c r="N87" s="312"/>
      <c r="O87" s="313"/>
      <c r="P87" s="314"/>
      <c r="Q87" s="356"/>
      <c r="R87" s="357"/>
      <c r="S87" s="358">
        <f>SUM(S60:S86)</f>
        <v>0</v>
      </c>
    </row>
    <row r="88" s="1" customFormat="1" spans="2:19">
      <c r="B88" s="89"/>
      <c r="C88" s="76"/>
      <c r="D88" s="64"/>
      <c r="E88" s="88"/>
      <c r="F88" s="88"/>
      <c r="G88" s="88"/>
      <c r="H88" s="64"/>
      <c r="I88" s="303"/>
      <c r="J88" s="303"/>
      <c r="K88" s="136"/>
      <c r="L88" s="315"/>
      <c r="M88" s="172" t="s">
        <v>82</v>
      </c>
      <c r="N88" s="316"/>
      <c r="O88" s="317"/>
      <c r="P88" s="317"/>
      <c r="Q88" s="317"/>
      <c r="R88" s="359"/>
      <c r="S88" s="360"/>
    </row>
    <row r="89" s="1" customFormat="1" ht="15" spans="2:19">
      <c r="B89" s="277"/>
      <c r="C89" s="76"/>
      <c r="D89" s="64"/>
      <c r="E89" s="88"/>
      <c r="F89" s="88"/>
      <c r="G89" s="88"/>
      <c r="H89" s="64"/>
      <c r="I89" s="303"/>
      <c r="J89" s="303"/>
      <c r="K89" s="136"/>
      <c r="L89" s="140"/>
      <c r="M89" s="41" t="s">
        <v>8</v>
      </c>
      <c r="N89" s="29" t="s">
        <v>83</v>
      </c>
      <c r="O89" s="29" t="s">
        <v>84</v>
      </c>
      <c r="P89" s="29"/>
      <c r="Q89" s="361" t="s">
        <v>42</v>
      </c>
      <c r="R89" s="256" t="s">
        <v>78</v>
      </c>
      <c r="S89" s="131" t="s">
        <v>44</v>
      </c>
    </row>
    <row r="90" s="1" customFormat="1" ht="15" spans="2:19">
      <c r="B90" s="277"/>
      <c r="C90" s="76"/>
      <c r="D90" s="64"/>
      <c r="E90" s="88"/>
      <c r="F90" s="88"/>
      <c r="G90" s="88"/>
      <c r="H90" s="64"/>
      <c r="I90" s="303"/>
      <c r="J90" s="303"/>
      <c r="K90" s="136"/>
      <c r="L90" s="140"/>
      <c r="M90" s="31">
        <v>1</v>
      </c>
      <c r="N90" s="32"/>
      <c r="O90" s="318"/>
      <c r="P90" s="319"/>
      <c r="Q90" s="266"/>
      <c r="R90" s="362"/>
      <c r="S90" s="363">
        <f t="shared" ref="S90:S94" si="5">R90*Q90</f>
        <v>0</v>
      </c>
    </row>
    <row r="91" s="1" customFormat="1" ht="15" spans="2:19">
      <c r="B91" s="277"/>
      <c r="C91" s="76"/>
      <c r="D91" s="64"/>
      <c r="E91" s="88"/>
      <c r="F91" s="88"/>
      <c r="G91" s="88"/>
      <c r="H91" s="64"/>
      <c r="I91" s="303"/>
      <c r="J91" s="303"/>
      <c r="K91" s="136"/>
      <c r="L91" s="140"/>
      <c r="M91" s="35">
        <v>2</v>
      </c>
      <c r="N91" s="76"/>
      <c r="O91" s="320"/>
      <c r="P91" s="321"/>
      <c r="Q91" s="364"/>
      <c r="R91" s="365"/>
      <c r="S91" s="363">
        <f t="shared" si="5"/>
        <v>0</v>
      </c>
    </row>
    <row r="92" s="1" customFormat="1" ht="15" spans="2:19">
      <c r="B92" s="77"/>
      <c r="C92" s="76"/>
      <c r="D92" s="88"/>
      <c r="E92" s="88"/>
      <c r="F92" s="88"/>
      <c r="G92" s="88"/>
      <c r="H92" s="64"/>
      <c r="I92" s="303"/>
      <c r="J92" s="303"/>
      <c r="K92" s="136"/>
      <c r="L92" s="140"/>
      <c r="M92" s="35">
        <v>3</v>
      </c>
      <c r="N92" s="76"/>
      <c r="O92" s="320"/>
      <c r="P92" s="321"/>
      <c r="Q92" s="366"/>
      <c r="R92" s="367"/>
      <c r="S92" s="363">
        <f t="shared" si="5"/>
        <v>0</v>
      </c>
    </row>
    <row r="93" s="1" customFormat="1" ht="15" spans="2:19">
      <c r="B93" s="277"/>
      <c r="C93" s="76"/>
      <c r="D93" s="64"/>
      <c r="E93" s="88"/>
      <c r="F93" s="88"/>
      <c r="G93" s="88"/>
      <c r="H93" s="64"/>
      <c r="I93" s="303"/>
      <c r="J93" s="303"/>
      <c r="K93" s="136"/>
      <c r="L93" s="140"/>
      <c r="M93" s="35">
        <v>4</v>
      </c>
      <c r="N93" s="76"/>
      <c r="O93" s="320"/>
      <c r="P93" s="321"/>
      <c r="Q93" s="364"/>
      <c r="R93" s="365"/>
      <c r="S93" s="363">
        <f t="shared" si="5"/>
        <v>0</v>
      </c>
    </row>
    <row r="94" s="1" customFormat="1" ht="15" spans="2:19">
      <c r="B94" s="77"/>
      <c r="C94" s="76"/>
      <c r="D94" s="64"/>
      <c r="E94" s="88"/>
      <c r="F94" s="88"/>
      <c r="G94" s="88"/>
      <c r="H94" s="64"/>
      <c r="I94" s="303"/>
      <c r="J94" s="303"/>
      <c r="K94" s="136"/>
      <c r="L94" s="140"/>
      <c r="M94" s="35">
        <v>5</v>
      </c>
      <c r="N94" s="76"/>
      <c r="O94" s="320"/>
      <c r="P94" s="321"/>
      <c r="Q94" s="368"/>
      <c r="R94" s="367"/>
      <c r="S94" s="363">
        <f t="shared" si="5"/>
        <v>0</v>
      </c>
    </row>
    <row r="95" s="1" customFormat="1" ht="15.75" spans="2:23">
      <c r="B95" s="278"/>
      <c r="C95" s="36"/>
      <c r="D95" s="71"/>
      <c r="E95" s="88"/>
      <c r="F95" s="88"/>
      <c r="G95" s="88"/>
      <c r="H95" s="105"/>
      <c r="I95" s="322"/>
      <c r="J95" s="322"/>
      <c r="K95" s="136"/>
      <c r="L95" s="140"/>
      <c r="M95" s="35">
        <v>6</v>
      </c>
      <c r="N95" s="76"/>
      <c r="O95" s="320"/>
      <c r="P95" s="321"/>
      <c r="Q95" s="266"/>
      <c r="R95" s="369"/>
      <c r="S95" s="363">
        <f t="shared" ref="S95:S100" si="6">R95*Q95*$D$9</f>
        <v>0</v>
      </c>
      <c r="T95" s="370"/>
      <c r="U95" s="370"/>
      <c r="V95" s="370"/>
      <c r="W95" s="371"/>
    </row>
    <row r="96" s="1" customFormat="1" ht="15.75" spans="2:23">
      <c r="B96" s="39" t="s">
        <v>47</v>
      </c>
      <c r="C96" s="40"/>
      <c r="D96" s="40"/>
      <c r="E96" s="40"/>
      <c r="F96" s="40"/>
      <c r="G96" s="40"/>
      <c r="H96" s="40"/>
      <c r="I96" s="40"/>
      <c r="J96" s="142"/>
      <c r="K96" s="143">
        <f>SUM(K49:K95)</f>
        <v>0</v>
      </c>
      <c r="L96" s="140"/>
      <c r="M96" s="35">
        <v>7</v>
      </c>
      <c r="N96" s="76"/>
      <c r="O96" s="320"/>
      <c r="P96" s="321"/>
      <c r="Q96" s="364"/>
      <c r="R96" s="369"/>
      <c r="S96" s="363">
        <f t="shared" si="6"/>
        <v>0</v>
      </c>
      <c r="W96" s="371"/>
    </row>
    <row r="97" s="1" customFormat="1" spans="2:23">
      <c r="B97" s="25" t="s">
        <v>85</v>
      </c>
      <c r="C97" s="26"/>
      <c r="D97" s="26"/>
      <c r="E97" s="26"/>
      <c r="F97" s="26"/>
      <c r="G97" s="26"/>
      <c r="H97" s="26"/>
      <c r="I97" s="26"/>
      <c r="J97" s="26"/>
      <c r="K97" s="26"/>
      <c r="L97" s="140"/>
      <c r="M97" s="35">
        <v>8</v>
      </c>
      <c r="N97" s="76"/>
      <c r="O97" s="320"/>
      <c r="P97" s="321"/>
      <c r="Q97" s="368"/>
      <c r="R97" s="369"/>
      <c r="S97" s="363">
        <f t="shared" si="6"/>
        <v>0</v>
      </c>
      <c r="W97" s="371"/>
    </row>
    <row r="98" s="1" customFormat="1" ht="15" spans="2:22">
      <c r="B98" s="27" t="s">
        <v>13</v>
      </c>
      <c r="C98" s="29" t="s">
        <v>34</v>
      </c>
      <c r="D98" s="29" t="s">
        <v>35</v>
      </c>
      <c r="E98" s="29"/>
      <c r="F98" s="29"/>
      <c r="G98" s="145" t="s">
        <v>73</v>
      </c>
      <c r="H98" s="145"/>
      <c r="I98" s="130" t="s">
        <v>37</v>
      </c>
      <c r="J98" s="130"/>
      <c r="K98" s="131" t="s">
        <v>38</v>
      </c>
      <c r="L98" s="140"/>
      <c r="M98" s="35">
        <v>9</v>
      </c>
      <c r="N98" s="76"/>
      <c r="O98" s="320"/>
      <c r="P98" s="321"/>
      <c r="Q98" s="266"/>
      <c r="R98" s="369"/>
      <c r="S98" s="363">
        <f t="shared" si="6"/>
        <v>0</v>
      </c>
      <c r="T98" s="370"/>
      <c r="U98" s="370"/>
      <c r="V98" s="370"/>
    </row>
    <row r="99" s="1" customFormat="1" ht="15" spans="2:22">
      <c r="B99" s="31">
        <v>1</v>
      </c>
      <c r="C99" s="32" t="s">
        <v>86</v>
      </c>
      <c r="D99" s="33"/>
      <c r="E99" s="33"/>
      <c r="F99" s="33"/>
      <c r="G99" s="171"/>
      <c r="H99" s="171"/>
      <c r="I99" s="323"/>
      <c r="J99" s="324"/>
      <c r="K99" s="259">
        <v>0</v>
      </c>
      <c r="L99" s="140"/>
      <c r="M99" s="31">
        <v>10</v>
      </c>
      <c r="N99" s="32"/>
      <c r="O99" s="320"/>
      <c r="P99" s="321"/>
      <c r="Q99" s="266"/>
      <c r="R99" s="369"/>
      <c r="S99" s="363">
        <f t="shared" si="6"/>
        <v>0</v>
      </c>
      <c r="T99" s="370"/>
      <c r="U99" s="370"/>
      <c r="V99" s="370"/>
    </row>
    <row r="100" s="1" customFormat="1" ht="15" spans="2:19">
      <c r="B100" s="279">
        <v>2</v>
      </c>
      <c r="C100" s="52" t="s">
        <v>87</v>
      </c>
      <c r="D100" s="190"/>
      <c r="E100" s="190"/>
      <c r="F100" s="190"/>
      <c r="G100" s="280"/>
      <c r="H100" s="54"/>
      <c r="I100" s="325"/>
      <c r="J100" s="326"/>
      <c r="K100" s="327">
        <v>0</v>
      </c>
      <c r="L100" s="140"/>
      <c r="M100" s="35">
        <v>11</v>
      </c>
      <c r="N100" s="76"/>
      <c r="O100" s="320"/>
      <c r="P100" s="321"/>
      <c r="Q100" s="266"/>
      <c r="R100" s="369"/>
      <c r="S100" s="363">
        <f t="shared" si="6"/>
        <v>0</v>
      </c>
    </row>
    <row r="101" s="1" customFormat="1" ht="25.5" spans="2:19">
      <c r="B101" s="281" t="s">
        <v>15</v>
      </c>
      <c r="C101" s="58" t="s">
        <v>57</v>
      </c>
      <c r="D101" s="282" t="s">
        <v>58</v>
      </c>
      <c r="E101" s="283"/>
      <c r="F101" s="283"/>
      <c r="G101" s="284"/>
      <c r="H101" s="285" t="s">
        <v>88</v>
      </c>
      <c r="I101" s="328" t="s">
        <v>69</v>
      </c>
      <c r="J101" s="328"/>
      <c r="K101" s="155" t="s">
        <v>38</v>
      </c>
      <c r="L101" s="140"/>
      <c r="M101" s="35">
        <v>12</v>
      </c>
      <c r="N101" s="76"/>
      <c r="O101" s="320"/>
      <c r="P101" s="321"/>
      <c r="Q101" s="266"/>
      <c r="R101" s="372"/>
      <c r="S101" s="363">
        <f>R101*Q101*$D$7</f>
        <v>0</v>
      </c>
    </row>
    <row r="102" s="1" customFormat="1" ht="12.75" spans="2:19">
      <c r="B102" s="62">
        <v>3</v>
      </c>
      <c r="C102" s="76" t="s">
        <v>89</v>
      </c>
      <c r="D102" s="286" t="s">
        <v>90</v>
      </c>
      <c r="E102" s="287"/>
      <c r="F102" s="287"/>
      <c r="G102" s="171"/>
      <c r="H102" s="288"/>
      <c r="I102" s="323"/>
      <c r="J102" s="324"/>
      <c r="K102" s="224">
        <v>0</v>
      </c>
      <c r="L102" s="315"/>
      <c r="M102" s="31">
        <v>13</v>
      </c>
      <c r="N102" s="76"/>
      <c r="O102" s="320"/>
      <c r="P102" s="321"/>
      <c r="Q102" s="73"/>
      <c r="R102" s="365"/>
      <c r="S102" s="363">
        <f>R102*Q102</f>
        <v>0</v>
      </c>
    </row>
    <row r="103" s="1" customFormat="1" ht="12.75" spans="2:19">
      <c r="B103" s="35">
        <v>4</v>
      </c>
      <c r="C103" s="76" t="s">
        <v>89</v>
      </c>
      <c r="D103" s="173" t="s">
        <v>91</v>
      </c>
      <c r="E103" s="174"/>
      <c r="F103" s="174"/>
      <c r="G103" s="73"/>
      <c r="H103" s="288" t="s">
        <v>92</v>
      </c>
      <c r="I103" s="229"/>
      <c r="J103" s="329"/>
      <c r="K103" s="224">
        <v>0</v>
      </c>
      <c r="L103" s="140"/>
      <c r="M103" s="31">
        <v>14</v>
      </c>
      <c r="N103" s="76"/>
      <c r="O103" s="320"/>
      <c r="P103" s="321"/>
      <c r="Q103" s="73"/>
      <c r="R103" s="365"/>
      <c r="S103" s="363">
        <f>R103*Q103</f>
        <v>0</v>
      </c>
    </row>
    <row r="104" s="1" customFormat="1" ht="12.75" spans="2:19">
      <c r="B104" s="35">
        <v>5</v>
      </c>
      <c r="C104" s="76" t="s">
        <v>89</v>
      </c>
      <c r="D104" s="173" t="s">
        <v>93</v>
      </c>
      <c r="E104" s="174"/>
      <c r="F104" s="174"/>
      <c r="G104" s="73"/>
      <c r="H104" s="288"/>
      <c r="I104" s="229"/>
      <c r="J104" s="329"/>
      <c r="K104" s="224">
        <v>0</v>
      </c>
      <c r="L104" s="140"/>
      <c r="M104" s="35">
        <v>15</v>
      </c>
      <c r="N104" s="76"/>
      <c r="O104" s="320"/>
      <c r="P104" s="321"/>
      <c r="Q104" s="73"/>
      <c r="R104" s="369"/>
      <c r="S104" s="363">
        <f>R104*Q104*$D$9</f>
        <v>0</v>
      </c>
    </row>
    <row r="105" s="1" customFormat="1" ht="13.5" spans="2:19">
      <c r="B105" s="35">
        <v>6</v>
      </c>
      <c r="C105" s="76" t="s">
        <v>89</v>
      </c>
      <c r="D105" s="173" t="s">
        <v>94</v>
      </c>
      <c r="E105" s="174"/>
      <c r="F105" s="174"/>
      <c r="G105" s="73"/>
      <c r="H105" s="288"/>
      <c r="I105" s="229"/>
      <c r="J105" s="329"/>
      <c r="K105" s="224">
        <v>0</v>
      </c>
      <c r="M105" s="330">
        <v>16</v>
      </c>
      <c r="N105" s="161"/>
      <c r="O105" s="331"/>
      <c r="P105" s="332"/>
      <c r="Q105" s="373"/>
      <c r="R105" s="369"/>
      <c r="S105" s="363">
        <f>R105*Q105*$D$9</f>
        <v>0</v>
      </c>
    </row>
    <row r="106" s="1" customFormat="1" ht="13.5" spans="2:19">
      <c r="B106" s="35">
        <v>7</v>
      </c>
      <c r="C106" s="76" t="s">
        <v>89</v>
      </c>
      <c r="D106" s="173" t="s">
        <v>95</v>
      </c>
      <c r="E106" s="174"/>
      <c r="F106" s="174"/>
      <c r="G106" s="73"/>
      <c r="H106" s="288" t="s">
        <v>92</v>
      </c>
      <c r="I106" s="229"/>
      <c r="J106" s="329"/>
      <c r="K106" s="224">
        <v>0</v>
      </c>
      <c r="M106" s="39" t="s">
        <v>47</v>
      </c>
      <c r="N106" s="40"/>
      <c r="O106" s="40"/>
      <c r="P106" s="40"/>
      <c r="Q106" s="40"/>
      <c r="R106" s="40"/>
      <c r="S106" s="143">
        <f>SUM(S90:S105)</f>
        <v>0</v>
      </c>
    </row>
    <row r="107" s="1" customFormat="1" ht="12.75" spans="2:19">
      <c r="B107" s="35">
        <v>8</v>
      </c>
      <c r="C107" s="76" t="s">
        <v>89</v>
      </c>
      <c r="D107" s="173" t="s">
        <v>96</v>
      </c>
      <c r="E107" s="174"/>
      <c r="F107" s="174"/>
      <c r="G107" s="73"/>
      <c r="H107" s="288" t="s">
        <v>92</v>
      </c>
      <c r="I107" s="229"/>
      <c r="J107" s="329"/>
      <c r="K107" s="224">
        <v>0</v>
      </c>
      <c r="M107" s="333" t="s">
        <v>97</v>
      </c>
      <c r="N107" s="334"/>
      <c r="O107" s="335" t="s">
        <v>98</v>
      </c>
      <c r="P107" s="336"/>
      <c r="S107" s="374"/>
    </row>
    <row r="108" s="1" customFormat="1" ht="12.75" spans="2:19">
      <c r="B108" s="35">
        <v>9</v>
      </c>
      <c r="C108" s="76" t="s">
        <v>89</v>
      </c>
      <c r="D108" s="173" t="s">
        <v>99</v>
      </c>
      <c r="E108" s="174"/>
      <c r="F108" s="174"/>
      <c r="G108" s="73"/>
      <c r="H108" s="288"/>
      <c r="I108" s="229"/>
      <c r="J108" s="329"/>
      <c r="K108" s="224">
        <v>0</v>
      </c>
      <c r="M108" s="333" t="s">
        <v>100</v>
      </c>
      <c r="N108" s="334"/>
      <c r="O108" s="335" t="s">
        <v>101</v>
      </c>
      <c r="P108" s="336"/>
      <c r="S108" s="374"/>
    </row>
    <row r="109" s="1" customFormat="1" ht="12.75" spans="2:19">
      <c r="B109" s="35">
        <v>10</v>
      </c>
      <c r="C109" s="76" t="s">
        <v>89</v>
      </c>
      <c r="D109" s="173" t="s">
        <v>102</v>
      </c>
      <c r="E109" s="174"/>
      <c r="F109" s="174"/>
      <c r="G109" s="73"/>
      <c r="H109" s="288" t="s">
        <v>92</v>
      </c>
      <c r="I109" s="229"/>
      <c r="J109" s="329"/>
      <c r="K109" s="224">
        <v>0</v>
      </c>
      <c r="M109" s="333" t="s">
        <v>8</v>
      </c>
      <c r="N109" s="334" t="s">
        <v>103</v>
      </c>
      <c r="O109" s="335" t="s">
        <v>104</v>
      </c>
      <c r="P109" s="336"/>
      <c r="S109" s="374"/>
    </row>
    <row r="110" s="1" customFormat="1" ht="12.75" spans="2:19">
      <c r="B110" s="35">
        <v>11</v>
      </c>
      <c r="C110" s="76" t="s">
        <v>89</v>
      </c>
      <c r="D110" s="173" t="s">
        <v>105</v>
      </c>
      <c r="E110" s="174"/>
      <c r="F110" s="174"/>
      <c r="G110" s="289"/>
      <c r="H110" s="288" t="s">
        <v>106</v>
      </c>
      <c r="I110" s="229"/>
      <c r="J110" s="329"/>
      <c r="K110" s="224">
        <v>0</v>
      </c>
      <c r="M110" s="333" t="s">
        <v>13</v>
      </c>
      <c r="N110" s="334" t="s">
        <v>107</v>
      </c>
      <c r="O110" s="335" t="s">
        <v>108</v>
      </c>
      <c r="P110" s="336"/>
      <c r="S110" s="374"/>
    </row>
    <row r="111" s="1" customFormat="1" ht="12.75" spans="2:19">
      <c r="B111" s="35">
        <v>12</v>
      </c>
      <c r="C111" s="76" t="s">
        <v>89</v>
      </c>
      <c r="D111" s="173" t="s">
        <v>109</v>
      </c>
      <c r="E111" s="174"/>
      <c r="F111" s="174"/>
      <c r="G111" s="73"/>
      <c r="H111" s="288"/>
      <c r="I111" s="229"/>
      <c r="J111" s="329"/>
      <c r="K111" s="224">
        <v>0</v>
      </c>
      <c r="M111" s="333" t="s">
        <v>15</v>
      </c>
      <c r="N111" s="334" t="s">
        <v>110</v>
      </c>
      <c r="O111" s="335" t="s">
        <v>111</v>
      </c>
      <c r="P111" s="337"/>
      <c r="S111" s="374"/>
    </row>
    <row r="112" s="1" customFormat="1" ht="12.75" spans="2:19">
      <c r="B112" s="35">
        <v>13</v>
      </c>
      <c r="C112" s="76" t="s">
        <v>112</v>
      </c>
      <c r="D112" s="173" t="s">
        <v>113</v>
      </c>
      <c r="E112" s="174"/>
      <c r="F112" s="174"/>
      <c r="G112" s="73"/>
      <c r="H112" s="288"/>
      <c r="I112" s="229"/>
      <c r="J112" s="329"/>
      <c r="K112" s="224">
        <v>0</v>
      </c>
      <c r="M112" s="338"/>
      <c r="N112" s="334"/>
      <c r="O112" s="335" t="s">
        <v>114</v>
      </c>
      <c r="P112" s="336"/>
      <c r="S112" s="374"/>
    </row>
    <row r="113" s="1" customFormat="1" ht="12.75" spans="2:19">
      <c r="B113" s="35">
        <v>14</v>
      </c>
      <c r="C113" s="76" t="s">
        <v>86</v>
      </c>
      <c r="D113" s="173" t="s">
        <v>115</v>
      </c>
      <c r="E113" s="174"/>
      <c r="F113" s="174"/>
      <c r="G113" s="280"/>
      <c r="H113" s="288" t="s">
        <v>92</v>
      </c>
      <c r="I113" s="229"/>
      <c r="J113" s="329"/>
      <c r="K113" s="224">
        <v>0</v>
      </c>
      <c r="M113" s="338"/>
      <c r="N113" s="334"/>
      <c r="O113" s="335" t="s">
        <v>116</v>
      </c>
      <c r="P113" s="336"/>
      <c r="S113" s="374"/>
    </row>
    <row r="114" s="1" customFormat="1" ht="13.5" spans="2:19">
      <c r="B114" s="79">
        <v>15</v>
      </c>
      <c r="C114" s="80" t="s">
        <v>87</v>
      </c>
      <c r="D114" s="290" t="s">
        <v>117</v>
      </c>
      <c r="E114" s="291"/>
      <c r="F114" s="291"/>
      <c r="G114" s="290"/>
      <c r="H114" s="292"/>
      <c r="I114" s="339"/>
      <c r="J114" s="340"/>
      <c r="K114" s="224">
        <f>I114*G114</f>
        <v>0</v>
      </c>
      <c r="M114" s="338"/>
      <c r="N114" s="334"/>
      <c r="O114" s="335" t="s">
        <v>118</v>
      </c>
      <c r="P114" s="336"/>
      <c r="S114" s="374"/>
    </row>
    <row r="115" s="1" customFormat="1" ht="13.5" spans="2:19">
      <c r="B115" s="39" t="s">
        <v>47</v>
      </c>
      <c r="C115" s="40"/>
      <c r="D115" s="40"/>
      <c r="E115" s="40"/>
      <c r="F115" s="40"/>
      <c r="G115" s="293"/>
      <c r="H115" s="288" t="s">
        <v>92</v>
      </c>
      <c r="I115" s="40"/>
      <c r="J115" s="40"/>
      <c r="K115" s="143">
        <f>SUM(K99:K114)</f>
        <v>0</v>
      </c>
      <c r="M115" s="341"/>
      <c r="N115" s="342"/>
      <c r="O115" s="343"/>
      <c r="P115" s="344"/>
      <c r="Q115" s="344"/>
      <c r="R115" s="344"/>
      <c r="S115" s="375"/>
    </row>
    <row r="116" ht="12.75"/>
    <row r="117" ht="12.75"/>
    <row r="118" s="1" customFormat="1" ht="12.75" spans="8:10">
      <c r="H118" s="294"/>
      <c r="J118" s="294"/>
    </row>
    <row r="119" s="1" customFormat="1" ht="12.75" spans="8:8">
      <c r="H119" s="294"/>
    </row>
    <row r="120" ht="12.75" spans="3:7">
      <c r="C120" s="295"/>
      <c r="D120" s="295"/>
      <c r="E120" s="295"/>
      <c r="F120" s="295"/>
      <c r="G120" s="295"/>
    </row>
    <row r="121" ht="12.75" spans="3:7">
      <c r="C121" s="296"/>
      <c r="D121" s="295"/>
      <c r="E121" s="295"/>
      <c r="F121" s="295"/>
      <c r="G121" s="295"/>
    </row>
    <row r="122" ht="12.75" spans="3:7">
      <c r="C122" s="296"/>
      <c r="D122" s="295"/>
      <c r="E122" s="295"/>
      <c r="F122" s="295"/>
      <c r="G122" s="295"/>
    </row>
    <row r="123" ht="12.75" spans="4:7">
      <c r="D123" s="295"/>
      <c r="E123" s="295"/>
      <c r="F123" s="295"/>
      <c r="G123" s="295"/>
    </row>
    <row r="127" ht="12.75" spans="17:17">
      <c r="Q127" s="376"/>
    </row>
    <row r="128" ht="12.75"/>
    <row r="129" ht="12.75"/>
    <row r="130" ht="12.75"/>
  </sheetData>
  <mergeCells count="229">
    <mergeCell ref="I8:J8"/>
    <mergeCell ref="I9:K9"/>
    <mergeCell ref="I10:J10"/>
    <mergeCell ref="D12:E12"/>
    <mergeCell ref="F12:H12"/>
    <mergeCell ref="I12:J12"/>
    <mergeCell ref="D13:E13"/>
    <mergeCell ref="F13:H13"/>
    <mergeCell ref="I13:J13"/>
    <mergeCell ref="D14:E14"/>
    <mergeCell ref="F14:H14"/>
    <mergeCell ref="I14:J14"/>
    <mergeCell ref="E18:G18"/>
    <mergeCell ref="D21:E21"/>
    <mergeCell ref="F21:H21"/>
    <mergeCell ref="I21:J21"/>
    <mergeCell ref="D22:E22"/>
    <mergeCell ref="F22:H22"/>
    <mergeCell ref="I22:J22"/>
    <mergeCell ref="E25:G25"/>
    <mergeCell ref="O30:P30"/>
    <mergeCell ref="O31:P31"/>
    <mergeCell ref="P32:Q32"/>
    <mergeCell ref="P33:Q33"/>
    <mergeCell ref="P34:Q34"/>
    <mergeCell ref="O37:P37"/>
    <mergeCell ref="O38:P38"/>
    <mergeCell ref="O39:P39"/>
    <mergeCell ref="O40:P40"/>
    <mergeCell ref="AA46:AC46"/>
    <mergeCell ref="AE46:AF46"/>
    <mergeCell ref="AA47:AC47"/>
    <mergeCell ref="AE47:AF47"/>
    <mergeCell ref="E48:G48"/>
    <mergeCell ref="I48:J48"/>
    <mergeCell ref="AA48:AC48"/>
    <mergeCell ref="AE48:AF48"/>
    <mergeCell ref="E49:G49"/>
    <mergeCell ref="I49:J49"/>
    <mergeCell ref="AA49:AC49"/>
    <mergeCell ref="AE49:AF49"/>
    <mergeCell ref="E50:G50"/>
    <mergeCell ref="I50:J50"/>
    <mergeCell ref="O50:P50"/>
    <mergeCell ref="AA50:AC50"/>
    <mergeCell ref="AE50:AF50"/>
    <mergeCell ref="E51:G51"/>
    <mergeCell ref="I51:J51"/>
    <mergeCell ref="AA51:AC51"/>
    <mergeCell ref="AE51:AF51"/>
    <mergeCell ref="E52:G52"/>
    <mergeCell ref="I52:J52"/>
    <mergeCell ref="AA52:AC52"/>
    <mergeCell ref="AE52:AF52"/>
    <mergeCell ref="E53:G53"/>
    <mergeCell ref="I53:J53"/>
    <mergeCell ref="P53:Q53"/>
    <mergeCell ref="AA53:AC53"/>
    <mergeCell ref="AE53:AF53"/>
    <mergeCell ref="E54:G54"/>
    <mergeCell ref="I54:J54"/>
    <mergeCell ref="P54:Q54"/>
    <mergeCell ref="AA54:AC54"/>
    <mergeCell ref="AE54:AF54"/>
    <mergeCell ref="E55:G55"/>
    <mergeCell ref="I55:J55"/>
    <mergeCell ref="P55:Q55"/>
    <mergeCell ref="AA55:AC55"/>
    <mergeCell ref="AE55:AF55"/>
    <mergeCell ref="E56:G56"/>
    <mergeCell ref="I56:J56"/>
    <mergeCell ref="P56:Q56"/>
    <mergeCell ref="AA56:AC56"/>
    <mergeCell ref="AE56:AF56"/>
    <mergeCell ref="E57:G57"/>
    <mergeCell ref="I57:J57"/>
    <mergeCell ref="AA57:AC57"/>
    <mergeCell ref="AE57:AF57"/>
    <mergeCell ref="E58:G58"/>
    <mergeCell ref="I58:J58"/>
    <mergeCell ref="AA58:AC58"/>
    <mergeCell ref="AE58:AF58"/>
    <mergeCell ref="E59:G59"/>
    <mergeCell ref="I59:J59"/>
    <mergeCell ref="AA59:AC59"/>
    <mergeCell ref="AE59:AF59"/>
    <mergeCell ref="E60:G60"/>
    <mergeCell ref="I60:J60"/>
    <mergeCell ref="AA60:AC60"/>
    <mergeCell ref="AE60:AF60"/>
    <mergeCell ref="E61:G61"/>
    <mergeCell ref="I61:J61"/>
    <mergeCell ref="AA61:AC61"/>
    <mergeCell ref="AE61:AF61"/>
    <mergeCell ref="E62:G62"/>
    <mergeCell ref="I62:J62"/>
    <mergeCell ref="AA62:AC62"/>
    <mergeCell ref="AE62:AF62"/>
    <mergeCell ref="E63:G63"/>
    <mergeCell ref="I63:J63"/>
    <mergeCell ref="AA63:AC63"/>
    <mergeCell ref="AE63:AF63"/>
    <mergeCell ref="E64:G64"/>
    <mergeCell ref="I64:J64"/>
    <mergeCell ref="AA64:AC64"/>
    <mergeCell ref="AE64:AF64"/>
    <mergeCell ref="E65:G65"/>
    <mergeCell ref="I65:J65"/>
    <mergeCell ref="AA65:AC65"/>
    <mergeCell ref="AE65:AF65"/>
    <mergeCell ref="E66:G66"/>
    <mergeCell ref="I66:J66"/>
    <mergeCell ref="AA66:AC66"/>
    <mergeCell ref="AE66:AF66"/>
    <mergeCell ref="E67:G67"/>
    <mergeCell ref="I67:J67"/>
    <mergeCell ref="AA67:AC67"/>
    <mergeCell ref="AE67:AF67"/>
    <mergeCell ref="E68:G68"/>
    <mergeCell ref="I68:J68"/>
    <mergeCell ref="AA68:AC68"/>
    <mergeCell ref="AE68:AF68"/>
    <mergeCell ref="E69:G69"/>
    <mergeCell ref="I69:J69"/>
    <mergeCell ref="AA69:AC69"/>
    <mergeCell ref="AE69:AF69"/>
    <mergeCell ref="E70:G70"/>
    <mergeCell ref="I70:J70"/>
    <mergeCell ref="AA70:AC70"/>
    <mergeCell ref="AE70:AF70"/>
    <mergeCell ref="E71:G71"/>
    <mergeCell ref="I71:J71"/>
    <mergeCell ref="AA71:AC71"/>
    <mergeCell ref="AE71:AF71"/>
    <mergeCell ref="E72:G72"/>
    <mergeCell ref="I72:J72"/>
    <mergeCell ref="AA72:AC72"/>
    <mergeCell ref="AE72:AF72"/>
    <mergeCell ref="E73:G73"/>
    <mergeCell ref="I73:J73"/>
    <mergeCell ref="AA73:AC73"/>
    <mergeCell ref="AE73:AF73"/>
    <mergeCell ref="E74:G74"/>
    <mergeCell ref="I74:J74"/>
    <mergeCell ref="AA74:AC74"/>
    <mergeCell ref="AE74:AF74"/>
    <mergeCell ref="E75:G75"/>
    <mergeCell ref="I75:J75"/>
    <mergeCell ref="AA75:AC75"/>
    <mergeCell ref="AE75:AF75"/>
    <mergeCell ref="E76:G76"/>
    <mergeCell ref="I76:J76"/>
    <mergeCell ref="E77:G77"/>
    <mergeCell ref="I77:J77"/>
    <mergeCell ref="E78:G78"/>
    <mergeCell ref="I78:J78"/>
    <mergeCell ref="E79:G79"/>
    <mergeCell ref="I79:J79"/>
    <mergeCell ref="E80:G80"/>
    <mergeCell ref="I80:J80"/>
    <mergeCell ref="E81:G81"/>
    <mergeCell ref="I81:J81"/>
    <mergeCell ref="E82:G82"/>
    <mergeCell ref="I82:J82"/>
    <mergeCell ref="E83:G83"/>
    <mergeCell ref="I83:J83"/>
    <mergeCell ref="E84:G84"/>
    <mergeCell ref="I84:J84"/>
    <mergeCell ref="E85:G85"/>
    <mergeCell ref="I85:J85"/>
    <mergeCell ref="E86:G86"/>
    <mergeCell ref="I86:J86"/>
    <mergeCell ref="E87:G87"/>
    <mergeCell ref="I87:J87"/>
    <mergeCell ref="E88:G88"/>
    <mergeCell ref="I88:J88"/>
    <mergeCell ref="E89:G89"/>
    <mergeCell ref="I89:J89"/>
    <mergeCell ref="O89:P89"/>
    <mergeCell ref="E90:G90"/>
    <mergeCell ref="I90:J90"/>
    <mergeCell ref="E91:G91"/>
    <mergeCell ref="I91:J91"/>
    <mergeCell ref="E92:G92"/>
    <mergeCell ref="I92:J92"/>
    <mergeCell ref="E93:G93"/>
    <mergeCell ref="I93:J93"/>
    <mergeCell ref="E94:G94"/>
    <mergeCell ref="I94:J94"/>
    <mergeCell ref="E95:G95"/>
    <mergeCell ref="I95:J95"/>
    <mergeCell ref="D98:F98"/>
    <mergeCell ref="G98:H98"/>
    <mergeCell ref="I98:J98"/>
    <mergeCell ref="D99:F99"/>
    <mergeCell ref="G99:H99"/>
    <mergeCell ref="I99:J99"/>
    <mergeCell ref="D100:F100"/>
    <mergeCell ref="G100:H100"/>
    <mergeCell ref="I100:J100"/>
    <mergeCell ref="D101:F101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B7:B9"/>
    <mergeCell ref="P4:P8"/>
    <mergeCell ref="Q4:Q8"/>
    <mergeCell ref="R4:R8"/>
    <mergeCell ref="S4:S8"/>
    <mergeCell ref="V4:V8"/>
    <mergeCell ref="W4:W8"/>
    <mergeCell ref="W13:W17"/>
    <mergeCell ref="X4:X8"/>
    <mergeCell ref="X13:X17"/>
    <mergeCell ref="Y4:Y8"/>
    <mergeCell ref="Y13:Y17"/>
    <mergeCell ref="Z13:Z17"/>
    <mergeCell ref="B2:D6"/>
  </mergeCells>
  <pageMargins left="0.11805555555556" right="0.11805555555556" top="1" bottom="0.51180555555556" header="0.5" footer="0.5"/>
  <pageSetup paperSize="8" scale="58" fitToHeight="0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I130"/>
  <sheetViews>
    <sheetView view="pageBreakPreview" zoomScale="70" zoomScaleNormal="55" workbookViewId="0">
      <selection activeCell="B2" sqref="B2:D6"/>
    </sheetView>
  </sheetViews>
  <sheetFormatPr defaultColWidth="9" defaultRowHeight="16.5" customHeight="1"/>
  <cols>
    <col min="1" max="1" width="1.37142857142857" style="1" customWidth="1"/>
    <col min="2" max="2" width="5.14285714285714" style="1" customWidth="1"/>
    <col min="3" max="3" width="29.5714285714286" style="1" customWidth="1"/>
    <col min="4" max="4" width="25.7142857142857" style="1" customWidth="1"/>
    <col min="5" max="5" width="8" style="1" customWidth="1"/>
    <col min="6" max="6" width="9.14285714285714" style="1" customWidth="1"/>
    <col min="7" max="7" width="12.7142857142857" style="1" customWidth="1"/>
    <col min="8" max="8" width="8.28571428571429" style="1" customWidth="1"/>
    <col min="9" max="9" width="12.5714285714286" style="1" customWidth="1"/>
    <col min="10" max="10" width="16" style="1" customWidth="1"/>
    <col min="11" max="11" width="22.2857142857143" style="1" customWidth="1"/>
    <col min="12" max="12" width="0.857142857142857" style="1" customWidth="1"/>
    <col min="13" max="13" width="4.71428571428571" style="1" customWidth="1"/>
    <col min="14" max="14" width="14.7142857142857" style="1" customWidth="1"/>
    <col min="15" max="15" width="15.9238095238095" style="1" customWidth="1"/>
    <col min="16" max="16" width="25.7142857142857" style="1" customWidth="1"/>
    <col min="17" max="17" width="11.0190476190476" style="1" customWidth="1"/>
    <col min="18" max="18" width="13" style="1" customWidth="1"/>
    <col min="19" max="19" width="18.4285714285714" style="1" customWidth="1"/>
    <col min="20" max="20" width="9.14285714285714" style="1" customWidth="1"/>
    <col min="21" max="21" width="16.1428571428571" style="1" customWidth="1"/>
    <col min="22" max="25" width="19.4952380952381" style="1" customWidth="1"/>
    <col min="26" max="26" width="9.14285714285714" style="1" customWidth="1"/>
  </cols>
  <sheetData>
    <row r="2" s="1" customFormat="1" ht="24" customHeight="1" spans="2:19">
      <c r="B2" s="2" t="s">
        <v>0</v>
      </c>
      <c r="C2" s="3"/>
      <c r="D2" s="4"/>
      <c r="E2" s="5" t="s">
        <v>1</v>
      </c>
      <c r="F2" s="6"/>
      <c r="G2" s="6"/>
      <c r="H2" s="7" t="s">
        <v>2</v>
      </c>
      <c r="I2" s="6"/>
      <c r="J2" s="90" t="s">
        <v>3</v>
      </c>
      <c r="K2" s="91"/>
      <c r="L2" s="92"/>
      <c r="M2" s="93" t="s">
        <v>4</v>
      </c>
      <c r="N2" s="94"/>
      <c r="O2" s="95" t="s">
        <v>5</v>
      </c>
      <c r="P2" s="96" t="s">
        <v>6</v>
      </c>
      <c r="Q2" s="198"/>
      <c r="R2" s="198"/>
      <c r="S2" s="199"/>
    </row>
    <row r="3" s="1" customFormat="1" ht="24" customHeight="1" spans="2:25">
      <c r="B3" s="8"/>
      <c r="C3" s="9"/>
      <c r="D3" s="10"/>
      <c r="E3" s="11" t="s">
        <v>7</v>
      </c>
      <c r="F3" s="12"/>
      <c r="G3" s="12"/>
      <c r="H3" s="13" t="s">
        <v>2</v>
      </c>
      <c r="I3" s="97"/>
      <c r="J3" s="12"/>
      <c r="K3" s="98"/>
      <c r="L3" s="92"/>
      <c r="M3" s="99"/>
      <c r="N3" s="100"/>
      <c r="O3" s="101" t="s">
        <v>8</v>
      </c>
      <c r="P3" s="102" t="s">
        <v>9</v>
      </c>
      <c r="Q3" s="200" t="s">
        <v>10</v>
      </c>
      <c r="R3" s="200" t="s">
        <v>10</v>
      </c>
      <c r="S3" s="201" t="s">
        <v>11</v>
      </c>
      <c r="V3" s="162"/>
      <c r="W3" s="162"/>
      <c r="X3" s="162"/>
      <c r="Y3" s="162"/>
    </row>
    <row r="4" s="1" customFormat="1" ht="24" customHeight="1" spans="2:25">
      <c r="B4" s="8"/>
      <c r="C4" s="9"/>
      <c r="D4" s="10"/>
      <c r="E4" s="11" t="s">
        <v>12</v>
      </c>
      <c r="F4" s="12"/>
      <c r="G4" s="12"/>
      <c r="H4" s="13" t="s">
        <v>2</v>
      </c>
      <c r="I4" s="97"/>
      <c r="J4" s="103"/>
      <c r="K4" s="104"/>
      <c r="L4" s="105"/>
      <c r="M4" s="106"/>
      <c r="O4" s="107" t="s">
        <v>13</v>
      </c>
      <c r="P4" s="108"/>
      <c r="Q4" s="202"/>
      <c r="R4" s="202"/>
      <c r="S4" s="203"/>
      <c r="V4" s="162"/>
      <c r="W4" s="162"/>
      <c r="X4" s="162"/>
      <c r="Y4" s="162"/>
    </row>
    <row r="5" s="1" customFormat="1" ht="24" customHeight="1" spans="2:25">
      <c r="B5" s="8"/>
      <c r="C5" s="9"/>
      <c r="D5" s="10"/>
      <c r="E5" s="11" t="s">
        <v>14</v>
      </c>
      <c r="F5" s="12"/>
      <c r="G5" s="12"/>
      <c r="H5" s="13" t="s">
        <v>2</v>
      </c>
      <c r="I5" s="12"/>
      <c r="J5" s="109"/>
      <c r="K5" s="98"/>
      <c r="L5" s="92"/>
      <c r="M5" s="106"/>
      <c r="O5" s="107" t="s">
        <v>15</v>
      </c>
      <c r="P5" s="110"/>
      <c r="Q5" s="204"/>
      <c r="R5" s="204"/>
      <c r="S5" s="205"/>
      <c r="V5" s="162"/>
      <c r="W5" s="162"/>
      <c r="X5" s="162"/>
      <c r="Y5" s="162"/>
    </row>
    <row r="6" s="1" customFormat="1" ht="24" customHeight="1" spans="2:25">
      <c r="B6" s="8"/>
      <c r="C6" s="9"/>
      <c r="D6" s="10"/>
      <c r="E6" s="11" t="s">
        <v>16</v>
      </c>
      <c r="F6" s="12"/>
      <c r="G6" s="12"/>
      <c r="H6" s="13" t="s">
        <v>2</v>
      </c>
      <c r="I6" s="111"/>
      <c r="J6" s="111"/>
      <c r="K6" s="112"/>
      <c r="L6" s="113"/>
      <c r="M6" s="106"/>
      <c r="O6" s="107" t="s">
        <v>17</v>
      </c>
      <c r="P6" s="110"/>
      <c r="Q6" s="204"/>
      <c r="R6" s="204"/>
      <c r="S6" s="205"/>
      <c r="V6" s="162"/>
      <c r="W6" s="162"/>
      <c r="X6" s="162"/>
      <c r="Y6" s="162"/>
    </row>
    <row r="7" s="1" customFormat="1" ht="19.5" customHeight="1" spans="2:25">
      <c r="B7" s="14" t="s">
        <v>18</v>
      </c>
      <c r="C7" s="15" t="s">
        <v>19</v>
      </c>
      <c r="D7" s="16">
        <v>125</v>
      </c>
      <c r="E7" s="11" t="s">
        <v>20</v>
      </c>
      <c r="F7" s="12"/>
      <c r="G7" s="12"/>
      <c r="H7" s="13" t="s">
        <v>2</v>
      </c>
      <c r="I7" s="114"/>
      <c r="J7" s="12" t="s">
        <v>21</v>
      </c>
      <c r="K7" s="104"/>
      <c r="L7" s="115"/>
      <c r="M7" s="106"/>
      <c r="O7" s="107" t="s">
        <v>22</v>
      </c>
      <c r="P7" s="110"/>
      <c r="Q7" s="204"/>
      <c r="R7" s="204"/>
      <c r="S7" s="205"/>
      <c r="V7" s="162"/>
      <c r="W7" s="162"/>
      <c r="X7" s="162"/>
      <c r="Y7" s="162"/>
    </row>
    <row r="8" s="1" customFormat="1" ht="19.5" customHeight="1" spans="2:25">
      <c r="B8" s="14"/>
      <c r="C8" s="17" t="s">
        <v>23</v>
      </c>
      <c r="D8" s="18">
        <v>10416</v>
      </c>
      <c r="E8" s="19" t="s">
        <v>24</v>
      </c>
      <c r="F8" s="12"/>
      <c r="G8" s="12"/>
      <c r="H8" s="13" t="s">
        <v>2</v>
      </c>
      <c r="I8" s="116"/>
      <c r="J8" s="116"/>
      <c r="K8" s="117" t="s">
        <v>25</v>
      </c>
      <c r="L8" s="118"/>
      <c r="M8" s="106"/>
      <c r="O8" s="119" t="s">
        <v>26</v>
      </c>
      <c r="P8" s="120"/>
      <c r="Q8" s="182"/>
      <c r="R8" s="182"/>
      <c r="S8" s="206"/>
      <c r="V8" s="162"/>
      <c r="W8" s="162"/>
      <c r="X8" s="162"/>
      <c r="Y8" s="162"/>
    </row>
    <row r="9" s="1" customFormat="1" ht="19.5" customHeight="1" spans="2:25">
      <c r="B9" s="14"/>
      <c r="C9" s="20" t="s">
        <v>27</v>
      </c>
      <c r="D9" s="21">
        <v>14000</v>
      </c>
      <c r="E9" s="22" t="s">
        <v>28</v>
      </c>
      <c r="F9" s="23"/>
      <c r="G9" s="23"/>
      <c r="H9" s="24" t="s">
        <v>2</v>
      </c>
      <c r="I9" s="121"/>
      <c r="J9" s="121"/>
      <c r="K9" s="121"/>
      <c r="L9" s="122"/>
      <c r="M9" s="123"/>
      <c r="N9" s="124"/>
      <c r="O9" s="125"/>
      <c r="P9" s="126" t="s">
        <v>29</v>
      </c>
      <c r="Q9" s="61" t="s">
        <v>30</v>
      </c>
      <c r="R9" s="61" t="s">
        <v>31</v>
      </c>
      <c r="S9" s="207"/>
      <c r="V9" s="162"/>
      <c r="W9" s="162"/>
      <c r="X9" s="162"/>
      <c r="Y9" s="162"/>
    </row>
    <row r="10" s="1" customFormat="1" ht="12.75" spans="9:11">
      <c r="I10" s="127"/>
      <c r="J10" s="127"/>
      <c r="K10" s="128"/>
    </row>
    <row r="11" s="1" customFormat="1" spans="2:35">
      <c r="B11" s="25" t="s">
        <v>32</v>
      </c>
      <c r="C11" s="26"/>
      <c r="D11" s="26"/>
      <c r="E11" s="26"/>
      <c r="F11" s="26"/>
      <c r="G11" s="26"/>
      <c r="H11" s="26"/>
      <c r="I11" s="26"/>
      <c r="J11" s="26"/>
      <c r="K11" s="26"/>
      <c r="M11" s="129" t="s">
        <v>33</v>
      </c>
      <c r="N11" s="26"/>
      <c r="O11" s="26"/>
      <c r="P11" s="26"/>
      <c r="Q11" s="26"/>
      <c r="R11" s="26"/>
      <c r="S11" s="26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</row>
    <row r="12" s="1" customFormat="1" ht="15" spans="2:35">
      <c r="B12" s="27" t="s">
        <v>15</v>
      </c>
      <c r="C12" s="28" t="s">
        <v>34</v>
      </c>
      <c r="D12" s="29" t="s">
        <v>35</v>
      </c>
      <c r="E12" s="29"/>
      <c r="F12" s="30" t="s">
        <v>36</v>
      </c>
      <c r="G12" s="30"/>
      <c r="H12" s="30"/>
      <c r="I12" s="130" t="s">
        <v>37</v>
      </c>
      <c r="J12" s="130"/>
      <c r="K12" s="131" t="s">
        <v>38</v>
      </c>
      <c r="L12" s="132"/>
      <c r="M12" s="133" t="s">
        <v>8</v>
      </c>
      <c r="N12" s="29" t="s">
        <v>39</v>
      </c>
      <c r="O12" s="42" t="s">
        <v>40</v>
      </c>
      <c r="P12" s="29" t="s">
        <v>41</v>
      </c>
      <c r="Q12" s="145" t="s">
        <v>42</v>
      </c>
      <c r="R12" s="146" t="s">
        <v>43</v>
      </c>
      <c r="S12" s="131" t="s">
        <v>44</v>
      </c>
      <c r="U12" s="208"/>
      <c r="V12" s="208"/>
      <c r="W12" s="162"/>
      <c r="X12" s="162"/>
      <c r="Y12" s="162"/>
      <c r="Z12" s="162"/>
      <c r="AA12" s="208"/>
      <c r="AB12" s="208"/>
      <c r="AC12" s="208"/>
      <c r="AD12" s="208"/>
      <c r="AE12" s="208"/>
      <c r="AF12" s="208"/>
      <c r="AG12" s="208"/>
      <c r="AH12" s="208"/>
      <c r="AI12" s="208"/>
    </row>
    <row r="13" s="1" customFormat="1" ht="12.75" spans="2:35">
      <c r="B13" s="31">
        <v>1</v>
      </c>
      <c r="C13" s="32" t="s">
        <v>45</v>
      </c>
      <c r="D13" s="33"/>
      <c r="E13" s="33"/>
      <c r="F13" s="34"/>
      <c r="G13" s="34"/>
      <c r="H13" s="34"/>
      <c r="I13" s="134"/>
      <c r="J13" s="135"/>
      <c r="K13" s="136">
        <v>0</v>
      </c>
      <c r="L13" s="92"/>
      <c r="M13" s="35">
        <v>1</v>
      </c>
      <c r="N13" s="32"/>
      <c r="O13" s="87"/>
      <c r="P13" s="33"/>
      <c r="Q13" s="178"/>
      <c r="R13" s="92"/>
      <c r="S13" s="136">
        <f t="shared" ref="S13:S29" si="0">R13*Q13</f>
        <v>0</v>
      </c>
      <c r="U13" s="208"/>
      <c r="V13" s="208"/>
      <c r="W13" s="162"/>
      <c r="X13" s="162"/>
      <c r="Y13" s="162"/>
      <c r="Z13" s="162"/>
      <c r="AA13" s="208"/>
      <c r="AB13" s="208"/>
      <c r="AC13" s="208"/>
      <c r="AD13" s="208"/>
      <c r="AE13" s="208"/>
      <c r="AF13" s="208"/>
      <c r="AG13" s="208"/>
      <c r="AH13" s="208"/>
      <c r="AI13" s="208"/>
    </row>
    <row r="14" s="1" customFormat="1" ht="13.5" spans="2:35">
      <c r="B14" s="35">
        <v>2</v>
      </c>
      <c r="C14" s="36" t="s">
        <v>46</v>
      </c>
      <c r="D14" s="37"/>
      <c r="E14" s="37"/>
      <c r="F14" s="38"/>
      <c r="G14" s="38"/>
      <c r="H14" s="38"/>
      <c r="I14" s="137"/>
      <c r="J14" s="138"/>
      <c r="K14" s="139">
        <v>0</v>
      </c>
      <c r="L14" s="140"/>
      <c r="M14" s="77">
        <v>2</v>
      </c>
      <c r="N14" s="141"/>
      <c r="O14" s="64"/>
      <c r="P14" s="88"/>
      <c r="Q14" s="70"/>
      <c r="R14" s="209"/>
      <c r="S14" s="210">
        <f t="shared" si="0"/>
        <v>0</v>
      </c>
      <c r="U14" s="208"/>
      <c r="V14" s="208"/>
      <c r="W14" s="162"/>
      <c r="X14" s="162"/>
      <c r="Y14" s="162"/>
      <c r="Z14" s="162"/>
      <c r="AA14" s="208"/>
      <c r="AB14" s="208"/>
      <c r="AC14" s="208"/>
      <c r="AD14" s="208"/>
      <c r="AE14" s="208"/>
      <c r="AF14" s="208"/>
      <c r="AG14" s="208"/>
      <c r="AH14" s="208"/>
      <c r="AI14" s="208"/>
    </row>
    <row r="15" s="1" customFormat="1" ht="13.5" spans="2:35">
      <c r="B15" s="39" t="s">
        <v>47</v>
      </c>
      <c r="C15" s="40"/>
      <c r="D15" s="40"/>
      <c r="E15" s="40"/>
      <c r="F15" s="40"/>
      <c r="G15" s="40"/>
      <c r="H15" s="40"/>
      <c r="I15" s="40"/>
      <c r="J15" s="142"/>
      <c r="K15" s="143">
        <f>SUM(K13:K14)</f>
        <v>0</v>
      </c>
      <c r="L15" s="106"/>
      <c r="M15" s="35">
        <v>3</v>
      </c>
      <c r="N15" s="76"/>
      <c r="O15" s="64"/>
      <c r="P15" s="144"/>
      <c r="Q15" s="178"/>
      <c r="R15" s="209"/>
      <c r="S15" s="136">
        <f t="shared" si="0"/>
        <v>0</v>
      </c>
      <c r="U15" s="208"/>
      <c r="V15" s="208"/>
      <c r="W15" s="162"/>
      <c r="X15" s="162"/>
      <c r="Y15" s="162"/>
      <c r="Z15" s="162"/>
      <c r="AA15" s="208"/>
      <c r="AB15" s="208"/>
      <c r="AC15" s="208"/>
      <c r="AD15" s="208"/>
      <c r="AE15" s="208"/>
      <c r="AF15" s="208"/>
      <c r="AG15" s="208"/>
      <c r="AH15" s="208"/>
      <c r="AI15" s="208"/>
    </row>
    <row r="16" s="1" customFormat="1" ht="12.75" spans="11:35">
      <c r="K16" s="132"/>
      <c r="M16" s="35">
        <v>4</v>
      </c>
      <c r="N16" s="32"/>
      <c r="O16" s="87"/>
      <c r="P16" s="88"/>
      <c r="Q16" s="70"/>
      <c r="R16" s="209"/>
      <c r="S16" s="210">
        <f t="shared" si="0"/>
        <v>0</v>
      </c>
      <c r="U16" s="208"/>
      <c r="V16" s="208"/>
      <c r="W16" s="162"/>
      <c r="X16" s="162"/>
      <c r="Y16" s="162"/>
      <c r="Z16" s="162"/>
      <c r="AA16" s="208"/>
      <c r="AB16" s="208"/>
      <c r="AC16" s="208"/>
      <c r="AD16" s="208"/>
      <c r="AE16" s="208"/>
      <c r="AF16" s="208"/>
      <c r="AG16" s="208"/>
      <c r="AH16" s="208"/>
      <c r="AI16" s="208"/>
    </row>
    <row r="17" s="1" customFormat="1" spans="2:35">
      <c r="B17" s="25" t="s">
        <v>48</v>
      </c>
      <c r="C17" s="26"/>
      <c r="D17" s="26"/>
      <c r="E17" s="26"/>
      <c r="F17" s="26"/>
      <c r="G17" s="26"/>
      <c r="H17" s="26"/>
      <c r="I17" s="26"/>
      <c r="J17" s="26"/>
      <c r="K17" s="26"/>
      <c r="M17" s="35">
        <v>5</v>
      </c>
      <c r="N17" s="32"/>
      <c r="O17" s="87"/>
      <c r="P17" s="88"/>
      <c r="Q17" s="211"/>
      <c r="R17" s="209"/>
      <c r="S17" s="210">
        <f t="shared" si="0"/>
        <v>0</v>
      </c>
      <c r="U17" s="208"/>
      <c r="V17" s="208"/>
      <c r="W17" s="162"/>
      <c r="X17" s="162"/>
      <c r="Y17" s="162"/>
      <c r="Z17" s="162"/>
      <c r="AA17" s="208"/>
      <c r="AB17" s="208"/>
      <c r="AC17" s="208"/>
      <c r="AD17" s="208"/>
      <c r="AE17" s="208"/>
      <c r="AF17" s="208"/>
      <c r="AG17" s="208"/>
      <c r="AH17" s="208"/>
      <c r="AI17" s="208"/>
    </row>
    <row r="18" s="1" customFormat="1" ht="15" spans="2:35">
      <c r="B18" s="41" t="s">
        <v>8</v>
      </c>
      <c r="C18" s="29" t="s">
        <v>39</v>
      </c>
      <c r="D18" s="42" t="s">
        <v>40</v>
      </c>
      <c r="E18" s="29" t="s">
        <v>41</v>
      </c>
      <c r="F18" s="29"/>
      <c r="G18" s="29"/>
      <c r="H18" s="43" t="s">
        <v>42</v>
      </c>
      <c r="I18" s="145" t="s">
        <v>49</v>
      </c>
      <c r="J18" s="146" t="s">
        <v>43</v>
      </c>
      <c r="K18" s="131" t="s">
        <v>44</v>
      </c>
      <c r="L18" s="147"/>
      <c r="M18" s="35">
        <v>6</v>
      </c>
      <c r="N18" s="32"/>
      <c r="O18" s="87"/>
      <c r="P18" s="88"/>
      <c r="Q18" s="211"/>
      <c r="R18" s="209"/>
      <c r="S18" s="210">
        <f t="shared" si="0"/>
        <v>0</v>
      </c>
      <c r="U18" s="208"/>
      <c r="V18" s="212"/>
      <c r="W18" s="162"/>
      <c r="X18" s="162"/>
      <c r="Y18" s="162"/>
      <c r="Z18" s="162"/>
      <c r="AA18" s="208"/>
      <c r="AB18" s="208"/>
      <c r="AC18" s="208"/>
      <c r="AD18" s="208"/>
      <c r="AE18" s="208"/>
      <c r="AF18" s="208"/>
      <c r="AG18" s="208"/>
      <c r="AH18" s="208"/>
      <c r="AI18" s="208"/>
    </row>
    <row r="19" s="1" customFormat="1" ht="12.75" spans="2:35">
      <c r="B19" s="44">
        <v>1</v>
      </c>
      <c r="C19" s="45" t="s">
        <v>50</v>
      </c>
      <c r="D19" s="46" t="s">
        <v>51</v>
      </c>
      <c r="E19" s="47"/>
      <c r="F19" s="48"/>
      <c r="G19" s="49"/>
      <c r="H19" s="50"/>
      <c r="I19" s="148"/>
      <c r="J19" s="149"/>
      <c r="K19" s="150">
        <v>0</v>
      </c>
      <c r="L19" s="92"/>
      <c r="M19" s="35">
        <v>7</v>
      </c>
      <c r="N19" s="32"/>
      <c r="O19" s="87"/>
      <c r="P19" s="88"/>
      <c r="Q19" s="211"/>
      <c r="R19" s="209"/>
      <c r="S19" s="210">
        <f t="shared" si="0"/>
        <v>0</v>
      </c>
      <c r="U19" s="208"/>
      <c r="V19" s="208"/>
      <c r="W19" s="212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</row>
    <row r="20" s="1" customFormat="1" ht="12.75" spans="2:35">
      <c r="B20" s="51">
        <v>2</v>
      </c>
      <c r="C20" s="52" t="s">
        <v>52</v>
      </c>
      <c r="D20" s="53" t="s">
        <v>53</v>
      </c>
      <c r="E20" s="54"/>
      <c r="F20" s="53"/>
      <c r="G20" s="55"/>
      <c r="H20" s="53"/>
      <c r="I20" s="151"/>
      <c r="J20" s="152"/>
      <c r="K20" s="153">
        <v>0</v>
      </c>
      <c r="L20" s="92"/>
      <c r="M20" s="35">
        <v>8</v>
      </c>
      <c r="N20" s="32"/>
      <c r="O20" s="87"/>
      <c r="P20" s="88"/>
      <c r="Q20" s="70"/>
      <c r="R20" s="209"/>
      <c r="S20" s="210">
        <f t="shared" si="0"/>
        <v>0</v>
      </c>
      <c r="U20" s="208"/>
      <c r="V20" s="208"/>
      <c r="W20" s="212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</row>
    <row r="21" s="1" customFormat="1" ht="15" spans="2:35">
      <c r="B21" s="56" t="s">
        <v>13</v>
      </c>
      <c r="C21" s="57" t="s">
        <v>34</v>
      </c>
      <c r="D21" s="58" t="s">
        <v>35</v>
      </c>
      <c r="E21" s="58"/>
      <c r="F21" s="59" t="s">
        <v>36</v>
      </c>
      <c r="G21" s="59"/>
      <c r="H21" s="59"/>
      <c r="I21" s="154" t="s">
        <v>37</v>
      </c>
      <c r="J21" s="154"/>
      <c r="K21" s="155" t="s">
        <v>38</v>
      </c>
      <c r="L21" s="106"/>
      <c r="M21" s="35">
        <v>9</v>
      </c>
      <c r="N21" s="32"/>
      <c r="O21" s="87"/>
      <c r="P21" s="88"/>
      <c r="Q21" s="70"/>
      <c r="R21" s="209"/>
      <c r="S21" s="210">
        <f t="shared" si="0"/>
        <v>0</v>
      </c>
      <c r="U21" s="208"/>
      <c r="V21" s="208"/>
      <c r="W21" s="212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</row>
    <row r="22" s="1" customFormat="1" ht="13.5" spans="2:35">
      <c r="B22" s="60">
        <v>3</v>
      </c>
      <c r="C22" s="32" t="s">
        <v>54</v>
      </c>
      <c r="D22" s="61"/>
      <c r="E22" s="61"/>
      <c r="F22" s="61"/>
      <c r="G22" s="61"/>
      <c r="H22" s="61"/>
      <c r="I22" s="156"/>
      <c r="J22" s="156"/>
      <c r="K22" s="157">
        <v>0</v>
      </c>
      <c r="M22" s="35">
        <v>10</v>
      </c>
      <c r="N22" s="32"/>
      <c r="O22" s="87"/>
      <c r="P22" s="88"/>
      <c r="Q22" s="70"/>
      <c r="R22" s="209"/>
      <c r="S22" s="210">
        <f t="shared" si="0"/>
        <v>0</v>
      </c>
      <c r="U22" s="208"/>
      <c r="V22" s="208"/>
      <c r="W22" s="212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</row>
    <row r="23" s="1" customFormat="1" ht="13.5" spans="2:35">
      <c r="B23" s="39" t="s">
        <v>47</v>
      </c>
      <c r="C23" s="40"/>
      <c r="D23" s="40"/>
      <c r="E23" s="40"/>
      <c r="F23" s="40"/>
      <c r="G23" s="40"/>
      <c r="H23" s="40"/>
      <c r="I23" s="158"/>
      <c r="J23" s="142"/>
      <c r="K23" s="143">
        <f>SUM(K19:K22)</f>
        <v>0</v>
      </c>
      <c r="L23" s="147"/>
      <c r="M23" s="35">
        <v>11</v>
      </c>
      <c r="N23" s="32"/>
      <c r="O23" s="87"/>
      <c r="P23" s="88"/>
      <c r="Q23" s="70"/>
      <c r="R23" s="209"/>
      <c r="S23" s="210">
        <f t="shared" si="0"/>
        <v>0</v>
      </c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</row>
    <row r="24" s="1" customFormat="1" spans="2:35">
      <c r="B24" s="25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92"/>
      <c r="M24" s="35">
        <v>12</v>
      </c>
      <c r="N24" s="32"/>
      <c r="O24" s="87"/>
      <c r="P24" s="88"/>
      <c r="Q24" s="70"/>
      <c r="R24" s="209"/>
      <c r="S24" s="210">
        <f t="shared" si="0"/>
        <v>0</v>
      </c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</row>
    <row r="25" s="1" customFormat="1" ht="15" spans="2:35">
      <c r="B25" s="41" t="s">
        <v>8</v>
      </c>
      <c r="C25" s="29" t="s">
        <v>39</v>
      </c>
      <c r="D25" s="42" t="s">
        <v>40</v>
      </c>
      <c r="E25" s="29" t="s">
        <v>41</v>
      </c>
      <c r="F25" s="29"/>
      <c r="G25" s="29"/>
      <c r="H25" s="43" t="s">
        <v>42</v>
      </c>
      <c r="I25" s="145" t="s">
        <v>49</v>
      </c>
      <c r="J25" s="146" t="s">
        <v>43</v>
      </c>
      <c r="K25" s="131" t="s">
        <v>44</v>
      </c>
      <c r="L25" s="92"/>
      <c r="M25" s="35">
        <v>13</v>
      </c>
      <c r="N25" s="32"/>
      <c r="O25" s="87"/>
      <c r="P25" s="88"/>
      <c r="Q25" s="70"/>
      <c r="R25" s="209"/>
      <c r="S25" s="210">
        <f t="shared" si="0"/>
        <v>0</v>
      </c>
      <c r="U25" s="208"/>
      <c r="V25" s="208" t="s">
        <v>56</v>
      </c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</row>
    <row r="26" s="1" customFormat="1" ht="12.75" spans="2:35">
      <c r="B26" s="62">
        <v>1</v>
      </c>
      <c r="C26" s="63"/>
      <c r="D26" s="64"/>
      <c r="E26" s="65"/>
      <c r="F26" s="66"/>
      <c r="G26" s="67"/>
      <c r="H26" s="50"/>
      <c r="I26" s="159"/>
      <c r="J26" s="160"/>
      <c r="K26" s="150">
        <f t="shared" ref="K26:K45" si="1">J26*I26*H26</f>
        <v>0</v>
      </c>
      <c r="L26" s="92"/>
      <c r="M26" s="35">
        <v>14</v>
      </c>
      <c r="N26" s="32"/>
      <c r="O26" s="87"/>
      <c r="P26" s="88"/>
      <c r="Q26" s="70"/>
      <c r="R26" s="209"/>
      <c r="S26" s="210">
        <f t="shared" si="0"/>
        <v>0</v>
      </c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</row>
    <row r="27" s="1" customFormat="1" ht="12.75" spans="2:35">
      <c r="B27" s="35">
        <v>2</v>
      </c>
      <c r="C27" s="36"/>
      <c r="D27" s="64"/>
      <c r="E27" s="68"/>
      <c r="F27" s="69"/>
      <c r="G27" s="70"/>
      <c r="H27" s="71"/>
      <c r="I27" s="159"/>
      <c r="J27" s="160"/>
      <c r="K27" s="150">
        <f t="shared" si="1"/>
        <v>0</v>
      </c>
      <c r="L27" s="92"/>
      <c r="M27" s="35">
        <v>15</v>
      </c>
      <c r="N27" s="32"/>
      <c r="O27" s="87"/>
      <c r="P27" s="88"/>
      <c r="Q27" s="70"/>
      <c r="R27" s="209"/>
      <c r="S27" s="210">
        <f t="shared" si="0"/>
        <v>0</v>
      </c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</row>
    <row r="28" s="1" customFormat="1" ht="12.75" spans="2:35">
      <c r="B28" s="72">
        <v>3</v>
      </c>
      <c r="C28" s="36"/>
      <c r="D28" s="64"/>
      <c r="E28" s="73"/>
      <c r="F28" s="74"/>
      <c r="G28" s="70"/>
      <c r="H28" s="71"/>
      <c r="I28" s="159"/>
      <c r="J28" s="160"/>
      <c r="K28" s="150">
        <f t="shared" si="1"/>
        <v>0</v>
      </c>
      <c r="L28" s="92"/>
      <c r="M28" s="35">
        <v>16</v>
      </c>
      <c r="N28" s="32"/>
      <c r="O28" s="87"/>
      <c r="P28" s="88"/>
      <c r="Q28" s="70"/>
      <c r="R28" s="209"/>
      <c r="S28" s="210">
        <f t="shared" si="0"/>
        <v>0</v>
      </c>
      <c r="U28" s="208"/>
      <c r="V28" s="208"/>
      <c r="W28" s="212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</row>
    <row r="29" s="1" customFormat="1" ht="12.75" spans="2:35">
      <c r="B29" s="72">
        <v>4</v>
      </c>
      <c r="C29" s="36"/>
      <c r="D29" s="64"/>
      <c r="E29" s="73"/>
      <c r="F29" s="74"/>
      <c r="G29" s="70"/>
      <c r="H29" s="71"/>
      <c r="I29" s="159"/>
      <c r="J29" s="160"/>
      <c r="K29" s="150">
        <f t="shared" si="1"/>
        <v>0</v>
      </c>
      <c r="L29" s="92"/>
      <c r="M29" s="35">
        <v>17</v>
      </c>
      <c r="N29" s="161"/>
      <c r="O29" s="162"/>
      <c r="P29" s="163"/>
      <c r="Q29" s="38"/>
      <c r="R29" s="213"/>
      <c r="S29" s="214">
        <f t="shared" si="0"/>
        <v>0</v>
      </c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</row>
    <row r="30" s="1" customFormat="1" ht="15" spans="2:35">
      <c r="B30" s="72">
        <v>5</v>
      </c>
      <c r="C30" s="36"/>
      <c r="D30" s="64"/>
      <c r="E30" s="75"/>
      <c r="F30" s="74"/>
      <c r="G30" s="70"/>
      <c r="H30" s="64"/>
      <c r="I30" s="159"/>
      <c r="J30" s="160"/>
      <c r="K30" s="150">
        <f t="shared" si="1"/>
        <v>0</v>
      </c>
      <c r="L30" s="92"/>
      <c r="M30" s="164" t="s">
        <v>13</v>
      </c>
      <c r="N30" s="165" t="s">
        <v>57</v>
      </c>
      <c r="O30" s="166" t="s">
        <v>58</v>
      </c>
      <c r="P30" s="165"/>
      <c r="Q30" s="215" t="s">
        <v>59</v>
      </c>
      <c r="R30" s="216" t="s">
        <v>60</v>
      </c>
      <c r="S30" s="217" t="s">
        <v>38</v>
      </c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</row>
    <row r="31" s="1" customFormat="1" ht="13.5" spans="2:35">
      <c r="B31" s="72">
        <v>6</v>
      </c>
      <c r="C31" s="36"/>
      <c r="D31" s="64"/>
      <c r="E31" s="75"/>
      <c r="F31" s="74"/>
      <c r="G31" s="70"/>
      <c r="H31" s="64"/>
      <c r="I31" s="159"/>
      <c r="J31" s="160"/>
      <c r="K31" s="150">
        <f t="shared" si="1"/>
        <v>0</v>
      </c>
      <c r="L31" s="92"/>
      <c r="M31" s="35">
        <v>5</v>
      </c>
      <c r="N31" s="80" t="s">
        <v>61</v>
      </c>
      <c r="O31" s="167"/>
      <c r="P31" s="168"/>
      <c r="Q31" s="218"/>
      <c r="R31" s="219"/>
      <c r="S31" s="220">
        <v>0</v>
      </c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</row>
    <row r="32" s="1" customFormat="1" ht="15" spans="2:35">
      <c r="B32" s="72">
        <v>7</v>
      </c>
      <c r="C32" s="36"/>
      <c r="D32" s="64"/>
      <c r="E32" s="73"/>
      <c r="F32" s="74"/>
      <c r="G32" s="70"/>
      <c r="H32" s="64"/>
      <c r="I32" s="159"/>
      <c r="J32" s="160"/>
      <c r="K32" s="150">
        <f t="shared" si="1"/>
        <v>0</v>
      </c>
      <c r="L32" s="92"/>
      <c r="M32" s="169" t="s">
        <v>15</v>
      </c>
      <c r="N32" s="170" t="s">
        <v>34</v>
      </c>
      <c r="O32" s="58" t="s">
        <v>35</v>
      </c>
      <c r="P32" s="58" t="s">
        <v>36</v>
      </c>
      <c r="Q32" s="58"/>
      <c r="R32" s="221" t="s">
        <v>37</v>
      </c>
      <c r="S32" s="222" t="s">
        <v>38</v>
      </c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</row>
    <row r="33" s="1" customFormat="1" ht="13.5" spans="2:35">
      <c r="B33" s="72">
        <v>8</v>
      </c>
      <c r="C33" s="36"/>
      <c r="D33" s="64"/>
      <c r="E33" s="73"/>
      <c r="F33" s="74"/>
      <c r="G33" s="70"/>
      <c r="H33" s="64"/>
      <c r="I33" s="159"/>
      <c r="J33" s="160"/>
      <c r="K33" s="150">
        <f t="shared" si="1"/>
        <v>0</v>
      </c>
      <c r="L33" s="92"/>
      <c r="M33" s="35">
        <v>6</v>
      </c>
      <c r="N33" s="80" t="s">
        <v>62</v>
      </c>
      <c r="O33" s="88"/>
      <c r="P33" s="171"/>
      <c r="Q33" s="34"/>
      <c r="R33" s="223"/>
      <c r="S33" s="224">
        <v>0</v>
      </c>
      <c r="U33" s="208">
        <f>(P21+P22+P40+P41+P42)</f>
        <v>0</v>
      </c>
      <c r="V33" s="208">
        <f>189*110%</f>
        <v>207.9</v>
      </c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</row>
    <row r="34" s="1" customFormat="1" ht="13.5" spans="2:35">
      <c r="B34" s="72">
        <v>9</v>
      </c>
      <c r="C34" s="36"/>
      <c r="D34" s="64"/>
      <c r="E34" s="68"/>
      <c r="F34" s="69"/>
      <c r="G34" s="70"/>
      <c r="H34" s="71"/>
      <c r="I34" s="159"/>
      <c r="J34" s="160"/>
      <c r="K34" s="150">
        <f t="shared" si="1"/>
        <v>0</v>
      </c>
      <c r="L34" s="92"/>
      <c r="M34" s="79">
        <v>7</v>
      </c>
      <c r="N34" s="80" t="s">
        <v>63</v>
      </c>
      <c r="O34" s="37"/>
      <c r="P34" s="37"/>
      <c r="Q34" s="37"/>
      <c r="R34" s="223"/>
      <c r="S34" s="225">
        <v>0</v>
      </c>
      <c r="U34" s="226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</row>
    <row r="35" s="1" customFormat="1" ht="13.5" spans="2:35">
      <c r="B35" s="72">
        <v>10</v>
      </c>
      <c r="C35" s="36"/>
      <c r="D35" s="64"/>
      <c r="E35" s="68"/>
      <c r="F35" s="69"/>
      <c r="G35" s="70"/>
      <c r="H35" s="71"/>
      <c r="I35" s="159"/>
      <c r="J35" s="160"/>
      <c r="K35" s="150">
        <f t="shared" si="1"/>
        <v>0</v>
      </c>
      <c r="L35" s="92"/>
      <c r="M35" s="39" t="s">
        <v>47</v>
      </c>
      <c r="N35" s="40"/>
      <c r="O35" s="40"/>
      <c r="P35" s="40"/>
      <c r="Q35" s="40"/>
      <c r="R35" s="40"/>
      <c r="S35" s="143">
        <v>0</v>
      </c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</row>
    <row r="36" s="1" customFormat="1" spans="2:35">
      <c r="B36" s="72">
        <v>11</v>
      </c>
      <c r="C36" s="36"/>
      <c r="D36" s="64"/>
      <c r="E36" s="73"/>
      <c r="F36" s="74"/>
      <c r="G36" s="70"/>
      <c r="H36" s="64"/>
      <c r="I36" s="159"/>
      <c r="J36" s="160"/>
      <c r="K36" s="150">
        <f t="shared" si="1"/>
        <v>0</v>
      </c>
      <c r="L36" s="106"/>
      <c r="M36" s="172" t="s">
        <v>64</v>
      </c>
      <c r="N36" s="26"/>
      <c r="O36" s="26"/>
      <c r="P36" s="26"/>
      <c r="Q36" s="26"/>
      <c r="R36" s="26"/>
      <c r="S36" s="26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</row>
    <row r="37" s="1" customFormat="1" ht="15" spans="2:35">
      <c r="B37" s="72">
        <v>12</v>
      </c>
      <c r="C37" s="36"/>
      <c r="D37" s="64"/>
      <c r="E37" s="75"/>
      <c r="F37" s="74"/>
      <c r="G37" s="70"/>
      <c r="H37" s="64"/>
      <c r="I37" s="159"/>
      <c r="J37" s="160"/>
      <c r="K37" s="150">
        <f t="shared" si="1"/>
        <v>0</v>
      </c>
      <c r="M37" s="133" t="s">
        <v>15</v>
      </c>
      <c r="N37" s="29" t="s">
        <v>57</v>
      </c>
      <c r="O37" s="29" t="s">
        <v>58</v>
      </c>
      <c r="P37" s="29">
        <v>56.5</v>
      </c>
      <c r="Q37" s="227" t="s">
        <v>49</v>
      </c>
      <c r="R37" s="227" t="s">
        <v>65</v>
      </c>
      <c r="S37" s="131" t="s">
        <v>38</v>
      </c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</row>
    <row r="38" s="1" customFormat="1" ht="12.75" spans="2:35">
      <c r="B38" s="72">
        <v>13</v>
      </c>
      <c r="C38" s="36"/>
      <c r="D38" s="64"/>
      <c r="E38" s="75"/>
      <c r="F38" s="74"/>
      <c r="G38" s="70"/>
      <c r="H38" s="64"/>
      <c r="I38" s="159"/>
      <c r="J38" s="160"/>
      <c r="K38" s="150">
        <f t="shared" si="1"/>
        <v>0</v>
      </c>
      <c r="L38" s="147"/>
      <c r="M38" s="35">
        <v>1</v>
      </c>
      <c r="N38" s="36" t="s">
        <v>66</v>
      </c>
      <c r="O38" s="73"/>
      <c r="P38" s="64"/>
      <c r="Q38" s="228"/>
      <c r="R38" s="229"/>
      <c r="S38" s="139">
        <v>0</v>
      </c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</row>
    <row r="39" s="1" customFormat="1" ht="12.75" spans="2:35">
      <c r="B39" s="72">
        <v>14</v>
      </c>
      <c r="C39" s="36"/>
      <c r="D39" s="64"/>
      <c r="E39" s="75"/>
      <c r="F39" s="74"/>
      <c r="G39" s="70"/>
      <c r="H39" s="64"/>
      <c r="I39" s="159"/>
      <c r="J39" s="160"/>
      <c r="K39" s="150">
        <f t="shared" si="1"/>
        <v>0</v>
      </c>
      <c r="L39" s="92"/>
      <c r="M39" s="35">
        <v>2</v>
      </c>
      <c r="N39" s="36" t="s">
        <v>66</v>
      </c>
      <c r="O39" s="73"/>
      <c r="P39" s="64"/>
      <c r="Q39" s="229"/>
      <c r="R39" s="229"/>
      <c r="S39" s="139">
        <v>0</v>
      </c>
      <c r="U39" s="208"/>
      <c r="V39" s="162"/>
      <c r="W39" s="230"/>
      <c r="X39" s="230"/>
      <c r="Y39" s="162"/>
      <c r="Z39" s="262"/>
      <c r="AA39" s="263"/>
      <c r="AB39" s="208"/>
      <c r="AC39" s="208"/>
      <c r="AD39" s="208"/>
      <c r="AE39" s="208"/>
      <c r="AF39" s="208"/>
      <c r="AG39" s="208"/>
      <c r="AH39" s="208"/>
      <c r="AI39" s="208"/>
    </row>
    <row r="40" s="1" customFormat="1" ht="13.5" spans="2:35">
      <c r="B40" s="72">
        <v>15</v>
      </c>
      <c r="C40" s="76"/>
      <c r="D40" s="64"/>
      <c r="E40" s="73"/>
      <c r="F40" s="74"/>
      <c r="G40" s="70"/>
      <c r="H40" s="64"/>
      <c r="I40" s="159"/>
      <c r="J40" s="160"/>
      <c r="K40" s="150">
        <f t="shared" si="1"/>
        <v>0</v>
      </c>
      <c r="L40" s="92"/>
      <c r="M40" s="72">
        <v>3</v>
      </c>
      <c r="N40" s="36" t="s">
        <v>66</v>
      </c>
      <c r="O40" s="280"/>
      <c r="P40" s="71"/>
      <c r="Q40" s="231"/>
      <c r="R40" s="232"/>
      <c r="S40" s="139">
        <v>0</v>
      </c>
      <c r="U40" s="208"/>
      <c r="V40" s="162"/>
      <c r="W40" s="162"/>
      <c r="X40" s="162"/>
      <c r="Y40" s="162"/>
      <c r="Z40" s="262"/>
      <c r="AA40" s="263"/>
      <c r="AB40" s="208"/>
      <c r="AC40" s="208"/>
      <c r="AD40" s="208"/>
      <c r="AE40" s="208"/>
      <c r="AF40" s="208"/>
      <c r="AG40" s="208"/>
      <c r="AH40" s="208"/>
      <c r="AI40" s="208"/>
    </row>
    <row r="41" s="1" customFormat="1" ht="13.5" spans="2:35">
      <c r="B41" s="77">
        <v>16</v>
      </c>
      <c r="C41" s="36"/>
      <c r="D41" s="64"/>
      <c r="E41" s="68"/>
      <c r="F41" s="69"/>
      <c r="G41" s="78"/>
      <c r="H41" s="64"/>
      <c r="I41" s="159"/>
      <c r="J41" s="160"/>
      <c r="K41" s="150">
        <f t="shared" si="1"/>
        <v>0</v>
      </c>
      <c r="L41" s="92"/>
      <c r="M41" s="39" t="s">
        <v>47</v>
      </c>
      <c r="N41" s="40"/>
      <c r="O41" s="40"/>
      <c r="P41" s="40"/>
      <c r="Q41" s="40"/>
      <c r="R41" s="40"/>
      <c r="S41" s="143">
        <f>SUM(S38:S40)</f>
        <v>0</v>
      </c>
      <c r="U41" s="208"/>
      <c r="V41" s="162"/>
      <c r="W41" s="230"/>
      <c r="X41" s="230"/>
      <c r="Y41" s="162"/>
      <c r="Z41" s="262"/>
      <c r="AA41" s="263"/>
      <c r="AB41" s="208"/>
      <c r="AC41" s="208"/>
      <c r="AD41" s="208"/>
      <c r="AE41" s="208"/>
      <c r="AF41" s="208"/>
      <c r="AG41" s="208"/>
      <c r="AH41" s="208"/>
      <c r="AI41" s="208"/>
    </row>
    <row r="42" s="1" customFormat="1" spans="2:35">
      <c r="B42" s="72">
        <v>17</v>
      </c>
      <c r="C42" s="36"/>
      <c r="D42" s="64"/>
      <c r="E42" s="68"/>
      <c r="F42" s="69"/>
      <c r="G42" s="78"/>
      <c r="H42" s="64"/>
      <c r="I42" s="159"/>
      <c r="J42" s="160"/>
      <c r="K42" s="150">
        <f t="shared" si="1"/>
        <v>0</v>
      </c>
      <c r="L42" s="92"/>
      <c r="M42" s="177" t="s">
        <v>67</v>
      </c>
      <c r="N42" s="26"/>
      <c r="O42" s="26"/>
      <c r="P42" s="26"/>
      <c r="Q42" s="26"/>
      <c r="R42" s="26"/>
      <c r="S42" s="26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</row>
    <row r="43" s="1" customFormat="1" ht="15" spans="2:35">
      <c r="B43" s="77">
        <v>18</v>
      </c>
      <c r="C43" s="36"/>
      <c r="D43" s="64"/>
      <c r="E43" s="75"/>
      <c r="F43" s="74"/>
      <c r="G43" s="70"/>
      <c r="H43" s="64"/>
      <c r="I43" s="159"/>
      <c r="J43" s="160"/>
      <c r="K43" s="150">
        <f t="shared" si="1"/>
        <v>0</v>
      </c>
      <c r="L43" s="92"/>
      <c r="M43" s="133" t="s">
        <v>8</v>
      </c>
      <c r="N43" s="29" t="s">
        <v>39</v>
      </c>
      <c r="O43" s="29" t="s">
        <v>40</v>
      </c>
      <c r="P43" s="43" t="s">
        <v>42</v>
      </c>
      <c r="Q43" s="145" t="s">
        <v>49</v>
      </c>
      <c r="R43" s="146" t="s">
        <v>43</v>
      </c>
      <c r="S43" s="131" t="s">
        <v>44</v>
      </c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</row>
    <row r="44" s="1" customFormat="1" ht="12.75" spans="2:35">
      <c r="B44" s="77">
        <v>19</v>
      </c>
      <c r="C44" s="36"/>
      <c r="D44" s="64"/>
      <c r="E44" s="75"/>
      <c r="F44" s="74"/>
      <c r="G44" s="70"/>
      <c r="H44" s="64"/>
      <c r="I44" s="159"/>
      <c r="J44" s="160"/>
      <c r="K44" s="150">
        <f t="shared" si="1"/>
        <v>0</v>
      </c>
      <c r="L44" s="92"/>
      <c r="M44" s="35">
        <v>1</v>
      </c>
      <c r="N44" s="32"/>
      <c r="O44" s="144"/>
      <c r="P44" s="178"/>
      <c r="Q44" s="233"/>
      <c r="R44" s="92"/>
      <c r="S44" s="136">
        <f t="shared" ref="S44:S47" si="2">R44*P44</f>
        <v>0</v>
      </c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</row>
    <row r="45" s="1" customFormat="1" ht="13.5" spans="2:35">
      <c r="B45" s="79">
        <v>20</v>
      </c>
      <c r="C45" s="80"/>
      <c r="D45" s="81"/>
      <c r="E45" s="82"/>
      <c r="F45" s="83"/>
      <c r="G45" s="84"/>
      <c r="H45" s="81"/>
      <c r="I45" s="159"/>
      <c r="J45" s="179"/>
      <c r="K45" s="150">
        <f t="shared" si="1"/>
        <v>0</v>
      </c>
      <c r="L45" s="92"/>
      <c r="M45" s="35">
        <v>2</v>
      </c>
      <c r="N45" s="76"/>
      <c r="O45" s="88"/>
      <c r="P45" s="70"/>
      <c r="Q45" s="234"/>
      <c r="R45" s="209"/>
      <c r="S45" s="210">
        <f t="shared" si="2"/>
        <v>0</v>
      </c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</row>
    <row r="46" s="1" customFormat="1" ht="15.75" customHeight="1" spans="2:35">
      <c r="B46" s="39" t="s">
        <v>47</v>
      </c>
      <c r="C46" s="40"/>
      <c r="D46" s="40"/>
      <c r="E46" s="40"/>
      <c r="F46" s="40"/>
      <c r="G46" s="40"/>
      <c r="H46" s="40"/>
      <c r="I46" s="180">
        <f>SUM(I26:I44)</f>
        <v>0</v>
      </c>
      <c r="J46" s="142"/>
      <c r="K46" s="143">
        <f>SUM(K26:K45)</f>
        <v>0</v>
      </c>
      <c r="L46" s="92"/>
      <c r="M46" s="35">
        <v>3</v>
      </c>
      <c r="N46" s="76"/>
      <c r="O46" s="181"/>
      <c r="P46" s="64"/>
      <c r="Q46" s="235"/>
      <c r="R46" s="209"/>
      <c r="S46" s="210">
        <v>0</v>
      </c>
      <c r="U46" s="236"/>
      <c r="V46" s="236"/>
      <c r="W46" s="237"/>
      <c r="X46" s="208"/>
      <c r="Y46" s="208"/>
      <c r="Z46" s="162"/>
      <c r="AA46" s="162"/>
      <c r="AB46" s="162"/>
      <c r="AC46" s="162"/>
      <c r="AD46" s="162"/>
      <c r="AE46" s="264"/>
      <c r="AF46" s="264"/>
      <c r="AG46" s="208"/>
      <c r="AH46" s="208"/>
      <c r="AI46" s="208"/>
    </row>
    <row r="47" s="1" customFormat="1" spans="2:35">
      <c r="B47" s="25" t="s">
        <v>68</v>
      </c>
      <c r="C47" s="26"/>
      <c r="D47" s="26"/>
      <c r="E47" s="26"/>
      <c r="F47" s="26"/>
      <c r="G47" s="26"/>
      <c r="H47" s="26"/>
      <c r="I47" s="26"/>
      <c r="J47" s="26"/>
      <c r="K47" s="26"/>
      <c r="L47" s="92"/>
      <c r="M47" s="35">
        <v>4</v>
      </c>
      <c r="N47" s="76"/>
      <c r="O47" s="182"/>
      <c r="P47" s="105"/>
      <c r="Q47" s="238"/>
      <c r="R47" s="239"/>
      <c r="S47" s="240">
        <f t="shared" si="2"/>
        <v>0</v>
      </c>
      <c r="U47" s="236"/>
      <c r="V47" s="236"/>
      <c r="W47" s="241"/>
      <c r="X47" s="208"/>
      <c r="Y47" s="208"/>
      <c r="Z47" s="162"/>
      <c r="AA47" s="162"/>
      <c r="AB47" s="162"/>
      <c r="AC47" s="162"/>
      <c r="AD47" s="162"/>
      <c r="AE47" s="264"/>
      <c r="AF47" s="264"/>
      <c r="AG47" s="208"/>
      <c r="AH47" s="208"/>
      <c r="AI47" s="208"/>
    </row>
    <row r="48" s="1" customFormat="1" ht="15.75" customHeight="1" spans="2:35">
      <c r="B48" s="85"/>
      <c r="C48" s="29" t="s">
        <v>39</v>
      </c>
      <c r="D48" s="42" t="s">
        <v>40</v>
      </c>
      <c r="E48" s="29" t="s">
        <v>41</v>
      </c>
      <c r="F48" s="29"/>
      <c r="G48" s="29"/>
      <c r="H48" s="43" t="s">
        <v>42</v>
      </c>
      <c r="I48" s="183" t="s">
        <v>43</v>
      </c>
      <c r="J48" s="183"/>
      <c r="K48" s="131" t="s">
        <v>44</v>
      </c>
      <c r="L48" s="92"/>
      <c r="M48" s="35">
        <v>5</v>
      </c>
      <c r="N48" s="76"/>
      <c r="O48" s="184"/>
      <c r="P48" s="64"/>
      <c r="Q48" s="235"/>
      <c r="R48" s="209"/>
      <c r="S48" s="210">
        <v>0</v>
      </c>
      <c r="U48" s="236"/>
      <c r="V48" s="242"/>
      <c r="W48" s="241"/>
      <c r="X48" s="208"/>
      <c r="Y48" s="208"/>
      <c r="Z48" s="162"/>
      <c r="AA48" s="162"/>
      <c r="AB48" s="162"/>
      <c r="AC48" s="162"/>
      <c r="AD48" s="162"/>
      <c r="AE48" s="264"/>
      <c r="AF48" s="264"/>
      <c r="AG48" s="208"/>
      <c r="AH48" s="208"/>
      <c r="AI48" s="208"/>
    </row>
    <row r="49" s="1" customFormat="1" ht="15" customHeight="1" spans="2:35">
      <c r="B49" s="86">
        <v>1</v>
      </c>
      <c r="C49" s="32"/>
      <c r="D49" s="87"/>
      <c r="E49" s="88"/>
      <c r="F49" s="88"/>
      <c r="G49" s="88"/>
      <c r="H49" s="88"/>
      <c r="I49" s="185"/>
      <c r="J49" s="186"/>
      <c r="K49" s="136">
        <f t="shared" ref="K49:K67" si="3">(I49*H49)</f>
        <v>0</v>
      </c>
      <c r="L49" s="92"/>
      <c r="M49" s="35">
        <v>6</v>
      </c>
      <c r="N49" s="161"/>
      <c r="O49" s="182"/>
      <c r="P49" s="105"/>
      <c r="Q49" s="204"/>
      <c r="R49" s="239"/>
      <c r="S49" s="240">
        <f>R49*P49</f>
        <v>0</v>
      </c>
      <c r="U49" s="236"/>
      <c r="V49" s="236"/>
      <c r="W49" s="237"/>
      <c r="X49" s="208"/>
      <c r="Y49" s="208"/>
      <c r="Z49" s="162"/>
      <c r="AA49" s="162"/>
      <c r="AB49" s="162"/>
      <c r="AC49" s="162"/>
      <c r="AD49" s="162"/>
      <c r="AE49" s="264"/>
      <c r="AF49" s="264"/>
      <c r="AG49" s="208"/>
      <c r="AH49" s="208"/>
      <c r="AI49" s="208"/>
    </row>
    <row r="50" s="1" customFormat="1" ht="15" spans="2:35">
      <c r="B50" s="89">
        <v>2</v>
      </c>
      <c r="C50" s="36"/>
      <c r="D50" s="64"/>
      <c r="E50" s="88"/>
      <c r="F50" s="88"/>
      <c r="G50" s="88"/>
      <c r="H50" s="88"/>
      <c r="I50" s="185"/>
      <c r="J50" s="186"/>
      <c r="K50" s="136">
        <f t="shared" si="3"/>
        <v>0</v>
      </c>
      <c r="L50" s="92"/>
      <c r="M50" s="187" t="s">
        <v>13</v>
      </c>
      <c r="N50" s="170" t="s">
        <v>57</v>
      </c>
      <c r="O50" s="170" t="s">
        <v>58</v>
      </c>
      <c r="P50" s="170"/>
      <c r="Q50" s="243" t="s">
        <v>59</v>
      </c>
      <c r="R50" s="243" t="s">
        <v>69</v>
      </c>
      <c r="S50" s="244" t="s">
        <v>38</v>
      </c>
      <c r="U50" s="236"/>
      <c r="V50" s="236"/>
      <c r="W50" s="245"/>
      <c r="X50" s="208"/>
      <c r="Y50" s="208"/>
      <c r="Z50" s="162"/>
      <c r="AA50" s="162"/>
      <c r="AB50" s="162"/>
      <c r="AC50" s="162"/>
      <c r="AD50" s="162"/>
      <c r="AE50" s="264"/>
      <c r="AF50" s="264"/>
      <c r="AG50" s="208"/>
      <c r="AH50" s="208"/>
      <c r="AI50" s="208"/>
    </row>
    <row r="51" s="1" customFormat="1" ht="15" spans="2:35">
      <c r="B51" s="89">
        <v>3</v>
      </c>
      <c r="C51" s="36"/>
      <c r="D51" s="64"/>
      <c r="E51" s="88"/>
      <c r="F51" s="88"/>
      <c r="G51" s="88"/>
      <c r="H51" s="88"/>
      <c r="I51" s="185"/>
      <c r="J51" s="186"/>
      <c r="K51" s="136">
        <f t="shared" si="3"/>
        <v>0</v>
      </c>
      <c r="L51" s="92"/>
      <c r="M51" s="35">
        <v>5</v>
      </c>
      <c r="N51" s="76" t="s">
        <v>70</v>
      </c>
      <c r="O51" s="377" t="s">
        <v>71</v>
      </c>
      <c r="P51" s="377"/>
      <c r="Q51" s="232"/>
      <c r="R51" s="232"/>
      <c r="S51" s="224">
        <v>0</v>
      </c>
      <c r="U51" s="236"/>
      <c r="V51" s="236"/>
      <c r="W51" s="237"/>
      <c r="X51" s="208"/>
      <c r="Y51" s="208"/>
      <c r="Z51" s="162"/>
      <c r="AA51" s="162"/>
      <c r="AB51" s="162"/>
      <c r="AC51" s="162"/>
      <c r="AD51" s="162"/>
      <c r="AE51" s="264"/>
      <c r="AF51" s="264"/>
      <c r="AG51" s="208"/>
      <c r="AH51" s="208"/>
      <c r="AI51" s="208"/>
    </row>
    <row r="52" s="1" customFormat="1" ht="15" spans="2:35">
      <c r="B52" s="89">
        <v>4</v>
      </c>
      <c r="C52" s="36"/>
      <c r="D52" s="64"/>
      <c r="E52" s="88"/>
      <c r="F52" s="88"/>
      <c r="G52" s="88"/>
      <c r="H52" s="88"/>
      <c r="I52" s="185"/>
      <c r="J52" s="186"/>
      <c r="K52" s="136">
        <f t="shared" si="3"/>
        <v>0</v>
      </c>
      <c r="L52" s="92"/>
      <c r="M52" s="188">
        <v>6</v>
      </c>
      <c r="N52" s="161" t="s">
        <v>72</v>
      </c>
      <c r="O52" s="377" t="s">
        <v>71</v>
      </c>
      <c r="Q52" s="246"/>
      <c r="R52" s="232"/>
      <c r="S52" s="247">
        <v>0</v>
      </c>
      <c r="U52" s="236"/>
      <c r="V52" s="236"/>
      <c r="W52" s="237"/>
      <c r="X52" s="208"/>
      <c r="Y52" s="208"/>
      <c r="Z52" s="162"/>
      <c r="AA52" s="162"/>
      <c r="AB52" s="162"/>
      <c r="AC52" s="162"/>
      <c r="AD52" s="162"/>
      <c r="AE52" s="264"/>
      <c r="AF52" s="264"/>
      <c r="AG52" s="208"/>
      <c r="AH52" s="208"/>
      <c r="AI52" s="208"/>
    </row>
    <row r="53" s="1" customFormat="1" ht="15" spans="2:35">
      <c r="B53" s="89">
        <v>5</v>
      </c>
      <c r="C53" s="36"/>
      <c r="D53" s="64"/>
      <c r="E53" s="73"/>
      <c r="F53" s="64"/>
      <c r="G53" s="70"/>
      <c r="H53" s="64"/>
      <c r="I53" s="185"/>
      <c r="J53" s="186"/>
      <c r="K53" s="136">
        <f t="shared" si="3"/>
        <v>0</v>
      </c>
      <c r="L53" s="92"/>
      <c r="M53" s="169" t="s">
        <v>15</v>
      </c>
      <c r="N53" s="170" t="s">
        <v>34</v>
      </c>
      <c r="O53" s="170" t="s">
        <v>35</v>
      </c>
      <c r="P53" s="170" t="s">
        <v>73</v>
      </c>
      <c r="Q53" s="170"/>
      <c r="R53" s="221" t="s">
        <v>37</v>
      </c>
      <c r="S53" s="244" t="s">
        <v>38</v>
      </c>
      <c r="U53" s="248"/>
      <c r="V53" s="249"/>
      <c r="W53" s="250"/>
      <c r="X53" s="208"/>
      <c r="Y53" s="208"/>
      <c r="Z53" s="162"/>
      <c r="AA53" s="162"/>
      <c r="AB53" s="162"/>
      <c r="AC53" s="162"/>
      <c r="AD53" s="162"/>
      <c r="AE53" s="264"/>
      <c r="AF53" s="264"/>
      <c r="AG53" s="208"/>
      <c r="AH53" s="208"/>
      <c r="AI53" s="208"/>
    </row>
    <row r="54" s="1" customFormat="1" ht="15" spans="2:35">
      <c r="B54" s="89">
        <v>6</v>
      </c>
      <c r="C54" s="36"/>
      <c r="D54" s="64"/>
      <c r="E54" s="73"/>
      <c r="F54" s="64"/>
      <c r="G54" s="70"/>
      <c r="H54" s="64"/>
      <c r="I54" s="185"/>
      <c r="J54" s="186"/>
      <c r="K54" s="136">
        <f t="shared" si="3"/>
        <v>0</v>
      </c>
      <c r="L54" s="92"/>
      <c r="M54" s="31">
        <v>7</v>
      </c>
      <c r="N54" s="32" t="s">
        <v>70</v>
      </c>
      <c r="O54" s="87"/>
      <c r="P54" s="189"/>
      <c r="Q54" s="189"/>
      <c r="R54" s="251"/>
      <c r="S54" s="220">
        <v>0</v>
      </c>
      <c r="U54" s="236"/>
      <c r="V54" s="236"/>
      <c r="W54" s="237"/>
      <c r="X54" s="208"/>
      <c r="Y54" s="208"/>
      <c r="Z54" s="162"/>
      <c r="AA54" s="162"/>
      <c r="AB54" s="162"/>
      <c r="AC54" s="162"/>
      <c r="AD54" s="265"/>
      <c r="AE54" s="264"/>
      <c r="AF54" s="264"/>
      <c r="AG54" s="208"/>
      <c r="AH54" s="208"/>
      <c r="AI54" s="208"/>
    </row>
    <row r="55" s="1" customFormat="1" ht="15" spans="2:35">
      <c r="B55" s="89">
        <v>7</v>
      </c>
      <c r="C55" s="76"/>
      <c r="D55" s="64"/>
      <c r="E55" s="73"/>
      <c r="F55" s="64"/>
      <c r="G55" s="70"/>
      <c r="H55" s="64"/>
      <c r="I55" s="185"/>
      <c r="J55" s="186"/>
      <c r="K55" s="136">
        <f t="shared" si="3"/>
        <v>0</v>
      </c>
      <c r="L55" s="92"/>
      <c r="M55" s="35">
        <v>8</v>
      </c>
      <c r="N55" s="76" t="s">
        <v>72</v>
      </c>
      <c r="O55" s="64"/>
      <c r="P55" s="88"/>
      <c r="Q55" s="88"/>
      <c r="R55" s="223"/>
      <c r="S55" s="224">
        <v>0</v>
      </c>
      <c r="U55" s="236"/>
      <c r="V55" s="236"/>
      <c r="W55" s="237"/>
      <c r="X55" s="208"/>
      <c r="Y55" s="208"/>
      <c r="Z55" s="162"/>
      <c r="AA55" s="162"/>
      <c r="AB55" s="162"/>
      <c r="AC55" s="162"/>
      <c r="AD55" s="162"/>
      <c r="AE55" s="264"/>
      <c r="AF55" s="264"/>
      <c r="AG55" s="208"/>
      <c r="AH55" s="208"/>
      <c r="AI55" s="208"/>
    </row>
    <row r="56" s="1" customFormat="1" ht="15.75" spans="2:35">
      <c r="B56" s="89">
        <v>8</v>
      </c>
      <c r="C56" s="76"/>
      <c r="D56" s="64"/>
      <c r="E56" s="73"/>
      <c r="F56" s="64"/>
      <c r="G56" s="70"/>
      <c r="H56" s="64"/>
      <c r="I56" s="185"/>
      <c r="J56" s="186"/>
      <c r="K56" s="136">
        <f t="shared" si="3"/>
        <v>0</v>
      </c>
      <c r="L56" s="92"/>
      <c r="M56" s="35">
        <v>9</v>
      </c>
      <c r="N56" s="76" t="s">
        <v>74</v>
      </c>
      <c r="O56" s="64"/>
      <c r="P56" s="190"/>
      <c r="Q56" s="190"/>
      <c r="R56" s="218"/>
      <c r="S56" s="252">
        <v>0</v>
      </c>
      <c r="U56" s="236"/>
      <c r="V56" s="236"/>
      <c r="W56" s="237"/>
      <c r="X56" s="208"/>
      <c r="Y56" s="208"/>
      <c r="Z56" s="162"/>
      <c r="AA56" s="162"/>
      <c r="AB56" s="162"/>
      <c r="AC56" s="162"/>
      <c r="AD56" s="162"/>
      <c r="AE56" s="264"/>
      <c r="AF56" s="264"/>
      <c r="AG56" s="208"/>
      <c r="AH56" s="208"/>
      <c r="AI56" s="208"/>
    </row>
    <row r="57" s="1" customFormat="1" ht="15.75" spans="2:35">
      <c r="B57" s="89">
        <v>9</v>
      </c>
      <c r="C57" s="76"/>
      <c r="D57" s="64"/>
      <c r="E57" s="73"/>
      <c r="F57" s="64"/>
      <c r="G57" s="70"/>
      <c r="H57" s="64"/>
      <c r="I57" s="185"/>
      <c r="J57" s="186"/>
      <c r="K57" s="136">
        <f t="shared" si="3"/>
        <v>0</v>
      </c>
      <c r="L57" s="92"/>
      <c r="M57" s="39" t="s">
        <v>47</v>
      </c>
      <c r="N57" s="40"/>
      <c r="O57" s="40"/>
      <c r="P57" s="40"/>
      <c r="Q57" s="40"/>
      <c r="R57" s="40"/>
      <c r="S57" s="143">
        <v>0</v>
      </c>
      <c r="U57" s="236"/>
      <c r="V57" s="236"/>
      <c r="W57" s="237"/>
      <c r="X57" s="208"/>
      <c r="Y57" s="208"/>
      <c r="Z57" s="162"/>
      <c r="AA57" s="162"/>
      <c r="AB57" s="162"/>
      <c r="AC57" s="162"/>
      <c r="AD57" s="162"/>
      <c r="AE57" s="264"/>
      <c r="AF57" s="264"/>
      <c r="AG57" s="208"/>
      <c r="AH57" s="208"/>
      <c r="AI57" s="208"/>
    </row>
    <row r="58" s="1" customFormat="1" spans="2:35">
      <c r="B58" s="89">
        <v>10</v>
      </c>
      <c r="C58" s="76"/>
      <c r="D58" s="64"/>
      <c r="E58" s="73"/>
      <c r="F58" s="64"/>
      <c r="G58" s="70"/>
      <c r="H58" s="88"/>
      <c r="I58" s="185"/>
      <c r="J58" s="186"/>
      <c r="K58" s="136">
        <f t="shared" si="3"/>
        <v>0</v>
      </c>
      <c r="L58" s="92"/>
      <c r="M58" s="172" t="s">
        <v>75</v>
      </c>
      <c r="N58" s="191"/>
      <c r="O58" s="191"/>
      <c r="P58" s="191"/>
      <c r="Q58" s="191"/>
      <c r="R58" s="253"/>
      <c r="S58" s="254"/>
      <c r="U58" s="237"/>
      <c r="V58" s="208"/>
      <c r="W58" s="208"/>
      <c r="X58" s="208"/>
      <c r="Y58" s="208"/>
      <c r="Z58" s="162"/>
      <c r="AA58" s="162"/>
      <c r="AB58" s="162"/>
      <c r="AC58" s="162"/>
      <c r="AD58" s="162"/>
      <c r="AE58" s="264"/>
      <c r="AF58" s="264"/>
      <c r="AG58" s="208"/>
      <c r="AH58" s="208"/>
      <c r="AI58" s="208"/>
    </row>
    <row r="59" s="1" customFormat="1" ht="15" spans="2:35">
      <c r="B59" s="89">
        <v>11</v>
      </c>
      <c r="C59" s="76"/>
      <c r="D59" s="64"/>
      <c r="E59" s="73"/>
      <c r="F59" s="64"/>
      <c r="G59" s="70"/>
      <c r="H59" s="88"/>
      <c r="I59" s="185"/>
      <c r="J59" s="186"/>
      <c r="K59" s="136">
        <f t="shared" si="3"/>
        <v>0</v>
      </c>
      <c r="L59" s="92"/>
      <c r="M59" s="133" t="s">
        <v>8</v>
      </c>
      <c r="N59" s="29" t="s">
        <v>34</v>
      </c>
      <c r="O59" s="29" t="s">
        <v>76</v>
      </c>
      <c r="P59" s="29" t="s">
        <v>77</v>
      </c>
      <c r="Q59" s="255" t="s">
        <v>42</v>
      </c>
      <c r="R59" s="256" t="s">
        <v>78</v>
      </c>
      <c r="S59" s="131" t="s">
        <v>38</v>
      </c>
      <c r="U59" s="237"/>
      <c r="V59" s="208"/>
      <c r="W59" s="208"/>
      <c r="X59" s="208"/>
      <c r="Y59" s="208"/>
      <c r="Z59" s="162"/>
      <c r="AA59" s="162"/>
      <c r="AB59" s="162"/>
      <c r="AC59" s="162"/>
      <c r="AD59" s="162"/>
      <c r="AE59" s="264"/>
      <c r="AF59" s="264"/>
      <c r="AG59" s="208"/>
      <c r="AH59" s="208"/>
      <c r="AI59" s="208"/>
    </row>
    <row r="60" s="1" customFormat="1" ht="15" spans="2:35">
      <c r="B60" s="89">
        <v>12</v>
      </c>
      <c r="C60" s="76"/>
      <c r="D60" s="64"/>
      <c r="E60" s="73"/>
      <c r="F60" s="64"/>
      <c r="G60" s="70"/>
      <c r="H60" s="64"/>
      <c r="I60" s="185"/>
      <c r="J60" s="186"/>
      <c r="K60" s="136">
        <f t="shared" si="3"/>
        <v>0</v>
      </c>
      <c r="L60" s="92"/>
      <c r="M60" s="192">
        <v>1</v>
      </c>
      <c r="N60" s="193"/>
      <c r="O60" s="194"/>
      <c r="P60" s="193"/>
      <c r="Q60" s="257"/>
      <c r="R60" s="258"/>
      <c r="S60" s="259">
        <v>0</v>
      </c>
      <c r="U60" s="237"/>
      <c r="V60" s="208"/>
      <c r="W60" s="208"/>
      <c r="X60" s="208"/>
      <c r="Y60" s="208"/>
      <c r="Z60" s="162"/>
      <c r="AA60" s="162"/>
      <c r="AB60" s="162"/>
      <c r="AC60" s="162"/>
      <c r="AD60" s="162"/>
      <c r="AE60" s="264"/>
      <c r="AF60" s="264"/>
      <c r="AG60" s="208"/>
      <c r="AH60" s="208"/>
      <c r="AI60" s="208"/>
    </row>
    <row r="61" s="1" customFormat="1" ht="15" spans="2:35">
      <c r="B61" s="89">
        <v>13</v>
      </c>
      <c r="C61" s="76"/>
      <c r="D61" s="64"/>
      <c r="E61" s="73"/>
      <c r="F61" s="64"/>
      <c r="G61" s="70"/>
      <c r="H61" s="88"/>
      <c r="I61" s="185"/>
      <c r="J61" s="186"/>
      <c r="K61" s="136">
        <f t="shared" si="3"/>
        <v>0</v>
      </c>
      <c r="L61" s="92"/>
      <c r="M61" s="35">
        <v>2</v>
      </c>
      <c r="N61" s="195"/>
      <c r="O61" s="196"/>
      <c r="P61" s="195"/>
      <c r="Q61" s="260"/>
      <c r="R61" s="261"/>
      <c r="S61" s="224">
        <v>0</v>
      </c>
      <c r="U61" s="237"/>
      <c r="V61" s="208"/>
      <c r="W61" s="208"/>
      <c r="X61" s="208"/>
      <c r="Y61" s="208"/>
      <c r="Z61" s="162"/>
      <c r="AA61" s="162"/>
      <c r="AB61" s="162"/>
      <c r="AC61" s="162"/>
      <c r="AD61" s="162"/>
      <c r="AE61" s="264"/>
      <c r="AF61" s="264"/>
      <c r="AG61" s="208"/>
      <c r="AH61" s="208"/>
      <c r="AI61" s="208"/>
    </row>
    <row r="62" s="1" customFormat="1" ht="15" spans="2:35">
      <c r="B62" s="89">
        <v>14</v>
      </c>
      <c r="C62" s="76"/>
      <c r="D62" s="64"/>
      <c r="E62" s="73"/>
      <c r="F62" s="64"/>
      <c r="G62" s="70"/>
      <c r="H62" s="88"/>
      <c r="I62" s="185"/>
      <c r="J62" s="186"/>
      <c r="K62" s="136">
        <f t="shared" si="3"/>
        <v>0</v>
      </c>
      <c r="L62" s="92"/>
      <c r="M62" s="35">
        <v>3</v>
      </c>
      <c r="N62" s="195"/>
      <c r="O62" s="196"/>
      <c r="P62" s="195"/>
      <c r="Q62" s="196"/>
      <c r="R62" s="261"/>
      <c r="S62" s="224">
        <v>0</v>
      </c>
      <c r="U62" s="237"/>
      <c r="V62" s="208"/>
      <c r="W62" s="208"/>
      <c r="X62" s="208"/>
      <c r="Y62" s="208"/>
      <c r="Z62" s="162"/>
      <c r="AA62" s="162"/>
      <c r="AB62" s="162"/>
      <c r="AC62" s="162"/>
      <c r="AD62" s="162"/>
      <c r="AE62" s="264"/>
      <c r="AF62" s="264"/>
      <c r="AG62" s="208"/>
      <c r="AH62" s="208"/>
      <c r="AI62" s="208"/>
    </row>
    <row r="63" s="1" customFormat="1" ht="15" spans="2:35">
      <c r="B63" s="89">
        <v>15</v>
      </c>
      <c r="C63" s="76"/>
      <c r="D63" s="64"/>
      <c r="E63" s="73"/>
      <c r="F63" s="64"/>
      <c r="G63" s="70"/>
      <c r="H63" s="64"/>
      <c r="I63" s="185"/>
      <c r="J63" s="186"/>
      <c r="K63" s="136">
        <f t="shared" si="3"/>
        <v>0</v>
      </c>
      <c r="L63" s="92"/>
      <c r="M63" s="35">
        <v>4</v>
      </c>
      <c r="N63" s="195"/>
      <c r="O63" s="196"/>
      <c r="P63" s="197"/>
      <c r="Q63" s="196"/>
      <c r="R63" s="261"/>
      <c r="S63" s="224">
        <v>0</v>
      </c>
      <c r="U63" s="237"/>
      <c r="V63" s="208"/>
      <c r="W63" s="208"/>
      <c r="X63" s="208"/>
      <c r="Y63" s="208"/>
      <c r="Z63" s="162"/>
      <c r="AA63" s="162"/>
      <c r="AB63" s="162"/>
      <c r="AC63" s="162"/>
      <c r="AD63" s="162"/>
      <c r="AE63" s="264"/>
      <c r="AF63" s="264"/>
      <c r="AG63" s="208"/>
      <c r="AH63" s="208"/>
      <c r="AI63" s="208"/>
    </row>
    <row r="64" s="1" customFormat="1" ht="15" spans="2:35">
      <c r="B64" s="89">
        <v>16</v>
      </c>
      <c r="C64" s="76"/>
      <c r="D64" s="64"/>
      <c r="E64" s="73"/>
      <c r="F64" s="64"/>
      <c r="G64" s="70"/>
      <c r="H64" s="64"/>
      <c r="I64" s="185"/>
      <c r="J64" s="186"/>
      <c r="K64" s="136">
        <f t="shared" si="3"/>
        <v>0</v>
      </c>
      <c r="L64" s="92"/>
      <c r="M64" s="35">
        <v>5</v>
      </c>
      <c r="N64" s="195"/>
      <c r="O64" s="196"/>
      <c r="P64" s="195"/>
      <c r="Q64" s="260"/>
      <c r="R64" s="261"/>
      <c r="S64" s="224">
        <v>0</v>
      </c>
      <c r="U64" s="237"/>
      <c r="V64" s="208"/>
      <c r="W64" s="208"/>
      <c r="X64" s="208"/>
      <c r="Y64" s="208"/>
      <c r="Z64" s="162"/>
      <c r="AA64" s="162"/>
      <c r="AB64" s="162"/>
      <c r="AC64" s="162"/>
      <c r="AD64" s="162"/>
      <c r="AE64" s="264"/>
      <c r="AF64" s="264"/>
      <c r="AG64" s="208"/>
      <c r="AH64" s="208"/>
      <c r="AI64" s="208"/>
    </row>
    <row r="65" s="1" customFormat="1" ht="12.75" spans="2:35">
      <c r="B65" s="89">
        <v>17</v>
      </c>
      <c r="C65" s="76"/>
      <c r="D65" s="64"/>
      <c r="E65" s="73"/>
      <c r="F65" s="64"/>
      <c r="G65" s="70"/>
      <c r="H65" s="64"/>
      <c r="I65" s="185"/>
      <c r="J65" s="186"/>
      <c r="K65" s="136">
        <f t="shared" si="3"/>
        <v>0</v>
      </c>
      <c r="L65" s="92"/>
      <c r="M65" s="35">
        <v>6</v>
      </c>
      <c r="N65" s="195"/>
      <c r="O65" s="196"/>
      <c r="P65" s="195"/>
      <c r="Q65" s="196"/>
      <c r="R65" s="261"/>
      <c r="S65" s="224">
        <v>0</v>
      </c>
      <c r="U65" s="208"/>
      <c r="V65" s="208"/>
      <c r="W65" s="208"/>
      <c r="X65" s="208"/>
      <c r="Y65" s="208"/>
      <c r="Z65" s="162"/>
      <c r="AA65" s="162"/>
      <c r="AB65" s="162"/>
      <c r="AC65" s="162"/>
      <c r="AD65" s="162"/>
      <c r="AE65" s="264"/>
      <c r="AF65" s="264"/>
      <c r="AG65" s="208"/>
      <c r="AH65" s="208"/>
      <c r="AI65" s="208"/>
    </row>
    <row r="66" s="1" customFormat="1" ht="12.75" spans="2:35">
      <c r="B66" s="89"/>
      <c r="C66" s="76"/>
      <c r="D66" s="87"/>
      <c r="E66" s="73"/>
      <c r="F66" s="64"/>
      <c r="G66" s="70"/>
      <c r="H66" s="64"/>
      <c r="I66" s="185"/>
      <c r="J66" s="186"/>
      <c r="K66" s="136">
        <f t="shared" si="3"/>
        <v>0</v>
      </c>
      <c r="L66" s="92"/>
      <c r="M66" s="35">
        <v>7</v>
      </c>
      <c r="N66" s="195"/>
      <c r="O66" s="196"/>
      <c r="P66" s="197"/>
      <c r="Q66" s="196"/>
      <c r="R66" s="261"/>
      <c r="S66" s="224">
        <v>0</v>
      </c>
      <c r="U66" s="208"/>
      <c r="V66" s="208"/>
      <c r="W66" s="208"/>
      <c r="X66" s="208"/>
      <c r="Y66" s="208"/>
      <c r="Z66" s="162"/>
      <c r="AA66" s="162"/>
      <c r="AB66" s="162"/>
      <c r="AC66" s="162"/>
      <c r="AD66" s="162"/>
      <c r="AE66" s="264"/>
      <c r="AF66" s="264"/>
      <c r="AG66" s="208"/>
      <c r="AH66" s="208"/>
      <c r="AI66" s="208"/>
    </row>
    <row r="67" s="1" customFormat="1" ht="12.75" spans="2:35">
      <c r="B67" s="89"/>
      <c r="C67" s="76"/>
      <c r="D67" s="87"/>
      <c r="E67" s="73"/>
      <c r="F67" s="64"/>
      <c r="G67" s="70"/>
      <c r="H67" s="88"/>
      <c r="I67" s="185"/>
      <c r="J67" s="186"/>
      <c r="K67" s="136">
        <f t="shared" si="3"/>
        <v>0</v>
      </c>
      <c r="L67" s="92"/>
      <c r="M67" s="35">
        <v>8</v>
      </c>
      <c r="N67" s="195"/>
      <c r="O67" s="196"/>
      <c r="P67" s="195"/>
      <c r="Q67" s="260"/>
      <c r="R67" s="261"/>
      <c r="S67" s="224">
        <v>0</v>
      </c>
      <c r="U67" s="208"/>
      <c r="V67" s="208"/>
      <c r="W67" s="208"/>
      <c r="X67" s="208"/>
      <c r="Y67" s="208"/>
      <c r="Z67" s="162"/>
      <c r="AA67" s="162"/>
      <c r="AB67" s="162"/>
      <c r="AC67" s="162"/>
      <c r="AD67" s="162"/>
      <c r="AE67" s="264"/>
      <c r="AF67" s="264"/>
      <c r="AG67" s="208"/>
      <c r="AH67" s="208"/>
      <c r="AI67" s="208"/>
    </row>
    <row r="68" s="1" customFormat="1" ht="12.75" spans="2:35">
      <c r="B68" s="89"/>
      <c r="C68" s="76"/>
      <c r="D68" s="87"/>
      <c r="E68" s="73"/>
      <c r="F68" s="64"/>
      <c r="G68" s="70"/>
      <c r="H68" s="64"/>
      <c r="I68" s="185"/>
      <c r="J68" s="186"/>
      <c r="K68" s="136"/>
      <c r="L68" s="92"/>
      <c r="M68" s="35">
        <v>9</v>
      </c>
      <c r="N68" s="195"/>
      <c r="O68" s="196"/>
      <c r="P68" s="195"/>
      <c r="Q68" s="260"/>
      <c r="R68" s="261"/>
      <c r="S68" s="224">
        <v>0</v>
      </c>
      <c r="U68" s="208"/>
      <c r="V68" s="208"/>
      <c r="W68" s="208"/>
      <c r="X68" s="208"/>
      <c r="Y68" s="208"/>
      <c r="Z68" s="162"/>
      <c r="AA68" s="162"/>
      <c r="AB68" s="162"/>
      <c r="AC68" s="162"/>
      <c r="AD68" s="162"/>
      <c r="AE68" s="264"/>
      <c r="AF68" s="264"/>
      <c r="AG68" s="208"/>
      <c r="AH68" s="208"/>
      <c r="AI68" s="208"/>
    </row>
    <row r="69" s="1" customFormat="1" ht="12.75" spans="2:35">
      <c r="B69" s="89"/>
      <c r="C69" s="76"/>
      <c r="D69" s="87"/>
      <c r="E69" s="73"/>
      <c r="F69" s="64"/>
      <c r="G69" s="70"/>
      <c r="H69" s="88"/>
      <c r="I69" s="185"/>
      <c r="J69" s="186"/>
      <c r="K69" s="136"/>
      <c r="L69" s="92"/>
      <c r="M69" s="35">
        <v>10</v>
      </c>
      <c r="N69" s="195"/>
      <c r="O69" s="196"/>
      <c r="P69" s="195"/>
      <c r="Q69" s="260"/>
      <c r="R69" s="261"/>
      <c r="S69" s="224">
        <v>0</v>
      </c>
      <c r="U69" s="208"/>
      <c r="V69" s="208"/>
      <c r="W69" s="208"/>
      <c r="X69" s="208"/>
      <c r="Y69" s="208"/>
      <c r="Z69" s="162"/>
      <c r="AA69" s="162"/>
      <c r="AB69" s="162"/>
      <c r="AC69" s="162"/>
      <c r="AD69" s="162"/>
      <c r="AE69" s="264"/>
      <c r="AF69" s="264"/>
      <c r="AG69" s="208"/>
      <c r="AH69" s="208"/>
      <c r="AI69" s="208"/>
    </row>
    <row r="70" s="1" customFormat="1" ht="15" spans="2:35">
      <c r="B70" s="89"/>
      <c r="C70" s="76"/>
      <c r="D70" s="64"/>
      <c r="E70" s="88"/>
      <c r="F70" s="88"/>
      <c r="G70" s="88"/>
      <c r="H70" s="64"/>
      <c r="I70" s="185"/>
      <c r="J70" s="186"/>
      <c r="K70" s="136"/>
      <c r="L70" s="92"/>
      <c r="M70" s="35">
        <v>11</v>
      </c>
      <c r="N70" s="195"/>
      <c r="O70" s="196"/>
      <c r="P70" s="195"/>
      <c r="Q70" s="260"/>
      <c r="R70" s="261"/>
      <c r="S70" s="224">
        <v>0</v>
      </c>
      <c r="U70" s="208"/>
      <c r="V70" s="208"/>
      <c r="W70" s="208"/>
      <c r="X70" s="208"/>
      <c r="Y70" s="208"/>
      <c r="Z70" s="162"/>
      <c r="AA70" s="265"/>
      <c r="AB70" s="265"/>
      <c r="AC70" s="265"/>
      <c r="AD70" s="265"/>
      <c r="AE70" s="264"/>
      <c r="AF70" s="264"/>
      <c r="AG70" s="208"/>
      <c r="AH70" s="208"/>
      <c r="AI70" s="208"/>
    </row>
    <row r="71" s="1" customFormat="1" ht="15" spans="2:35">
      <c r="B71" s="89"/>
      <c r="C71" s="76"/>
      <c r="D71" s="64"/>
      <c r="E71" s="88"/>
      <c r="F71" s="88"/>
      <c r="G71" s="88"/>
      <c r="H71" s="64"/>
      <c r="I71" s="185"/>
      <c r="J71" s="186"/>
      <c r="K71" s="136"/>
      <c r="L71" s="92"/>
      <c r="M71" s="35">
        <v>12</v>
      </c>
      <c r="N71" s="195"/>
      <c r="O71" s="196"/>
      <c r="P71" s="297"/>
      <c r="Q71" s="345"/>
      <c r="R71" s="261"/>
      <c r="S71" s="224">
        <v>0</v>
      </c>
      <c r="U71" s="208"/>
      <c r="V71" s="208"/>
      <c r="W71" s="208"/>
      <c r="X71" s="208"/>
      <c r="Y71" s="208"/>
      <c r="Z71" s="162"/>
      <c r="AA71" s="265"/>
      <c r="AB71" s="265"/>
      <c r="AC71" s="265"/>
      <c r="AD71" s="265"/>
      <c r="AE71" s="264"/>
      <c r="AF71" s="264"/>
      <c r="AG71" s="208"/>
      <c r="AH71" s="208"/>
      <c r="AI71" s="208"/>
    </row>
    <row r="72" s="1" customFormat="1" ht="15" spans="2:35">
      <c r="B72" s="89"/>
      <c r="C72" s="76"/>
      <c r="D72" s="64"/>
      <c r="E72" s="88"/>
      <c r="F72" s="88"/>
      <c r="G72" s="88"/>
      <c r="H72" s="64"/>
      <c r="I72" s="185"/>
      <c r="J72" s="186"/>
      <c r="K72" s="136"/>
      <c r="L72" s="92"/>
      <c r="M72" s="35">
        <v>13</v>
      </c>
      <c r="N72" s="195"/>
      <c r="O72" s="88"/>
      <c r="P72" s="297"/>
      <c r="Q72" s="345"/>
      <c r="R72" s="261"/>
      <c r="S72" s="224">
        <v>0</v>
      </c>
      <c r="U72" s="208"/>
      <c r="V72" s="208"/>
      <c r="W72" s="208"/>
      <c r="X72" s="208"/>
      <c r="Y72" s="208"/>
      <c r="Z72" s="162"/>
      <c r="AA72" s="265"/>
      <c r="AB72" s="265"/>
      <c r="AC72" s="265"/>
      <c r="AD72" s="265"/>
      <c r="AE72" s="264"/>
      <c r="AF72" s="264"/>
      <c r="AG72" s="208"/>
      <c r="AH72" s="208"/>
      <c r="AI72" s="208"/>
    </row>
    <row r="73" s="1" customFormat="1" ht="15" spans="2:35">
      <c r="B73" s="89"/>
      <c r="C73" s="76"/>
      <c r="D73" s="64"/>
      <c r="E73" s="266"/>
      <c r="F73" s="267"/>
      <c r="G73" s="268"/>
      <c r="H73" s="269"/>
      <c r="I73" s="185"/>
      <c r="J73" s="186"/>
      <c r="K73" s="136"/>
      <c r="L73" s="92"/>
      <c r="M73" s="35">
        <v>14</v>
      </c>
      <c r="N73" s="195"/>
      <c r="O73" s="196"/>
      <c r="P73" s="195"/>
      <c r="Q73" s="345"/>
      <c r="R73" s="261"/>
      <c r="S73" s="224">
        <v>0</v>
      </c>
      <c r="U73" s="208"/>
      <c r="V73" s="208"/>
      <c r="W73" s="208"/>
      <c r="X73" s="208"/>
      <c r="Y73" s="208"/>
      <c r="Z73" s="162"/>
      <c r="AA73" s="162"/>
      <c r="AB73" s="162"/>
      <c r="AC73" s="162"/>
      <c r="AD73" s="162"/>
      <c r="AE73" s="264"/>
      <c r="AF73" s="264"/>
      <c r="AG73" s="208"/>
      <c r="AH73" s="208"/>
      <c r="AI73" s="208"/>
    </row>
    <row r="74" s="1" customFormat="1" ht="15" spans="2:35">
      <c r="B74" s="89"/>
      <c r="C74" s="76"/>
      <c r="D74" s="64"/>
      <c r="E74" s="266"/>
      <c r="F74" s="267"/>
      <c r="G74" s="268"/>
      <c r="H74" s="269"/>
      <c r="I74" s="185"/>
      <c r="J74" s="186"/>
      <c r="K74" s="136"/>
      <c r="L74" s="92"/>
      <c r="M74" s="35">
        <v>15</v>
      </c>
      <c r="N74" s="195"/>
      <c r="O74" s="196"/>
      <c r="P74" s="195"/>
      <c r="Q74" s="345"/>
      <c r="R74" s="261"/>
      <c r="S74" s="224">
        <v>0</v>
      </c>
      <c r="U74" s="208"/>
      <c r="V74" s="208"/>
      <c r="W74" s="208"/>
      <c r="X74" s="208"/>
      <c r="Y74" s="208"/>
      <c r="Z74" s="162"/>
      <c r="AA74" s="265"/>
      <c r="AB74" s="265"/>
      <c r="AC74" s="265"/>
      <c r="AD74" s="265"/>
      <c r="AE74" s="264"/>
      <c r="AF74" s="264"/>
      <c r="AG74" s="208"/>
      <c r="AH74" s="208"/>
      <c r="AI74" s="208"/>
    </row>
    <row r="75" s="1" customFormat="1" ht="15" spans="2:35">
      <c r="B75" s="89"/>
      <c r="C75" s="76"/>
      <c r="D75" s="64"/>
      <c r="E75" s="266"/>
      <c r="F75" s="267"/>
      <c r="G75" s="268"/>
      <c r="H75" s="269"/>
      <c r="I75" s="185"/>
      <c r="J75" s="186"/>
      <c r="K75" s="136"/>
      <c r="L75" s="92"/>
      <c r="M75" s="35">
        <v>16</v>
      </c>
      <c r="N75" s="195"/>
      <c r="O75" s="196"/>
      <c r="P75" s="195"/>
      <c r="Q75" s="260"/>
      <c r="R75" s="261"/>
      <c r="S75" s="224">
        <v>0</v>
      </c>
      <c r="U75" s="208"/>
      <c r="V75" s="208"/>
      <c r="W75" s="208"/>
      <c r="X75" s="208"/>
      <c r="Y75" s="208"/>
      <c r="Z75" s="162"/>
      <c r="AA75" s="162"/>
      <c r="AB75" s="162"/>
      <c r="AC75" s="162"/>
      <c r="AD75" s="162"/>
      <c r="AE75" s="264"/>
      <c r="AF75" s="264"/>
      <c r="AG75" s="208"/>
      <c r="AH75" s="208"/>
      <c r="AI75" s="208"/>
    </row>
    <row r="76" s="1" customFormat="1" ht="15" spans="2:35">
      <c r="B76" s="89"/>
      <c r="C76" s="76"/>
      <c r="D76" s="64"/>
      <c r="E76" s="88"/>
      <c r="F76" s="88"/>
      <c r="G76" s="88"/>
      <c r="H76" s="64"/>
      <c r="I76" s="185"/>
      <c r="J76" s="186"/>
      <c r="K76" s="136"/>
      <c r="L76" s="92"/>
      <c r="M76" s="35">
        <v>17</v>
      </c>
      <c r="N76" s="195"/>
      <c r="O76" s="196"/>
      <c r="P76" s="195"/>
      <c r="Q76" s="260"/>
      <c r="R76" s="261"/>
      <c r="S76" s="224">
        <v>0</v>
      </c>
      <c r="U76" s="208"/>
      <c r="V76" s="346"/>
      <c r="W76" s="265"/>
      <c r="X76" s="347"/>
      <c r="Y76" s="212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</row>
    <row r="77" s="1" customFormat="1" ht="15" spans="2:35">
      <c r="B77" s="89"/>
      <c r="C77" s="76"/>
      <c r="D77" s="64"/>
      <c r="E77" s="266"/>
      <c r="F77" s="267"/>
      <c r="G77" s="268"/>
      <c r="H77" s="269"/>
      <c r="I77" s="185"/>
      <c r="J77" s="186"/>
      <c r="K77" s="136"/>
      <c r="L77" s="92"/>
      <c r="M77" s="35">
        <v>18</v>
      </c>
      <c r="N77" s="195"/>
      <c r="O77" s="196"/>
      <c r="P77" s="195"/>
      <c r="Q77" s="260"/>
      <c r="R77" s="261"/>
      <c r="S77" s="224">
        <v>0</v>
      </c>
      <c r="U77" s="208"/>
      <c r="V77" s="346"/>
      <c r="W77" s="348"/>
      <c r="X77" s="347"/>
      <c r="Y77" s="212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</row>
    <row r="78" s="1" customFormat="1" ht="15" spans="2:35">
      <c r="B78" s="89"/>
      <c r="C78" s="76"/>
      <c r="D78" s="64"/>
      <c r="E78" s="88"/>
      <c r="F78" s="88"/>
      <c r="G78" s="88"/>
      <c r="H78" s="64"/>
      <c r="I78" s="185"/>
      <c r="J78" s="186"/>
      <c r="K78" s="136"/>
      <c r="L78" s="92"/>
      <c r="M78" s="35">
        <v>19</v>
      </c>
      <c r="N78" s="195"/>
      <c r="O78" s="196"/>
      <c r="P78" s="195"/>
      <c r="Q78" s="260"/>
      <c r="R78" s="261"/>
      <c r="S78" s="224">
        <v>0</v>
      </c>
      <c r="U78" s="208"/>
      <c r="V78" s="346"/>
      <c r="W78" s="265"/>
      <c r="X78" s="349"/>
      <c r="Y78" s="212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</row>
    <row r="79" s="1" customFormat="1" ht="15" spans="2:35">
      <c r="B79" s="89"/>
      <c r="C79" s="76"/>
      <c r="D79" s="64"/>
      <c r="E79" s="88"/>
      <c r="F79" s="88"/>
      <c r="G79" s="88"/>
      <c r="H79" s="64"/>
      <c r="I79" s="185"/>
      <c r="J79" s="186"/>
      <c r="K79" s="136"/>
      <c r="L79" s="92"/>
      <c r="M79" s="35">
        <v>20</v>
      </c>
      <c r="N79" s="298"/>
      <c r="O79" s="299"/>
      <c r="P79" s="298"/>
      <c r="Q79" s="260"/>
      <c r="R79" s="261"/>
      <c r="S79" s="224">
        <v>0</v>
      </c>
      <c r="U79" s="208"/>
      <c r="V79" s="346"/>
      <c r="W79" s="348"/>
      <c r="X79" s="347"/>
      <c r="Y79" s="212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</row>
    <row r="80" s="1" customFormat="1" ht="15" spans="2:35">
      <c r="B80" s="89"/>
      <c r="C80" s="76"/>
      <c r="D80" s="64"/>
      <c r="E80" s="73"/>
      <c r="F80" s="64"/>
      <c r="G80" s="70"/>
      <c r="H80" s="64"/>
      <c r="I80" s="300"/>
      <c r="J80" s="301"/>
      <c r="K80" s="136"/>
      <c r="L80" s="92"/>
      <c r="M80" s="302"/>
      <c r="N80" s="76" t="s">
        <v>79</v>
      </c>
      <c r="O80" s="88"/>
      <c r="P80" s="195"/>
      <c r="Q80" s="350"/>
      <c r="R80" s="261"/>
      <c r="S80" s="224">
        <v>0</v>
      </c>
      <c r="U80" s="208"/>
      <c r="V80" s="346"/>
      <c r="W80" s="265"/>
      <c r="X80" s="349"/>
      <c r="Y80" s="212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</row>
    <row r="81" s="1" customFormat="1" ht="15" spans="2:25">
      <c r="B81" s="89"/>
      <c r="C81" s="76"/>
      <c r="D81" s="64"/>
      <c r="E81" s="266"/>
      <c r="F81" s="267"/>
      <c r="G81" s="268"/>
      <c r="H81" s="64"/>
      <c r="I81" s="303"/>
      <c r="J81" s="303"/>
      <c r="K81" s="136"/>
      <c r="L81" s="92"/>
      <c r="M81" s="302"/>
      <c r="N81" s="304"/>
      <c r="O81" s="88"/>
      <c r="P81" s="305"/>
      <c r="Q81" s="350"/>
      <c r="R81" s="261"/>
      <c r="S81" s="224">
        <f t="shared" ref="S81:S86" si="4">R81*Q81</f>
        <v>0</v>
      </c>
      <c r="V81" s="336"/>
      <c r="W81" s="351"/>
      <c r="X81" s="352"/>
      <c r="Y81" s="140"/>
    </row>
    <row r="82" s="1" customFormat="1" ht="15" spans="2:25">
      <c r="B82" s="89"/>
      <c r="C82" s="270"/>
      <c r="D82" s="271"/>
      <c r="E82" s="272"/>
      <c r="F82" s="272"/>
      <c r="G82" s="272"/>
      <c r="H82" s="271"/>
      <c r="I82" s="303"/>
      <c r="J82" s="303"/>
      <c r="K82" s="136"/>
      <c r="L82" s="92"/>
      <c r="M82" s="302"/>
      <c r="N82" s="76"/>
      <c r="O82" s="88"/>
      <c r="P82" s="305"/>
      <c r="Q82" s="350"/>
      <c r="R82" s="261"/>
      <c r="S82" s="224">
        <f t="shared" si="4"/>
        <v>0</v>
      </c>
      <c r="V82" s="336"/>
      <c r="W82" s="353"/>
      <c r="X82" s="352"/>
      <c r="Y82" s="140"/>
    </row>
    <row r="83" s="1" customFormat="1" ht="15" spans="2:25">
      <c r="B83" s="89"/>
      <c r="C83" s="270"/>
      <c r="D83" s="271"/>
      <c r="E83" s="272"/>
      <c r="F83" s="272"/>
      <c r="G83" s="272"/>
      <c r="H83" s="271"/>
      <c r="I83" s="303"/>
      <c r="J83" s="303"/>
      <c r="K83" s="136"/>
      <c r="L83" s="92"/>
      <c r="M83" s="302"/>
      <c r="N83" s="76" t="s">
        <v>80</v>
      </c>
      <c r="O83" s="88"/>
      <c r="P83" s="306"/>
      <c r="Q83" s="350"/>
      <c r="R83" s="261"/>
      <c r="S83" s="224">
        <f t="shared" si="4"/>
        <v>0</v>
      </c>
      <c r="V83" s="336"/>
      <c r="W83" s="351"/>
      <c r="X83" s="352"/>
      <c r="Y83" s="140"/>
    </row>
    <row r="84" s="1" customFormat="1" ht="15" spans="2:25">
      <c r="B84" s="89"/>
      <c r="C84" s="270"/>
      <c r="D84" s="271"/>
      <c r="E84" s="272"/>
      <c r="F84" s="272"/>
      <c r="G84" s="272"/>
      <c r="H84" s="271"/>
      <c r="I84" s="303"/>
      <c r="J84" s="303"/>
      <c r="K84" s="136"/>
      <c r="L84" s="92"/>
      <c r="M84" s="302"/>
      <c r="N84" s="76"/>
      <c r="O84" s="88"/>
      <c r="P84" s="306"/>
      <c r="Q84" s="350"/>
      <c r="R84" s="261"/>
      <c r="S84" s="224">
        <f t="shared" si="4"/>
        <v>0</v>
      </c>
      <c r="V84" s="336"/>
      <c r="W84" s="351"/>
      <c r="X84" s="352"/>
      <c r="Y84" s="140"/>
    </row>
    <row r="85" s="1" customFormat="1" ht="15" spans="2:19">
      <c r="B85" s="89"/>
      <c r="C85" s="270"/>
      <c r="D85" s="271"/>
      <c r="E85" s="272"/>
      <c r="F85" s="272"/>
      <c r="G85" s="272"/>
      <c r="H85" s="271"/>
      <c r="I85" s="303"/>
      <c r="J85" s="303"/>
      <c r="K85" s="136"/>
      <c r="L85" s="92"/>
      <c r="M85" s="302"/>
      <c r="N85" s="76"/>
      <c r="O85" s="88"/>
      <c r="P85" s="306"/>
      <c r="Q85" s="350"/>
      <c r="R85" s="261"/>
      <c r="S85" s="224">
        <f t="shared" si="4"/>
        <v>0</v>
      </c>
    </row>
    <row r="86" s="1" customFormat="1" ht="15.75" spans="2:19">
      <c r="B86" s="89"/>
      <c r="C86" s="270"/>
      <c r="D86" s="271"/>
      <c r="E86" s="272"/>
      <c r="F86" s="272"/>
      <c r="G86" s="272"/>
      <c r="H86" s="271"/>
      <c r="I86" s="303"/>
      <c r="J86" s="303"/>
      <c r="K86" s="136"/>
      <c r="L86" s="106"/>
      <c r="M86" s="307"/>
      <c r="N86" s="76" t="s">
        <v>81</v>
      </c>
      <c r="O86" s="88"/>
      <c r="P86" s="308"/>
      <c r="Q86" s="354"/>
      <c r="R86" s="355"/>
      <c r="S86" s="139">
        <f t="shared" si="4"/>
        <v>0</v>
      </c>
    </row>
    <row r="87" s="1" customFormat="1" ht="15.75" spans="2:19">
      <c r="B87" s="89"/>
      <c r="C87" s="76"/>
      <c r="D87" s="64"/>
      <c r="E87" s="273"/>
      <c r="F87" s="274"/>
      <c r="G87" s="275"/>
      <c r="H87" s="276"/>
      <c r="I87" s="309"/>
      <c r="J87" s="310"/>
      <c r="K87" s="136"/>
      <c r="M87" s="311"/>
      <c r="N87" s="312"/>
      <c r="O87" s="313"/>
      <c r="P87" s="314"/>
      <c r="Q87" s="356"/>
      <c r="R87" s="357"/>
      <c r="S87" s="358">
        <f>SUM(S60:S86)</f>
        <v>0</v>
      </c>
    </row>
    <row r="88" s="1" customFormat="1" spans="2:19">
      <c r="B88" s="89"/>
      <c r="C88" s="76"/>
      <c r="D88" s="64"/>
      <c r="E88" s="88"/>
      <c r="F88" s="88"/>
      <c r="G88" s="88"/>
      <c r="H88" s="64"/>
      <c r="I88" s="303"/>
      <c r="J88" s="303"/>
      <c r="K88" s="136"/>
      <c r="L88" s="315"/>
      <c r="M88" s="172" t="s">
        <v>82</v>
      </c>
      <c r="N88" s="316"/>
      <c r="O88" s="317"/>
      <c r="P88" s="317"/>
      <c r="Q88" s="317"/>
      <c r="R88" s="359"/>
      <c r="S88" s="360"/>
    </row>
    <row r="89" s="1" customFormat="1" ht="15" spans="2:19">
      <c r="B89" s="277"/>
      <c r="C89" s="76"/>
      <c r="D89" s="64"/>
      <c r="E89" s="88"/>
      <c r="F89" s="88"/>
      <c r="G89" s="88"/>
      <c r="H89" s="64"/>
      <c r="I89" s="303"/>
      <c r="J89" s="303"/>
      <c r="K89" s="136"/>
      <c r="L89" s="140"/>
      <c r="M89" s="41" t="s">
        <v>8</v>
      </c>
      <c r="N89" s="29" t="s">
        <v>83</v>
      </c>
      <c r="O89" s="29" t="s">
        <v>84</v>
      </c>
      <c r="P89" s="29"/>
      <c r="Q89" s="361" t="s">
        <v>42</v>
      </c>
      <c r="R89" s="256" t="s">
        <v>78</v>
      </c>
      <c r="S89" s="131" t="s">
        <v>44</v>
      </c>
    </row>
    <row r="90" s="1" customFormat="1" ht="15" spans="2:19">
      <c r="B90" s="277"/>
      <c r="C90" s="76"/>
      <c r="D90" s="64"/>
      <c r="E90" s="88"/>
      <c r="F90" s="88"/>
      <c r="G90" s="88"/>
      <c r="H90" s="64"/>
      <c r="I90" s="303"/>
      <c r="J90" s="303"/>
      <c r="K90" s="136"/>
      <c r="L90" s="140"/>
      <c r="M90" s="31">
        <v>1</v>
      </c>
      <c r="N90" s="32"/>
      <c r="O90" s="318"/>
      <c r="P90" s="319"/>
      <c r="Q90" s="266"/>
      <c r="R90" s="362"/>
      <c r="S90" s="363">
        <f t="shared" ref="S90:S94" si="5">R90*Q90</f>
        <v>0</v>
      </c>
    </row>
    <row r="91" s="1" customFormat="1" ht="15" spans="2:19">
      <c r="B91" s="277"/>
      <c r="C91" s="76"/>
      <c r="D91" s="64"/>
      <c r="E91" s="88"/>
      <c r="F91" s="88"/>
      <c r="G91" s="88"/>
      <c r="H91" s="64"/>
      <c r="I91" s="303"/>
      <c r="J91" s="303"/>
      <c r="K91" s="136"/>
      <c r="L91" s="140"/>
      <c r="M91" s="35">
        <v>2</v>
      </c>
      <c r="N91" s="76"/>
      <c r="O91" s="320"/>
      <c r="P91" s="321"/>
      <c r="Q91" s="364"/>
      <c r="R91" s="365"/>
      <c r="S91" s="363">
        <f t="shared" si="5"/>
        <v>0</v>
      </c>
    </row>
    <row r="92" s="1" customFormat="1" ht="15" spans="2:19">
      <c r="B92" s="77"/>
      <c r="C92" s="76"/>
      <c r="D92" s="88"/>
      <c r="E92" s="88"/>
      <c r="F92" s="88"/>
      <c r="G92" s="88"/>
      <c r="H92" s="64"/>
      <c r="I92" s="303"/>
      <c r="J92" s="303"/>
      <c r="K92" s="136"/>
      <c r="L92" s="140"/>
      <c r="M92" s="35">
        <v>3</v>
      </c>
      <c r="N92" s="76"/>
      <c r="O92" s="320"/>
      <c r="P92" s="321"/>
      <c r="Q92" s="366"/>
      <c r="R92" s="367"/>
      <c r="S92" s="363">
        <f t="shared" si="5"/>
        <v>0</v>
      </c>
    </row>
    <row r="93" s="1" customFormat="1" ht="15" spans="2:19">
      <c r="B93" s="277"/>
      <c r="C93" s="76"/>
      <c r="D93" s="64"/>
      <c r="E93" s="88"/>
      <c r="F93" s="88"/>
      <c r="G93" s="88"/>
      <c r="H93" s="64"/>
      <c r="I93" s="303"/>
      <c r="J93" s="303"/>
      <c r="K93" s="136"/>
      <c r="L93" s="140"/>
      <c r="M93" s="35">
        <v>4</v>
      </c>
      <c r="N93" s="76"/>
      <c r="O93" s="320"/>
      <c r="P93" s="321"/>
      <c r="Q93" s="364"/>
      <c r="R93" s="365"/>
      <c r="S93" s="363">
        <f t="shared" si="5"/>
        <v>0</v>
      </c>
    </row>
    <row r="94" s="1" customFormat="1" ht="15" spans="2:19">
      <c r="B94" s="77"/>
      <c r="C94" s="76"/>
      <c r="D94" s="64"/>
      <c r="E94" s="88"/>
      <c r="F94" s="88"/>
      <c r="G94" s="88"/>
      <c r="H94" s="64"/>
      <c r="I94" s="303"/>
      <c r="J94" s="303"/>
      <c r="K94" s="136"/>
      <c r="L94" s="140"/>
      <c r="M94" s="35">
        <v>5</v>
      </c>
      <c r="N94" s="76"/>
      <c r="O94" s="320"/>
      <c r="P94" s="321"/>
      <c r="Q94" s="368"/>
      <c r="R94" s="367"/>
      <c r="S94" s="363">
        <f t="shared" si="5"/>
        <v>0</v>
      </c>
    </row>
    <row r="95" s="1" customFormat="1" ht="15.75" spans="2:23">
      <c r="B95" s="278"/>
      <c r="C95" s="36"/>
      <c r="D95" s="71"/>
      <c r="E95" s="88"/>
      <c r="F95" s="88"/>
      <c r="G95" s="88"/>
      <c r="H95" s="105"/>
      <c r="I95" s="322"/>
      <c r="J95" s="322"/>
      <c r="K95" s="136"/>
      <c r="L95" s="140"/>
      <c r="M95" s="35">
        <v>6</v>
      </c>
      <c r="N95" s="76"/>
      <c r="O95" s="320"/>
      <c r="P95" s="321"/>
      <c r="Q95" s="266"/>
      <c r="R95" s="369"/>
      <c r="S95" s="363">
        <f t="shared" ref="S95:S100" si="6">R95*Q95*$D$9</f>
        <v>0</v>
      </c>
      <c r="T95" s="370"/>
      <c r="U95" s="370"/>
      <c r="V95" s="370"/>
      <c r="W95" s="371"/>
    </row>
    <row r="96" s="1" customFormat="1" ht="15.75" spans="2:23">
      <c r="B96" s="39" t="s">
        <v>47</v>
      </c>
      <c r="C96" s="40"/>
      <c r="D96" s="40"/>
      <c r="E96" s="40"/>
      <c r="F96" s="40"/>
      <c r="G96" s="40"/>
      <c r="H96" s="40"/>
      <c r="I96" s="40"/>
      <c r="J96" s="142"/>
      <c r="K96" s="143">
        <f>SUM(K49:K95)</f>
        <v>0</v>
      </c>
      <c r="L96" s="140"/>
      <c r="M96" s="35">
        <v>7</v>
      </c>
      <c r="N96" s="76"/>
      <c r="O96" s="320"/>
      <c r="P96" s="321"/>
      <c r="Q96" s="364"/>
      <c r="R96" s="369"/>
      <c r="S96" s="363">
        <f t="shared" si="6"/>
        <v>0</v>
      </c>
      <c r="W96" s="371"/>
    </row>
    <row r="97" s="1" customFormat="1" spans="2:23">
      <c r="B97" s="25" t="s">
        <v>85</v>
      </c>
      <c r="C97" s="26"/>
      <c r="D97" s="26"/>
      <c r="E97" s="26"/>
      <c r="F97" s="26"/>
      <c r="G97" s="26"/>
      <c r="H97" s="26"/>
      <c r="I97" s="26"/>
      <c r="J97" s="26"/>
      <c r="K97" s="26"/>
      <c r="L97" s="140"/>
      <c r="M97" s="35">
        <v>8</v>
      </c>
      <c r="N97" s="76"/>
      <c r="O97" s="320"/>
      <c r="P97" s="321"/>
      <c r="Q97" s="368"/>
      <c r="R97" s="369"/>
      <c r="S97" s="363">
        <f t="shared" si="6"/>
        <v>0</v>
      </c>
      <c r="W97" s="371"/>
    </row>
    <row r="98" s="1" customFormat="1" ht="15" spans="2:22">
      <c r="B98" s="27" t="s">
        <v>13</v>
      </c>
      <c r="C98" s="29" t="s">
        <v>34</v>
      </c>
      <c r="D98" s="29" t="s">
        <v>35</v>
      </c>
      <c r="E98" s="29"/>
      <c r="F98" s="29"/>
      <c r="G98" s="145" t="s">
        <v>73</v>
      </c>
      <c r="H98" s="145"/>
      <c r="I98" s="130" t="s">
        <v>37</v>
      </c>
      <c r="J98" s="130"/>
      <c r="K98" s="131" t="s">
        <v>38</v>
      </c>
      <c r="L98" s="140"/>
      <c r="M98" s="35">
        <v>9</v>
      </c>
      <c r="N98" s="76"/>
      <c r="O98" s="320"/>
      <c r="P98" s="321"/>
      <c r="Q98" s="266"/>
      <c r="R98" s="369"/>
      <c r="S98" s="363">
        <f t="shared" si="6"/>
        <v>0</v>
      </c>
      <c r="T98" s="370"/>
      <c r="U98" s="370"/>
      <c r="V98" s="370"/>
    </row>
    <row r="99" s="1" customFormat="1" ht="15" spans="2:22">
      <c r="B99" s="31">
        <v>1</v>
      </c>
      <c r="C99" s="32" t="s">
        <v>86</v>
      </c>
      <c r="D99" s="33"/>
      <c r="E99" s="33"/>
      <c r="F99" s="33"/>
      <c r="G99" s="171"/>
      <c r="H99" s="171"/>
      <c r="I99" s="323"/>
      <c r="J99" s="324"/>
      <c r="K99" s="259">
        <v>0</v>
      </c>
      <c r="L99" s="140"/>
      <c r="M99" s="31">
        <v>10</v>
      </c>
      <c r="N99" s="32"/>
      <c r="O99" s="320"/>
      <c r="P99" s="321"/>
      <c r="Q99" s="266"/>
      <c r="R99" s="369"/>
      <c r="S99" s="363">
        <f t="shared" si="6"/>
        <v>0</v>
      </c>
      <c r="T99" s="370"/>
      <c r="U99" s="370"/>
      <c r="V99" s="370"/>
    </row>
    <row r="100" s="1" customFormat="1" ht="15" spans="2:19">
      <c r="B100" s="279">
        <v>2</v>
      </c>
      <c r="C100" s="52" t="s">
        <v>87</v>
      </c>
      <c r="D100" s="190"/>
      <c r="E100" s="190"/>
      <c r="F100" s="190"/>
      <c r="G100" s="280"/>
      <c r="H100" s="54"/>
      <c r="I100" s="325"/>
      <c r="J100" s="326"/>
      <c r="K100" s="327">
        <v>0</v>
      </c>
      <c r="L100" s="140"/>
      <c r="M100" s="35">
        <v>11</v>
      </c>
      <c r="N100" s="76"/>
      <c r="O100" s="320"/>
      <c r="P100" s="321"/>
      <c r="Q100" s="266"/>
      <c r="R100" s="369"/>
      <c r="S100" s="363">
        <f t="shared" si="6"/>
        <v>0</v>
      </c>
    </row>
    <row r="101" s="1" customFormat="1" ht="25.5" spans="2:19">
      <c r="B101" s="281" t="s">
        <v>15</v>
      </c>
      <c r="C101" s="58" t="s">
        <v>57</v>
      </c>
      <c r="D101" s="282" t="s">
        <v>58</v>
      </c>
      <c r="E101" s="283"/>
      <c r="F101" s="283"/>
      <c r="G101" s="284"/>
      <c r="H101" s="285" t="s">
        <v>88</v>
      </c>
      <c r="I101" s="328" t="s">
        <v>69</v>
      </c>
      <c r="J101" s="328"/>
      <c r="K101" s="155" t="s">
        <v>38</v>
      </c>
      <c r="L101" s="140"/>
      <c r="M101" s="35">
        <v>12</v>
      </c>
      <c r="N101" s="76"/>
      <c r="O101" s="320"/>
      <c r="P101" s="321"/>
      <c r="Q101" s="266"/>
      <c r="R101" s="372"/>
      <c r="S101" s="363">
        <f>R101*Q101*$D$7</f>
        <v>0</v>
      </c>
    </row>
    <row r="102" s="1" customFormat="1" ht="12.75" spans="2:19">
      <c r="B102" s="62">
        <v>3</v>
      </c>
      <c r="C102" s="76" t="s">
        <v>89</v>
      </c>
      <c r="D102" s="286" t="s">
        <v>90</v>
      </c>
      <c r="E102" s="287"/>
      <c r="F102" s="287"/>
      <c r="G102" s="171"/>
      <c r="H102" s="288"/>
      <c r="I102" s="323"/>
      <c r="J102" s="324"/>
      <c r="K102" s="224">
        <v>0</v>
      </c>
      <c r="L102" s="315"/>
      <c r="M102" s="31">
        <v>13</v>
      </c>
      <c r="N102" s="76"/>
      <c r="O102" s="320"/>
      <c r="P102" s="321"/>
      <c r="Q102" s="73"/>
      <c r="R102" s="365"/>
      <c r="S102" s="363">
        <f>R102*Q102</f>
        <v>0</v>
      </c>
    </row>
    <row r="103" s="1" customFormat="1" ht="12.75" spans="2:19">
      <c r="B103" s="35">
        <v>4</v>
      </c>
      <c r="C103" s="76" t="s">
        <v>89</v>
      </c>
      <c r="D103" s="173" t="s">
        <v>91</v>
      </c>
      <c r="E103" s="174"/>
      <c r="F103" s="174"/>
      <c r="G103" s="73"/>
      <c r="H103" s="288" t="s">
        <v>92</v>
      </c>
      <c r="I103" s="229"/>
      <c r="J103" s="329"/>
      <c r="K103" s="224">
        <v>0</v>
      </c>
      <c r="L103" s="140"/>
      <c r="M103" s="31">
        <v>14</v>
      </c>
      <c r="N103" s="76"/>
      <c r="O103" s="320"/>
      <c r="P103" s="321"/>
      <c r="Q103" s="73"/>
      <c r="R103" s="365"/>
      <c r="S103" s="363">
        <f>R103*Q103</f>
        <v>0</v>
      </c>
    </row>
    <row r="104" s="1" customFormat="1" ht="12.75" spans="2:19">
      <c r="B104" s="35">
        <v>5</v>
      </c>
      <c r="C104" s="76" t="s">
        <v>89</v>
      </c>
      <c r="D104" s="173" t="s">
        <v>93</v>
      </c>
      <c r="E104" s="174"/>
      <c r="F104" s="174"/>
      <c r="G104" s="73"/>
      <c r="H104" s="288"/>
      <c r="I104" s="229"/>
      <c r="J104" s="329"/>
      <c r="K104" s="224">
        <v>0</v>
      </c>
      <c r="L104" s="140"/>
      <c r="M104" s="35">
        <v>15</v>
      </c>
      <c r="N104" s="76"/>
      <c r="O104" s="320"/>
      <c r="P104" s="321"/>
      <c r="Q104" s="73"/>
      <c r="R104" s="369"/>
      <c r="S104" s="363">
        <f>R104*Q104*$D$9</f>
        <v>0</v>
      </c>
    </row>
    <row r="105" s="1" customFormat="1" ht="13.5" spans="2:19">
      <c r="B105" s="35">
        <v>6</v>
      </c>
      <c r="C105" s="76" t="s">
        <v>89</v>
      </c>
      <c r="D105" s="173" t="s">
        <v>94</v>
      </c>
      <c r="E105" s="174"/>
      <c r="F105" s="174"/>
      <c r="G105" s="73"/>
      <c r="H105" s="288"/>
      <c r="I105" s="229"/>
      <c r="J105" s="329"/>
      <c r="K105" s="224">
        <v>0</v>
      </c>
      <c r="M105" s="330">
        <v>16</v>
      </c>
      <c r="N105" s="161"/>
      <c r="O105" s="331"/>
      <c r="P105" s="332"/>
      <c r="Q105" s="373"/>
      <c r="R105" s="369"/>
      <c r="S105" s="363">
        <f>R105*Q105*$D$9</f>
        <v>0</v>
      </c>
    </row>
    <row r="106" s="1" customFormat="1" ht="13.5" spans="2:19">
      <c r="B106" s="35">
        <v>7</v>
      </c>
      <c r="C106" s="76" t="s">
        <v>89</v>
      </c>
      <c r="D106" s="173" t="s">
        <v>95</v>
      </c>
      <c r="E106" s="174"/>
      <c r="F106" s="174"/>
      <c r="G106" s="73"/>
      <c r="H106" s="288" t="s">
        <v>92</v>
      </c>
      <c r="I106" s="229"/>
      <c r="J106" s="329"/>
      <c r="K106" s="224">
        <v>0</v>
      </c>
      <c r="M106" s="39" t="s">
        <v>47</v>
      </c>
      <c r="N106" s="40"/>
      <c r="O106" s="40"/>
      <c r="P106" s="40"/>
      <c r="Q106" s="40"/>
      <c r="R106" s="40"/>
      <c r="S106" s="143">
        <f>SUM(S90:S105)</f>
        <v>0</v>
      </c>
    </row>
    <row r="107" s="1" customFormat="1" ht="12.75" spans="2:19">
      <c r="B107" s="35">
        <v>8</v>
      </c>
      <c r="C107" s="76" t="s">
        <v>89</v>
      </c>
      <c r="D107" s="173" t="s">
        <v>96</v>
      </c>
      <c r="E107" s="174"/>
      <c r="F107" s="174"/>
      <c r="G107" s="73"/>
      <c r="H107" s="288" t="s">
        <v>92</v>
      </c>
      <c r="I107" s="229"/>
      <c r="J107" s="329"/>
      <c r="K107" s="224">
        <v>0</v>
      </c>
      <c r="M107" s="333" t="s">
        <v>97</v>
      </c>
      <c r="N107" s="334"/>
      <c r="O107" s="335" t="s">
        <v>98</v>
      </c>
      <c r="P107" s="336"/>
      <c r="S107" s="374"/>
    </row>
    <row r="108" s="1" customFormat="1" ht="12.75" spans="2:19">
      <c r="B108" s="35">
        <v>9</v>
      </c>
      <c r="C108" s="76" t="s">
        <v>89</v>
      </c>
      <c r="D108" s="173" t="s">
        <v>99</v>
      </c>
      <c r="E108" s="174"/>
      <c r="F108" s="174"/>
      <c r="G108" s="73"/>
      <c r="H108" s="288"/>
      <c r="I108" s="229"/>
      <c r="J108" s="329"/>
      <c r="K108" s="224">
        <v>0</v>
      </c>
      <c r="M108" s="333" t="s">
        <v>100</v>
      </c>
      <c r="N108" s="334"/>
      <c r="O108" s="335" t="s">
        <v>101</v>
      </c>
      <c r="P108" s="336"/>
      <c r="S108" s="374"/>
    </row>
    <row r="109" s="1" customFormat="1" ht="12.75" spans="2:19">
      <c r="B109" s="35">
        <v>10</v>
      </c>
      <c r="C109" s="76" t="s">
        <v>89</v>
      </c>
      <c r="D109" s="173" t="s">
        <v>102</v>
      </c>
      <c r="E109" s="174"/>
      <c r="F109" s="174"/>
      <c r="G109" s="73"/>
      <c r="H109" s="288" t="s">
        <v>92</v>
      </c>
      <c r="I109" s="229"/>
      <c r="J109" s="329"/>
      <c r="K109" s="224">
        <v>0</v>
      </c>
      <c r="M109" s="333" t="s">
        <v>8</v>
      </c>
      <c r="N109" s="334" t="s">
        <v>103</v>
      </c>
      <c r="O109" s="335" t="s">
        <v>104</v>
      </c>
      <c r="P109" s="336"/>
      <c r="S109" s="374"/>
    </row>
    <row r="110" s="1" customFormat="1" ht="12.75" spans="2:19">
      <c r="B110" s="35">
        <v>11</v>
      </c>
      <c r="C110" s="76" t="s">
        <v>89</v>
      </c>
      <c r="D110" s="173" t="s">
        <v>105</v>
      </c>
      <c r="E110" s="174"/>
      <c r="F110" s="174"/>
      <c r="G110" s="289"/>
      <c r="H110" s="288" t="s">
        <v>106</v>
      </c>
      <c r="I110" s="229"/>
      <c r="J110" s="329"/>
      <c r="K110" s="224">
        <v>0</v>
      </c>
      <c r="M110" s="333" t="s">
        <v>13</v>
      </c>
      <c r="N110" s="334" t="s">
        <v>107</v>
      </c>
      <c r="O110" s="335" t="s">
        <v>108</v>
      </c>
      <c r="P110" s="336"/>
      <c r="S110" s="374"/>
    </row>
    <row r="111" s="1" customFormat="1" ht="12.75" spans="2:19">
      <c r="B111" s="35">
        <v>12</v>
      </c>
      <c r="C111" s="76" t="s">
        <v>89</v>
      </c>
      <c r="D111" s="173" t="s">
        <v>109</v>
      </c>
      <c r="E111" s="174"/>
      <c r="F111" s="174"/>
      <c r="G111" s="73"/>
      <c r="H111" s="288"/>
      <c r="I111" s="229"/>
      <c r="J111" s="329"/>
      <c r="K111" s="224">
        <v>0</v>
      </c>
      <c r="M111" s="333" t="s">
        <v>15</v>
      </c>
      <c r="N111" s="334" t="s">
        <v>110</v>
      </c>
      <c r="O111" s="335" t="s">
        <v>111</v>
      </c>
      <c r="P111" s="337"/>
      <c r="S111" s="374"/>
    </row>
    <row r="112" s="1" customFormat="1" ht="12.75" spans="2:19">
      <c r="B112" s="35">
        <v>13</v>
      </c>
      <c r="C112" s="76" t="s">
        <v>112</v>
      </c>
      <c r="D112" s="173" t="s">
        <v>113</v>
      </c>
      <c r="E112" s="174"/>
      <c r="F112" s="174"/>
      <c r="G112" s="73"/>
      <c r="H112" s="288"/>
      <c r="I112" s="229"/>
      <c r="J112" s="329"/>
      <c r="K112" s="224">
        <v>0</v>
      </c>
      <c r="M112" s="338"/>
      <c r="N112" s="334"/>
      <c r="O112" s="335" t="s">
        <v>114</v>
      </c>
      <c r="P112" s="336"/>
      <c r="S112" s="374"/>
    </row>
    <row r="113" s="1" customFormat="1" ht="12.75" spans="2:19">
      <c r="B113" s="35">
        <v>14</v>
      </c>
      <c r="C113" s="76" t="s">
        <v>86</v>
      </c>
      <c r="D113" s="173" t="s">
        <v>115</v>
      </c>
      <c r="E113" s="174"/>
      <c r="F113" s="174"/>
      <c r="G113" s="280"/>
      <c r="H113" s="288" t="s">
        <v>92</v>
      </c>
      <c r="I113" s="229"/>
      <c r="J113" s="329"/>
      <c r="K113" s="224">
        <v>0</v>
      </c>
      <c r="M113" s="338"/>
      <c r="N113" s="334"/>
      <c r="O113" s="335" t="s">
        <v>116</v>
      </c>
      <c r="P113" s="336"/>
      <c r="S113" s="374"/>
    </row>
    <row r="114" s="1" customFormat="1" ht="13.5" spans="2:19">
      <c r="B114" s="79">
        <v>15</v>
      </c>
      <c r="C114" s="80" t="s">
        <v>87</v>
      </c>
      <c r="D114" s="290" t="s">
        <v>117</v>
      </c>
      <c r="E114" s="291"/>
      <c r="F114" s="291"/>
      <c r="G114" s="290"/>
      <c r="H114" s="292"/>
      <c r="I114" s="339"/>
      <c r="J114" s="340"/>
      <c r="K114" s="224">
        <f>I114*G114</f>
        <v>0</v>
      </c>
      <c r="M114" s="338"/>
      <c r="N114" s="334"/>
      <c r="O114" s="335" t="s">
        <v>118</v>
      </c>
      <c r="P114" s="336"/>
      <c r="S114" s="374"/>
    </row>
    <row r="115" s="1" customFormat="1" ht="13.5" spans="2:19">
      <c r="B115" s="39" t="s">
        <v>47</v>
      </c>
      <c r="C115" s="40"/>
      <c r="D115" s="40"/>
      <c r="E115" s="40"/>
      <c r="F115" s="40"/>
      <c r="G115" s="293"/>
      <c r="H115" s="288" t="s">
        <v>92</v>
      </c>
      <c r="I115" s="40"/>
      <c r="J115" s="40"/>
      <c r="K115" s="143">
        <f>SUM(K99:K114)</f>
        <v>0</v>
      </c>
      <c r="M115" s="341"/>
      <c r="N115" s="342"/>
      <c r="O115" s="343"/>
      <c r="P115" s="344"/>
      <c r="Q115" s="344"/>
      <c r="R115" s="344"/>
      <c r="S115" s="375"/>
    </row>
    <row r="116" ht="12.75"/>
    <row r="117" ht="12.75"/>
    <row r="118" s="1" customFormat="1" ht="12.75" spans="8:10">
      <c r="H118" s="294"/>
      <c r="J118" s="294"/>
    </row>
    <row r="119" s="1" customFormat="1" ht="12.75" spans="8:8">
      <c r="H119" s="294"/>
    </row>
    <row r="120" ht="12.75" spans="3:7">
      <c r="C120" s="295"/>
      <c r="D120" s="295"/>
      <c r="E120" s="295"/>
      <c r="F120" s="295"/>
      <c r="G120" s="295"/>
    </row>
    <row r="121" ht="12.75" spans="3:7">
      <c r="C121" s="296"/>
      <c r="D121" s="295"/>
      <c r="E121" s="295"/>
      <c r="F121" s="295"/>
      <c r="G121" s="295"/>
    </row>
    <row r="122" ht="12.75" spans="3:7">
      <c r="C122" s="296"/>
      <c r="D122" s="295"/>
      <c r="E122" s="295"/>
      <c r="F122" s="295"/>
      <c r="G122" s="295"/>
    </row>
    <row r="123" ht="12.75" spans="4:7">
      <c r="D123" s="295"/>
      <c r="E123" s="295"/>
      <c r="F123" s="295"/>
      <c r="G123" s="295"/>
    </row>
    <row r="127" ht="12.75" spans="17:17">
      <c r="Q127" s="376"/>
    </row>
    <row r="128" ht="12.75"/>
    <row r="129" ht="12.75"/>
    <row r="130" ht="12.75"/>
  </sheetData>
  <mergeCells count="229">
    <mergeCell ref="I8:J8"/>
    <mergeCell ref="I9:K9"/>
    <mergeCell ref="I10:J10"/>
    <mergeCell ref="D12:E12"/>
    <mergeCell ref="F12:H12"/>
    <mergeCell ref="I12:J12"/>
    <mergeCell ref="D13:E13"/>
    <mergeCell ref="F13:H13"/>
    <mergeCell ref="I13:J13"/>
    <mergeCell ref="D14:E14"/>
    <mergeCell ref="F14:H14"/>
    <mergeCell ref="I14:J14"/>
    <mergeCell ref="E18:G18"/>
    <mergeCell ref="D21:E21"/>
    <mergeCell ref="F21:H21"/>
    <mergeCell ref="I21:J21"/>
    <mergeCell ref="D22:E22"/>
    <mergeCell ref="F22:H22"/>
    <mergeCell ref="I22:J22"/>
    <mergeCell ref="E25:G25"/>
    <mergeCell ref="O30:P30"/>
    <mergeCell ref="O31:P31"/>
    <mergeCell ref="P32:Q32"/>
    <mergeCell ref="P33:Q33"/>
    <mergeCell ref="P34:Q34"/>
    <mergeCell ref="O37:P37"/>
    <mergeCell ref="O38:P38"/>
    <mergeCell ref="O39:P39"/>
    <mergeCell ref="O40:P40"/>
    <mergeCell ref="AA46:AC46"/>
    <mergeCell ref="AE46:AF46"/>
    <mergeCell ref="AA47:AC47"/>
    <mergeCell ref="AE47:AF47"/>
    <mergeCell ref="E48:G48"/>
    <mergeCell ref="I48:J48"/>
    <mergeCell ref="AA48:AC48"/>
    <mergeCell ref="AE48:AF48"/>
    <mergeCell ref="E49:G49"/>
    <mergeCell ref="I49:J49"/>
    <mergeCell ref="AA49:AC49"/>
    <mergeCell ref="AE49:AF49"/>
    <mergeCell ref="E50:G50"/>
    <mergeCell ref="I50:J50"/>
    <mergeCell ref="O50:P50"/>
    <mergeCell ref="AA50:AC50"/>
    <mergeCell ref="AE50:AF50"/>
    <mergeCell ref="E51:G51"/>
    <mergeCell ref="I51:J51"/>
    <mergeCell ref="AA51:AC51"/>
    <mergeCell ref="AE51:AF51"/>
    <mergeCell ref="E52:G52"/>
    <mergeCell ref="I52:J52"/>
    <mergeCell ref="AA52:AC52"/>
    <mergeCell ref="AE52:AF52"/>
    <mergeCell ref="E53:G53"/>
    <mergeCell ref="I53:J53"/>
    <mergeCell ref="P53:Q53"/>
    <mergeCell ref="AA53:AC53"/>
    <mergeCell ref="AE53:AF53"/>
    <mergeCell ref="E54:G54"/>
    <mergeCell ref="I54:J54"/>
    <mergeCell ref="P54:Q54"/>
    <mergeCell ref="AA54:AC54"/>
    <mergeCell ref="AE54:AF54"/>
    <mergeCell ref="E55:G55"/>
    <mergeCell ref="I55:J55"/>
    <mergeCell ref="P55:Q55"/>
    <mergeCell ref="AA55:AC55"/>
    <mergeCell ref="AE55:AF55"/>
    <mergeCell ref="E56:G56"/>
    <mergeCell ref="I56:J56"/>
    <mergeCell ref="P56:Q56"/>
    <mergeCell ref="AA56:AC56"/>
    <mergeCell ref="AE56:AF56"/>
    <mergeCell ref="E57:G57"/>
    <mergeCell ref="I57:J57"/>
    <mergeCell ref="AA57:AC57"/>
    <mergeCell ref="AE57:AF57"/>
    <mergeCell ref="E58:G58"/>
    <mergeCell ref="I58:J58"/>
    <mergeCell ref="AA58:AC58"/>
    <mergeCell ref="AE58:AF58"/>
    <mergeCell ref="E59:G59"/>
    <mergeCell ref="I59:J59"/>
    <mergeCell ref="AA59:AC59"/>
    <mergeCell ref="AE59:AF59"/>
    <mergeCell ref="E60:G60"/>
    <mergeCell ref="I60:J60"/>
    <mergeCell ref="AA60:AC60"/>
    <mergeCell ref="AE60:AF60"/>
    <mergeCell ref="E61:G61"/>
    <mergeCell ref="I61:J61"/>
    <mergeCell ref="AA61:AC61"/>
    <mergeCell ref="AE61:AF61"/>
    <mergeCell ref="E62:G62"/>
    <mergeCell ref="I62:J62"/>
    <mergeCell ref="AA62:AC62"/>
    <mergeCell ref="AE62:AF62"/>
    <mergeCell ref="E63:G63"/>
    <mergeCell ref="I63:J63"/>
    <mergeCell ref="AA63:AC63"/>
    <mergeCell ref="AE63:AF63"/>
    <mergeCell ref="E64:G64"/>
    <mergeCell ref="I64:J64"/>
    <mergeCell ref="AA64:AC64"/>
    <mergeCell ref="AE64:AF64"/>
    <mergeCell ref="E65:G65"/>
    <mergeCell ref="I65:J65"/>
    <mergeCell ref="AA65:AC65"/>
    <mergeCell ref="AE65:AF65"/>
    <mergeCell ref="E66:G66"/>
    <mergeCell ref="I66:J66"/>
    <mergeCell ref="AA66:AC66"/>
    <mergeCell ref="AE66:AF66"/>
    <mergeCell ref="E67:G67"/>
    <mergeCell ref="I67:J67"/>
    <mergeCell ref="AA67:AC67"/>
    <mergeCell ref="AE67:AF67"/>
    <mergeCell ref="E68:G68"/>
    <mergeCell ref="I68:J68"/>
    <mergeCell ref="AA68:AC68"/>
    <mergeCell ref="AE68:AF68"/>
    <mergeCell ref="E69:G69"/>
    <mergeCell ref="I69:J69"/>
    <mergeCell ref="AA69:AC69"/>
    <mergeCell ref="AE69:AF69"/>
    <mergeCell ref="E70:G70"/>
    <mergeCell ref="I70:J70"/>
    <mergeCell ref="AA70:AC70"/>
    <mergeCell ref="AE70:AF70"/>
    <mergeCell ref="E71:G71"/>
    <mergeCell ref="I71:J71"/>
    <mergeCell ref="AA71:AC71"/>
    <mergeCell ref="AE71:AF71"/>
    <mergeCell ref="E72:G72"/>
    <mergeCell ref="I72:J72"/>
    <mergeCell ref="AA72:AC72"/>
    <mergeCell ref="AE72:AF72"/>
    <mergeCell ref="E73:G73"/>
    <mergeCell ref="I73:J73"/>
    <mergeCell ref="AA73:AC73"/>
    <mergeCell ref="AE73:AF73"/>
    <mergeCell ref="E74:G74"/>
    <mergeCell ref="I74:J74"/>
    <mergeCell ref="AA74:AC74"/>
    <mergeCell ref="AE74:AF74"/>
    <mergeCell ref="E75:G75"/>
    <mergeCell ref="I75:J75"/>
    <mergeCell ref="AA75:AC75"/>
    <mergeCell ref="AE75:AF75"/>
    <mergeCell ref="E76:G76"/>
    <mergeCell ref="I76:J76"/>
    <mergeCell ref="E77:G77"/>
    <mergeCell ref="I77:J77"/>
    <mergeCell ref="E78:G78"/>
    <mergeCell ref="I78:J78"/>
    <mergeCell ref="E79:G79"/>
    <mergeCell ref="I79:J79"/>
    <mergeCell ref="E80:G80"/>
    <mergeCell ref="I80:J80"/>
    <mergeCell ref="E81:G81"/>
    <mergeCell ref="I81:J81"/>
    <mergeCell ref="E82:G82"/>
    <mergeCell ref="I82:J82"/>
    <mergeCell ref="E83:G83"/>
    <mergeCell ref="I83:J83"/>
    <mergeCell ref="E84:G84"/>
    <mergeCell ref="I84:J84"/>
    <mergeCell ref="E85:G85"/>
    <mergeCell ref="I85:J85"/>
    <mergeCell ref="E86:G86"/>
    <mergeCell ref="I86:J86"/>
    <mergeCell ref="E87:G87"/>
    <mergeCell ref="I87:J87"/>
    <mergeCell ref="E88:G88"/>
    <mergeCell ref="I88:J88"/>
    <mergeCell ref="E89:G89"/>
    <mergeCell ref="I89:J89"/>
    <mergeCell ref="O89:P89"/>
    <mergeCell ref="E90:G90"/>
    <mergeCell ref="I90:J90"/>
    <mergeCell ref="E91:G91"/>
    <mergeCell ref="I91:J91"/>
    <mergeCell ref="E92:G92"/>
    <mergeCell ref="I92:J92"/>
    <mergeCell ref="E93:G93"/>
    <mergeCell ref="I93:J93"/>
    <mergeCell ref="E94:G94"/>
    <mergeCell ref="I94:J94"/>
    <mergeCell ref="E95:G95"/>
    <mergeCell ref="I95:J95"/>
    <mergeCell ref="D98:F98"/>
    <mergeCell ref="G98:H98"/>
    <mergeCell ref="I98:J98"/>
    <mergeCell ref="D99:F99"/>
    <mergeCell ref="G99:H99"/>
    <mergeCell ref="I99:J99"/>
    <mergeCell ref="D100:F100"/>
    <mergeCell ref="G100:H100"/>
    <mergeCell ref="I100:J100"/>
    <mergeCell ref="D101:F101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B7:B9"/>
    <mergeCell ref="P4:P8"/>
    <mergeCell ref="Q4:Q8"/>
    <mergeCell ref="R4:R8"/>
    <mergeCell ref="S4:S8"/>
    <mergeCell ref="V4:V8"/>
    <mergeCell ref="W4:W8"/>
    <mergeCell ref="W13:W17"/>
    <mergeCell ref="X4:X8"/>
    <mergeCell ref="X13:X17"/>
    <mergeCell ref="Y4:Y8"/>
    <mergeCell ref="Y13:Y17"/>
    <mergeCell ref="Z13:Z17"/>
    <mergeCell ref="B2:D6"/>
  </mergeCells>
  <pageMargins left="0.11805555555556" right="0.11805555555556" top="1" bottom="0.51180555555556" header="0.5" footer="0.5"/>
  <pageSetup paperSize="8" scale="58" fitToHeight="0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I130"/>
  <sheetViews>
    <sheetView view="pageBreakPreview" zoomScale="70" zoomScaleNormal="55" workbookViewId="0">
      <selection activeCell="B2" sqref="B2:D6"/>
    </sheetView>
  </sheetViews>
  <sheetFormatPr defaultColWidth="9" defaultRowHeight="16.5" customHeight="1"/>
  <cols>
    <col min="1" max="1" width="1.37142857142857" style="1" customWidth="1"/>
    <col min="2" max="2" width="5.14285714285714" style="1" customWidth="1"/>
    <col min="3" max="3" width="29.5714285714286" style="1" customWidth="1"/>
    <col min="4" max="4" width="25.7142857142857" style="1" customWidth="1"/>
    <col min="5" max="5" width="8" style="1" customWidth="1"/>
    <col min="6" max="6" width="9.14285714285714" style="1" customWidth="1"/>
    <col min="7" max="7" width="12.7142857142857" style="1" customWidth="1"/>
    <col min="8" max="8" width="8.28571428571429" style="1" customWidth="1"/>
    <col min="9" max="9" width="12.5714285714286" style="1" customWidth="1"/>
    <col min="10" max="10" width="16" style="1" customWidth="1"/>
    <col min="11" max="11" width="22.2857142857143" style="1" customWidth="1"/>
    <col min="12" max="12" width="0.857142857142857" style="1" customWidth="1"/>
    <col min="13" max="13" width="4.71428571428571" style="1" customWidth="1"/>
    <col min="14" max="14" width="14.7142857142857" style="1" customWidth="1"/>
    <col min="15" max="15" width="15.9238095238095" style="1" customWidth="1"/>
    <col min="16" max="16" width="25.7142857142857" style="1" customWidth="1"/>
    <col min="17" max="17" width="11.0190476190476" style="1" customWidth="1"/>
    <col min="18" max="18" width="13" style="1" customWidth="1"/>
    <col min="19" max="19" width="18.4285714285714" style="1" customWidth="1"/>
    <col min="20" max="20" width="9.14285714285714" style="1" customWidth="1"/>
    <col min="21" max="21" width="16.1428571428571" style="1" customWidth="1"/>
    <col min="22" max="25" width="19.4952380952381" style="1" customWidth="1"/>
    <col min="26" max="26" width="9.14285714285714" style="1" customWidth="1"/>
  </cols>
  <sheetData>
    <row r="2" s="1" customFormat="1" ht="24" customHeight="1" spans="2:19">
      <c r="B2" s="2" t="s">
        <v>0</v>
      </c>
      <c r="C2" s="3"/>
      <c r="D2" s="4"/>
      <c r="E2" s="5" t="s">
        <v>1</v>
      </c>
      <c r="F2" s="6"/>
      <c r="G2" s="6"/>
      <c r="H2" s="7" t="s">
        <v>2</v>
      </c>
      <c r="I2" s="6"/>
      <c r="J2" s="90" t="s">
        <v>3</v>
      </c>
      <c r="K2" s="91"/>
      <c r="L2" s="92"/>
      <c r="M2" s="93" t="s">
        <v>4</v>
      </c>
      <c r="N2" s="94"/>
      <c r="O2" s="95" t="s">
        <v>5</v>
      </c>
      <c r="P2" s="96" t="s">
        <v>6</v>
      </c>
      <c r="Q2" s="198"/>
      <c r="R2" s="198"/>
      <c r="S2" s="199"/>
    </row>
    <row r="3" s="1" customFormat="1" ht="24" customHeight="1" spans="2:25">
      <c r="B3" s="8"/>
      <c r="C3" s="9"/>
      <c r="D3" s="10"/>
      <c r="E3" s="11" t="s">
        <v>7</v>
      </c>
      <c r="F3" s="12"/>
      <c r="G3" s="12"/>
      <c r="H3" s="13" t="s">
        <v>2</v>
      </c>
      <c r="I3" s="97"/>
      <c r="J3" s="12"/>
      <c r="K3" s="98"/>
      <c r="L3" s="92"/>
      <c r="M3" s="99"/>
      <c r="N3" s="100"/>
      <c r="O3" s="101" t="s">
        <v>8</v>
      </c>
      <c r="P3" s="102" t="s">
        <v>9</v>
      </c>
      <c r="Q3" s="200" t="s">
        <v>10</v>
      </c>
      <c r="R3" s="200" t="s">
        <v>10</v>
      </c>
      <c r="S3" s="201" t="s">
        <v>11</v>
      </c>
      <c r="V3" s="162"/>
      <c r="W3" s="162"/>
      <c r="X3" s="162"/>
      <c r="Y3" s="162"/>
    </row>
    <row r="4" s="1" customFormat="1" ht="24" customHeight="1" spans="2:25">
      <c r="B4" s="8"/>
      <c r="C4" s="9"/>
      <c r="D4" s="10"/>
      <c r="E4" s="11" t="s">
        <v>12</v>
      </c>
      <c r="F4" s="12"/>
      <c r="G4" s="12"/>
      <c r="H4" s="13" t="s">
        <v>2</v>
      </c>
      <c r="I4" s="97"/>
      <c r="J4" s="103"/>
      <c r="K4" s="104"/>
      <c r="L4" s="105"/>
      <c r="M4" s="106"/>
      <c r="O4" s="107" t="s">
        <v>13</v>
      </c>
      <c r="P4" s="108"/>
      <c r="Q4" s="202"/>
      <c r="R4" s="202"/>
      <c r="S4" s="203"/>
      <c r="V4" s="162"/>
      <c r="W4" s="162"/>
      <c r="X4" s="162"/>
      <c r="Y4" s="162"/>
    </row>
    <row r="5" s="1" customFormat="1" ht="24" customHeight="1" spans="2:25">
      <c r="B5" s="8"/>
      <c r="C5" s="9"/>
      <c r="D5" s="10"/>
      <c r="E5" s="11" t="s">
        <v>14</v>
      </c>
      <c r="F5" s="12"/>
      <c r="G5" s="12"/>
      <c r="H5" s="13" t="s">
        <v>2</v>
      </c>
      <c r="I5" s="12"/>
      <c r="J5" s="109"/>
      <c r="K5" s="98"/>
      <c r="L5" s="92"/>
      <c r="M5" s="106"/>
      <c r="O5" s="107" t="s">
        <v>15</v>
      </c>
      <c r="P5" s="110"/>
      <c r="Q5" s="204"/>
      <c r="R5" s="204"/>
      <c r="S5" s="205"/>
      <c r="V5" s="162"/>
      <c r="W5" s="162"/>
      <c r="X5" s="162"/>
      <c r="Y5" s="162"/>
    </row>
    <row r="6" s="1" customFormat="1" ht="24" customHeight="1" spans="2:25">
      <c r="B6" s="8"/>
      <c r="C6" s="9"/>
      <c r="D6" s="10"/>
      <c r="E6" s="11" t="s">
        <v>16</v>
      </c>
      <c r="F6" s="12"/>
      <c r="G6" s="12"/>
      <c r="H6" s="13" t="s">
        <v>2</v>
      </c>
      <c r="I6" s="111"/>
      <c r="J6" s="111"/>
      <c r="K6" s="112"/>
      <c r="L6" s="113"/>
      <c r="M6" s="106"/>
      <c r="O6" s="107" t="s">
        <v>17</v>
      </c>
      <c r="P6" s="110"/>
      <c r="Q6" s="204"/>
      <c r="R6" s="204"/>
      <c r="S6" s="205"/>
      <c r="V6" s="162"/>
      <c r="W6" s="162"/>
      <c r="X6" s="162"/>
      <c r="Y6" s="162"/>
    </row>
    <row r="7" s="1" customFormat="1" ht="19.5" customHeight="1" spans="2:25">
      <c r="B7" s="14" t="s">
        <v>18</v>
      </c>
      <c r="C7" s="15" t="s">
        <v>19</v>
      </c>
      <c r="D7" s="16">
        <v>125</v>
      </c>
      <c r="E7" s="11" t="s">
        <v>20</v>
      </c>
      <c r="F7" s="12"/>
      <c r="G7" s="12"/>
      <c r="H7" s="13" t="s">
        <v>2</v>
      </c>
      <c r="I7" s="114"/>
      <c r="J7" s="12" t="s">
        <v>21</v>
      </c>
      <c r="K7" s="104"/>
      <c r="L7" s="115"/>
      <c r="M7" s="106"/>
      <c r="O7" s="107" t="s">
        <v>22</v>
      </c>
      <c r="P7" s="110"/>
      <c r="Q7" s="204"/>
      <c r="R7" s="204"/>
      <c r="S7" s="205"/>
      <c r="V7" s="162"/>
      <c r="W7" s="162"/>
      <c r="X7" s="162"/>
      <c r="Y7" s="162"/>
    </row>
    <row r="8" s="1" customFormat="1" ht="19.5" customHeight="1" spans="2:25">
      <c r="B8" s="14"/>
      <c r="C8" s="17" t="s">
        <v>23</v>
      </c>
      <c r="D8" s="18">
        <v>10416</v>
      </c>
      <c r="E8" s="19" t="s">
        <v>24</v>
      </c>
      <c r="F8" s="12"/>
      <c r="G8" s="12"/>
      <c r="H8" s="13" t="s">
        <v>2</v>
      </c>
      <c r="I8" s="116"/>
      <c r="J8" s="116"/>
      <c r="K8" s="117" t="s">
        <v>25</v>
      </c>
      <c r="L8" s="118"/>
      <c r="M8" s="106"/>
      <c r="O8" s="119" t="s">
        <v>26</v>
      </c>
      <c r="P8" s="120"/>
      <c r="Q8" s="182"/>
      <c r="R8" s="182"/>
      <c r="S8" s="206"/>
      <c r="V8" s="162"/>
      <c r="W8" s="162"/>
      <c r="X8" s="162"/>
      <c r="Y8" s="162"/>
    </row>
    <row r="9" s="1" customFormat="1" ht="19.5" customHeight="1" spans="2:25">
      <c r="B9" s="14"/>
      <c r="C9" s="20" t="s">
        <v>27</v>
      </c>
      <c r="D9" s="21">
        <v>14000</v>
      </c>
      <c r="E9" s="22" t="s">
        <v>28</v>
      </c>
      <c r="F9" s="23"/>
      <c r="G9" s="23"/>
      <c r="H9" s="24" t="s">
        <v>2</v>
      </c>
      <c r="I9" s="121"/>
      <c r="J9" s="121"/>
      <c r="K9" s="121"/>
      <c r="L9" s="122"/>
      <c r="M9" s="123"/>
      <c r="N9" s="124"/>
      <c r="O9" s="125"/>
      <c r="P9" s="126" t="s">
        <v>29</v>
      </c>
      <c r="Q9" s="61" t="s">
        <v>30</v>
      </c>
      <c r="R9" s="61" t="s">
        <v>31</v>
      </c>
      <c r="S9" s="207"/>
      <c r="V9" s="162"/>
      <c r="W9" s="162"/>
      <c r="X9" s="162"/>
      <c r="Y9" s="162"/>
    </row>
    <row r="10" s="1" customFormat="1" ht="12.75" spans="9:11">
      <c r="I10" s="127"/>
      <c r="J10" s="127"/>
      <c r="K10" s="128"/>
    </row>
    <row r="11" s="1" customFormat="1" spans="2:35">
      <c r="B11" s="25" t="s">
        <v>32</v>
      </c>
      <c r="C11" s="26"/>
      <c r="D11" s="26"/>
      <c r="E11" s="26"/>
      <c r="F11" s="26"/>
      <c r="G11" s="26"/>
      <c r="H11" s="26"/>
      <c r="I11" s="26"/>
      <c r="J11" s="26"/>
      <c r="K11" s="26"/>
      <c r="M11" s="129" t="s">
        <v>33</v>
      </c>
      <c r="N11" s="26"/>
      <c r="O11" s="26"/>
      <c r="P11" s="26"/>
      <c r="Q11" s="26"/>
      <c r="R11" s="26"/>
      <c r="S11" s="26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</row>
    <row r="12" s="1" customFormat="1" ht="15" spans="2:35">
      <c r="B12" s="27" t="s">
        <v>15</v>
      </c>
      <c r="C12" s="28" t="s">
        <v>34</v>
      </c>
      <c r="D12" s="29" t="s">
        <v>35</v>
      </c>
      <c r="E12" s="29"/>
      <c r="F12" s="30" t="s">
        <v>36</v>
      </c>
      <c r="G12" s="30"/>
      <c r="H12" s="30"/>
      <c r="I12" s="130" t="s">
        <v>37</v>
      </c>
      <c r="J12" s="130"/>
      <c r="K12" s="131" t="s">
        <v>38</v>
      </c>
      <c r="L12" s="132"/>
      <c r="M12" s="133" t="s">
        <v>8</v>
      </c>
      <c r="N12" s="29" t="s">
        <v>39</v>
      </c>
      <c r="O12" s="42" t="s">
        <v>40</v>
      </c>
      <c r="P12" s="29" t="s">
        <v>41</v>
      </c>
      <c r="Q12" s="145" t="s">
        <v>42</v>
      </c>
      <c r="R12" s="146" t="s">
        <v>43</v>
      </c>
      <c r="S12" s="131" t="s">
        <v>44</v>
      </c>
      <c r="U12" s="208"/>
      <c r="V12" s="208"/>
      <c r="W12" s="162"/>
      <c r="X12" s="162"/>
      <c r="Y12" s="162"/>
      <c r="Z12" s="162"/>
      <c r="AA12" s="208"/>
      <c r="AB12" s="208"/>
      <c r="AC12" s="208"/>
      <c r="AD12" s="208"/>
      <c r="AE12" s="208"/>
      <c r="AF12" s="208"/>
      <c r="AG12" s="208"/>
      <c r="AH12" s="208"/>
      <c r="AI12" s="208"/>
    </row>
    <row r="13" s="1" customFormat="1" ht="12.75" spans="2:35">
      <c r="B13" s="31">
        <v>1</v>
      </c>
      <c r="C13" s="32" t="s">
        <v>45</v>
      </c>
      <c r="D13" s="33"/>
      <c r="E13" s="33"/>
      <c r="F13" s="34"/>
      <c r="G13" s="34"/>
      <c r="H13" s="34"/>
      <c r="I13" s="134"/>
      <c r="J13" s="135"/>
      <c r="K13" s="136">
        <v>0</v>
      </c>
      <c r="L13" s="92"/>
      <c r="M13" s="35">
        <v>1</v>
      </c>
      <c r="N13" s="32"/>
      <c r="O13" s="87"/>
      <c r="P13" s="33"/>
      <c r="Q13" s="178"/>
      <c r="R13" s="92"/>
      <c r="S13" s="136">
        <f t="shared" ref="S13:S29" si="0">R13*Q13</f>
        <v>0</v>
      </c>
      <c r="U13" s="208"/>
      <c r="V13" s="208"/>
      <c r="W13" s="162"/>
      <c r="X13" s="162"/>
      <c r="Y13" s="162"/>
      <c r="Z13" s="162"/>
      <c r="AA13" s="208"/>
      <c r="AB13" s="208"/>
      <c r="AC13" s="208"/>
      <c r="AD13" s="208"/>
      <c r="AE13" s="208"/>
      <c r="AF13" s="208"/>
      <c r="AG13" s="208"/>
      <c r="AH13" s="208"/>
      <c r="AI13" s="208"/>
    </row>
    <row r="14" s="1" customFormat="1" ht="13.5" spans="2:35">
      <c r="B14" s="35">
        <v>2</v>
      </c>
      <c r="C14" s="36" t="s">
        <v>46</v>
      </c>
      <c r="D14" s="37"/>
      <c r="E14" s="37"/>
      <c r="F14" s="38"/>
      <c r="G14" s="38"/>
      <c r="H14" s="38"/>
      <c r="I14" s="137"/>
      <c r="J14" s="138"/>
      <c r="K14" s="139">
        <v>0</v>
      </c>
      <c r="L14" s="140"/>
      <c r="M14" s="77">
        <v>2</v>
      </c>
      <c r="N14" s="141"/>
      <c r="O14" s="64"/>
      <c r="P14" s="88"/>
      <c r="Q14" s="70"/>
      <c r="R14" s="209"/>
      <c r="S14" s="210">
        <f t="shared" si="0"/>
        <v>0</v>
      </c>
      <c r="U14" s="208"/>
      <c r="V14" s="208"/>
      <c r="W14" s="162"/>
      <c r="X14" s="162"/>
      <c r="Y14" s="162"/>
      <c r="Z14" s="162"/>
      <c r="AA14" s="208"/>
      <c r="AB14" s="208"/>
      <c r="AC14" s="208"/>
      <c r="AD14" s="208"/>
      <c r="AE14" s="208"/>
      <c r="AF14" s="208"/>
      <c r="AG14" s="208"/>
      <c r="AH14" s="208"/>
      <c r="AI14" s="208"/>
    </row>
    <row r="15" s="1" customFormat="1" ht="13.5" spans="2:35">
      <c r="B15" s="39" t="s">
        <v>47</v>
      </c>
      <c r="C15" s="40"/>
      <c r="D15" s="40"/>
      <c r="E15" s="40"/>
      <c r="F15" s="40"/>
      <c r="G15" s="40"/>
      <c r="H15" s="40"/>
      <c r="I15" s="40"/>
      <c r="J15" s="142"/>
      <c r="K15" s="143">
        <f>SUM(K13:K14)</f>
        <v>0</v>
      </c>
      <c r="L15" s="106"/>
      <c r="M15" s="35">
        <v>3</v>
      </c>
      <c r="N15" s="76"/>
      <c r="O15" s="64"/>
      <c r="P15" s="144"/>
      <c r="Q15" s="178"/>
      <c r="R15" s="209"/>
      <c r="S15" s="136">
        <f t="shared" si="0"/>
        <v>0</v>
      </c>
      <c r="U15" s="208"/>
      <c r="V15" s="208"/>
      <c r="W15" s="162"/>
      <c r="X15" s="162"/>
      <c r="Y15" s="162"/>
      <c r="Z15" s="162"/>
      <c r="AA15" s="208"/>
      <c r="AB15" s="208"/>
      <c r="AC15" s="208"/>
      <c r="AD15" s="208"/>
      <c r="AE15" s="208"/>
      <c r="AF15" s="208"/>
      <c r="AG15" s="208"/>
      <c r="AH15" s="208"/>
      <c r="AI15" s="208"/>
    </row>
    <row r="16" s="1" customFormat="1" ht="12.75" spans="11:35">
      <c r="K16" s="132"/>
      <c r="M16" s="35">
        <v>4</v>
      </c>
      <c r="N16" s="32"/>
      <c r="O16" s="87"/>
      <c r="P16" s="88"/>
      <c r="Q16" s="70"/>
      <c r="R16" s="209"/>
      <c r="S16" s="210">
        <f t="shared" si="0"/>
        <v>0</v>
      </c>
      <c r="U16" s="208"/>
      <c r="V16" s="208"/>
      <c r="W16" s="162"/>
      <c r="X16" s="162"/>
      <c r="Y16" s="162"/>
      <c r="Z16" s="162"/>
      <c r="AA16" s="208"/>
      <c r="AB16" s="208"/>
      <c r="AC16" s="208"/>
      <c r="AD16" s="208"/>
      <c r="AE16" s="208"/>
      <c r="AF16" s="208"/>
      <c r="AG16" s="208"/>
      <c r="AH16" s="208"/>
      <c r="AI16" s="208"/>
    </row>
    <row r="17" s="1" customFormat="1" spans="2:35">
      <c r="B17" s="25" t="s">
        <v>48</v>
      </c>
      <c r="C17" s="26"/>
      <c r="D17" s="26"/>
      <c r="E17" s="26"/>
      <c r="F17" s="26"/>
      <c r="G17" s="26"/>
      <c r="H17" s="26"/>
      <c r="I17" s="26"/>
      <c r="J17" s="26"/>
      <c r="K17" s="26"/>
      <c r="M17" s="35">
        <v>5</v>
      </c>
      <c r="N17" s="32"/>
      <c r="O17" s="87"/>
      <c r="P17" s="88"/>
      <c r="Q17" s="211"/>
      <c r="R17" s="209"/>
      <c r="S17" s="210">
        <f t="shared" si="0"/>
        <v>0</v>
      </c>
      <c r="U17" s="208"/>
      <c r="V17" s="208"/>
      <c r="W17" s="162"/>
      <c r="X17" s="162"/>
      <c r="Y17" s="162"/>
      <c r="Z17" s="162"/>
      <c r="AA17" s="208"/>
      <c r="AB17" s="208"/>
      <c r="AC17" s="208"/>
      <c r="AD17" s="208"/>
      <c r="AE17" s="208"/>
      <c r="AF17" s="208"/>
      <c r="AG17" s="208"/>
      <c r="AH17" s="208"/>
      <c r="AI17" s="208"/>
    </row>
    <row r="18" s="1" customFormat="1" ht="15" spans="2:35">
      <c r="B18" s="41" t="s">
        <v>8</v>
      </c>
      <c r="C18" s="29" t="s">
        <v>39</v>
      </c>
      <c r="D18" s="42" t="s">
        <v>40</v>
      </c>
      <c r="E18" s="29" t="s">
        <v>41</v>
      </c>
      <c r="F18" s="29"/>
      <c r="G18" s="29"/>
      <c r="H18" s="43" t="s">
        <v>42</v>
      </c>
      <c r="I18" s="145" t="s">
        <v>49</v>
      </c>
      <c r="J18" s="146" t="s">
        <v>43</v>
      </c>
      <c r="K18" s="131" t="s">
        <v>44</v>
      </c>
      <c r="L18" s="147"/>
      <c r="M18" s="35">
        <v>6</v>
      </c>
      <c r="N18" s="32"/>
      <c r="O18" s="87"/>
      <c r="P18" s="88"/>
      <c r="Q18" s="211"/>
      <c r="R18" s="209"/>
      <c r="S18" s="210">
        <f t="shared" si="0"/>
        <v>0</v>
      </c>
      <c r="U18" s="208"/>
      <c r="V18" s="212"/>
      <c r="W18" s="162"/>
      <c r="X18" s="162"/>
      <c r="Y18" s="162"/>
      <c r="Z18" s="162"/>
      <c r="AA18" s="208"/>
      <c r="AB18" s="208"/>
      <c r="AC18" s="208"/>
      <c r="AD18" s="208"/>
      <c r="AE18" s="208"/>
      <c r="AF18" s="208"/>
      <c r="AG18" s="208"/>
      <c r="AH18" s="208"/>
      <c r="AI18" s="208"/>
    </row>
    <row r="19" s="1" customFormat="1" ht="12.75" spans="2:35">
      <c r="B19" s="44">
        <v>1</v>
      </c>
      <c r="C19" s="45" t="s">
        <v>50</v>
      </c>
      <c r="D19" s="46" t="s">
        <v>51</v>
      </c>
      <c r="E19" s="47"/>
      <c r="F19" s="48"/>
      <c r="G19" s="49"/>
      <c r="H19" s="50"/>
      <c r="I19" s="148"/>
      <c r="J19" s="149"/>
      <c r="K19" s="150">
        <v>0</v>
      </c>
      <c r="L19" s="92"/>
      <c r="M19" s="35">
        <v>7</v>
      </c>
      <c r="N19" s="32"/>
      <c r="O19" s="87"/>
      <c r="P19" s="88"/>
      <c r="Q19" s="211"/>
      <c r="R19" s="209"/>
      <c r="S19" s="210">
        <f t="shared" si="0"/>
        <v>0</v>
      </c>
      <c r="U19" s="208"/>
      <c r="V19" s="208"/>
      <c r="W19" s="212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</row>
    <row r="20" s="1" customFormat="1" ht="12.75" spans="2:35">
      <c r="B20" s="51">
        <v>2</v>
      </c>
      <c r="C20" s="52" t="s">
        <v>52</v>
      </c>
      <c r="D20" s="53" t="s">
        <v>53</v>
      </c>
      <c r="E20" s="54"/>
      <c r="F20" s="53"/>
      <c r="G20" s="55"/>
      <c r="H20" s="53"/>
      <c r="I20" s="151"/>
      <c r="J20" s="152"/>
      <c r="K20" s="153">
        <v>0</v>
      </c>
      <c r="L20" s="92"/>
      <c r="M20" s="35">
        <v>8</v>
      </c>
      <c r="N20" s="32"/>
      <c r="O20" s="87"/>
      <c r="P20" s="88"/>
      <c r="Q20" s="70"/>
      <c r="R20" s="209"/>
      <c r="S20" s="210">
        <f t="shared" si="0"/>
        <v>0</v>
      </c>
      <c r="U20" s="208"/>
      <c r="V20" s="208"/>
      <c r="W20" s="212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</row>
    <row r="21" s="1" customFormat="1" ht="15" spans="2:35">
      <c r="B21" s="56" t="s">
        <v>13</v>
      </c>
      <c r="C21" s="57" t="s">
        <v>34</v>
      </c>
      <c r="D21" s="58" t="s">
        <v>35</v>
      </c>
      <c r="E21" s="58"/>
      <c r="F21" s="59" t="s">
        <v>36</v>
      </c>
      <c r="G21" s="59"/>
      <c r="H21" s="59"/>
      <c r="I21" s="154" t="s">
        <v>37</v>
      </c>
      <c r="J21" s="154"/>
      <c r="K21" s="155" t="s">
        <v>38</v>
      </c>
      <c r="L21" s="106"/>
      <c r="M21" s="35">
        <v>9</v>
      </c>
      <c r="N21" s="32"/>
      <c r="O21" s="87"/>
      <c r="P21" s="88"/>
      <c r="Q21" s="70"/>
      <c r="R21" s="209"/>
      <c r="S21" s="210">
        <f t="shared" si="0"/>
        <v>0</v>
      </c>
      <c r="U21" s="208"/>
      <c r="V21" s="208"/>
      <c r="W21" s="212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</row>
    <row r="22" s="1" customFormat="1" ht="13.5" spans="2:35">
      <c r="B22" s="60">
        <v>3</v>
      </c>
      <c r="C22" s="32" t="s">
        <v>54</v>
      </c>
      <c r="D22" s="61"/>
      <c r="E22" s="61"/>
      <c r="F22" s="61"/>
      <c r="G22" s="61"/>
      <c r="H22" s="61"/>
      <c r="I22" s="156"/>
      <c r="J22" s="156"/>
      <c r="K22" s="157">
        <v>0</v>
      </c>
      <c r="M22" s="35">
        <v>10</v>
      </c>
      <c r="N22" s="32"/>
      <c r="O22" s="87"/>
      <c r="P22" s="88"/>
      <c r="Q22" s="70"/>
      <c r="R22" s="209"/>
      <c r="S22" s="210">
        <f t="shared" si="0"/>
        <v>0</v>
      </c>
      <c r="U22" s="208"/>
      <c r="V22" s="208"/>
      <c r="W22" s="212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</row>
    <row r="23" s="1" customFormat="1" ht="13.5" spans="2:35">
      <c r="B23" s="39" t="s">
        <v>47</v>
      </c>
      <c r="C23" s="40"/>
      <c r="D23" s="40"/>
      <c r="E23" s="40"/>
      <c r="F23" s="40"/>
      <c r="G23" s="40"/>
      <c r="H23" s="40"/>
      <c r="I23" s="158">
        <v>692.599534</v>
      </c>
      <c r="J23" s="142"/>
      <c r="K23" s="143">
        <f>SUM(K19:K22)</f>
        <v>0</v>
      </c>
      <c r="L23" s="147"/>
      <c r="M23" s="35">
        <v>11</v>
      </c>
      <c r="N23" s="32"/>
      <c r="O23" s="87"/>
      <c r="P23" s="88"/>
      <c r="Q23" s="70"/>
      <c r="R23" s="209"/>
      <c r="S23" s="210">
        <f t="shared" si="0"/>
        <v>0</v>
      </c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</row>
    <row r="24" s="1" customFormat="1" spans="2:35">
      <c r="B24" s="25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92"/>
      <c r="M24" s="35">
        <v>12</v>
      </c>
      <c r="N24" s="32"/>
      <c r="O24" s="87"/>
      <c r="P24" s="88"/>
      <c r="Q24" s="70"/>
      <c r="R24" s="209"/>
      <c r="S24" s="210">
        <f t="shared" si="0"/>
        <v>0</v>
      </c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</row>
    <row r="25" s="1" customFormat="1" ht="15" spans="2:35">
      <c r="B25" s="41" t="s">
        <v>8</v>
      </c>
      <c r="C25" s="29" t="s">
        <v>39</v>
      </c>
      <c r="D25" s="42" t="s">
        <v>40</v>
      </c>
      <c r="E25" s="29" t="s">
        <v>41</v>
      </c>
      <c r="F25" s="29"/>
      <c r="G25" s="29"/>
      <c r="H25" s="43" t="s">
        <v>42</v>
      </c>
      <c r="I25" s="145" t="s">
        <v>49</v>
      </c>
      <c r="J25" s="146" t="s">
        <v>43</v>
      </c>
      <c r="K25" s="131" t="s">
        <v>44</v>
      </c>
      <c r="L25" s="92"/>
      <c r="M25" s="35">
        <v>13</v>
      </c>
      <c r="N25" s="32"/>
      <c r="O25" s="87"/>
      <c r="P25" s="88"/>
      <c r="Q25" s="70"/>
      <c r="R25" s="209"/>
      <c r="S25" s="210">
        <f t="shared" si="0"/>
        <v>0</v>
      </c>
      <c r="U25" s="208"/>
      <c r="V25" s="208" t="s">
        <v>56</v>
      </c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</row>
    <row r="26" s="1" customFormat="1" ht="12.75" spans="2:35">
      <c r="B26" s="62">
        <v>1</v>
      </c>
      <c r="C26" s="63"/>
      <c r="D26" s="64"/>
      <c r="E26" s="65"/>
      <c r="F26" s="66"/>
      <c r="G26" s="67"/>
      <c r="H26" s="50"/>
      <c r="I26" s="159"/>
      <c r="J26" s="160"/>
      <c r="K26" s="150">
        <f t="shared" ref="K26:K45" si="1">J26*I26*H26</f>
        <v>0</v>
      </c>
      <c r="L26" s="92"/>
      <c r="M26" s="35">
        <v>14</v>
      </c>
      <c r="N26" s="32"/>
      <c r="O26" s="87"/>
      <c r="P26" s="88"/>
      <c r="Q26" s="70"/>
      <c r="R26" s="209"/>
      <c r="S26" s="210">
        <f t="shared" si="0"/>
        <v>0</v>
      </c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</row>
    <row r="27" s="1" customFormat="1" ht="12.75" spans="2:35">
      <c r="B27" s="35">
        <v>2</v>
      </c>
      <c r="C27" s="36"/>
      <c r="D27" s="64"/>
      <c r="E27" s="68"/>
      <c r="F27" s="69"/>
      <c r="G27" s="70"/>
      <c r="H27" s="71"/>
      <c r="I27" s="159"/>
      <c r="J27" s="160"/>
      <c r="K27" s="150">
        <f t="shared" si="1"/>
        <v>0</v>
      </c>
      <c r="L27" s="92"/>
      <c r="M27" s="35">
        <v>15</v>
      </c>
      <c r="N27" s="32"/>
      <c r="O27" s="87"/>
      <c r="P27" s="88"/>
      <c r="Q27" s="70"/>
      <c r="R27" s="209"/>
      <c r="S27" s="210">
        <f t="shared" si="0"/>
        <v>0</v>
      </c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</row>
    <row r="28" s="1" customFormat="1" ht="12.75" spans="2:35">
      <c r="B28" s="72">
        <v>3</v>
      </c>
      <c r="C28" s="36"/>
      <c r="D28" s="64"/>
      <c r="E28" s="73"/>
      <c r="F28" s="74"/>
      <c r="G28" s="70"/>
      <c r="H28" s="71"/>
      <c r="I28" s="159"/>
      <c r="J28" s="160"/>
      <c r="K28" s="150">
        <f t="shared" si="1"/>
        <v>0</v>
      </c>
      <c r="L28" s="92"/>
      <c r="M28" s="35">
        <v>16</v>
      </c>
      <c r="N28" s="32"/>
      <c r="O28" s="87"/>
      <c r="P28" s="88"/>
      <c r="Q28" s="70"/>
      <c r="R28" s="209"/>
      <c r="S28" s="210">
        <f t="shared" si="0"/>
        <v>0</v>
      </c>
      <c r="U28" s="208"/>
      <c r="V28" s="208"/>
      <c r="W28" s="212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</row>
    <row r="29" s="1" customFormat="1" ht="12.75" spans="2:35">
      <c r="B29" s="72">
        <v>4</v>
      </c>
      <c r="C29" s="36"/>
      <c r="D29" s="64"/>
      <c r="E29" s="73"/>
      <c r="F29" s="74"/>
      <c r="G29" s="70"/>
      <c r="H29" s="71"/>
      <c r="I29" s="159"/>
      <c r="J29" s="160"/>
      <c r="K29" s="150">
        <f t="shared" si="1"/>
        <v>0</v>
      </c>
      <c r="L29" s="92"/>
      <c r="M29" s="35">
        <v>17</v>
      </c>
      <c r="N29" s="161"/>
      <c r="O29" s="162"/>
      <c r="P29" s="163"/>
      <c r="Q29" s="38"/>
      <c r="R29" s="213"/>
      <c r="S29" s="214">
        <f t="shared" si="0"/>
        <v>0</v>
      </c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</row>
    <row r="30" s="1" customFormat="1" ht="15" spans="2:35">
      <c r="B30" s="72">
        <v>5</v>
      </c>
      <c r="C30" s="36"/>
      <c r="D30" s="64"/>
      <c r="E30" s="75"/>
      <c r="F30" s="74"/>
      <c r="G30" s="70"/>
      <c r="H30" s="64"/>
      <c r="I30" s="159"/>
      <c r="J30" s="160"/>
      <c r="K30" s="150">
        <f t="shared" si="1"/>
        <v>0</v>
      </c>
      <c r="L30" s="92"/>
      <c r="M30" s="164" t="s">
        <v>13</v>
      </c>
      <c r="N30" s="165" t="s">
        <v>57</v>
      </c>
      <c r="O30" s="166" t="s">
        <v>58</v>
      </c>
      <c r="P30" s="165"/>
      <c r="Q30" s="215" t="s">
        <v>59</v>
      </c>
      <c r="R30" s="216" t="s">
        <v>60</v>
      </c>
      <c r="S30" s="217" t="s">
        <v>38</v>
      </c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</row>
    <row r="31" s="1" customFormat="1" ht="13.5" spans="2:35">
      <c r="B31" s="72">
        <v>6</v>
      </c>
      <c r="C31" s="36"/>
      <c r="D31" s="64"/>
      <c r="E31" s="75"/>
      <c r="F31" s="74"/>
      <c r="G31" s="70"/>
      <c r="H31" s="64"/>
      <c r="I31" s="159"/>
      <c r="J31" s="160"/>
      <c r="K31" s="150">
        <f t="shared" si="1"/>
        <v>0</v>
      </c>
      <c r="L31" s="92"/>
      <c r="M31" s="35">
        <v>5</v>
      </c>
      <c r="N31" s="80" t="s">
        <v>61</v>
      </c>
      <c r="O31" s="167"/>
      <c r="P31" s="168"/>
      <c r="Q31" s="218"/>
      <c r="R31" s="219"/>
      <c r="S31" s="220">
        <v>0</v>
      </c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</row>
    <row r="32" s="1" customFormat="1" ht="15" spans="2:35">
      <c r="B32" s="72">
        <v>7</v>
      </c>
      <c r="C32" s="36"/>
      <c r="D32" s="64"/>
      <c r="E32" s="73"/>
      <c r="F32" s="74"/>
      <c r="G32" s="70"/>
      <c r="H32" s="64"/>
      <c r="I32" s="159"/>
      <c r="J32" s="160"/>
      <c r="K32" s="150">
        <f t="shared" si="1"/>
        <v>0</v>
      </c>
      <c r="L32" s="92"/>
      <c r="M32" s="169" t="s">
        <v>15</v>
      </c>
      <c r="N32" s="170" t="s">
        <v>34</v>
      </c>
      <c r="O32" s="58" t="s">
        <v>35</v>
      </c>
      <c r="P32" s="58" t="s">
        <v>36</v>
      </c>
      <c r="Q32" s="58"/>
      <c r="R32" s="221" t="s">
        <v>37</v>
      </c>
      <c r="S32" s="222" t="s">
        <v>38</v>
      </c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</row>
    <row r="33" s="1" customFormat="1" ht="13.5" spans="2:35">
      <c r="B33" s="72">
        <v>8</v>
      </c>
      <c r="C33" s="36"/>
      <c r="D33" s="64"/>
      <c r="E33" s="73"/>
      <c r="F33" s="74"/>
      <c r="G33" s="70"/>
      <c r="H33" s="64"/>
      <c r="I33" s="159"/>
      <c r="J33" s="160"/>
      <c r="K33" s="150">
        <f t="shared" si="1"/>
        <v>0</v>
      </c>
      <c r="L33" s="92"/>
      <c r="M33" s="35">
        <v>6</v>
      </c>
      <c r="N33" s="80" t="s">
        <v>62</v>
      </c>
      <c r="O33" s="88"/>
      <c r="P33" s="171"/>
      <c r="Q33" s="34"/>
      <c r="R33" s="223"/>
      <c r="S33" s="224">
        <v>0</v>
      </c>
      <c r="U33" s="208">
        <f>(P21+P22+P40+P41+P42)</f>
        <v>0</v>
      </c>
      <c r="V33" s="208">
        <f>189*110%</f>
        <v>207.9</v>
      </c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</row>
    <row r="34" s="1" customFormat="1" ht="13.5" spans="2:35">
      <c r="B34" s="72">
        <v>9</v>
      </c>
      <c r="C34" s="36"/>
      <c r="D34" s="64"/>
      <c r="E34" s="68"/>
      <c r="F34" s="69"/>
      <c r="G34" s="70"/>
      <c r="H34" s="71"/>
      <c r="I34" s="159"/>
      <c r="J34" s="160"/>
      <c r="K34" s="150">
        <f t="shared" si="1"/>
        <v>0</v>
      </c>
      <c r="L34" s="92"/>
      <c r="M34" s="79">
        <v>7</v>
      </c>
      <c r="N34" s="80" t="s">
        <v>63</v>
      </c>
      <c r="O34" s="37"/>
      <c r="P34" s="37"/>
      <c r="Q34" s="37"/>
      <c r="R34" s="223"/>
      <c r="S34" s="225">
        <v>0</v>
      </c>
      <c r="U34" s="226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</row>
    <row r="35" s="1" customFormat="1" ht="13.5" spans="2:35">
      <c r="B35" s="72">
        <v>10</v>
      </c>
      <c r="C35" s="36"/>
      <c r="D35" s="64"/>
      <c r="E35" s="68"/>
      <c r="F35" s="69"/>
      <c r="G35" s="70"/>
      <c r="H35" s="71"/>
      <c r="I35" s="159"/>
      <c r="J35" s="160"/>
      <c r="K35" s="150">
        <f t="shared" si="1"/>
        <v>0</v>
      </c>
      <c r="L35" s="92"/>
      <c r="M35" s="39" t="s">
        <v>47</v>
      </c>
      <c r="N35" s="40"/>
      <c r="O35" s="40"/>
      <c r="P35" s="40"/>
      <c r="Q35" s="40"/>
      <c r="R35" s="40"/>
      <c r="S35" s="143">
        <v>0</v>
      </c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</row>
    <row r="36" s="1" customFormat="1" spans="2:35">
      <c r="B36" s="72">
        <v>11</v>
      </c>
      <c r="C36" s="36"/>
      <c r="D36" s="64"/>
      <c r="E36" s="73"/>
      <c r="F36" s="74"/>
      <c r="G36" s="70"/>
      <c r="H36" s="64"/>
      <c r="I36" s="159"/>
      <c r="J36" s="160"/>
      <c r="K36" s="150">
        <f t="shared" si="1"/>
        <v>0</v>
      </c>
      <c r="L36" s="106"/>
      <c r="M36" s="172" t="s">
        <v>64</v>
      </c>
      <c r="N36" s="26"/>
      <c r="O36" s="26"/>
      <c r="P36" s="26"/>
      <c r="Q36" s="26"/>
      <c r="R36" s="26"/>
      <c r="S36" s="26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</row>
    <row r="37" s="1" customFormat="1" ht="15" spans="2:35">
      <c r="B37" s="72">
        <v>12</v>
      </c>
      <c r="C37" s="36"/>
      <c r="D37" s="64"/>
      <c r="E37" s="75"/>
      <c r="F37" s="74"/>
      <c r="G37" s="70"/>
      <c r="H37" s="64"/>
      <c r="I37" s="159"/>
      <c r="J37" s="160"/>
      <c r="K37" s="150">
        <f t="shared" si="1"/>
        <v>0</v>
      </c>
      <c r="M37" s="133" t="s">
        <v>15</v>
      </c>
      <c r="N37" s="29" t="s">
        <v>57</v>
      </c>
      <c r="O37" s="29" t="s">
        <v>58</v>
      </c>
      <c r="P37" s="29">
        <v>56.5</v>
      </c>
      <c r="Q37" s="227" t="s">
        <v>49</v>
      </c>
      <c r="R37" s="227" t="s">
        <v>65</v>
      </c>
      <c r="S37" s="131" t="s">
        <v>38</v>
      </c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</row>
    <row r="38" s="1" customFormat="1" ht="12.75" spans="2:35">
      <c r="B38" s="72">
        <v>13</v>
      </c>
      <c r="C38" s="36"/>
      <c r="D38" s="64"/>
      <c r="E38" s="75"/>
      <c r="F38" s="74"/>
      <c r="G38" s="70"/>
      <c r="H38" s="64"/>
      <c r="I38" s="159"/>
      <c r="J38" s="160"/>
      <c r="K38" s="150">
        <f t="shared" si="1"/>
        <v>0</v>
      </c>
      <c r="L38" s="147"/>
      <c r="M38" s="35">
        <v>1</v>
      </c>
      <c r="N38" s="36" t="s">
        <v>66</v>
      </c>
      <c r="O38" s="73"/>
      <c r="P38" s="64"/>
      <c r="Q38" s="228"/>
      <c r="R38" s="229"/>
      <c r="S38" s="139">
        <v>0</v>
      </c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</row>
    <row r="39" s="1" customFormat="1" ht="12.75" spans="2:35">
      <c r="B39" s="72">
        <v>14</v>
      </c>
      <c r="C39" s="36"/>
      <c r="D39" s="64"/>
      <c r="E39" s="75"/>
      <c r="F39" s="74"/>
      <c r="G39" s="70"/>
      <c r="H39" s="64"/>
      <c r="I39" s="159"/>
      <c r="J39" s="160"/>
      <c r="K39" s="150">
        <f t="shared" si="1"/>
        <v>0</v>
      </c>
      <c r="L39" s="92"/>
      <c r="M39" s="35">
        <v>2</v>
      </c>
      <c r="N39" s="36" t="s">
        <v>66</v>
      </c>
      <c r="O39" s="73"/>
      <c r="P39" s="64"/>
      <c r="Q39" s="229"/>
      <c r="R39" s="229"/>
      <c r="S39" s="139">
        <v>0</v>
      </c>
      <c r="U39" s="208"/>
      <c r="V39" s="162"/>
      <c r="W39" s="230"/>
      <c r="X39" s="230"/>
      <c r="Y39" s="162"/>
      <c r="Z39" s="262"/>
      <c r="AA39" s="263"/>
      <c r="AB39" s="208"/>
      <c r="AC39" s="208"/>
      <c r="AD39" s="208"/>
      <c r="AE39" s="208"/>
      <c r="AF39" s="208"/>
      <c r="AG39" s="208"/>
      <c r="AH39" s="208"/>
      <c r="AI39" s="208"/>
    </row>
    <row r="40" s="1" customFormat="1" ht="13.5" spans="2:35">
      <c r="B40" s="72">
        <v>15</v>
      </c>
      <c r="C40" s="76"/>
      <c r="D40" s="64"/>
      <c r="E40" s="73"/>
      <c r="F40" s="74"/>
      <c r="G40" s="70"/>
      <c r="H40" s="64"/>
      <c r="I40" s="159"/>
      <c r="J40" s="160"/>
      <c r="K40" s="150">
        <f t="shared" si="1"/>
        <v>0</v>
      </c>
      <c r="L40" s="92"/>
      <c r="M40" s="72">
        <v>3</v>
      </c>
      <c r="N40" s="36" t="s">
        <v>66</v>
      </c>
      <c r="O40" s="280"/>
      <c r="P40" s="71"/>
      <c r="Q40" s="231"/>
      <c r="R40" s="232"/>
      <c r="S40" s="139">
        <v>0</v>
      </c>
      <c r="U40" s="208"/>
      <c r="V40" s="162"/>
      <c r="W40" s="162"/>
      <c r="X40" s="162"/>
      <c r="Y40" s="162"/>
      <c r="Z40" s="262"/>
      <c r="AA40" s="263"/>
      <c r="AB40" s="208"/>
      <c r="AC40" s="208"/>
      <c r="AD40" s="208"/>
      <c r="AE40" s="208"/>
      <c r="AF40" s="208"/>
      <c r="AG40" s="208"/>
      <c r="AH40" s="208"/>
      <c r="AI40" s="208"/>
    </row>
    <row r="41" s="1" customFormat="1" ht="13.5" spans="2:35">
      <c r="B41" s="77">
        <v>16</v>
      </c>
      <c r="C41" s="36"/>
      <c r="D41" s="64"/>
      <c r="E41" s="68"/>
      <c r="F41" s="69"/>
      <c r="G41" s="78"/>
      <c r="H41" s="64"/>
      <c r="I41" s="159"/>
      <c r="J41" s="160"/>
      <c r="K41" s="150">
        <f t="shared" si="1"/>
        <v>0</v>
      </c>
      <c r="L41" s="92"/>
      <c r="M41" s="39" t="s">
        <v>47</v>
      </c>
      <c r="N41" s="40"/>
      <c r="O41" s="40"/>
      <c r="P41" s="40"/>
      <c r="Q41" s="40"/>
      <c r="R41" s="40"/>
      <c r="S41" s="143">
        <f>SUM(S38:S40)</f>
        <v>0</v>
      </c>
      <c r="U41" s="208"/>
      <c r="V41" s="162"/>
      <c r="W41" s="230"/>
      <c r="X41" s="230"/>
      <c r="Y41" s="162"/>
      <c r="Z41" s="262"/>
      <c r="AA41" s="263"/>
      <c r="AB41" s="208"/>
      <c r="AC41" s="208"/>
      <c r="AD41" s="208"/>
      <c r="AE41" s="208"/>
      <c r="AF41" s="208"/>
      <c r="AG41" s="208"/>
      <c r="AH41" s="208"/>
      <c r="AI41" s="208"/>
    </row>
    <row r="42" s="1" customFormat="1" spans="2:35">
      <c r="B42" s="72">
        <v>17</v>
      </c>
      <c r="C42" s="36"/>
      <c r="D42" s="64"/>
      <c r="E42" s="68"/>
      <c r="F42" s="69"/>
      <c r="G42" s="78"/>
      <c r="H42" s="64"/>
      <c r="I42" s="159"/>
      <c r="J42" s="160"/>
      <c r="K42" s="150">
        <f t="shared" si="1"/>
        <v>0</v>
      </c>
      <c r="L42" s="92"/>
      <c r="M42" s="177" t="s">
        <v>67</v>
      </c>
      <c r="N42" s="26"/>
      <c r="O42" s="26"/>
      <c r="P42" s="26"/>
      <c r="Q42" s="26"/>
      <c r="R42" s="26"/>
      <c r="S42" s="26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</row>
    <row r="43" s="1" customFormat="1" ht="15" spans="2:35">
      <c r="B43" s="77">
        <v>18</v>
      </c>
      <c r="C43" s="36"/>
      <c r="D43" s="64"/>
      <c r="E43" s="75"/>
      <c r="F43" s="74"/>
      <c r="G43" s="70"/>
      <c r="H43" s="64"/>
      <c r="I43" s="159"/>
      <c r="J43" s="160"/>
      <c r="K43" s="150">
        <f t="shared" si="1"/>
        <v>0</v>
      </c>
      <c r="L43" s="92"/>
      <c r="M43" s="133" t="s">
        <v>8</v>
      </c>
      <c r="N43" s="29" t="s">
        <v>39</v>
      </c>
      <c r="O43" s="29" t="s">
        <v>40</v>
      </c>
      <c r="P43" s="43" t="s">
        <v>42</v>
      </c>
      <c r="Q43" s="145" t="s">
        <v>49</v>
      </c>
      <c r="R43" s="146" t="s">
        <v>43</v>
      </c>
      <c r="S43" s="131" t="s">
        <v>44</v>
      </c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</row>
    <row r="44" s="1" customFormat="1" ht="12.75" spans="2:35">
      <c r="B44" s="77">
        <v>19</v>
      </c>
      <c r="C44" s="36"/>
      <c r="D44" s="64"/>
      <c r="E44" s="75"/>
      <c r="F44" s="74"/>
      <c r="G44" s="70"/>
      <c r="H44" s="64"/>
      <c r="I44" s="159"/>
      <c r="J44" s="160"/>
      <c r="K44" s="150">
        <f t="shared" si="1"/>
        <v>0</v>
      </c>
      <c r="L44" s="92"/>
      <c r="M44" s="35">
        <v>1</v>
      </c>
      <c r="N44" s="32"/>
      <c r="O44" s="144"/>
      <c r="P44" s="178"/>
      <c r="Q44" s="233"/>
      <c r="R44" s="92"/>
      <c r="S44" s="136">
        <f t="shared" ref="S44:S47" si="2">R44*P44</f>
        <v>0</v>
      </c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</row>
    <row r="45" s="1" customFormat="1" ht="13.5" spans="2:35">
      <c r="B45" s="79">
        <v>20</v>
      </c>
      <c r="C45" s="80"/>
      <c r="D45" s="81"/>
      <c r="E45" s="82"/>
      <c r="F45" s="83"/>
      <c r="G45" s="84"/>
      <c r="H45" s="81"/>
      <c r="I45" s="159"/>
      <c r="J45" s="179"/>
      <c r="K45" s="150">
        <f t="shared" si="1"/>
        <v>0</v>
      </c>
      <c r="L45" s="92"/>
      <c r="M45" s="35">
        <v>2</v>
      </c>
      <c r="N45" s="76"/>
      <c r="O45" s="88"/>
      <c r="P45" s="70"/>
      <c r="Q45" s="234"/>
      <c r="R45" s="209"/>
      <c r="S45" s="210">
        <f t="shared" si="2"/>
        <v>0</v>
      </c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</row>
    <row r="46" s="1" customFormat="1" ht="15.75" customHeight="1" spans="2:35">
      <c r="B46" s="39" t="s">
        <v>47</v>
      </c>
      <c r="C46" s="40"/>
      <c r="D46" s="40"/>
      <c r="E46" s="40"/>
      <c r="F46" s="40"/>
      <c r="G46" s="40"/>
      <c r="H46" s="40"/>
      <c r="I46" s="180">
        <f>SUM(I26:I44)</f>
        <v>0</v>
      </c>
      <c r="J46" s="142"/>
      <c r="K46" s="143">
        <f>SUM(K26:K45)</f>
        <v>0</v>
      </c>
      <c r="L46" s="92"/>
      <c r="M46" s="35">
        <v>3</v>
      </c>
      <c r="N46" s="76"/>
      <c r="O46" s="181"/>
      <c r="P46" s="64"/>
      <c r="Q46" s="235"/>
      <c r="R46" s="209"/>
      <c r="S46" s="210">
        <v>0</v>
      </c>
      <c r="U46" s="236"/>
      <c r="V46" s="236"/>
      <c r="W46" s="237"/>
      <c r="X46" s="208"/>
      <c r="Y46" s="208"/>
      <c r="Z46" s="162"/>
      <c r="AA46" s="162"/>
      <c r="AB46" s="162"/>
      <c r="AC46" s="162"/>
      <c r="AD46" s="162"/>
      <c r="AE46" s="264"/>
      <c r="AF46" s="264"/>
      <c r="AG46" s="208"/>
      <c r="AH46" s="208"/>
      <c r="AI46" s="208"/>
    </row>
    <row r="47" s="1" customFormat="1" spans="2:35">
      <c r="B47" s="25" t="s">
        <v>68</v>
      </c>
      <c r="C47" s="26"/>
      <c r="D47" s="26"/>
      <c r="E47" s="26"/>
      <c r="F47" s="26"/>
      <c r="G47" s="26"/>
      <c r="H47" s="26"/>
      <c r="I47" s="26"/>
      <c r="J47" s="26"/>
      <c r="K47" s="26"/>
      <c r="L47" s="92"/>
      <c r="M47" s="35">
        <v>4</v>
      </c>
      <c r="N47" s="76"/>
      <c r="O47" s="182"/>
      <c r="P47" s="105"/>
      <c r="Q47" s="238"/>
      <c r="R47" s="239"/>
      <c r="S47" s="240">
        <f t="shared" si="2"/>
        <v>0</v>
      </c>
      <c r="U47" s="236"/>
      <c r="V47" s="236"/>
      <c r="W47" s="241"/>
      <c r="X47" s="208"/>
      <c r="Y47" s="208"/>
      <c r="Z47" s="162"/>
      <c r="AA47" s="162"/>
      <c r="AB47" s="162"/>
      <c r="AC47" s="162"/>
      <c r="AD47" s="162"/>
      <c r="AE47" s="264"/>
      <c r="AF47" s="264"/>
      <c r="AG47" s="208"/>
      <c r="AH47" s="208"/>
      <c r="AI47" s="208"/>
    </row>
    <row r="48" s="1" customFormat="1" ht="15.75" customHeight="1" spans="2:35">
      <c r="B48" s="85"/>
      <c r="C48" s="29" t="s">
        <v>39</v>
      </c>
      <c r="D48" s="42" t="s">
        <v>40</v>
      </c>
      <c r="E48" s="29" t="s">
        <v>41</v>
      </c>
      <c r="F48" s="29"/>
      <c r="G48" s="29"/>
      <c r="H48" s="43" t="s">
        <v>42</v>
      </c>
      <c r="I48" s="183" t="s">
        <v>43</v>
      </c>
      <c r="J48" s="183"/>
      <c r="K48" s="131" t="s">
        <v>44</v>
      </c>
      <c r="L48" s="92"/>
      <c r="M48" s="35">
        <v>5</v>
      </c>
      <c r="N48" s="76"/>
      <c r="O48" s="184"/>
      <c r="P48" s="64"/>
      <c r="Q48" s="235"/>
      <c r="R48" s="209"/>
      <c r="S48" s="210">
        <v>0</v>
      </c>
      <c r="U48" s="236"/>
      <c r="V48" s="242"/>
      <c r="W48" s="241"/>
      <c r="X48" s="208"/>
      <c r="Y48" s="208"/>
      <c r="Z48" s="162"/>
      <c r="AA48" s="162"/>
      <c r="AB48" s="162"/>
      <c r="AC48" s="162"/>
      <c r="AD48" s="162"/>
      <c r="AE48" s="264"/>
      <c r="AF48" s="264"/>
      <c r="AG48" s="208"/>
      <c r="AH48" s="208"/>
      <c r="AI48" s="208"/>
    </row>
    <row r="49" s="1" customFormat="1" ht="15" customHeight="1" spans="2:35">
      <c r="B49" s="86">
        <v>1</v>
      </c>
      <c r="C49" s="32"/>
      <c r="D49" s="87"/>
      <c r="E49" s="88"/>
      <c r="F49" s="88"/>
      <c r="G49" s="88"/>
      <c r="H49" s="88"/>
      <c r="I49" s="185"/>
      <c r="J49" s="186"/>
      <c r="K49" s="136">
        <f t="shared" ref="K49:K67" si="3">(I49*H49)</f>
        <v>0</v>
      </c>
      <c r="L49" s="92"/>
      <c r="M49" s="35">
        <v>6</v>
      </c>
      <c r="N49" s="161"/>
      <c r="O49" s="182"/>
      <c r="P49" s="105"/>
      <c r="Q49" s="204"/>
      <c r="R49" s="239"/>
      <c r="S49" s="240">
        <f>R49*P49</f>
        <v>0</v>
      </c>
      <c r="U49" s="236"/>
      <c r="V49" s="236"/>
      <c r="W49" s="237"/>
      <c r="X49" s="208"/>
      <c r="Y49" s="208"/>
      <c r="Z49" s="162"/>
      <c r="AA49" s="162"/>
      <c r="AB49" s="162"/>
      <c r="AC49" s="162"/>
      <c r="AD49" s="162"/>
      <c r="AE49" s="264"/>
      <c r="AF49" s="264"/>
      <c r="AG49" s="208"/>
      <c r="AH49" s="208"/>
      <c r="AI49" s="208"/>
    </row>
    <row r="50" s="1" customFormat="1" ht="15" spans="2:35">
      <c r="B50" s="89">
        <v>2</v>
      </c>
      <c r="C50" s="36"/>
      <c r="D50" s="64"/>
      <c r="E50" s="88"/>
      <c r="F50" s="88"/>
      <c r="G50" s="88"/>
      <c r="H50" s="88"/>
      <c r="I50" s="185"/>
      <c r="J50" s="186"/>
      <c r="K50" s="136">
        <f t="shared" si="3"/>
        <v>0</v>
      </c>
      <c r="L50" s="92"/>
      <c r="M50" s="187" t="s">
        <v>13</v>
      </c>
      <c r="N50" s="170" t="s">
        <v>57</v>
      </c>
      <c r="O50" s="170" t="s">
        <v>58</v>
      </c>
      <c r="P50" s="170"/>
      <c r="Q50" s="243" t="s">
        <v>59</v>
      </c>
      <c r="R50" s="243" t="s">
        <v>69</v>
      </c>
      <c r="S50" s="244" t="s">
        <v>38</v>
      </c>
      <c r="U50" s="236"/>
      <c r="V50" s="236"/>
      <c r="W50" s="245"/>
      <c r="X50" s="208"/>
      <c r="Y50" s="208"/>
      <c r="Z50" s="162"/>
      <c r="AA50" s="162"/>
      <c r="AB50" s="162"/>
      <c r="AC50" s="162"/>
      <c r="AD50" s="162"/>
      <c r="AE50" s="264"/>
      <c r="AF50" s="264"/>
      <c r="AG50" s="208"/>
      <c r="AH50" s="208"/>
      <c r="AI50" s="208"/>
    </row>
    <row r="51" s="1" customFormat="1" ht="15" spans="2:35">
      <c r="B51" s="89">
        <v>3</v>
      </c>
      <c r="C51" s="36"/>
      <c r="D51" s="64"/>
      <c r="E51" s="88"/>
      <c r="F51" s="88"/>
      <c r="G51" s="88"/>
      <c r="H51" s="88"/>
      <c r="I51" s="185"/>
      <c r="J51" s="186"/>
      <c r="K51" s="136">
        <f t="shared" si="3"/>
        <v>0</v>
      </c>
      <c r="L51" s="92"/>
      <c r="M51" s="35">
        <v>5</v>
      </c>
      <c r="N51" s="76" t="s">
        <v>70</v>
      </c>
      <c r="O51" s="377" t="s">
        <v>71</v>
      </c>
      <c r="P51" s="377"/>
      <c r="Q51" s="232"/>
      <c r="R51" s="232"/>
      <c r="S51" s="224">
        <v>0</v>
      </c>
      <c r="U51" s="236"/>
      <c r="V51" s="236"/>
      <c r="W51" s="237"/>
      <c r="X51" s="208"/>
      <c r="Y51" s="208"/>
      <c r="Z51" s="162"/>
      <c r="AA51" s="162"/>
      <c r="AB51" s="162"/>
      <c r="AC51" s="162"/>
      <c r="AD51" s="162"/>
      <c r="AE51" s="264"/>
      <c r="AF51" s="264"/>
      <c r="AG51" s="208"/>
      <c r="AH51" s="208"/>
      <c r="AI51" s="208"/>
    </row>
    <row r="52" s="1" customFormat="1" ht="15" spans="2:35">
      <c r="B52" s="89">
        <v>4</v>
      </c>
      <c r="C52" s="36"/>
      <c r="D52" s="64"/>
      <c r="E52" s="88"/>
      <c r="F52" s="88"/>
      <c r="G52" s="88"/>
      <c r="H52" s="88"/>
      <c r="I52" s="185"/>
      <c r="J52" s="186"/>
      <c r="K52" s="136">
        <f t="shared" si="3"/>
        <v>0</v>
      </c>
      <c r="L52" s="92"/>
      <c r="M52" s="188">
        <v>6</v>
      </c>
      <c r="N52" s="161" t="s">
        <v>72</v>
      </c>
      <c r="O52" s="377" t="s">
        <v>71</v>
      </c>
      <c r="Q52" s="246"/>
      <c r="R52" s="232"/>
      <c r="S52" s="247">
        <v>0</v>
      </c>
      <c r="U52" s="236"/>
      <c r="V52" s="236"/>
      <c r="W52" s="237"/>
      <c r="X52" s="208"/>
      <c r="Y52" s="208"/>
      <c r="Z52" s="162"/>
      <c r="AA52" s="162"/>
      <c r="AB52" s="162"/>
      <c r="AC52" s="162"/>
      <c r="AD52" s="162"/>
      <c r="AE52" s="264"/>
      <c r="AF52" s="264"/>
      <c r="AG52" s="208"/>
      <c r="AH52" s="208"/>
      <c r="AI52" s="208"/>
    </row>
    <row r="53" s="1" customFormat="1" ht="15" spans="2:35">
      <c r="B53" s="89">
        <v>5</v>
      </c>
      <c r="C53" s="36"/>
      <c r="D53" s="64"/>
      <c r="E53" s="73"/>
      <c r="F53" s="64"/>
      <c r="G53" s="70"/>
      <c r="H53" s="64"/>
      <c r="I53" s="185"/>
      <c r="J53" s="186"/>
      <c r="K53" s="136">
        <f t="shared" si="3"/>
        <v>0</v>
      </c>
      <c r="L53" s="92"/>
      <c r="M53" s="169" t="s">
        <v>15</v>
      </c>
      <c r="N53" s="170" t="s">
        <v>34</v>
      </c>
      <c r="O53" s="170" t="s">
        <v>35</v>
      </c>
      <c r="P53" s="170" t="s">
        <v>73</v>
      </c>
      <c r="Q53" s="170"/>
      <c r="R53" s="221" t="s">
        <v>37</v>
      </c>
      <c r="S53" s="244" t="s">
        <v>38</v>
      </c>
      <c r="U53" s="248"/>
      <c r="V53" s="249"/>
      <c r="W53" s="250"/>
      <c r="X53" s="208"/>
      <c r="Y53" s="208"/>
      <c r="Z53" s="162"/>
      <c r="AA53" s="162"/>
      <c r="AB53" s="162"/>
      <c r="AC53" s="162"/>
      <c r="AD53" s="162"/>
      <c r="AE53" s="264"/>
      <c r="AF53" s="264"/>
      <c r="AG53" s="208"/>
      <c r="AH53" s="208"/>
      <c r="AI53" s="208"/>
    </row>
    <row r="54" s="1" customFormat="1" ht="15" spans="2:35">
      <c r="B54" s="89">
        <v>6</v>
      </c>
      <c r="C54" s="36"/>
      <c r="D54" s="64"/>
      <c r="E54" s="73"/>
      <c r="F54" s="64"/>
      <c r="G54" s="70"/>
      <c r="H54" s="64"/>
      <c r="I54" s="185"/>
      <c r="J54" s="186"/>
      <c r="K54" s="136">
        <f t="shared" si="3"/>
        <v>0</v>
      </c>
      <c r="L54" s="92"/>
      <c r="M54" s="31">
        <v>7</v>
      </c>
      <c r="N54" s="32" t="s">
        <v>70</v>
      </c>
      <c r="O54" s="87"/>
      <c r="P54" s="189"/>
      <c r="Q54" s="189"/>
      <c r="R54" s="251"/>
      <c r="S54" s="220">
        <v>0</v>
      </c>
      <c r="U54" s="236"/>
      <c r="V54" s="236"/>
      <c r="W54" s="237"/>
      <c r="X54" s="208"/>
      <c r="Y54" s="208"/>
      <c r="Z54" s="162"/>
      <c r="AA54" s="162"/>
      <c r="AB54" s="162"/>
      <c r="AC54" s="162"/>
      <c r="AD54" s="265"/>
      <c r="AE54" s="264"/>
      <c r="AF54" s="264"/>
      <c r="AG54" s="208"/>
      <c r="AH54" s="208"/>
      <c r="AI54" s="208"/>
    </row>
    <row r="55" s="1" customFormat="1" ht="15" spans="2:35">
      <c r="B55" s="89">
        <v>7</v>
      </c>
      <c r="C55" s="76"/>
      <c r="D55" s="64"/>
      <c r="E55" s="73"/>
      <c r="F55" s="64"/>
      <c r="G55" s="70"/>
      <c r="H55" s="64"/>
      <c r="I55" s="185"/>
      <c r="J55" s="186"/>
      <c r="K55" s="136">
        <f t="shared" si="3"/>
        <v>0</v>
      </c>
      <c r="L55" s="92"/>
      <c r="M55" s="35">
        <v>8</v>
      </c>
      <c r="N55" s="76" t="s">
        <v>72</v>
      </c>
      <c r="O55" s="64"/>
      <c r="P55" s="88"/>
      <c r="Q55" s="88"/>
      <c r="R55" s="223"/>
      <c r="S55" s="224">
        <v>0</v>
      </c>
      <c r="U55" s="236"/>
      <c r="V55" s="236"/>
      <c r="W55" s="237"/>
      <c r="X55" s="208"/>
      <c r="Y55" s="208"/>
      <c r="Z55" s="162"/>
      <c r="AA55" s="162"/>
      <c r="AB55" s="162"/>
      <c r="AC55" s="162"/>
      <c r="AD55" s="162"/>
      <c r="AE55" s="264"/>
      <c r="AF55" s="264"/>
      <c r="AG55" s="208"/>
      <c r="AH55" s="208"/>
      <c r="AI55" s="208"/>
    </row>
    <row r="56" s="1" customFormat="1" ht="15.75" spans="2:35">
      <c r="B56" s="89">
        <v>8</v>
      </c>
      <c r="C56" s="76"/>
      <c r="D56" s="64"/>
      <c r="E56" s="73"/>
      <c r="F56" s="64"/>
      <c r="G56" s="70"/>
      <c r="H56" s="64"/>
      <c r="I56" s="185"/>
      <c r="J56" s="186"/>
      <c r="K56" s="136">
        <f t="shared" si="3"/>
        <v>0</v>
      </c>
      <c r="L56" s="92"/>
      <c r="M56" s="35">
        <v>9</v>
      </c>
      <c r="N56" s="76" t="s">
        <v>74</v>
      </c>
      <c r="O56" s="64"/>
      <c r="P56" s="190"/>
      <c r="Q56" s="190"/>
      <c r="R56" s="218"/>
      <c r="S56" s="252">
        <v>0</v>
      </c>
      <c r="U56" s="236"/>
      <c r="V56" s="236"/>
      <c r="W56" s="237"/>
      <c r="X56" s="208"/>
      <c r="Y56" s="208"/>
      <c r="Z56" s="162"/>
      <c r="AA56" s="162"/>
      <c r="AB56" s="162"/>
      <c r="AC56" s="162"/>
      <c r="AD56" s="162"/>
      <c r="AE56" s="264"/>
      <c r="AF56" s="264"/>
      <c r="AG56" s="208"/>
      <c r="AH56" s="208"/>
      <c r="AI56" s="208"/>
    </row>
    <row r="57" s="1" customFormat="1" ht="15.75" spans="2:35">
      <c r="B57" s="89">
        <v>9</v>
      </c>
      <c r="C57" s="76"/>
      <c r="D57" s="64"/>
      <c r="E57" s="73"/>
      <c r="F57" s="64"/>
      <c r="G57" s="70"/>
      <c r="H57" s="64"/>
      <c r="I57" s="185"/>
      <c r="J57" s="186"/>
      <c r="K57" s="136">
        <f t="shared" si="3"/>
        <v>0</v>
      </c>
      <c r="L57" s="92"/>
      <c r="M57" s="39" t="s">
        <v>47</v>
      </c>
      <c r="N57" s="40"/>
      <c r="O57" s="40"/>
      <c r="P57" s="40"/>
      <c r="Q57" s="40"/>
      <c r="R57" s="40"/>
      <c r="S57" s="143">
        <v>0</v>
      </c>
      <c r="U57" s="236"/>
      <c r="V57" s="236"/>
      <c r="W57" s="237"/>
      <c r="X57" s="208"/>
      <c r="Y57" s="208"/>
      <c r="Z57" s="162"/>
      <c r="AA57" s="162"/>
      <c r="AB57" s="162"/>
      <c r="AC57" s="162"/>
      <c r="AD57" s="162"/>
      <c r="AE57" s="264"/>
      <c r="AF57" s="264"/>
      <c r="AG57" s="208"/>
      <c r="AH57" s="208"/>
      <c r="AI57" s="208"/>
    </row>
    <row r="58" s="1" customFormat="1" spans="2:35">
      <c r="B58" s="89">
        <v>10</v>
      </c>
      <c r="C58" s="76"/>
      <c r="D58" s="64"/>
      <c r="E58" s="73"/>
      <c r="F58" s="64"/>
      <c r="G58" s="70"/>
      <c r="H58" s="88"/>
      <c r="I58" s="185"/>
      <c r="J58" s="186"/>
      <c r="K58" s="136">
        <f t="shared" si="3"/>
        <v>0</v>
      </c>
      <c r="L58" s="92"/>
      <c r="M58" s="172" t="s">
        <v>75</v>
      </c>
      <c r="N58" s="191"/>
      <c r="O58" s="191"/>
      <c r="P58" s="191"/>
      <c r="Q58" s="191"/>
      <c r="R58" s="253"/>
      <c r="S58" s="254"/>
      <c r="U58" s="237"/>
      <c r="V58" s="208"/>
      <c r="W58" s="208"/>
      <c r="X58" s="208"/>
      <c r="Y58" s="208"/>
      <c r="Z58" s="162"/>
      <c r="AA58" s="162"/>
      <c r="AB58" s="162"/>
      <c r="AC58" s="162"/>
      <c r="AD58" s="162"/>
      <c r="AE58" s="264"/>
      <c r="AF58" s="264"/>
      <c r="AG58" s="208"/>
      <c r="AH58" s="208"/>
      <c r="AI58" s="208"/>
    </row>
    <row r="59" s="1" customFormat="1" ht="15" spans="2:35">
      <c r="B59" s="89">
        <v>11</v>
      </c>
      <c r="C59" s="76"/>
      <c r="D59" s="64"/>
      <c r="E59" s="73"/>
      <c r="F59" s="64"/>
      <c r="G59" s="70"/>
      <c r="H59" s="88"/>
      <c r="I59" s="185"/>
      <c r="J59" s="186"/>
      <c r="K59" s="136">
        <f t="shared" si="3"/>
        <v>0</v>
      </c>
      <c r="L59" s="92"/>
      <c r="M59" s="133" t="s">
        <v>8</v>
      </c>
      <c r="N59" s="29" t="s">
        <v>34</v>
      </c>
      <c r="O59" s="29" t="s">
        <v>76</v>
      </c>
      <c r="P59" s="29" t="s">
        <v>77</v>
      </c>
      <c r="Q59" s="255" t="s">
        <v>42</v>
      </c>
      <c r="R59" s="256" t="s">
        <v>78</v>
      </c>
      <c r="S59" s="131" t="s">
        <v>38</v>
      </c>
      <c r="U59" s="237"/>
      <c r="V59" s="208"/>
      <c r="W59" s="208"/>
      <c r="X59" s="208"/>
      <c r="Y59" s="208"/>
      <c r="Z59" s="162"/>
      <c r="AA59" s="162"/>
      <c r="AB59" s="162"/>
      <c r="AC59" s="162"/>
      <c r="AD59" s="162"/>
      <c r="AE59" s="264"/>
      <c r="AF59" s="264"/>
      <c r="AG59" s="208"/>
      <c r="AH59" s="208"/>
      <c r="AI59" s="208"/>
    </row>
    <row r="60" s="1" customFormat="1" ht="15" spans="2:35">
      <c r="B60" s="89">
        <v>12</v>
      </c>
      <c r="C60" s="76"/>
      <c r="D60" s="64"/>
      <c r="E60" s="73"/>
      <c r="F60" s="64"/>
      <c r="G60" s="70"/>
      <c r="H60" s="64"/>
      <c r="I60" s="185"/>
      <c r="J60" s="186"/>
      <c r="K60" s="136">
        <f t="shared" si="3"/>
        <v>0</v>
      </c>
      <c r="L60" s="92"/>
      <c r="M60" s="192">
        <v>1</v>
      </c>
      <c r="N60" s="193"/>
      <c r="O60" s="194"/>
      <c r="P60" s="193"/>
      <c r="Q60" s="257"/>
      <c r="R60" s="258"/>
      <c r="S60" s="259">
        <v>0</v>
      </c>
      <c r="U60" s="237"/>
      <c r="V60" s="208"/>
      <c r="W60" s="208"/>
      <c r="X60" s="208"/>
      <c r="Y60" s="208"/>
      <c r="Z60" s="162"/>
      <c r="AA60" s="162"/>
      <c r="AB60" s="162"/>
      <c r="AC60" s="162"/>
      <c r="AD60" s="162"/>
      <c r="AE60" s="264"/>
      <c r="AF60" s="264"/>
      <c r="AG60" s="208"/>
      <c r="AH60" s="208"/>
      <c r="AI60" s="208"/>
    </row>
    <row r="61" s="1" customFormat="1" ht="15" spans="2:35">
      <c r="B61" s="89">
        <v>13</v>
      </c>
      <c r="C61" s="76"/>
      <c r="D61" s="64"/>
      <c r="E61" s="73"/>
      <c r="F61" s="64"/>
      <c r="G61" s="70"/>
      <c r="H61" s="88"/>
      <c r="I61" s="185"/>
      <c r="J61" s="186"/>
      <c r="K61" s="136">
        <f t="shared" si="3"/>
        <v>0</v>
      </c>
      <c r="L61" s="92"/>
      <c r="M61" s="35">
        <v>2</v>
      </c>
      <c r="N61" s="195"/>
      <c r="O61" s="196"/>
      <c r="P61" s="195"/>
      <c r="Q61" s="260"/>
      <c r="R61" s="261"/>
      <c r="S61" s="224">
        <v>0</v>
      </c>
      <c r="U61" s="237"/>
      <c r="V61" s="208"/>
      <c r="W61" s="208"/>
      <c r="X61" s="208"/>
      <c r="Y61" s="208"/>
      <c r="Z61" s="162"/>
      <c r="AA61" s="162"/>
      <c r="AB61" s="162"/>
      <c r="AC61" s="162"/>
      <c r="AD61" s="162"/>
      <c r="AE61" s="264"/>
      <c r="AF61" s="264"/>
      <c r="AG61" s="208"/>
      <c r="AH61" s="208"/>
      <c r="AI61" s="208"/>
    </row>
    <row r="62" s="1" customFormat="1" ht="15" spans="2:35">
      <c r="B62" s="89">
        <v>14</v>
      </c>
      <c r="C62" s="76"/>
      <c r="D62" s="64"/>
      <c r="E62" s="73"/>
      <c r="F62" s="64"/>
      <c r="G62" s="70"/>
      <c r="H62" s="88"/>
      <c r="I62" s="185"/>
      <c r="J62" s="186"/>
      <c r="K62" s="136">
        <f t="shared" si="3"/>
        <v>0</v>
      </c>
      <c r="L62" s="92"/>
      <c r="M62" s="35">
        <v>3</v>
      </c>
      <c r="N62" s="195"/>
      <c r="O62" s="196"/>
      <c r="P62" s="195"/>
      <c r="Q62" s="196"/>
      <c r="R62" s="261"/>
      <c r="S62" s="224">
        <v>0</v>
      </c>
      <c r="U62" s="237"/>
      <c r="V62" s="208"/>
      <c r="W62" s="208"/>
      <c r="X62" s="208"/>
      <c r="Y62" s="208"/>
      <c r="Z62" s="162"/>
      <c r="AA62" s="162"/>
      <c r="AB62" s="162"/>
      <c r="AC62" s="162"/>
      <c r="AD62" s="162"/>
      <c r="AE62" s="264"/>
      <c r="AF62" s="264"/>
      <c r="AG62" s="208"/>
      <c r="AH62" s="208"/>
      <c r="AI62" s="208"/>
    </row>
    <row r="63" s="1" customFormat="1" ht="15" spans="2:35">
      <c r="B63" s="89">
        <v>15</v>
      </c>
      <c r="C63" s="76"/>
      <c r="D63" s="64"/>
      <c r="E63" s="73"/>
      <c r="F63" s="64"/>
      <c r="G63" s="70"/>
      <c r="H63" s="64"/>
      <c r="I63" s="185"/>
      <c r="J63" s="186"/>
      <c r="K63" s="136">
        <f t="shared" si="3"/>
        <v>0</v>
      </c>
      <c r="L63" s="92"/>
      <c r="M63" s="35">
        <v>4</v>
      </c>
      <c r="N63" s="195"/>
      <c r="O63" s="196"/>
      <c r="P63" s="197"/>
      <c r="Q63" s="196"/>
      <c r="R63" s="261"/>
      <c r="S63" s="224">
        <v>0</v>
      </c>
      <c r="U63" s="237"/>
      <c r="V63" s="208"/>
      <c r="W63" s="208"/>
      <c r="X63" s="208"/>
      <c r="Y63" s="208"/>
      <c r="Z63" s="162"/>
      <c r="AA63" s="162"/>
      <c r="AB63" s="162"/>
      <c r="AC63" s="162"/>
      <c r="AD63" s="162"/>
      <c r="AE63" s="264"/>
      <c r="AF63" s="264"/>
      <c r="AG63" s="208"/>
      <c r="AH63" s="208"/>
      <c r="AI63" s="208"/>
    </row>
    <row r="64" s="1" customFormat="1" ht="15" spans="2:35">
      <c r="B64" s="89">
        <v>16</v>
      </c>
      <c r="C64" s="76"/>
      <c r="D64" s="64"/>
      <c r="E64" s="73"/>
      <c r="F64" s="64"/>
      <c r="G64" s="70"/>
      <c r="H64" s="64"/>
      <c r="I64" s="185"/>
      <c r="J64" s="186"/>
      <c r="K64" s="136">
        <f t="shared" si="3"/>
        <v>0</v>
      </c>
      <c r="L64" s="92"/>
      <c r="M64" s="35">
        <v>5</v>
      </c>
      <c r="N64" s="195"/>
      <c r="O64" s="196"/>
      <c r="P64" s="195"/>
      <c r="Q64" s="260"/>
      <c r="R64" s="261"/>
      <c r="S64" s="224">
        <v>0</v>
      </c>
      <c r="U64" s="237"/>
      <c r="V64" s="208"/>
      <c r="W64" s="208"/>
      <c r="X64" s="208"/>
      <c r="Y64" s="208"/>
      <c r="Z64" s="162"/>
      <c r="AA64" s="162"/>
      <c r="AB64" s="162"/>
      <c r="AC64" s="162"/>
      <c r="AD64" s="162"/>
      <c r="AE64" s="264"/>
      <c r="AF64" s="264"/>
      <c r="AG64" s="208"/>
      <c r="AH64" s="208"/>
      <c r="AI64" s="208"/>
    </row>
    <row r="65" s="1" customFormat="1" ht="12.75" spans="2:35">
      <c r="B65" s="89">
        <v>17</v>
      </c>
      <c r="C65" s="76"/>
      <c r="D65" s="64"/>
      <c r="E65" s="73"/>
      <c r="F65" s="64"/>
      <c r="G65" s="70"/>
      <c r="H65" s="64"/>
      <c r="I65" s="185"/>
      <c r="J65" s="186"/>
      <c r="K65" s="136">
        <f t="shared" si="3"/>
        <v>0</v>
      </c>
      <c r="L65" s="92"/>
      <c r="M65" s="35">
        <v>6</v>
      </c>
      <c r="N65" s="195"/>
      <c r="O65" s="196"/>
      <c r="P65" s="195"/>
      <c r="Q65" s="196"/>
      <c r="R65" s="261"/>
      <c r="S65" s="224">
        <v>0</v>
      </c>
      <c r="U65" s="208"/>
      <c r="V65" s="208"/>
      <c r="W65" s="208"/>
      <c r="X65" s="208"/>
      <c r="Y65" s="208"/>
      <c r="Z65" s="162"/>
      <c r="AA65" s="162"/>
      <c r="AB65" s="162"/>
      <c r="AC65" s="162"/>
      <c r="AD65" s="162"/>
      <c r="AE65" s="264"/>
      <c r="AF65" s="264"/>
      <c r="AG65" s="208"/>
      <c r="AH65" s="208"/>
      <c r="AI65" s="208"/>
    </row>
    <row r="66" s="1" customFormat="1" ht="12.75" spans="2:35">
      <c r="B66" s="89"/>
      <c r="C66" s="76"/>
      <c r="D66" s="87"/>
      <c r="E66" s="73"/>
      <c r="F66" s="64"/>
      <c r="G66" s="70"/>
      <c r="H66" s="64"/>
      <c r="I66" s="185"/>
      <c r="J66" s="186"/>
      <c r="K66" s="136">
        <f t="shared" si="3"/>
        <v>0</v>
      </c>
      <c r="L66" s="92"/>
      <c r="M66" s="35">
        <v>7</v>
      </c>
      <c r="N66" s="195"/>
      <c r="O66" s="196"/>
      <c r="P66" s="197"/>
      <c r="Q66" s="196"/>
      <c r="R66" s="261"/>
      <c r="S66" s="224">
        <v>0</v>
      </c>
      <c r="U66" s="208"/>
      <c r="V66" s="208"/>
      <c r="W66" s="208"/>
      <c r="X66" s="208"/>
      <c r="Y66" s="208"/>
      <c r="Z66" s="162"/>
      <c r="AA66" s="162"/>
      <c r="AB66" s="162"/>
      <c r="AC66" s="162"/>
      <c r="AD66" s="162"/>
      <c r="AE66" s="264"/>
      <c r="AF66" s="264"/>
      <c r="AG66" s="208"/>
      <c r="AH66" s="208"/>
      <c r="AI66" s="208"/>
    </row>
    <row r="67" s="1" customFormat="1" ht="12.75" spans="2:35">
      <c r="B67" s="89"/>
      <c r="C67" s="76"/>
      <c r="D67" s="87"/>
      <c r="E67" s="73"/>
      <c r="F67" s="64"/>
      <c r="G67" s="70"/>
      <c r="H67" s="88"/>
      <c r="I67" s="185"/>
      <c r="J67" s="186"/>
      <c r="K67" s="136">
        <f t="shared" si="3"/>
        <v>0</v>
      </c>
      <c r="L67" s="92"/>
      <c r="M67" s="35">
        <v>8</v>
      </c>
      <c r="N67" s="195"/>
      <c r="O67" s="196"/>
      <c r="P67" s="195"/>
      <c r="Q67" s="260"/>
      <c r="R67" s="261"/>
      <c r="S67" s="224">
        <v>0</v>
      </c>
      <c r="U67" s="208"/>
      <c r="V67" s="208"/>
      <c r="W67" s="208"/>
      <c r="X67" s="208"/>
      <c r="Y67" s="208"/>
      <c r="Z67" s="162"/>
      <c r="AA67" s="162"/>
      <c r="AB67" s="162"/>
      <c r="AC67" s="162"/>
      <c r="AD67" s="162"/>
      <c r="AE67" s="264"/>
      <c r="AF67" s="264"/>
      <c r="AG67" s="208"/>
      <c r="AH67" s="208"/>
      <c r="AI67" s="208"/>
    </row>
    <row r="68" s="1" customFormat="1" ht="12.75" spans="2:35">
      <c r="B68" s="89"/>
      <c r="C68" s="76"/>
      <c r="D68" s="87"/>
      <c r="E68" s="73"/>
      <c r="F68" s="64"/>
      <c r="G68" s="70"/>
      <c r="H68" s="64"/>
      <c r="I68" s="185"/>
      <c r="J68" s="186"/>
      <c r="K68" s="136"/>
      <c r="L68" s="92"/>
      <c r="M68" s="35">
        <v>9</v>
      </c>
      <c r="N68" s="195"/>
      <c r="O68" s="196"/>
      <c r="P68" s="195"/>
      <c r="Q68" s="260"/>
      <c r="R68" s="261"/>
      <c r="S68" s="224">
        <v>0</v>
      </c>
      <c r="U68" s="208"/>
      <c r="V68" s="208"/>
      <c r="W68" s="208"/>
      <c r="X68" s="208"/>
      <c r="Y68" s="208"/>
      <c r="Z68" s="162"/>
      <c r="AA68" s="162"/>
      <c r="AB68" s="162"/>
      <c r="AC68" s="162"/>
      <c r="AD68" s="162"/>
      <c r="AE68" s="264"/>
      <c r="AF68" s="264"/>
      <c r="AG68" s="208"/>
      <c r="AH68" s="208"/>
      <c r="AI68" s="208"/>
    </row>
    <row r="69" s="1" customFormat="1" ht="12.75" spans="2:35">
      <c r="B69" s="89"/>
      <c r="C69" s="76"/>
      <c r="D69" s="87"/>
      <c r="E69" s="73"/>
      <c r="F69" s="64"/>
      <c r="G69" s="70"/>
      <c r="H69" s="88"/>
      <c r="I69" s="185"/>
      <c r="J69" s="186"/>
      <c r="K69" s="136"/>
      <c r="L69" s="92"/>
      <c r="M69" s="35">
        <v>10</v>
      </c>
      <c r="N69" s="195"/>
      <c r="O69" s="196"/>
      <c r="P69" s="195"/>
      <c r="Q69" s="260"/>
      <c r="R69" s="261"/>
      <c r="S69" s="224">
        <v>0</v>
      </c>
      <c r="U69" s="208"/>
      <c r="V69" s="208"/>
      <c r="W69" s="208"/>
      <c r="X69" s="208"/>
      <c r="Y69" s="208"/>
      <c r="Z69" s="162"/>
      <c r="AA69" s="162"/>
      <c r="AB69" s="162"/>
      <c r="AC69" s="162"/>
      <c r="AD69" s="162"/>
      <c r="AE69" s="264"/>
      <c r="AF69" s="264"/>
      <c r="AG69" s="208"/>
      <c r="AH69" s="208"/>
      <c r="AI69" s="208"/>
    </row>
    <row r="70" s="1" customFormat="1" ht="15" spans="2:35">
      <c r="B70" s="89"/>
      <c r="C70" s="76"/>
      <c r="D70" s="64"/>
      <c r="E70" s="88"/>
      <c r="F70" s="88"/>
      <c r="G70" s="88"/>
      <c r="H70" s="64"/>
      <c r="I70" s="185"/>
      <c r="J70" s="186"/>
      <c r="K70" s="136"/>
      <c r="L70" s="92"/>
      <c r="M70" s="35">
        <v>11</v>
      </c>
      <c r="N70" s="195"/>
      <c r="O70" s="196"/>
      <c r="P70" s="195"/>
      <c r="Q70" s="260"/>
      <c r="R70" s="261"/>
      <c r="S70" s="224">
        <v>0</v>
      </c>
      <c r="U70" s="208"/>
      <c r="V70" s="208"/>
      <c r="W70" s="208"/>
      <c r="X70" s="208"/>
      <c r="Y70" s="208"/>
      <c r="Z70" s="162"/>
      <c r="AA70" s="265"/>
      <c r="AB70" s="265"/>
      <c r="AC70" s="265"/>
      <c r="AD70" s="265"/>
      <c r="AE70" s="264"/>
      <c r="AF70" s="264"/>
      <c r="AG70" s="208"/>
      <c r="AH70" s="208"/>
      <c r="AI70" s="208"/>
    </row>
    <row r="71" s="1" customFormat="1" ht="15" spans="2:35">
      <c r="B71" s="89"/>
      <c r="C71" s="76"/>
      <c r="D71" s="64"/>
      <c r="E71" s="88"/>
      <c r="F71" s="88"/>
      <c r="G71" s="88"/>
      <c r="H71" s="64"/>
      <c r="I71" s="185"/>
      <c r="J71" s="186"/>
      <c r="K71" s="136"/>
      <c r="L71" s="92"/>
      <c r="M71" s="35">
        <v>12</v>
      </c>
      <c r="N71" s="195"/>
      <c r="O71" s="196"/>
      <c r="P71" s="297"/>
      <c r="Q71" s="345"/>
      <c r="R71" s="261"/>
      <c r="S71" s="224">
        <v>0</v>
      </c>
      <c r="U71" s="208"/>
      <c r="V71" s="208"/>
      <c r="W71" s="208"/>
      <c r="X71" s="208"/>
      <c r="Y71" s="208"/>
      <c r="Z71" s="162"/>
      <c r="AA71" s="265"/>
      <c r="AB71" s="265"/>
      <c r="AC71" s="265"/>
      <c r="AD71" s="265"/>
      <c r="AE71" s="264"/>
      <c r="AF71" s="264"/>
      <c r="AG71" s="208"/>
      <c r="AH71" s="208"/>
      <c r="AI71" s="208"/>
    </row>
    <row r="72" s="1" customFormat="1" ht="15" spans="2:35">
      <c r="B72" s="89"/>
      <c r="C72" s="76"/>
      <c r="D72" s="64"/>
      <c r="E72" s="88"/>
      <c r="F72" s="88"/>
      <c r="G72" s="88"/>
      <c r="H72" s="64"/>
      <c r="I72" s="185"/>
      <c r="J72" s="186"/>
      <c r="K72" s="136"/>
      <c r="L72" s="92"/>
      <c r="M72" s="35">
        <v>13</v>
      </c>
      <c r="N72" s="195"/>
      <c r="O72" s="88"/>
      <c r="P72" s="297"/>
      <c r="Q72" s="345"/>
      <c r="R72" s="261"/>
      <c r="S72" s="224">
        <v>0</v>
      </c>
      <c r="U72" s="208"/>
      <c r="V72" s="208"/>
      <c r="W72" s="208"/>
      <c r="X72" s="208"/>
      <c r="Y72" s="208"/>
      <c r="Z72" s="162"/>
      <c r="AA72" s="265"/>
      <c r="AB72" s="265"/>
      <c r="AC72" s="265"/>
      <c r="AD72" s="265"/>
      <c r="AE72" s="264"/>
      <c r="AF72" s="264"/>
      <c r="AG72" s="208"/>
      <c r="AH72" s="208"/>
      <c r="AI72" s="208"/>
    </row>
    <row r="73" s="1" customFormat="1" ht="15" spans="2:35">
      <c r="B73" s="89"/>
      <c r="C73" s="76"/>
      <c r="D73" s="64"/>
      <c r="E73" s="266"/>
      <c r="F73" s="267"/>
      <c r="G73" s="268"/>
      <c r="H73" s="269"/>
      <c r="I73" s="185"/>
      <c r="J73" s="186"/>
      <c r="K73" s="136"/>
      <c r="L73" s="92"/>
      <c r="M73" s="35">
        <v>14</v>
      </c>
      <c r="N73" s="195"/>
      <c r="O73" s="196"/>
      <c r="P73" s="195"/>
      <c r="Q73" s="345"/>
      <c r="R73" s="261"/>
      <c r="S73" s="224">
        <v>0</v>
      </c>
      <c r="U73" s="208"/>
      <c r="V73" s="208"/>
      <c r="W73" s="208"/>
      <c r="X73" s="208"/>
      <c r="Y73" s="208"/>
      <c r="Z73" s="162"/>
      <c r="AA73" s="162"/>
      <c r="AB73" s="162"/>
      <c r="AC73" s="162"/>
      <c r="AD73" s="162"/>
      <c r="AE73" s="264"/>
      <c r="AF73" s="264"/>
      <c r="AG73" s="208"/>
      <c r="AH73" s="208"/>
      <c r="AI73" s="208"/>
    </row>
    <row r="74" s="1" customFormat="1" ht="15" spans="2:35">
      <c r="B74" s="89"/>
      <c r="C74" s="76"/>
      <c r="D74" s="64"/>
      <c r="E74" s="266"/>
      <c r="F74" s="267"/>
      <c r="G74" s="268"/>
      <c r="H74" s="269"/>
      <c r="I74" s="185"/>
      <c r="J74" s="186"/>
      <c r="K74" s="136"/>
      <c r="L74" s="92"/>
      <c r="M74" s="35">
        <v>15</v>
      </c>
      <c r="N74" s="195"/>
      <c r="O74" s="196"/>
      <c r="P74" s="195"/>
      <c r="Q74" s="345"/>
      <c r="R74" s="261"/>
      <c r="S74" s="224">
        <v>0</v>
      </c>
      <c r="U74" s="208"/>
      <c r="V74" s="208"/>
      <c r="W74" s="208"/>
      <c r="X74" s="208"/>
      <c r="Y74" s="208"/>
      <c r="Z74" s="162"/>
      <c r="AA74" s="265"/>
      <c r="AB74" s="265"/>
      <c r="AC74" s="265"/>
      <c r="AD74" s="265"/>
      <c r="AE74" s="264"/>
      <c r="AF74" s="264"/>
      <c r="AG74" s="208"/>
      <c r="AH74" s="208"/>
      <c r="AI74" s="208"/>
    </row>
    <row r="75" s="1" customFormat="1" ht="15" spans="2:35">
      <c r="B75" s="89"/>
      <c r="C75" s="76"/>
      <c r="D75" s="64"/>
      <c r="E75" s="266"/>
      <c r="F75" s="267"/>
      <c r="G75" s="268"/>
      <c r="H75" s="269"/>
      <c r="I75" s="185"/>
      <c r="J75" s="186"/>
      <c r="K75" s="136"/>
      <c r="L75" s="92"/>
      <c r="M75" s="35">
        <v>16</v>
      </c>
      <c r="N75" s="195"/>
      <c r="O75" s="196"/>
      <c r="P75" s="195"/>
      <c r="Q75" s="260"/>
      <c r="R75" s="261"/>
      <c r="S75" s="224">
        <v>0</v>
      </c>
      <c r="U75" s="208"/>
      <c r="V75" s="208"/>
      <c r="W75" s="208"/>
      <c r="X75" s="208"/>
      <c r="Y75" s="208"/>
      <c r="Z75" s="162"/>
      <c r="AA75" s="162"/>
      <c r="AB75" s="162"/>
      <c r="AC75" s="162"/>
      <c r="AD75" s="162"/>
      <c r="AE75" s="264"/>
      <c r="AF75" s="264"/>
      <c r="AG75" s="208"/>
      <c r="AH75" s="208"/>
      <c r="AI75" s="208"/>
    </row>
    <row r="76" s="1" customFormat="1" ht="15" spans="2:35">
      <c r="B76" s="89"/>
      <c r="C76" s="76"/>
      <c r="D76" s="64"/>
      <c r="E76" s="88"/>
      <c r="F76" s="88"/>
      <c r="G76" s="88"/>
      <c r="H76" s="64"/>
      <c r="I76" s="185"/>
      <c r="J76" s="186"/>
      <c r="K76" s="136"/>
      <c r="L76" s="92"/>
      <c r="M76" s="35">
        <v>17</v>
      </c>
      <c r="N76" s="195"/>
      <c r="O76" s="196"/>
      <c r="P76" s="195"/>
      <c r="Q76" s="260"/>
      <c r="R76" s="261"/>
      <c r="S76" s="224">
        <v>0</v>
      </c>
      <c r="U76" s="208"/>
      <c r="V76" s="346"/>
      <c r="W76" s="265"/>
      <c r="X76" s="347"/>
      <c r="Y76" s="212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</row>
    <row r="77" s="1" customFormat="1" ht="15" spans="2:35">
      <c r="B77" s="89"/>
      <c r="C77" s="76"/>
      <c r="D77" s="64"/>
      <c r="E77" s="266"/>
      <c r="F77" s="267"/>
      <c r="G77" s="268"/>
      <c r="H77" s="269"/>
      <c r="I77" s="185"/>
      <c r="J77" s="186"/>
      <c r="K77" s="136"/>
      <c r="L77" s="92"/>
      <c r="M77" s="35">
        <v>18</v>
      </c>
      <c r="N77" s="195"/>
      <c r="O77" s="196"/>
      <c r="P77" s="195"/>
      <c r="Q77" s="260"/>
      <c r="R77" s="261"/>
      <c r="S77" s="224">
        <v>0</v>
      </c>
      <c r="U77" s="208"/>
      <c r="V77" s="346"/>
      <c r="W77" s="348"/>
      <c r="X77" s="347"/>
      <c r="Y77" s="212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</row>
    <row r="78" s="1" customFormat="1" ht="15" spans="2:35">
      <c r="B78" s="89"/>
      <c r="C78" s="76"/>
      <c r="D78" s="64"/>
      <c r="E78" s="88"/>
      <c r="F78" s="88"/>
      <c r="G78" s="88"/>
      <c r="H78" s="64"/>
      <c r="I78" s="185"/>
      <c r="J78" s="186"/>
      <c r="K78" s="136"/>
      <c r="L78" s="92"/>
      <c r="M78" s="35">
        <v>19</v>
      </c>
      <c r="N78" s="195"/>
      <c r="O78" s="196"/>
      <c r="P78" s="195"/>
      <c r="Q78" s="260"/>
      <c r="R78" s="261"/>
      <c r="S78" s="224">
        <v>0</v>
      </c>
      <c r="U78" s="208"/>
      <c r="V78" s="346"/>
      <c r="W78" s="265"/>
      <c r="X78" s="349"/>
      <c r="Y78" s="212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</row>
    <row r="79" s="1" customFormat="1" ht="15" spans="2:35">
      <c r="B79" s="89"/>
      <c r="C79" s="76"/>
      <c r="D79" s="64"/>
      <c r="E79" s="88"/>
      <c r="F79" s="88"/>
      <c r="G79" s="88"/>
      <c r="H79" s="64"/>
      <c r="I79" s="185"/>
      <c r="J79" s="186"/>
      <c r="K79" s="136"/>
      <c r="L79" s="92"/>
      <c r="M79" s="35">
        <v>20</v>
      </c>
      <c r="N79" s="298"/>
      <c r="O79" s="299"/>
      <c r="P79" s="298"/>
      <c r="Q79" s="260"/>
      <c r="R79" s="261"/>
      <c r="S79" s="224">
        <v>0</v>
      </c>
      <c r="U79" s="208"/>
      <c r="V79" s="346"/>
      <c r="W79" s="348"/>
      <c r="X79" s="347"/>
      <c r="Y79" s="212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</row>
    <row r="80" s="1" customFormat="1" ht="15" spans="2:35">
      <c r="B80" s="89"/>
      <c r="C80" s="76"/>
      <c r="D80" s="64"/>
      <c r="E80" s="73"/>
      <c r="F80" s="64"/>
      <c r="G80" s="70"/>
      <c r="H80" s="64"/>
      <c r="I80" s="300"/>
      <c r="J80" s="301"/>
      <c r="K80" s="136"/>
      <c r="L80" s="92"/>
      <c r="M80" s="302"/>
      <c r="N80" s="76" t="s">
        <v>79</v>
      </c>
      <c r="O80" s="88"/>
      <c r="P80" s="195"/>
      <c r="Q80" s="350"/>
      <c r="R80" s="261"/>
      <c r="S80" s="224">
        <v>0</v>
      </c>
      <c r="U80" s="208"/>
      <c r="V80" s="346"/>
      <c r="W80" s="265"/>
      <c r="X80" s="349"/>
      <c r="Y80" s="212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</row>
    <row r="81" s="1" customFormat="1" ht="15" spans="2:25">
      <c r="B81" s="89"/>
      <c r="C81" s="76"/>
      <c r="D81" s="64"/>
      <c r="E81" s="266"/>
      <c r="F81" s="267"/>
      <c r="G81" s="268"/>
      <c r="H81" s="64"/>
      <c r="I81" s="303"/>
      <c r="J81" s="303"/>
      <c r="K81" s="136"/>
      <c r="L81" s="92"/>
      <c r="M81" s="302"/>
      <c r="N81" s="304"/>
      <c r="O81" s="88"/>
      <c r="P81" s="305"/>
      <c r="Q81" s="350"/>
      <c r="R81" s="261"/>
      <c r="S81" s="224">
        <f t="shared" ref="S81:S86" si="4">R81*Q81</f>
        <v>0</v>
      </c>
      <c r="V81" s="336"/>
      <c r="W81" s="351"/>
      <c r="X81" s="352"/>
      <c r="Y81" s="140"/>
    </row>
    <row r="82" s="1" customFormat="1" ht="15" spans="2:25">
      <c r="B82" s="89"/>
      <c r="C82" s="270"/>
      <c r="D82" s="271"/>
      <c r="E82" s="272"/>
      <c r="F82" s="272"/>
      <c r="G82" s="272"/>
      <c r="H82" s="271"/>
      <c r="I82" s="303"/>
      <c r="J82" s="303"/>
      <c r="K82" s="136"/>
      <c r="L82" s="92"/>
      <c r="M82" s="302"/>
      <c r="N82" s="76"/>
      <c r="O82" s="88"/>
      <c r="P82" s="305"/>
      <c r="Q82" s="350"/>
      <c r="R82" s="261"/>
      <c r="S82" s="224">
        <f t="shared" si="4"/>
        <v>0</v>
      </c>
      <c r="V82" s="336"/>
      <c r="W82" s="353"/>
      <c r="X82" s="352"/>
      <c r="Y82" s="140"/>
    </row>
    <row r="83" s="1" customFormat="1" ht="15" spans="2:25">
      <c r="B83" s="89"/>
      <c r="C83" s="270"/>
      <c r="D83" s="271"/>
      <c r="E83" s="272"/>
      <c r="F83" s="272"/>
      <c r="G83" s="272"/>
      <c r="H83" s="271"/>
      <c r="I83" s="303"/>
      <c r="J83" s="303"/>
      <c r="K83" s="136"/>
      <c r="L83" s="92"/>
      <c r="M83" s="302"/>
      <c r="N83" s="76" t="s">
        <v>80</v>
      </c>
      <c r="O83" s="88"/>
      <c r="P83" s="306"/>
      <c r="Q83" s="350"/>
      <c r="R83" s="261"/>
      <c r="S83" s="224">
        <f t="shared" si="4"/>
        <v>0</v>
      </c>
      <c r="V83" s="336"/>
      <c r="W83" s="351"/>
      <c r="X83" s="352"/>
      <c r="Y83" s="140"/>
    </row>
    <row r="84" s="1" customFormat="1" ht="15" spans="2:25">
      <c r="B84" s="89"/>
      <c r="C84" s="270"/>
      <c r="D84" s="271"/>
      <c r="E84" s="272"/>
      <c r="F84" s="272"/>
      <c r="G84" s="272"/>
      <c r="H84" s="271"/>
      <c r="I84" s="303"/>
      <c r="J84" s="303"/>
      <c r="K84" s="136"/>
      <c r="L84" s="92"/>
      <c r="M84" s="302"/>
      <c r="N84" s="76"/>
      <c r="O84" s="88"/>
      <c r="P84" s="306"/>
      <c r="Q84" s="350"/>
      <c r="R84" s="261"/>
      <c r="S84" s="224">
        <f t="shared" si="4"/>
        <v>0</v>
      </c>
      <c r="V84" s="336"/>
      <c r="W84" s="351"/>
      <c r="X84" s="352"/>
      <c r="Y84" s="140"/>
    </row>
    <row r="85" s="1" customFormat="1" ht="15" spans="2:19">
      <c r="B85" s="89"/>
      <c r="C85" s="270"/>
      <c r="D85" s="271"/>
      <c r="E85" s="272"/>
      <c r="F85" s="272"/>
      <c r="G85" s="272"/>
      <c r="H85" s="271"/>
      <c r="I85" s="303"/>
      <c r="J85" s="303"/>
      <c r="K85" s="136"/>
      <c r="L85" s="92"/>
      <c r="M85" s="302"/>
      <c r="N85" s="76"/>
      <c r="O85" s="88"/>
      <c r="P85" s="306"/>
      <c r="Q85" s="350"/>
      <c r="R85" s="261"/>
      <c r="S85" s="224">
        <f t="shared" si="4"/>
        <v>0</v>
      </c>
    </row>
    <row r="86" s="1" customFormat="1" ht="15.75" spans="2:19">
      <c r="B86" s="89"/>
      <c r="C86" s="270"/>
      <c r="D86" s="271"/>
      <c r="E86" s="272"/>
      <c r="F86" s="272"/>
      <c r="G86" s="272"/>
      <c r="H86" s="271"/>
      <c r="I86" s="303"/>
      <c r="J86" s="303"/>
      <c r="K86" s="136"/>
      <c r="L86" s="106"/>
      <c r="M86" s="307"/>
      <c r="N86" s="76" t="s">
        <v>81</v>
      </c>
      <c r="O86" s="88"/>
      <c r="P86" s="308"/>
      <c r="Q86" s="354"/>
      <c r="R86" s="355"/>
      <c r="S86" s="139">
        <f t="shared" si="4"/>
        <v>0</v>
      </c>
    </row>
    <row r="87" s="1" customFormat="1" ht="15.75" spans="2:19">
      <c r="B87" s="89"/>
      <c r="C87" s="76"/>
      <c r="D87" s="64"/>
      <c r="E87" s="273"/>
      <c r="F87" s="274"/>
      <c r="G87" s="275"/>
      <c r="H87" s="276"/>
      <c r="I87" s="309"/>
      <c r="J87" s="310"/>
      <c r="K87" s="136"/>
      <c r="M87" s="311"/>
      <c r="N87" s="312"/>
      <c r="O87" s="313"/>
      <c r="P87" s="314"/>
      <c r="Q87" s="356"/>
      <c r="R87" s="357"/>
      <c r="S87" s="358">
        <f>SUM(S60:S86)</f>
        <v>0</v>
      </c>
    </row>
    <row r="88" s="1" customFormat="1" spans="2:19">
      <c r="B88" s="89"/>
      <c r="C88" s="76"/>
      <c r="D88" s="64"/>
      <c r="E88" s="88"/>
      <c r="F88" s="88"/>
      <c r="G88" s="88"/>
      <c r="H88" s="64"/>
      <c r="I88" s="303"/>
      <c r="J88" s="303"/>
      <c r="K88" s="136"/>
      <c r="L88" s="315"/>
      <c r="M88" s="172" t="s">
        <v>82</v>
      </c>
      <c r="N88" s="316"/>
      <c r="O88" s="317"/>
      <c r="P88" s="317"/>
      <c r="Q88" s="317"/>
      <c r="R88" s="359"/>
      <c r="S88" s="360"/>
    </row>
    <row r="89" s="1" customFormat="1" ht="15" spans="2:19">
      <c r="B89" s="277"/>
      <c r="C89" s="76"/>
      <c r="D89" s="64"/>
      <c r="E89" s="88"/>
      <c r="F89" s="88"/>
      <c r="G89" s="88"/>
      <c r="H89" s="64"/>
      <c r="I89" s="303"/>
      <c r="J89" s="303"/>
      <c r="K89" s="136"/>
      <c r="L89" s="140"/>
      <c r="M89" s="41" t="s">
        <v>8</v>
      </c>
      <c r="N89" s="29" t="s">
        <v>83</v>
      </c>
      <c r="O89" s="29" t="s">
        <v>84</v>
      </c>
      <c r="P89" s="29"/>
      <c r="Q89" s="361" t="s">
        <v>42</v>
      </c>
      <c r="R89" s="256" t="s">
        <v>78</v>
      </c>
      <c r="S89" s="131" t="s">
        <v>44</v>
      </c>
    </row>
    <row r="90" s="1" customFormat="1" ht="15" spans="2:19">
      <c r="B90" s="277"/>
      <c r="C90" s="76"/>
      <c r="D90" s="64"/>
      <c r="E90" s="88"/>
      <c r="F90" s="88"/>
      <c r="G90" s="88"/>
      <c r="H90" s="64"/>
      <c r="I90" s="303"/>
      <c r="J90" s="303"/>
      <c r="K90" s="136"/>
      <c r="L90" s="140"/>
      <c r="M90" s="31">
        <v>1</v>
      </c>
      <c r="N90" s="32"/>
      <c r="O90" s="318"/>
      <c r="P90" s="319"/>
      <c r="Q90" s="266"/>
      <c r="R90" s="362"/>
      <c r="S90" s="363">
        <f t="shared" ref="S90:S94" si="5">R90*Q90</f>
        <v>0</v>
      </c>
    </row>
    <row r="91" s="1" customFormat="1" ht="15" spans="2:19">
      <c r="B91" s="277"/>
      <c r="C91" s="76"/>
      <c r="D91" s="64"/>
      <c r="E91" s="88"/>
      <c r="F91" s="88"/>
      <c r="G91" s="88"/>
      <c r="H91" s="64"/>
      <c r="I91" s="303"/>
      <c r="J91" s="303"/>
      <c r="K91" s="136"/>
      <c r="L91" s="140"/>
      <c r="M91" s="35">
        <v>2</v>
      </c>
      <c r="N91" s="76"/>
      <c r="O91" s="320"/>
      <c r="P91" s="321"/>
      <c r="Q91" s="364"/>
      <c r="R91" s="365"/>
      <c r="S91" s="363">
        <f t="shared" si="5"/>
        <v>0</v>
      </c>
    </row>
    <row r="92" s="1" customFormat="1" ht="15" spans="2:19">
      <c r="B92" s="77"/>
      <c r="C92" s="76"/>
      <c r="D92" s="88"/>
      <c r="E92" s="88"/>
      <c r="F92" s="88"/>
      <c r="G92" s="88"/>
      <c r="H92" s="64"/>
      <c r="I92" s="303"/>
      <c r="J92" s="303"/>
      <c r="K92" s="136"/>
      <c r="L92" s="140"/>
      <c r="M92" s="35">
        <v>3</v>
      </c>
      <c r="N92" s="76"/>
      <c r="O92" s="320"/>
      <c r="P92" s="321"/>
      <c r="Q92" s="366"/>
      <c r="R92" s="367"/>
      <c r="S92" s="363">
        <f t="shared" si="5"/>
        <v>0</v>
      </c>
    </row>
    <row r="93" s="1" customFormat="1" ht="15" spans="2:19">
      <c r="B93" s="277"/>
      <c r="C93" s="76"/>
      <c r="D93" s="64"/>
      <c r="E93" s="88"/>
      <c r="F93" s="88"/>
      <c r="G93" s="88"/>
      <c r="H93" s="64"/>
      <c r="I93" s="303"/>
      <c r="J93" s="303"/>
      <c r="K93" s="136"/>
      <c r="L93" s="140"/>
      <c r="M93" s="35">
        <v>4</v>
      </c>
      <c r="N93" s="76"/>
      <c r="O93" s="320"/>
      <c r="P93" s="321"/>
      <c r="Q93" s="364"/>
      <c r="R93" s="365"/>
      <c r="S93" s="363">
        <f t="shared" si="5"/>
        <v>0</v>
      </c>
    </row>
    <row r="94" s="1" customFormat="1" ht="15" spans="2:19">
      <c r="B94" s="77"/>
      <c r="C94" s="76"/>
      <c r="D94" s="64"/>
      <c r="E94" s="88"/>
      <c r="F94" s="88"/>
      <c r="G94" s="88"/>
      <c r="H94" s="64"/>
      <c r="I94" s="303"/>
      <c r="J94" s="303"/>
      <c r="K94" s="136"/>
      <c r="L94" s="140"/>
      <c r="M94" s="35">
        <v>5</v>
      </c>
      <c r="N94" s="76"/>
      <c r="O94" s="320"/>
      <c r="P94" s="321"/>
      <c r="Q94" s="368"/>
      <c r="R94" s="367"/>
      <c r="S94" s="363">
        <f t="shared" si="5"/>
        <v>0</v>
      </c>
    </row>
    <row r="95" s="1" customFormat="1" ht="15.75" spans="2:23">
      <c r="B95" s="278"/>
      <c r="C95" s="36"/>
      <c r="D95" s="71"/>
      <c r="E95" s="88"/>
      <c r="F95" s="88"/>
      <c r="G95" s="88"/>
      <c r="H95" s="105"/>
      <c r="I95" s="322"/>
      <c r="J95" s="322"/>
      <c r="K95" s="136"/>
      <c r="L95" s="140"/>
      <c r="M95" s="35">
        <v>6</v>
      </c>
      <c r="N95" s="76"/>
      <c r="O95" s="320"/>
      <c r="P95" s="321"/>
      <c r="Q95" s="266"/>
      <c r="R95" s="369"/>
      <c r="S95" s="363">
        <f t="shared" ref="S95:S100" si="6">R95*Q95*$D$9</f>
        <v>0</v>
      </c>
      <c r="T95" s="370"/>
      <c r="U95" s="370"/>
      <c r="V95" s="370"/>
      <c r="W95" s="371"/>
    </row>
    <row r="96" s="1" customFormat="1" ht="15.75" spans="2:23">
      <c r="B96" s="39" t="s">
        <v>47</v>
      </c>
      <c r="C96" s="40"/>
      <c r="D96" s="40"/>
      <c r="E96" s="40"/>
      <c r="F96" s="40"/>
      <c r="G96" s="40"/>
      <c r="H96" s="40"/>
      <c r="I96" s="40"/>
      <c r="J96" s="142"/>
      <c r="K96" s="143">
        <f>SUM(K49:K95)</f>
        <v>0</v>
      </c>
      <c r="L96" s="140"/>
      <c r="M96" s="35">
        <v>7</v>
      </c>
      <c r="N96" s="76"/>
      <c r="O96" s="320"/>
      <c r="P96" s="321"/>
      <c r="Q96" s="364"/>
      <c r="R96" s="369"/>
      <c r="S96" s="363">
        <f t="shared" si="6"/>
        <v>0</v>
      </c>
      <c r="W96" s="371"/>
    </row>
    <row r="97" s="1" customFormat="1" spans="2:23">
      <c r="B97" s="25" t="s">
        <v>85</v>
      </c>
      <c r="C97" s="26"/>
      <c r="D97" s="26"/>
      <c r="E97" s="26"/>
      <c r="F97" s="26"/>
      <c r="G97" s="26"/>
      <c r="H97" s="26"/>
      <c r="I97" s="26"/>
      <c r="J97" s="26"/>
      <c r="K97" s="26"/>
      <c r="L97" s="140"/>
      <c r="M97" s="35">
        <v>8</v>
      </c>
      <c r="N97" s="76"/>
      <c r="O97" s="320"/>
      <c r="P97" s="321"/>
      <c r="Q97" s="368"/>
      <c r="R97" s="369"/>
      <c r="S97" s="363">
        <f t="shared" si="6"/>
        <v>0</v>
      </c>
      <c r="W97" s="371"/>
    </row>
    <row r="98" s="1" customFormat="1" ht="15" spans="2:22">
      <c r="B98" s="27" t="s">
        <v>13</v>
      </c>
      <c r="C98" s="29" t="s">
        <v>34</v>
      </c>
      <c r="D98" s="29" t="s">
        <v>35</v>
      </c>
      <c r="E98" s="29"/>
      <c r="F98" s="29"/>
      <c r="G98" s="145" t="s">
        <v>73</v>
      </c>
      <c r="H98" s="145"/>
      <c r="I98" s="130" t="s">
        <v>37</v>
      </c>
      <c r="J98" s="130"/>
      <c r="K98" s="131" t="s">
        <v>38</v>
      </c>
      <c r="L98" s="140"/>
      <c r="M98" s="35">
        <v>9</v>
      </c>
      <c r="N98" s="76"/>
      <c r="O98" s="320"/>
      <c r="P98" s="321"/>
      <c r="Q98" s="266"/>
      <c r="R98" s="369"/>
      <c r="S98" s="363">
        <f t="shared" si="6"/>
        <v>0</v>
      </c>
      <c r="T98" s="370"/>
      <c r="U98" s="370"/>
      <c r="V98" s="370"/>
    </row>
    <row r="99" s="1" customFormat="1" ht="15" spans="2:22">
      <c r="B99" s="31">
        <v>1</v>
      </c>
      <c r="C99" s="32" t="s">
        <v>86</v>
      </c>
      <c r="D99" s="33"/>
      <c r="E99" s="33"/>
      <c r="F99" s="33"/>
      <c r="G99" s="171"/>
      <c r="H99" s="171"/>
      <c r="I99" s="323"/>
      <c r="J99" s="324"/>
      <c r="K99" s="259">
        <v>0</v>
      </c>
      <c r="L99" s="140"/>
      <c r="M99" s="31">
        <v>10</v>
      </c>
      <c r="N99" s="32"/>
      <c r="O99" s="320"/>
      <c r="P99" s="321"/>
      <c r="Q99" s="266"/>
      <c r="R99" s="369"/>
      <c r="S99" s="363">
        <f t="shared" si="6"/>
        <v>0</v>
      </c>
      <c r="T99" s="370"/>
      <c r="U99" s="370"/>
      <c r="V99" s="370"/>
    </row>
    <row r="100" s="1" customFormat="1" ht="15" spans="2:19">
      <c r="B100" s="279">
        <v>2</v>
      </c>
      <c r="C100" s="52" t="s">
        <v>87</v>
      </c>
      <c r="D100" s="190"/>
      <c r="E100" s="190"/>
      <c r="F100" s="190"/>
      <c r="G100" s="280"/>
      <c r="H100" s="54"/>
      <c r="I100" s="325"/>
      <c r="J100" s="326"/>
      <c r="K100" s="327">
        <v>0</v>
      </c>
      <c r="L100" s="140"/>
      <c r="M100" s="35">
        <v>11</v>
      </c>
      <c r="N100" s="76"/>
      <c r="O100" s="320"/>
      <c r="P100" s="321"/>
      <c r="Q100" s="266"/>
      <c r="R100" s="369"/>
      <c r="S100" s="363">
        <f t="shared" si="6"/>
        <v>0</v>
      </c>
    </row>
    <row r="101" s="1" customFormat="1" ht="25.5" spans="2:19">
      <c r="B101" s="281" t="s">
        <v>15</v>
      </c>
      <c r="C101" s="58" t="s">
        <v>57</v>
      </c>
      <c r="D101" s="282" t="s">
        <v>58</v>
      </c>
      <c r="E101" s="283"/>
      <c r="F101" s="283"/>
      <c r="G101" s="284"/>
      <c r="H101" s="285" t="s">
        <v>88</v>
      </c>
      <c r="I101" s="328" t="s">
        <v>69</v>
      </c>
      <c r="J101" s="328"/>
      <c r="K101" s="155" t="s">
        <v>38</v>
      </c>
      <c r="L101" s="140"/>
      <c r="M101" s="35">
        <v>12</v>
      </c>
      <c r="N101" s="76"/>
      <c r="O101" s="320"/>
      <c r="P101" s="321"/>
      <c r="Q101" s="266"/>
      <c r="R101" s="372"/>
      <c r="S101" s="363">
        <f>R101*Q101*$D$7</f>
        <v>0</v>
      </c>
    </row>
    <row r="102" s="1" customFormat="1" ht="12.75" spans="2:19">
      <c r="B102" s="62">
        <v>3</v>
      </c>
      <c r="C102" s="76" t="s">
        <v>89</v>
      </c>
      <c r="D102" s="286" t="s">
        <v>90</v>
      </c>
      <c r="E102" s="287"/>
      <c r="F102" s="287"/>
      <c r="G102" s="171"/>
      <c r="H102" s="288"/>
      <c r="I102" s="323"/>
      <c r="J102" s="324"/>
      <c r="K102" s="224">
        <v>0</v>
      </c>
      <c r="L102" s="315"/>
      <c r="M102" s="31">
        <v>13</v>
      </c>
      <c r="N102" s="76"/>
      <c r="O102" s="320"/>
      <c r="P102" s="321"/>
      <c r="Q102" s="73"/>
      <c r="R102" s="365"/>
      <c r="S102" s="363">
        <f>R102*Q102</f>
        <v>0</v>
      </c>
    </row>
    <row r="103" s="1" customFormat="1" ht="12.75" spans="2:19">
      <c r="B103" s="35">
        <v>4</v>
      </c>
      <c r="C103" s="76" t="s">
        <v>89</v>
      </c>
      <c r="D103" s="173" t="s">
        <v>91</v>
      </c>
      <c r="E103" s="174"/>
      <c r="F103" s="174"/>
      <c r="G103" s="73"/>
      <c r="H103" s="288" t="s">
        <v>92</v>
      </c>
      <c r="I103" s="229"/>
      <c r="J103" s="329"/>
      <c r="K103" s="224">
        <v>0</v>
      </c>
      <c r="L103" s="140"/>
      <c r="M103" s="31">
        <v>14</v>
      </c>
      <c r="N103" s="76"/>
      <c r="O103" s="320"/>
      <c r="P103" s="321"/>
      <c r="Q103" s="73"/>
      <c r="R103" s="365"/>
      <c r="S103" s="363">
        <f>R103*Q103</f>
        <v>0</v>
      </c>
    </row>
    <row r="104" s="1" customFormat="1" ht="12.75" spans="2:19">
      <c r="B104" s="35">
        <v>5</v>
      </c>
      <c r="C104" s="76" t="s">
        <v>89</v>
      </c>
      <c r="D104" s="173" t="s">
        <v>93</v>
      </c>
      <c r="E104" s="174"/>
      <c r="F104" s="174"/>
      <c r="G104" s="73"/>
      <c r="H104" s="288"/>
      <c r="I104" s="229"/>
      <c r="J104" s="329"/>
      <c r="K104" s="224">
        <v>0</v>
      </c>
      <c r="L104" s="140"/>
      <c r="M104" s="35">
        <v>15</v>
      </c>
      <c r="N104" s="76"/>
      <c r="O104" s="320"/>
      <c r="P104" s="321"/>
      <c r="Q104" s="73"/>
      <c r="R104" s="369"/>
      <c r="S104" s="363">
        <f>R104*Q104*$D$9</f>
        <v>0</v>
      </c>
    </row>
    <row r="105" s="1" customFormat="1" ht="13.5" spans="2:19">
      <c r="B105" s="35">
        <v>6</v>
      </c>
      <c r="C105" s="76" t="s">
        <v>89</v>
      </c>
      <c r="D105" s="173" t="s">
        <v>94</v>
      </c>
      <c r="E105" s="174"/>
      <c r="F105" s="174"/>
      <c r="G105" s="73"/>
      <c r="H105" s="288"/>
      <c r="I105" s="229"/>
      <c r="J105" s="329"/>
      <c r="K105" s="224">
        <v>0</v>
      </c>
      <c r="M105" s="330">
        <v>16</v>
      </c>
      <c r="N105" s="161"/>
      <c r="O105" s="331"/>
      <c r="P105" s="332"/>
      <c r="Q105" s="373"/>
      <c r="R105" s="369"/>
      <c r="S105" s="363">
        <f>R105*Q105*$D$9</f>
        <v>0</v>
      </c>
    </row>
    <row r="106" s="1" customFormat="1" ht="13.5" spans="2:19">
      <c r="B106" s="35">
        <v>7</v>
      </c>
      <c r="C106" s="76" t="s">
        <v>89</v>
      </c>
      <c r="D106" s="173" t="s">
        <v>95</v>
      </c>
      <c r="E106" s="174"/>
      <c r="F106" s="174"/>
      <c r="G106" s="73"/>
      <c r="H106" s="288" t="s">
        <v>92</v>
      </c>
      <c r="I106" s="229"/>
      <c r="J106" s="329"/>
      <c r="K106" s="224">
        <v>0</v>
      </c>
      <c r="M106" s="39" t="s">
        <v>47</v>
      </c>
      <c r="N106" s="40"/>
      <c r="O106" s="40"/>
      <c r="P106" s="40"/>
      <c r="Q106" s="40"/>
      <c r="R106" s="40"/>
      <c r="S106" s="143">
        <f>SUM(S90:S105)</f>
        <v>0</v>
      </c>
    </row>
    <row r="107" s="1" customFormat="1" ht="12.75" spans="2:19">
      <c r="B107" s="35">
        <v>8</v>
      </c>
      <c r="C107" s="76" t="s">
        <v>89</v>
      </c>
      <c r="D107" s="173" t="s">
        <v>96</v>
      </c>
      <c r="E107" s="174"/>
      <c r="F107" s="174"/>
      <c r="G107" s="73"/>
      <c r="H107" s="288" t="s">
        <v>92</v>
      </c>
      <c r="I107" s="229"/>
      <c r="J107" s="329"/>
      <c r="K107" s="224">
        <v>0</v>
      </c>
      <c r="M107" s="333" t="s">
        <v>97</v>
      </c>
      <c r="N107" s="334"/>
      <c r="O107" s="335" t="s">
        <v>98</v>
      </c>
      <c r="P107" s="336"/>
      <c r="S107" s="374"/>
    </row>
    <row r="108" s="1" customFormat="1" ht="12.75" spans="2:19">
      <c r="B108" s="35">
        <v>9</v>
      </c>
      <c r="C108" s="76" t="s">
        <v>89</v>
      </c>
      <c r="D108" s="173" t="s">
        <v>99</v>
      </c>
      <c r="E108" s="174"/>
      <c r="F108" s="174"/>
      <c r="G108" s="73"/>
      <c r="H108" s="288"/>
      <c r="I108" s="229"/>
      <c r="J108" s="329"/>
      <c r="K108" s="224">
        <v>0</v>
      </c>
      <c r="M108" s="333" t="s">
        <v>100</v>
      </c>
      <c r="N108" s="334"/>
      <c r="O108" s="335" t="s">
        <v>101</v>
      </c>
      <c r="P108" s="336"/>
      <c r="S108" s="374"/>
    </row>
    <row r="109" s="1" customFormat="1" ht="12.75" spans="2:19">
      <c r="B109" s="35">
        <v>10</v>
      </c>
      <c r="C109" s="76" t="s">
        <v>89</v>
      </c>
      <c r="D109" s="173" t="s">
        <v>102</v>
      </c>
      <c r="E109" s="174"/>
      <c r="F109" s="174"/>
      <c r="G109" s="73"/>
      <c r="H109" s="288" t="s">
        <v>92</v>
      </c>
      <c r="I109" s="229"/>
      <c r="J109" s="329"/>
      <c r="K109" s="224">
        <v>0</v>
      </c>
      <c r="M109" s="333" t="s">
        <v>8</v>
      </c>
      <c r="N109" s="334" t="s">
        <v>103</v>
      </c>
      <c r="O109" s="335" t="s">
        <v>104</v>
      </c>
      <c r="P109" s="336"/>
      <c r="S109" s="374"/>
    </row>
    <row r="110" s="1" customFormat="1" ht="12.75" spans="2:19">
      <c r="B110" s="35">
        <v>11</v>
      </c>
      <c r="C110" s="76" t="s">
        <v>89</v>
      </c>
      <c r="D110" s="173" t="s">
        <v>105</v>
      </c>
      <c r="E110" s="174"/>
      <c r="F110" s="174"/>
      <c r="G110" s="289"/>
      <c r="H110" s="288" t="s">
        <v>106</v>
      </c>
      <c r="I110" s="229"/>
      <c r="J110" s="329"/>
      <c r="K110" s="224">
        <v>0</v>
      </c>
      <c r="M110" s="333" t="s">
        <v>13</v>
      </c>
      <c r="N110" s="334" t="s">
        <v>107</v>
      </c>
      <c r="O110" s="335" t="s">
        <v>108</v>
      </c>
      <c r="P110" s="336"/>
      <c r="S110" s="374"/>
    </row>
    <row r="111" s="1" customFormat="1" ht="12.75" spans="2:19">
      <c r="B111" s="35">
        <v>12</v>
      </c>
      <c r="C111" s="76" t="s">
        <v>89</v>
      </c>
      <c r="D111" s="173" t="s">
        <v>109</v>
      </c>
      <c r="E111" s="174"/>
      <c r="F111" s="174"/>
      <c r="G111" s="73"/>
      <c r="H111" s="288"/>
      <c r="I111" s="229"/>
      <c r="J111" s="329"/>
      <c r="K111" s="224">
        <v>0</v>
      </c>
      <c r="M111" s="333" t="s">
        <v>15</v>
      </c>
      <c r="N111" s="334" t="s">
        <v>110</v>
      </c>
      <c r="O111" s="335" t="s">
        <v>111</v>
      </c>
      <c r="P111" s="337"/>
      <c r="S111" s="374"/>
    </row>
    <row r="112" s="1" customFormat="1" ht="12.75" spans="2:19">
      <c r="B112" s="35">
        <v>13</v>
      </c>
      <c r="C112" s="76" t="s">
        <v>112</v>
      </c>
      <c r="D112" s="173" t="s">
        <v>113</v>
      </c>
      <c r="E112" s="174"/>
      <c r="F112" s="174"/>
      <c r="G112" s="73"/>
      <c r="H112" s="288"/>
      <c r="I112" s="229"/>
      <c r="J112" s="329"/>
      <c r="K112" s="224">
        <v>0</v>
      </c>
      <c r="M112" s="338"/>
      <c r="N112" s="334"/>
      <c r="O112" s="335" t="s">
        <v>114</v>
      </c>
      <c r="P112" s="336"/>
      <c r="S112" s="374"/>
    </row>
    <row r="113" s="1" customFormat="1" ht="12.75" spans="2:19">
      <c r="B113" s="35">
        <v>14</v>
      </c>
      <c r="C113" s="76" t="s">
        <v>86</v>
      </c>
      <c r="D113" s="173" t="s">
        <v>115</v>
      </c>
      <c r="E113" s="174"/>
      <c r="F113" s="174"/>
      <c r="G113" s="280"/>
      <c r="H113" s="288" t="s">
        <v>92</v>
      </c>
      <c r="I113" s="229"/>
      <c r="J113" s="329"/>
      <c r="K113" s="224">
        <v>0</v>
      </c>
      <c r="M113" s="338"/>
      <c r="N113" s="334"/>
      <c r="O113" s="335" t="s">
        <v>116</v>
      </c>
      <c r="P113" s="336"/>
      <c r="S113" s="374"/>
    </row>
    <row r="114" s="1" customFormat="1" ht="13.5" spans="2:19">
      <c r="B114" s="79">
        <v>15</v>
      </c>
      <c r="C114" s="80" t="s">
        <v>87</v>
      </c>
      <c r="D114" s="290" t="s">
        <v>117</v>
      </c>
      <c r="E114" s="291"/>
      <c r="F114" s="291"/>
      <c r="G114" s="290"/>
      <c r="H114" s="292"/>
      <c r="I114" s="339"/>
      <c r="J114" s="340"/>
      <c r="K114" s="224">
        <f>I114*G114</f>
        <v>0</v>
      </c>
      <c r="M114" s="338"/>
      <c r="N114" s="334"/>
      <c r="O114" s="335" t="s">
        <v>118</v>
      </c>
      <c r="P114" s="336"/>
      <c r="S114" s="374"/>
    </row>
    <row r="115" s="1" customFormat="1" ht="13.5" spans="2:19">
      <c r="B115" s="39" t="s">
        <v>47</v>
      </c>
      <c r="C115" s="40"/>
      <c r="D115" s="40"/>
      <c r="E115" s="40"/>
      <c r="F115" s="40"/>
      <c r="G115" s="293"/>
      <c r="H115" s="288" t="s">
        <v>92</v>
      </c>
      <c r="I115" s="40"/>
      <c r="J115" s="40"/>
      <c r="K115" s="143">
        <f>SUM(K99:K114)</f>
        <v>0</v>
      </c>
      <c r="M115" s="341"/>
      <c r="N115" s="342"/>
      <c r="O115" s="343"/>
      <c r="P115" s="344"/>
      <c r="Q115" s="344"/>
      <c r="R115" s="344"/>
      <c r="S115" s="375"/>
    </row>
    <row r="116" ht="12.75"/>
    <row r="117" ht="12.75"/>
    <row r="118" s="1" customFormat="1" ht="12.75" spans="8:10">
      <c r="H118" s="294"/>
      <c r="J118" s="294"/>
    </row>
    <row r="119" s="1" customFormat="1" ht="12.75" spans="8:8">
      <c r="H119" s="294"/>
    </row>
    <row r="120" ht="12.75" spans="3:7">
      <c r="C120" s="295"/>
      <c r="D120" s="295"/>
      <c r="E120" s="295"/>
      <c r="F120" s="295"/>
      <c r="G120" s="295"/>
    </row>
    <row r="121" ht="12.75" spans="3:7">
      <c r="C121" s="296"/>
      <c r="D121" s="295"/>
      <c r="E121" s="295"/>
      <c r="F121" s="295"/>
      <c r="G121" s="295"/>
    </row>
    <row r="122" ht="12.75" spans="3:7">
      <c r="C122" s="296"/>
      <c r="D122" s="295"/>
      <c r="E122" s="295"/>
      <c r="F122" s="295"/>
      <c r="G122" s="295"/>
    </row>
    <row r="123" ht="12.75" spans="4:7">
      <c r="D123" s="295"/>
      <c r="E123" s="295"/>
      <c r="F123" s="295"/>
      <c r="G123" s="295"/>
    </row>
    <row r="127" ht="12.75" spans="17:17">
      <c r="Q127" s="376"/>
    </row>
    <row r="128" ht="12.75"/>
    <row r="129" ht="12.75"/>
    <row r="130" ht="12.75"/>
  </sheetData>
  <mergeCells count="229">
    <mergeCell ref="I8:J8"/>
    <mergeCell ref="I9:K9"/>
    <mergeCell ref="I10:J10"/>
    <mergeCell ref="D12:E12"/>
    <mergeCell ref="F12:H12"/>
    <mergeCell ref="I12:J12"/>
    <mergeCell ref="D13:E13"/>
    <mergeCell ref="F13:H13"/>
    <mergeCell ref="I13:J13"/>
    <mergeCell ref="D14:E14"/>
    <mergeCell ref="F14:H14"/>
    <mergeCell ref="I14:J14"/>
    <mergeCell ref="E18:G18"/>
    <mergeCell ref="D21:E21"/>
    <mergeCell ref="F21:H21"/>
    <mergeCell ref="I21:J21"/>
    <mergeCell ref="D22:E22"/>
    <mergeCell ref="F22:H22"/>
    <mergeCell ref="I22:J22"/>
    <mergeCell ref="E25:G25"/>
    <mergeCell ref="O30:P30"/>
    <mergeCell ref="O31:P31"/>
    <mergeCell ref="P32:Q32"/>
    <mergeCell ref="P33:Q33"/>
    <mergeCell ref="P34:Q34"/>
    <mergeCell ref="O37:P37"/>
    <mergeCell ref="O38:P38"/>
    <mergeCell ref="O39:P39"/>
    <mergeCell ref="O40:P40"/>
    <mergeCell ref="AA46:AC46"/>
    <mergeCell ref="AE46:AF46"/>
    <mergeCell ref="AA47:AC47"/>
    <mergeCell ref="AE47:AF47"/>
    <mergeCell ref="E48:G48"/>
    <mergeCell ref="I48:J48"/>
    <mergeCell ref="AA48:AC48"/>
    <mergeCell ref="AE48:AF48"/>
    <mergeCell ref="E49:G49"/>
    <mergeCell ref="I49:J49"/>
    <mergeCell ref="AA49:AC49"/>
    <mergeCell ref="AE49:AF49"/>
    <mergeCell ref="E50:G50"/>
    <mergeCell ref="I50:J50"/>
    <mergeCell ref="O50:P50"/>
    <mergeCell ref="AA50:AC50"/>
    <mergeCell ref="AE50:AF50"/>
    <mergeCell ref="E51:G51"/>
    <mergeCell ref="I51:J51"/>
    <mergeCell ref="AA51:AC51"/>
    <mergeCell ref="AE51:AF51"/>
    <mergeCell ref="E52:G52"/>
    <mergeCell ref="I52:J52"/>
    <mergeCell ref="AA52:AC52"/>
    <mergeCell ref="AE52:AF52"/>
    <mergeCell ref="E53:G53"/>
    <mergeCell ref="I53:J53"/>
    <mergeCell ref="P53:Q53"/>
    <mergeCell ref="AA53:AC53"/>
    <mergeCell ref="AE53:AF53"/>
    <mergeCell ref="E54:G54"/>
    <mergeCell ref="I54:J54"/>
    <mergeCell ref="P54:Q54"/>
    <mergeCell ref="AA54:AC54"/>
    <mergeCell ref="AE54:AF54"/>
    <mergeCell ref="E55:G55"/>
    <mergeCell ref="I55:J55"/>
    <mergeCell ref="P55:Q55"/>
    <mergeCell ref="AA55:AC55"/>
    <mergeCell ref="AE55:AF55"/>
    <mergeCell ref="E56:G56"/>
    <mergeCell ref="I56:J56"/>
    <mergeCell ref="P56:Q56"/>
    <mergeCell ref="AA56:AC56"/>
    <mergeCell ref="AE56:AF56"/>
    <mergeCell ref="E57:G57"/>
    <mergeCell ref="I57:J57"/>
    <mergeCell ref="AA57:AC57"/>
    <mergeCell ref="AE57:AF57"/>
    <mergeCell ref="E58:G58"/>
    <mergeCell ref="I58:J58"/>
    <mergeCell ref="AA58:AC58"/>
    <mergeCell ref="AE58:AF58"/>
    <mergeCell ref="E59:G59"/>
    <mergeCell ref="I59:J59"/>
    <mergeCell ref="AA59:AC59"/>
    <mergeCell ref="AE59:AF59"/>
    <mergeCell ref="E60:G60"/>
    <mergeCell ref="I60:J60"/>
    <mergeCell ref="AA60:AC60"/>
    <mergeCell ref="AE60:AF60"/>
    <mergeCell ref="E61:G61"/>
    <mergeCell ref="I61:J61"/>
    <mergeCell ref="AA61:AC61"/>
    <mergeCell ref="AE61:AF61"/>
    <mergeCell ref="E62:G62"/>
    <mergeCell ref="I62:J62"/>
    <mergeCell ref="AA62:AC62"/>
    <mergeCell ref="AE62:AF62"/>
    <mergeCell ref="E63:G63"/>
    <mergeCell ref="I63:J63"/>
    <mergeCell ref="AA63:AC63"/>
    <mergeCell ref="AE63:AF63"/>
    <mergeCell ref="E64:G64"/>
    <mergeCell ref="I64:J64"/>
    <mergeCell ref="AA64:AC64"/>
    <mergeCell ref="AE64:AF64"/>
    <mergeCell ref="E65:G65"/>
    <mergeCell ref="I65:J65"/>
    <mergeCell ref="AA65:AC65"/>
    <mergeCell ref="AE65:AF65"/>
    <mergeCell ref="E66:G66"/>
    <mergeCell ref="I66:J66"/>
    <mergeCell ref="AA66:AC66"/>
    <mergeCell ref="AE66:AF66"/>
    <mergeCell ref="E67:G67"/>
    <mergeCell ref="I67:J67"/>
    <mergeCell ref="AA67:AC67"/>
    <mergeCell ref="AE67:AF67"/>
    <mergeCell ref="E68:G68"/>
    <mergeCell ref="I68:J68"/>
    <mergeCell ref="AA68:AC68"/>
    <mergeCell ref="AE68:AF68"/>
    <mergeCell ref="E69:G69"/>
    <mergeCell ref="I69:J69"/>
    <mergeCell ref="AA69:AC69"/>
    <mergeCell ref="AE69:AF69"/>
    <mergeCell ref="E70:G70"/>
    <mergeCell ref="I70:J70"/>
    <mergeCell ref="AA70:AC70"/>
    <mergeCell ref="AE70:AF70"/>
    <mergeCell ref="E71:G71"/>
    <mergeCell ref="I71:J71"/>
    <mergeCell ref="AA71:AC71"/>
    <mergeCell ref="AE71:AF71"/>
    <mergeCell ref="E72:G72"/>
    <mergeCell ref="I72:J72"/>
    <mergeCell ref="AA72:AC72"/>
    <mergeCell ref="AE72:AF72"/>
    <mergeCell ref="E73:G73"/>
    <mergeCell ref="I73:J73"/>
    <mergeCell ref="AA73:AC73"/>
    <mergeCell ref="AE73:AF73"/>
    <mergeCell ref="E74:G74"/>
    <mergeCell ref="I74:J74"/>
    <mergeCell ref="AA74:AC74"/>
    <mergeCell ref="AE74:AF74"/>
    <mergeCell ref="E75:G75"/>
    <mergeCell ref="I75:J75"/>
    <mergeCell ref="AA75:AC75"/>
    <mergeCell ref="AE75:AF75"/>
    <mergeCell ref="E76:G76"/>
    <mergeCell ref="I76:J76"/>
    <mergeCell ref="E77:G77"/>
    <mergeCell ref="I77:J77"/>
    <mergeCell ref="E78:G78"/>
    <mergeCell ref="I78:J78"/>
    <mergeCell ref="E79:G79"/>
    <mergeCell ref="I79:J79"/>
    <mergeCell ref="E80:G80"/>
    <mergeCell ref="I80:J80"/>
    <mergeCell ref="E81:G81"/>
    <mergeCell ref="I81:J81"/>
    <mergeCell ref="E82:G82"/>
    <mergeCell ref="I82:J82"/>
    <mergeCell ref="E83:G83"/>
    <mergeCell ref="I83:J83"/>
    <mergeCell ref="E84:G84"/>
    <mergeCell ref="I84:J84"/>
    <mergeCell ref="E85:G85"/>
    <mergeCell ref="I85:J85"/>
    <mergeCell ref="E86:G86"/>
    <mergeCell ref="I86:J86"/>
    <mergeCell ref="E87:G87"/>
    <mergeCell ref="I87:J87"/>
    <mergeCell ref="E88:G88"/>
    <mergeCell ref="I88:J88"/>
    <mergeCell ref="E89:G89"/>
    <mergeCell ref="I89:J89"/>
    <mergeCell ref="O89:P89"/>
    <mergeCell ref="E90:G90"/>
    <mergeCell ref="I90:J90"/>
    <mergeCell ref="E91:G91"/>
    <mergeCell ref="I91:J91"/>
    <mergeCell ref="E92:G92"/>
    <mergeCell ref="I92:J92"/>
    <mergeCell ref="E93:G93"/>
    <mergeCell ref="I93:J93"/>
    <mergeCell ref="E94:G94"/>
    <mergeCell ref="I94:J94"/>
    <mergeCell ref="E95:G95"/>
    <mergeCell ref="I95:J95"/>
    <mergeCell ref="D98:F98"/>
    <mergeCell ref="G98:H98"/>
    <mergeCell ref="I98:J98"/>
    <mergeCell ref="D99:F99"/>
    <mergeCell ref="G99:H99"/>
    <mergeCell ref="I99:J99"/>
    <mergeCell ref="D100:F100"/>
    <mergeCell ref="G100:H100"/>
    <mergeCell ref="I100:J100"/>
    <mergeCell ref="D101:F101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B7:B9"/>
    <mergeCell ref="P4:P8"/>
    <mergeCell ref="Q4:Q8"/>
    <mergeCell ref="R4:R8"/>
    <mergeCell ref="S4:S8"/>
    <mergeCell ref="V4:V8"/>
    <mergeCell ref="W4:W8"/>
    <mergeCell ref="W13:W17"/>
    <mergeCell ref="X4:X8"/>
    <mergeCell ref="X13:X17"/>
    <mergeCell ref="Y4:Y8"/>
    <mergeCell ref="Y13:Y17"/>
    <mergeCell ref="Z13:Z17"/>
    <mergeCell ref="B2:D6"/>
  </mergeCells>
  <pageMargins left="0.11805555555556" right="0.11805555555556" top="1" bottom="0.51180555555556" header="0.5" footer="0.5"/>
  <pageSetup paperSize="8" scale="58" fitToHeight="0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I130"/>
  <sheetViews>
    <sheetView view="pageBreakPreview" zoomScale="70" zoomScaleNormal="55" workbookViewId="0">
      <selection activeCell="B2" sqref="B2:D6"/>
    </sheetView>
  </sheetViews>
  <sheetFormatPr defaultColWidth="9" defaultRowHeight="16.5" customHeight="1"/>
  <cols>
    <col min="1" max="1" width="1.37142857142857" style="1" customWidth="1"/>
    <col min="2" max="2" width="5.14285714285714" style="1" customWidth="1"/>
    <col min="3" max="3" width="29.5714285714286" style="1" customWidth="1"/>
    <col min="4" max="4" width="25.7142857142857" style="1" customWidth="1"/>
    <col min="5" max="5" width="8" style="1" customWidth="1"/>
    <col min="6" max="6" width="9.14285714285714" style="1" customWidth="1"/>
    <col min="7" max="7" width="12.7142857142857" style="1" customWidth="1"/>
    <col min="8" max="8" width="8.28571428571429" style="1" customWidth="1"/>
    <col min="9" max="9" width="12.5714285714286" style="1" customWidth="1"/>
    <col min="10" max="10" width="16" style="1" customWidth="1"/>
    <col min="11" max="11" width="22.2857142857143" style="1" customWidth="1"/>
    <col min="12" max="12" width="0.857142857142857" style="1" customWidth="1"/>
    <col min="13" max="13" width="4.71428571428571" style="1" customWidth="1"/>
    <col min="14" max="14" width="14.7142857142857" style="1" customWidth="1"/>
    <col min="15" max="15" width="15.9238095238095" style="1" customWidth="1"/>
    <col min="16" max="16" width="25.7142857142857" style="1" customWidth="1"/>
    <col min="17" max="17" width="11.0190476190476" style="1" customWidth="1"/>
    <col min="18" max="18" width="13" style="1" customWidth="1"/>
    <col min="19" max="19" width="18.4285714285714" style="1" customWidth="1"/>
    <col min="20" max="20" width="9.14285714285714" style="1" customWidth="1"/>
    <col min="21" max="21" width="16.1428571428571" style="1" customWidth="1"/>
    <col min="22" max="25" width="19.4952380952381" style="1" customWidth="1"/>
    <col min="26" max="26" width="9.14285714285714" style="1" customWidth="1"/>
  </cols>
  <sheetData>
    <row r="2" s="1" customFormat="1" ht="24" customHeight="1" spans="2:19">
      <c r="B2" s="2" t="s">
        <v>0</v>
      </c>
      <c r="C2" s="3"/>
      <c r="D2" s="4"/>
      <c r="E2" s="5" t="s">
        <v>1</v>
      </c>
      <c r="F2" s="6"/>
      <c r="G2" s="6"/>
      <c r="H2" s="7" t="s">
        <v>2</v>
      </c>
      <c r="I2" s="6"/>
      <c r="J2" s="90" t="s">
        <v>3</v>
      </c>
      <c r="K2" s="91"/>
      <c r="L2" s="92"/>
      <c r="M2" s="93" t="s">
        <v>4</v>
      </c>
      <c r="N2" s="94"/>
      <c r="O2" s="95" t="s">
        <v>5</v>
      </c>
      <c r="P2" s="96" t="s">
        <v>6</v>
      </c>
      <c r="Q2" s="198"/>
      <c r="R2" s="198"/>
      <c r="S2" s="199"/>
    </row>
    <row r="3" s="1" customFormat="1" ht="24" customHeight="1" spans="2:25">
      <c r="B3" s="8"/>
      <c r="C3" s="9"/>
      <c r="D3" s="10"/>
      <c r="E3" s="11" t="s">
        <v>7</v>
      </c>
      <c r="F3" s="12"/>
      <c r="G3" s="12"/>
      <c r="H3" s="13" t="s">
        <v>2</v>
      </c>
      <c r="I3" s="97"/>
      <c r="J3" s="12"/>
      <c r="K3" s="98"/>
      <c r="L3" s="92"/>
      <c r="M3" s="99"/>
      <c r="N3" s="100"/>
      <c r="O3" s="101" t="s">
        <v>8</v>
      </c>
      <c r="P3" s="102" t="s">
        <v>9</v>
      </c>
      <c r="Q3" s="200" t="s">
        <v>10</v>
      </c>
      <c r="R3" s="200" t="s">
        <v>10</v>
      </c>
      <c r="S3" s="201" t="s">
        <v>11</v>
      </c>
      <c r="V3" s="162"/>
      <c r="W3" s="162"/>
      <c r="X3" s="162"/>
      <c r="Y3" s="162"/>
    </row>
    <row r="4" s="1" customFormat="1" ht="24" customHeight="1" spans="2:25">
      <c r="B4" s="8"/>
      <c r="C4" s="9"/>
      <c r="D4" s="10"/>
      <c r="E4" s="11" t="s">
        <v>12</v>
      </c>
      <c r="F4" s="12"/>
      <c r="G4" s="12"/>
      <c r="H4" s="13" t="s">
        <v>2</v>
      </c>
      <c r="I4" s="97"/>
      <c r="J4" s="103"/>
      <c r="K4" s="104"/>
      <c r="L4" s="105"/>
      <c r="M4" s="106"/>
      <c r="O4" s="107" t="s">
        <v>13</v>
      </c>
      <c r="P4" s="108"/>
      <c r="Q4" s="202"/>
      <c r="R4" s="202"/>
      <c r="S4" s="203"/>
      <c r="V4" s="162"/>
      <c r="W4" s="162"/>
      <c r="X4" s="162"/>
      <c r="Y4" s="162"/>
    </row>
    <row r="5" s="1" customFormat="1" ht="24" customHeight="1" spans="2:25">
      <c r="B5" s="8"/>
      <c r="C5" s="9"/>
      <c r="D5" s="10"/>
      <c r="E5" s="11" t="s">
        <v>14</v>
      </c>
      <c r="F5" s="12"/>
      <c r="G5" s="12"/>
      <c r="H5" s="13" t="s">
        <v>2</v>
      </c>
      <c r="I5" s="12"/>
      <c r="J5" s="109"/>
      <c r="K5" s="98"/>
      <c r="L5" s="92"/>
      <c r="M5" s="106"/>
      <c r="O5" s="107" t="s">
        <v>15</v>
      </c>
      <c r="P5" s="110"/>
      <c r="Q5" s="204"/>
      <c r="R5" s="204"/>
      <c r="S5" s="205"/>
      <c r="V5" s="162"/>
      <c r="W5" s="162"/>
      <c r="X5" s="162"/>
      <c r="Y5" s="162"/>
    </row>
    <row r="6" s="1" customFormat="1" ht="24" customHeight="1" spans="2:25">
      <c r="B6" s="8"/>
      <c r="C6" s="9"/>
      <c r="D6" s="10"/>
      <c r="E6" s="11" t="s">
        <v>16</v>
      </c>
      <c r="F6" s="12"/>
      <c r="G6" s="12"/>
      <c r="H6" s="13" t="s">
        <v>2</v>
      </c>
      <c r="I6" s="111"/>
      <c r="J6" s="111"/>
      <c r="K6" s="112"/>
      <c r="L6" s="113"/>
      <c r="M6" s="106"/>
      <c r="O6" s="107" t="s">
        <v>17</v>
      </c>
      <c r="P6" s="110"/>
      <c r="Q6" s="204"/>
      <c r="R6" s="204"/>
      <c r="S6" s="205"/>
      <c r="V6" s="162"/>
      <c r="W6" s="162"/>
      <c r="X6" s="162"/>
      <c r="Y6" s="162"/>
    </row>
    <row r="7" s="1" customFormat="1" ht="19.5" customHeight="1" spans="2:25">
      <c r="B7" s="14" t="s">
        <v>18</v>
      </c>
      <c r="C7" s="15" t="s">
        <v>19</v>
      </c>
      <c r="D7" s="16">
        <v>125</v>
      </c>
      <c r="E7" s="11" t="s">
        <v>20</v>
      </c>
      <c r="F7" s="12"/>
      <c r="G7" s="12"/>
      <c r="H7" s="13" t="s">
        <v>2</v>
      </c>
      <c r="I7" s="114"/>
      <c r="J7" s="12" t="s">
        <v>21</v>
      </c>
      <c r="K7" s="104"/>
      <c r="L7" s="115"/>
      <c r="M7" s="106"/>
      <c r="O7" s="107" t="s">
        <v>22</v>
      </c>
      <c r="P7" s="110"/>
      <c r="Q7" s="204"/>
      <c r="R7" s="204"/>
      <c r="S7" s="205"/>
      <c r="V7" s="162"/>
      <c r="W7" s="162"/>
      <c r="X7" s="162"/>
      <c r="Y7" s="162"/>
    </row>
    <row r="8" s="1" customFormat="1" ht="19.5" customHeight="1" spans="2:25">
      <c r="B8" s="14"/>
      <c r="C8" s="17" t="s">
        <v>23</v>
      </c>
      <c r="D8" s="18">
        <v>10416</v>
      </c>
      <c r="E8" s="19" t="s">
        <v>24</v>
      </c>
      <c r="F8" s="12"/>
      <c r="G8" s="12"/>
      <c r="H8" s="13" t="s">
        <v>2</v>
      </c>
      <c r="I8" s="116"/>
      <c r="J8" s="116"/>
      <c r="K8" s="117" t="s">
        <v>25</v>
      </c>
      <c r="L8" s="118"/>
      <c r="M8" s="106"/>
      <c r="O8" s="119" t="s">
        <v>26</v>
      </c>
      <c r="P8" s="120"/>
      <c r="Q8" s="182"/>
      <c r="R8" s="182"/>
      <c r="S8" s="206"/>
      <c r="V8" s="162"/>
      <c r="W8" s="162"/>
      <c r="X8" s="162"/>
      <c r="Y8" s="162"/>
    </row>
    <row r="9" s="1" customFormat="1" ht="19.5" customHeight="1" spans="2:25">
      <c r="B9" s="14"/>
      <c r="C9" s="20" t="s">
        <v>27</v>
      </c>
      <c r="D9" s="21">
        <v>14000</v>
      </c>
      <c r="E9" s="22" t="s">
        <v>28</v>
      </c>
      <c r="F9" s="23"/>
      <c r="G9" s="23"/>
      <c r="H9" s="24" t="s">
        <v>2</v>
      </c>
      <c r="I9" s="121"/>
      <c r="J9" s="121"/>
      <c r="K9" s="121"/>
      <c r="L9" s="122"/>
      <c r="M9" s="123"/>
      <c r="N9" s="124"/>
      <c r="O9" s="125"/>
      <c r="P9" s="126" t="s">
        <v>29</v>
      </c>
      <c r="Q9" s="61" t="s">
        <v>30</v>
      </c>
      <c r="R9" s="61" t="s">
        <v>31</v>
      </c>
      <c r="S9" s="207"/>
      <c r="V9" s="162"/>
      <c r="W9" s="162"/>
      <c r="X9" s="162"/>
      <c r="Y9" s="162"/>
    </row>
    <row r="10" s="1" customFormat="1" ht="12.75" spans="9:11">
      <c r="I10" s="127"/>
      <c r="J10" s="127"/>
      <c r="K10" s="128"/>
    </row>
    <row r="11" s="1" customFormat="1" spans="2:35">
      <c r="B11" s="25" t="s">
        <v>32</v>
      </c>
      <c r="C11" s="26"/>
      <c r="D11" s="26"/>
      <c r="E11" s="26"/>
      <c r="F11" s="26"/>
      <c r="G11" s="26"/>
      <c r="H11" s="26"/>
      <c r="I11" s="26"/>
      <c r="J11" s="26"/>
      <c r="K11" s="26"/>
      <c r="M11" s="129" t="s">
        <v>33</v>
      </c>
      <c r="N11" s="26"/>
      <c r="O11" s="26"/>
      <c r="P11" s="26"/>
      <c r="Q11" s="26"/>
      <c r="R11" s="26"/>
      <c r="S11" s="26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</row>
    <row r="12" s="1" customFormat="1" ht="15" spans="2:35">
      <c r="B12" s="27" t="s">
        <v>15</v>
      </c>
      <c r="C12" s="28" t="s">
        <v>34</v>
      </c>
      <c r="D12" s="29" t="s">
        <v>35</v>
      </c>
      <c r="E12" s="29"/>
      <c r="F12" s="30" t="s">
        <v>36</v>
      </c>
      <c r="G12" s="30"/>
      <c r="H12" s="30"/>
      <c r="I12" s="130" t="s">
        <v>37</v>
      </c>
      <c r="J12" s="130"/>
      <c r="K12" s="131" t="s">
        <v>38</v>
      </c>
      <c r="L12" s="132"/>
      <c r="M12" s="133" t="s">
        <v>8</v>
      </c>
      <c r="N12" s="29" t="s">
        <v>39</v>
      </c>
      <c r="O12" s="42" t="s">
        <v>40</v>
      </c>
      <c r="P12" s="29" t="s">
        <v>41</v>
      </c>
      <c r="Q12" s="145" t="s">
        <v>42</v>
      </c>
      <c r="R12" s="146" t="s">
        <v>43</v>
      </c>
      <c r="S12" s="131" t="s">
        <v>44</v>
      </c>
      <c r="U12" s="208"/>
      <c r="V12" s="208"/>
      <c r="W12" s="162"/>
      <c r="X12" s="162"/>
      <c r="Y12" s="162"/>
      <c r="Z12" s="162"/>
      <c r="AA12" s="208"/>
      <c r="AB12" s="208"/>
      <c r="AC12" s="208"/>
      <c r="AD12" s="208"/>
      <c r="AE12" s="208"/>
      <c r="AF12" s="208"/>
      <c r="AG12" s="208"/>
      <c r="AH12" s="208"/>
      <c r="AI12" s="208"/>
    </row>
    <row r="13" s="1" customFormat="1" ht="12.75" spans="2:35">
      <c r="B13" s="31">
        <v>1</v>
      </c>
      <c r="C13" s="32" t="s">
        <v>45</v>
      </c>
      <c r="D13" s="33"/>
      <c r="E13" s="33"/>
      <c r="F13" s="34"/>
      <c r="G13" s="34"/>
      <c r="H13" s="34"/>
      <c r="I13" s="134"/>
      <c r="J13" s="135"/>
      <c r="K13" s="136">
        <v>0</v>
      </c>
      <c r="L13" s="92"/>
      <c r="M13" s="35">
        <v>1</v>
      </c>
      <c r="N13" s="32"/>
      <c r="O13" s="87"/>
      <c r="P13" s="33"/>
      <c r="Q13" s="178"/>
      <c r="R13" s="92"/>
      <c r="S13" s="136">
        <f t="shared" ref="S13:S29" si="0">R13*Q13</f>
        <v>0</v>
      </c>
      <c r="U13" s="208"/>
      <c r="V13" s="208"/>
      <c r="W13" s="162"/>
      <c r="X13" s="162"/>
      <c r="Y13" s="162"/>
      <c r="Z13" s="162"/>
      <c r="AA13" s="208"/>
      <c r="AB13" s="208"/>
      <c r="AC13" s="208"/>
      <c r="AD13" s="208"/>
      <c r="AE13" s="208"/>
      <c r="AF13" s="208"/>
      <c r="AG13" s="208"/>
      <c r="AH13" s="208"/>
      <c r="AI13" s="208"/>
    </row>
    <row r="14" s="1" customFormat="1" ht="13.5" spans="2:35">
      <c r="B14" s="35">
        <v>2</v>
      </c>
      <c r="C14" s="36" t="s">
        <v>46</v>
      </c>
      <c r="D14" s="37"/>
      <c r="E14" s="37"/>
      <c r="F14" s="38"/>
      <c r="G14" s="38"/>
      <c r="H14" s="38"/>
      <c r="I14" s="137"/>
      <c r="J14" s="138"/>
      <c r="K14" s="139">
        <v>0</v>
      </c>
      <c r="L14" s="140"/>
      <c r="M14" s="77">
        <v>2</v>
      </c>
      <c r="N14" s="141"/>
      <c r="O14" s="64"/>
      <c r="P14" s="88"/>
      <c r="Q14" s="70"/>
      <c r="R14" s="209"/>
      <c r="S14" s="210">
        <f t="shared" si="0"/>
        <v>0</v>
      </c>
      <c r="U14" s="208"/>
      <c r="V14" s="208"/>
      <c r="W14" s="162"/>
      <c r="X14" s="162"/>
      <c r="Y14" s="162"/>
      <c r="Z14" s="162"/>
      <c r="AA14" s="208"/>
      <c r="AB14" s="208"/>
      <c r="AC14" s="208"/>
      <c r="AD14" s="208"/>
      <c r="AE14" s="208"/>
      <c r="AF14" s="208"/>
      <c r="AG14" s="208"/>
      <c r="AH14" s="208"/>
      <c r="AI14" s="208"/>
    </row>
    <row r="15" s="1" customFormat="1" ht="13.5" spans="2:35">
      <c r="B15" s="39" t="s">
        <v>47</v>
      </c>
      <c r="C15" s="40"/>
      <c r="D15" s="40"/>
      <c r="E15" s="40"/>
      <c r="F15" s="40"/>
      <c r="G15" s="40"/>
      <c r="H15" s="40"/>
      <c r="I15" s="40"/>
      <c r="J15" s="142"/>
      <c r="K15" s="143">
        <f>SUM(K13:K14)</f>
        <v>0</v>
      </c>
      <c r="L15" s="106"/>
      <c r="M15" s="35">
        <v>3</v>
      </c>
      <c r="N15" s="76"/>
      <c r="O15" s="64"/>
      <c r="P15" s="144"/>
      <c r="Q15" s="178"/>
      <c r="R15" s="209"/>
      <c r="S15" s="136">
        <f t="shared" si="0"/>
        <v>0</v>
      </c>
      <c r="U15" s="208"/>
      <c r="V15" s="208"/>
      <c r="W15" s="162"/>
      <c r="X15" s="162"/>
      <c r="Y15" s="162"/>
      <c r="Z15" s="162"/>
      <c r="AA15" s="208"/>
      <c r="AB15" s="208"/>
      <c r="AC15" s="208"/>
      <c r="AD15" s="208"/>
      <c r="AE15" s="208"/>
      <c r="AF15" s="208"/>
      <c r="AG15" s="208"/>
      <c r="AH15" s="208"/>
      <c r="AI15" s="208"/>
    </row>
    <row r="16" s="1" customFormat="1" ht="12.75" spans="11:35">
      <c r="K16" s="132"/>
      <c r="M16" s="35">
        <v>4</v>
      </c>
      <c r="N16" s="32"/>
      <c r="O16" s="87"/>
      <c r="P16" s="88"/>
      <c r="Q16" s="70"/>
      <c r="R16" s="209"/>
      <c r="S16" s="210">
        <f t="shared" si="0"/>
        <v>0</v>
      </c>
      <c r="U16" s="208"/>
      <c r="V16" s="208"/>
      <c r="W16" s="162"/>
      <c r="X16" s="162"/>
      <c r="Y16" s="162"/>
      <c r="Z16" s="162"/>
      <c r="AA16" s="208"/>
      <c r="AB16" s="208"/>
      <c r="AC16" s="208"/>
      <c r="AD16" s="208"/>
      <c r="AE16" s="208"/>
      <c r="AF16" s="208"/>
      <c r="AG16" s="208"/>
      <c r="AH16" s="208"/>
      <c r="AI16" s="208"/>
    </row>
    <row r="17" s="1" customFormat="1" spans="2:35">
      <c r="B17" s="25" t="s">
        <v>48</v>
      </c>
      <c r="C17" s="26"/>
      <c r="D17" s="26"/>
      <c r="E17" s="26"/>
      <c r="F17" s="26"/>
      <c r="G17" s="26"/>
      <c r="H17" s="26"/>
      <c r="I17" s="26"/>
      <c r="J17" s="26"/>
      <c r="K17" s="26"/>
      <c r="M17" s="35">
        <v>5</v>
      </c>
      <c r="N17" s="32"/>
      <c r="O17" s="87"/>
      <c r="P17" s="88"/>
      <c r="Q17" s="211"/>
      <c r="R17" s="209"/>
      <c r="S17" s="210">
        <f t="shared" si="0"/>
        <v>0</v>
      </c>
      <c r="U17" s="208"/>
      <c r="V17" s="208"/>
      <c r="W17" s="162"/>
      <c r="X17" s="162"/>
      <c r="Y17" s="162"/>
      <c r="Z17" s="162"/>
      <c r="AA17" s="208"/>
      <c r="AB17" s="208"/>
      <c r="AC17" s="208"/>
      <c r="AD17" s="208"/>
      <c r="AE17" s="208"/>
      <c r="AF17" s="208"/>
      <c r="AG17" s="208"/>
      <c r="AH17" s="208"/>
      <c r="AI17" s="208"/>
    </row>
    <row r="18" s="1" customFormat="1" ht="15" spans="2:35">
      <c r="B18" s="41" t="s">
        <v>8</v>
      </c>
      <c r="C18" s="29" t="s">
        <v>39</v>
      </c>
      <c r="D18" s="42" t="s">
        <v>40</v>
      </c>
      <c r="E18" s="29" t="s">
        <v>41</v>
      </c>
      <c r="F18" s="29"/>
      <c r="G18" s="29"/>
      <c r="H18" s="43" t="s">
        <v>42</v>
      </c>
      <c r="I18" s="145" t="s">
        <v>49</v>
      </c>
      <c r="J18" s="146" t="s">
        <v>43</v>
      </c>
      <c r="K18" s="131" t="s">
        <v>44</v>
      </c>
      <c r="L18" s="147"/>
      <c r="M18" s="35">
        <v>6</v>
      </c>
      <c r="N18" s="32"/>
      <c r="O18" s="87"/>
      <c r="P18" s="88"/>
      <c r="Q18" s="211"/>
      <c r="R18" s="209"/>
      <c r="S18" s="210">
        <f t="shared" si="0"/>
        <v>0</v>
      </c>
      <c r="U18" s="208"/>
      <c r="V18" s="212"/>
      <c r="W18" s="162"/>
      <c r="X18" s="162"/>
      <c r="Y18" s="162"/>
      <c r="Z18" s="162"/>
      <c r="AA18" s="208"/>
      <c r="AB18" s="208"/>
      <c r="AC18" s="208"/>
      <c r="AD18" s="208"/>
      <c r="AE18" s="208"/>
      <c r="AF18" s="208"/>
      <c r="AG18" s="208"/>
      <c r="AH18" s="208"/>
      <c r="AI18" s="208"/>
    </row>
    <row r="19" s="1" customFormat="1" ht="12.75" spans="2:35">
      <c r="B19" s="44">
        <v>1</v>
      </c>
      <c r="C19" s="45" t="s">
        <v>50</v>
      </c>
      <c r="D19" s="46" t="s">
        <v>51</v>
      </c>
      <c r="E19" s="47"/>
      <c r="F19" s="48"/>
      <c r="G19" s="49"/>
      <c r="H19" s="50"/>
      <c r="I19" s="148"/>
      <c r="J19" s="149"/>
      <c r="K19" s="150">
        <v>0</v>
      </c>
      <c r="L19" s="92"/>
      <c r="M19" s="35">
        <v>7</v>
      </c>
      <c r="N19" s="32"/>
      <c r="O19" s="87"/>
      <c r="P19" s="88"/>
      <c r="Q19" s="211"/>
      <c r="R19" s="209"/>
      <c r="S19" s="210">
        <f t="shared" si="0"/>
        <v>0</v>
      </c>
      <c r="U19" s="208"/>
      <c r="V19" s="208"/>
      <c r="W19" s="212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</row>
    <row r="20" s="1" customFormat="1" ht="12.75" spans="2:35">
      <c r="B20" s="51">
        <v>2</v>
      </c>
      <c r="C20" s="52" t="s">
        <v>52</v>
      </c>
      <c r="D20" s="53" t="s">
        <v>53</v>
      </c>
      <c r="E20" s="54"/>
      <c r="F20" s="53"/>
      <c r="G20" s="55"/>
      <c r="H20" s="53"/>
      <c r="I20" s="151"/>
      <c r="J20" s="152"/>
      <c r="K20" s="153">
        <v>0</v>
      </c>
      <c r="L20" s="92"/>
      <c r="M20" s="35">
        <v>8</v>
      </c>
      <c r="N20" s="32"/>
      <c r="O20" s="87"/>
      <c r="P20" s="88"/>
      <c r="Q20" s="70"/>
      <c r="R20" s="209"/>
      <c r="S20" s="210">
        <f t="shared" si="0"/>
        <v>0</v>
      </c>
      <c r="U20" s="208"/>
      <c r="V20" s="208"/>
      <c r="W20" s="212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</row>
    <row r="21" s="1" customFormat="1" ht="15" spans="2:35">
      <c r="B21" s="56" t="s">
        <v>13</v>
      </c>
      <c r="C21" s="57" t="s">
        <v>34</v>
      </c>
      <c r="D21" s="58" t="s">
        <v>35</v>
      </c>
      <c r="E21" s="58"/>
      <c r="F21" s="59" t="s">
        <v>36</v>
      </c>
      <c r="G21" s="59"/>
      <c r="H21" s="59"/>
      <c r="I21" s="154" t="s">
        <v>37</v>
      </c>
      <c r="J21" s="154"/>
      <c r="K21" s="155" t="s">
        <v>38</v>
      </c>
      <c r="L21" s="106"/>
      <c r="M21" s="35">
        <v>9</v>
      </c>
      <c r="N21" s="32"/>
      <c r="O21" s="87"/>
      <c r="P21" s="88"/>
      <c r="Q21" s="70"/>
      <c r="R21" s="209"/>
      <c r="S21" s="210">
        <f t="shared" si="0"/>
        <v>0</v>
      </c>
      <c r="U21" s="208"/>
      <c r="V21" s="208"/>
      <c r="W21" s="212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</row>
    <row r="22" s="1" customFormat="1" ht="13.5" spans="2:35">
      <c r="B22" s="60">
        <v>3</v>
      </c>
      <c r="C22" s="32" t="s">
        <v>54</v>
      </c>
      <c r="D22" s="61"/>
      <c r="E22" s="61"/>
      <c r="F22" s="61"/>
      <c r="G22" s="61"/>
      <c r="H22" s="61"/>
      <c r="I22" s="156"/>
      <c r="J22" s="156"/>
      <c r="K22" s="157">
        <v>0</v>
      </c>
      <c r="M22" s="35">
        <v>10</v>
      </c>
      <c r="N22" s="32"/>
      <c r="O22" s="87"/>
      <c r="P22" s="88"/>
      <c r="Q22" s="70"/>
      <c r="R22" s="209"/>
      <c r="S22" s="210">
        <f t="shared" si="0"/>
        <v>0</v>
      </c>
      <c r="U22" s="208"/>
      <c r="V22" s="208"/>
      <c r="W22" s="212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</row>
    <row r="23" s="1" customFormat="1" ht="13.5" spans="2:35">
      <c r="B23" s="39" t="s">
        <v>47</v>
      </c>
      <c r="C23" s="40"/>
      <c r="D23" s="40"/>
      <c r="E23" s="40"/>
      <c r="F23" s="40"/>
      <c r="G23" s="40"/>
      <c r="H23" s="40"/>
      <c r="I23" s="158"/>
      <c r="J23" s="142"/>
      <c r="K23" s="143">
        <f>SUM(K19:K22)</f>
        <v>0</v>
      </c>
      <c r="L23" s="147"/>
      <c r="M23" s="35">
        <v>11</v>
      </c>
      <c r="N23" s="32"/>
      <c r="O23" s="87"/>
      <c r="P23" s="88"/>
      <c r="Q23" s="70"/>
      <c r="R23" s="209"/>
      <c r="S23" s="210">
        <f t="shared" si="0"/>
        <v>0</v>
      </c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</row>
    <row r="24" s="1" customFormat="1" spans="2:35">
      <c r="B24" s="25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92"/>
      <c r="M24" s="35">
        <v>12</v>
      </c>
      <c r="N24" s="32"/>
      <c r="O24" s="87"/>
      <c r="P24" s="88"/>
      <c r="Q24" s="70"/>
      <c r="R24" s="209"/>
      <c r="S24" s="210">
        <f t="shared" si="0"/>
        <v>0</v>
      </c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</row>
    <row r="25" s="1" customFormat="1" ht="15" spans="2:35">
      <c r="B25" s="41" t="s">
        <v>8</v>
      </c>
      <c r="C25" s="29" t="s">
        <v>39</v>
      </c>
      <c r="D25" s="42" t="s">
        <v>40</v>
      </c>
      <c r="E25" s="29" t="s">
        <v>41</v>
      </c>
      <c r="F25" s="29"/>
      <c r="G25" s="29"/>
      <c r="H25" s="43" t="s">
        <v>42</v>
      </c>
      <c r="I25" s="145" t="s">
        <v>49</v>
      </c>
      <c r="J25" s="146" t="s">
        <v>43</v>
      </c>
      <c r="K25" s="131" t="s">
        <v>44</v>
      </c>
      <c r="L25" s="92"/>
      <c r="M25" s="35">
        <v>13</v>
      </c>
      <c r="N25" s="32"/>
      <c r="O25" s="87"/>
      <c r="P25" s="88"/>
      <c r="Q25" s="70"/>
      <c r="R25" s="209"/>
      <c r="S25" s="210">
        <f t="shared" si="0"/>
        <v>0</v>
      </c>
      <c r="U25" s="208"/>
      <c r="V25" s="208" t="s">
        <v>56</v>
      </c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</row>
    <row r="26" s="1" customFormat="1" ht="12.75" spans="2:35">
      <c r="B26" s="62">
        <v>1</v>
      </c>
      <c r="C26" s="63"/>
      <c r="D26" s="64"/>
      <c r="E26" s="65"/>
      <c r="F26" s="66"/>
      <c r="G26" s="67"/>
      <c r="H26" s="50"/>
      <c r="I26" s="159"/>
      <c r="J26" s="160"/>
      <c r="K26" s="150">
        <f t="shared" ref="K26:K45" si="1">J26*I26*H26</f>
        <v>0</v>
      </c>
      <c r="L26" s="92"/>
      <c r="M26" s="35">
        <v>14</v>
      </c>
      <c r="N26" s="32"/>
      <c r="O26" s="87"/>
      <c r="P26" s="88"/>
      <c r="Q26" s="70"/>
      <c r="R26" s="209"/>
      <c r="S26" s="210">
        <f t="shared" si="0"/>
        <v>0</v>
      </c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</row>
    <row r="27" s="1" customFormat="1" ht="12.75" spans="2:35">
      <c r="B27" s="35">
        <v>2</v>
      </c>
      <c r="C27" s="36"/>
      <c r="D27" s="64"/>
      <c r="E27" s="68"/>
      <c r="F27" s="69"/>
      <c r="G27" s="70"/>
      <c r="H27" s="71"/>
      <c r="I27" s="159"/>
      <c r="J27" s="160"/>
      <c r="K27" s="150">
        <f t="shared" si="1"/>
        <v>0</v>
      </c>
      <c r="L27" s="92"/>
      <c r="M27" s="35">
        <v>15</v>
      </c>
      <c r="N27" s="32"/>
      <c r="O27" s="87"/>
      <c r="P27" s="88"/>
      <c r="Q27" s="70"/>
      <c r="R27" s="209"/>
      <c r="S27" s="210">
        <f t="shared" si="0"/>
        <v>0</v>
      </c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</row>
    <row r="28" s="1" customFormat="1" ht="12.75" spans="2:35">
      <c r="B28" s="72">
        <v>3</v>
      </c>
      <c r="C28" s="36"/>
      <c r="D28" s="64"/>
      <c r="E28" s="73"/>
      <c r="F28" s="74"/>
      <c r="G28" s="70"/>
      <c r="H28" s="71"/>
      <c r="I28" s="159"/>
      <c r="J28" s="160"/>
      <c r="K28" s="150">
        <f t="shared" si="1"/>
        <v>0</v>
      </c>
      <c r="L28" s="92"/>
      <c r="M28" s="35">
        <v>16</v>
      </c>
      <c r="N28" s="32"/>
      <c r="O28" s="87"/>
      <c r="P28" s="88"/>
      <c r="Q28" s="70"/>
      <c r="R28" s="209"/>
      <c r="S28" s="210">
        <f t="shared" si="0"/>
        <v>0</v>
      </c>
      <c r="U28" s="208"/>
      <c r="V28" s="208"/>
      <c r="W28" s="212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</row>
    <row r="29" s="1" customFormat="1" ht="12.75" spans="2:35">
      <c r="B29" s="72">
        <v>4</v>
      </c>
      <c r="C29" s="36"/>
      <c r="D29" s="64"/>
      <c r="E29" s="73"/>
      <c r="F29" s="74"/>
      <c r="G29" s="70"/>
      <c r="H29" s="71"/>
      <c r="I29" s="159"/>
      <c r="J29" s="160"/>
      <c r="K29" s="150">
        <f t="shared" si="1"/>
        <v>0</v>
      </c>
      <c r="L29" s="92"/>
      <c r="M29" s="35">
        <v>17</v>
      </c>
      <c r="N29" s="161"/>
      <c r="O29" s="162"/>
      <c r="P29" s="163"/>
      <c r="Q29" s="38"/>
      <c r="R29" s="213"/>
      <c r="S29" s="214">
        <f t="shared" si="0"/>
        <v>0</v>
      </c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</row>
    <row r="30" s="1" customFormat="1" ht="15" spans="2:35">
      <c r="B30" s="72">
        <v>5</v>
      </c>
      <c r="C30" s="36"/>
      <c r="D30" s="64"/>
      <c r="E30" s="75"/>
      <c r="F30" s="74"/>
      <c r="G30" s="70"/>
      <c r="H30" s="64"/>
      <c r="I30" s="159"/>
      <c r="J30" s="160"/>
      <c r="K30" s="150">
        <f t="shared" si="1"/>
        <v>0</v>
      </c>
      <c r="L30" s="92"/>
      <c r="M30" s="164" t="s">
        <v>13</v>
      </c>
      <c r="N30" s="165" t="s">
        <v>57</v>
      </c>
      <c r="O30" s="166" t="s">
        <v>58</v>
      </c>
      <c r="P30" s="165"/>
      <c r="Q30" s="215" t="s">
        <v>59</v>
      </c>
      <c r="R30" s="216" t="s">
        <v>60</v>
      </c>
      <c r="S30" s="217" t="s">
        <v>38</v>
      </c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</row>
    <row r="31" s="1" customFormat="1" ht="13.5" spans="2:35">
      <c r="B31" s="72">
        <v>6</v>
      </c>
      <c r="C31" s="36"/>
      <c r="D31" s="64"/>
      <c r="E31" s="75"/>
      <c r="F31" s="74"/>
      <c r="G31" s="70"/>
      <c r="H31" s="64"/>
      <c r="I31" s="159"/>
      <c r="J31" s="160"/>
      <c r="K31" s="150">
        <f t="shared" si="1"/>
        <v>0</v>
      </c>
      <c r="L31" s="92"/>
      <c r="M31" s="35">
        <v>5</v>
      </c>
      <c r="N31" s="80" t="s">
        <v>61</v>
      </c>
      <c r="O31" s="167"/>
      <c r="P31" s="168"/>
      <c r="Q31" s="218"/>
      <c r="R31" s="219"/>
      <c r="S31" s="220">
        <v>0</v>
      </c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</row>
    <row r="32" s="1" customFormat="1" ht="15" spans="2:35">
      <c r="B32" s="72">
        <v>7</v>
      </c>
      <c r="C32" s="36"/>
      <c r="D32" s="64"/>
      <c r="E32" s="73"/>
      <c r="F32" s="74"/>
      <c r="G32" s="70"/>
      <c r="H32" s="64"/>
      <c r="I32" s="159"/>
      <c r="J32" s="160"/>
      <c r="K32" s="150">
        <f t="shared" si="1"/>
        <v>0</v>
      </c>
      <c r="L32" s="92"/>
      <c r="M32" s="169" t="s">
        <v>15</v>
      </c>
      <c r="N32" s="170" t="s">
        <v>34</v>
      </c>
      <c r="O32" s="58" t="s">
        <v>35</v>
      </c>
      <c r="P32" s="58" t="s">
        <v>36</v>
      </c>
      <c r="Q32" s="58"/>
      <c r="R32" s="221" t="s">
        <v>37</v>
      </c>
      <c r="S32" s="222" t="s">
        <v>38</v>
      </c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</row>
    <row r="33" s="1" customFormat="1" ht="13.5" spans="2:35">
      <c r="B33" s="72">
        <v>8</v>
      </c>
      <c r="C33" s="36"/>
      <c r="D33" s="64"/>
      <c r="E33" s="73"/>
      <c r="F33" s="74"/>
      <c r="G33" s="70"/>
      <c r="H33" s="64"/>
      <c r="I33" s="159"/>
      <c r="J33" s="160"/>
      <c r="K33" s="150">
        <f t="shared" si="1"/>
        <v>0</v>
      </c>
      <c r="L33" s="92"/>
      <c r="M33" s="35">
        <v>6</v>
      </c>
      <c r="N33" s="80" t="s">
        <v>62</v>
      </c>
      <c r="O33" s="88"/>
      <c r="P33" s="171"/>
      <c r="Q33" s="34"/>
      <c r="R33" s="223"/>
      <c r="S33" s="224">
        <v>0</v>
      </c>
      <c r="U33" s="208">
        <f>(P21+P22+P40+P41+P42)</f>
        <v>0</v>
      </c>
      <c r="V33" s="208">
        <f>189*110%</f>
        <v>207.9</v>
      </c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</row>
    <row r="34" s="1" customFormat="1" ht="13.5" spans="2:35">
      <c r="B34" s="72">
        <v>9</v>
      </c>
      <c r="C34" s="36"/>
      <c r="D34" s="64"/>
      <c r="E34" s="68"/>
      <c r="F34" s="69"/>
      <c r="G34" s="70"/>
      <c r="H34" s="71"/>
      <c r="I34" s="159"/>
      <c r="J34" s="160"/>
      <c r="K34" s="150">
        <f t="shared" si="1"/>
        <v>0</v>
      </c>
      <c r="L34" s="92"/>
      <c r="M34" s="79">
        <v>7</v>
      </c>
      <c r="N34" s="80" t="s">
        <v>63</v>
      </c>
      <c r="O34" s="37"/>
      <c r="P34" s="37"/>
      <c r="Q34" s="37"/>
      <c r="R34" s="223"/>
      <c r="S34" s="225">
        <v>0</v>
      </c>
      <c r="U34" s="226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</row>
    <row r="35" s="1" customFormat="1" ht="13.5" spans="2:35">
      <c r="B35" s="72">
        <v>10</v>
      </c>
      <c r="C35" s="36"/>
      <c r="D35" s="64"/>
      <c r="E35" s="68"/>
      <c r="F35" s="69"/>
      <c r="G35" s="70"/>
      <c r="H35" s="71"/>
      <c r="I35" s="159"/>
      <c r="J35" s="160"/>
      <c r="K35" s="150">
        <f t="shared" si="1"/>
        <v>0</v>
      </c>
      <c r="L35" s="92"/>
      <c r="M35" s="39" t="s">
        <v>47</v>
      </c>
      <c r="N35" s="40"/>
      <c r="O35" s="40"/>
      <c r="P35" s="40"/>
      <c r="Q35" s="40"/>
      <c r="R35" s="40"/>
      <c r="S35" s="143">
        <v>0</v>
      </c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</row>
    <row r="36" s="1" customFormat="1" spans="2:35">
      <c r="B36" s="72">
        <v>11</v>
      </c>
      <c r="C36" s="36"/>
      <c r="D36" s="64"/>
      <c r="E36" s="73"/>
      <c r="F36" s="74"/>
      <c r="G36" s="70"/>
      <c r="H36" s="64"/>
      <c r="I36" s="159"/>
      <c r="J36" s="160"/>
      <c r="K36" s="150">
        <f t="shared" si="1"/>
        <v>0</v>
      </c>
      <c r="L36" s="106"/>
      <c r="M36" s="172" t="s">
        <v>64</v>
      </c>
      <c r="N36" s="26"/>
      <c r="O36" s="26"/>
      <c r="P36" s="26"/>
      <c r="Q36" s="26"/>
      <c r="R36" s="26"/>
      <c r="S36" s="26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</row>
    <row r="37" s="1" customFormat="1" ht="15" spans="2:35">
      <c r="B37" s="72">
        <v>12</v>
      </c>
      <c r="C37" s="36"/>
      <c r="D37" s="64"/>
      <c r="E37" s="75"/>
      <c r="F37" s="74"/>
      <c r="G37" s="70"/>
      <c r="H37" s="64"/>
      <c r="I37" s="159"/>
      <c r="J37" s="160"/>
      <c r="K37" s="150">
        <f t="shared" si="1"/>
        <v>0</v>
      </c>
      <c r="M37" s="133" t="s">
        <v>15</v>
      </c>
      <c r="N37" s="29" t="s">
        <v>57</v>
      </c>
      <c r="O37" s="29" t="s">
        <v>58</v>
      </c>
      <c r="P37" s="29">
        <v>56.5</v>
      </c>
      <c r="Q37" s="227" t="s">
        <v>49</v>
      </c>
      <c r="R37" s="227" t="s">
        <v>65</v>
      </c>
      <c r="S37" s="131" t="s">
        <v>38</v>
      </c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</row>
    <row r="38" s="1" customFormat="1" ht="12.75" spans="2:35">
      <c r="B38" s="72">
        <v>13</v>
      </c>
      <c r="C38" s="36"/>
      <c r="D38" s="64"/>
      <c r="E38" s="75"/>
      <c r="F38" s="74"/>
      <c r="G38" s="70"/>
      <c r="H38" s="64"/>
      <c r="I38" s="159"/>
      <c r="J38" s="160"/>
      <c r="K38" s="150">
        <f t="shared" si="1"/>
        <v>0</v>
      </c>
      <c r="L38" s="147"/>
      <c r="M38" s="35">
        <v>1</v>
      </c>
      <c r="N38" s="36" t="s">
        <v>66</v>
      </c>
      <c r="O38" s="73"/>
      <c r="P38" s="64"/>
      <c r="Q38" s="228"/>
      <c r="R38" s="229"/>
      <c r="S38" s="139">
        <v>0</v>
      </c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</row>
    <row r="39" s="1" customFormat="1" ht="12.75" spans="2:35">
      <c r="B39" s="72">
        <v>14</v>
      </c>
      <c r="C39" s="36"/>
      <c r="D39" s="64"/>
      <c r="E39" s="75"/>
      <c r="F39" s="74"/>
      <c r="G39" s="70"/>
      <c r="H39" s="64"/>
      <c r="I39" s="159"/>
      <c r="J39" s="160"/>
      <c r="K39" s="150">
        <f t="shared" si="1"/>
        <v>0</v>
      </c>
      <c r="L39" s="92"/>
      <c r="M39" s="35">
        <v>2</v>
      </c>
      <c r="N39" s="36" t="s">
        <v>66</v>
      </c>
      <c r="O39" s="73"/>
      <c r="P39" s="64"/>
      <c r="Q39" s="229"/>
      <c r="R39" s="229"/>
      <c r="S39" s="139">
        <v>0</v>
      </c>
      <c r="U39" s="208"/>
      <c r="V39" s="162"/>
      <c r="W39" s="230"/>
      <c r="X39" s="230"/>
      <c r="Y39" s="162"/>
      <c r="Z39" s="262"/>
      <c r="AA39" s="263"/>
      <c r="AB39" s="208"/>
      <c r="AC39" s="208"/>
      <c r="AD39" s="208"/>
      <c r="AE39" s="208"/>
      <c r="AF39" s="208"/>
      <c r="AG39" s="208"/>
      <c r="AH39" s="208"/>
      <c r="AI39" s="208"/>
    </row>
    <row r="40" s="1" customFormat="1" ht="13.5" spans="2:35">
      <c r="B40" s="72">
        <v>15</v>
      </c>
      <c r="C40" s="76"/>
      <c r="D40" s="64"/>
      <c r="E40" s="73"/>
      <c r="F40" s="74"/>
      <c r="G40" s="70"/>
      <c r="H40" s="64"/>
      <c r="I40" s="159"/>
      <c r="J40" s="160"/>
      <c r="K40" s="150">
        <f t="shared" si="1"/>
        <v>0</v>
      </c>
      <c r="L40" s="92"/>
      <c r="M40" s="72">
        <v>3</v>
      </c>
      <c r="N40" s="36" t="s">
        <v>66</v>
      </c>
      <c r="O40" s="280"/>
      <c r="P40" s="71"/>
      <c r="Q40" s="231"/>
      <c r="R40" s="232"/>
      <c r="S40" s="139">
        <v>0</v>
      </c>
      <c r="U40" s="208"/>
      <c r="V40" s="162"/>
      <c r="W40" s="162"/>
      <c r="X40" s="162"/>
      <c r="Y40" s="162"/>
      <c r="Z40" s="262"/>
      <c r="AA40" s="263"/>
      <c r="AB40" s="208"/>
      <c r="AC40" s="208"/>
      <c r="AD40" s="208"/>
      <c r="AE40" s="208"/>
      <c r="AF40" s="208"/>
      <c r="AG40" s="208"/>
      <c r="AH40" s="208"/>
      <c r="AI40" s="208"/>
    </row>
    <row r="41" s="1" customFormat="1" ht="13.5" spans="2:35">
      <c r="B41" s="77">
        <v>16</v>
      </c>
      <c r="C41" s="36"/>
      <c r="D41" s="64"/>
      <c r="E41" s="68"/>
      <c r="F41" s="69"/>
      <c r="G41" s="78"/>
      <c r="H41" s="64"/>
      <c r="I41" s="159"/>
      <c r="J41" s="160"/>
      <c r="K41" s="150">
        <f t="shared" si="1"/>
        <v>0</v>
      </c>
      <c r="L41" s="92"/>
      <c r="M41" s="39" t="s">
        <v>47</v>
      </c>
      <c r="N41" s="40"/>
      <c r="O41" s="40"/>
      <c r="P41" s="40"/>
      <c r="Q41" s="40"/>
      <c r="R41" s="40"/>
      <c r="S41" s="143">
        <f>SUM(S38:S40)</f>
        <v>0</v>
      </c>
      <c r="U41" s="208"/>
      <c r="V41" s="162"/>
      <c r="W41" s="230"/>
      <c r="X41" s="230"/>
      <c r="Y41" s="162"/>
      <c r="Z41" s="262"/>
      <c r="AA41" s="263"/>
      <c r="AB41" s="208"/>
      <c r="AC41" s="208"/>
      <c r="AD41" s="208"/>
      <c r="AE41" s="208"/>
      <c r="AF41" s="208"/>
      <c r="AG41" s="208"/>
      <c r="AH41" s="208"/>
      <c r="AI41" s="208"/>
    </row>
    <row r="42" s="1" customFormat="1" spans="2:35">
      <c r="B42" s="72">
        <v>17</v>
      </c>
      <c r="C42" s="36"/>
      <c r="D42" s="64"/>
      <c r="E42" s="68"/>
      <c r="F42" s="69"/>
      <c r="G42" s="78"/>
      <c r="H42" s="64"/>
      <c r="I42" s="159"/>
      <c r="J42" s="160"/>
      <c r="K42" s="150">
        <f t="shared" si="1"/>
        <v>0</v>
      </c>
      <c r="L42" s="92"/>
      <c r="M42" s="177" t="s">
        <v>67</v>
      </c>
      <c r="N42" s="26"/>
      <c r="O42" s="26"/>
      <c r="P42" s="26"/>
      <c r="Q42" s="26"/>
      <c r="R42" s="26"/>
      <c r="S42" s="26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</row>
    <row r="43" s="1" customFormat="1" ht="15" spans="2:35">
      <c r="B43" s="77">
        <v>18</v>
      </c>
      <c r="C43" s="36"/>
      <c r="D43" s="64"/>
      <c r="E43" s="75"/>
      <c r="F43" s="74"/>
      <c r="G43" s="70"/>
      <c r="H43" s="64"/>
      <c r="I43" s="159"/>
      <c r="J43" s="160"/>
      <c r="K43" s="150">
        <f t="shared" si="1"/>
        <v>0</v>
      </c>
      <c r="L43" s="92"/>
      <c r="M43" s="133" t="s">
        <v>8</v>
      </c>
      <c r="N43" s="29" t="s">
        <v>39</v>
      </c>
      <c r="O43" s="29" t="s">
        <v>40</v>
      </c>
      <c r="P43" s="43" t="s">
        <v>42</v>
      </c>
      <c r="Q43" s="145" t="s">
        <v>49</v>
      </c>
      <c r="R43" s="146" t="s">
        <v>43</v>
      </c>
      <c r="S43" s="131" t="s">
        <v>44</v>
      </c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</row>
    <row r="44" s="1" customFormat="1" ht="12.75" spans="2:35">
      <c r="B44" s="77">
        <v>19</v>
      </c>
      <c r="C44" s="36"/>
      <c r="D44" s="64"/>
      <c r="E44" s="75"/>
      <c r="F44" s="74"/>
      <c r="G44" s="70"/>
      <c r="H44" s="64"/>
      <c r="I44" s="159"/>
      <c r="J44" s="160"/>
      <c r="K44" s="150">
        <f t="shared" si="1"/>
        <v>0</v>
      </c>
      <c r="L44" s="92"/>
      <c r="M44" s="35">
        <v>1</v>
      </c>
      <c r="N44" s="32"/>
      <c r="O44" s="144"/>
      <c r="P44" s="178"/>
      <c r="Q44" s="233"/>
      <c r="R44" s="92"/>
      <c r="S44" s="136">
        <f t="shared" ref="S44:S47" si="2">R44*P44</f>
        <v>0</v>
      </c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</row>
    <row r="45" s="1" customFormat="1" ht="13.5" spans="2:35">
      <c r="B45" s="79">
        <v>20</v>
      </c>
      <c r="C45" s="80"/>
      <c r="D45" s="81"/>
      <c r="E45" s="82"/>
      <c r="F45" s="83"/>
      <c r="G45" s="84"/>
      <c r="H45" s="81"/>
      <c r="I45" s="159"/>
      <c r="J45" s="179"/>
      <c r="K45" s="150">
        <f t="shared" si="1"/>
        <v>0</v>
      </c>
      <c r="L45" s="92"/>
      <c r="M45" s="35">
        <v>2</v>
      </c>
      <c r="N45" s="76"/>
      <c r="O45" s="88"/>
      <c r="P45" s="70"/>
      <c r="Q45" s="234"/>
      <c r="R45" s="209"/>
      <c r="S45" s="210">
        <f t="shared" si="2"/>
        <v>0</v>
      </c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</row>
    <row r="46" s="1" customFormat="1" ht="15.75" customHeight="1" spans="2:35">
      <c r="B46" s="39" t="s">
        <v>47</v>
      </c>
      <c r="C46" s="40"/>
      <c r="D46" s="40"/>
      <c r="E46" s="40"/>
      <c r="F46" s="40"/>
      <c r="G46" s="40"/>
      <c r="H46" s="40"/>
      <c r="I46" s="180">
        <f>SUM(I26:I44)</f>
        <v>0</v>
      </c>
      <c r="J46" s="142"/>
      <c r="K46" s="143">
        <f>SUM(K26:K45)</f>
        <v>0</v>
      </c>
      <c r="L46" s="92"/>
      <c r="M46" s="35">
        <v>3</v>
      </c>
      <c r="N46" s="76"/>
      <c r="O46" s="181"/>
      <c r="P46" s="64"/>
      <c r="Q46" s="235"/>
      <c r="R46" s="209"/>
      <c r="S46" s="210">
        <v>0</v>
      </c>
      <c r="U46" s="236"/>
      <c r="V46" s="236"/>
      <c r="W46" s="237"/>
      <c r="X46" s="208"/>
      <c r="Y46" s="208"/>
      <c r="Z46" s="162"/>
      <c r="AA46" s="162"/>
      <c r="AB46" s="162"/>
      <c r="AC46" s="162"/>
      <c r="AD46" s="162"/>
      <c r="AE46" s="264"/>
      <c r="AF46" s="264"/>
      <c r="AG46" s="208"/>
      <c r="AH46" s="208"/>
      <c r="AI46" s="208"/>
    </row>
    <row r="47" s="1" customFormat="1" spans="2:35">
      <c r="B47" s="25" t="s">
        <v>68</v>
      </c>
      <c r="C47" s="26"/>
      <c r="D47" s="26"/>
      <c r="E47" s="26"/>
      <c r="F47" s="26"/>
      <c r="G47" s="26"/>
      <c r="H47" s="26"/>
      <c r="I47" s="26"/>
      <c r="J47" s="26"/>
      <c r="K47" s="26"/>
      <c r="L47" s="92"/>
      <c r="M47" s="35">
        <v>4</v>
      </c>
      <c r="N47" s="76"/>
      <c r="O47" s="182"/>
      <c r="P47" s="105"/>
      <c r="Q47" s="238"/>
      <c r="R47" s="239"/>
      <c r="S47" s="240">
        <f t="shared" si="2"/>
        <v>0</v>
      </c>
      <c r="U47" s="236"/>
      <c r="V47" s="236"/>
      <c r="W47" s="241"/>
      <c r="X47" s="208"/>
      <c r="Y47" s="208"/>
      <c r="Z47" s="162"/>
      <c r="AA47" s="162"/>
      <c r="AB47" s="162"/>
      <c r="AC47" s="162"/>
      <c r="AD47" s="162"/>
      <c r="AE47" s="264"/>
      <c r="AF47" s="264"/>
      <c r="AG47" s="208"/>
      <c r="AH47" s="208"/>
      <c r="AI47" s="208"/>
    </row>
    <row r="48" s="1" customFormat="1" ht="15.75" customHeight="1" spans="2:35">
      <c r="B48" s="85"/>
      <c r="C48" s="29" t="s">
        <v>39</v>
      </c>
      <c r="D48" s="42" t="s">
        <v>40</v>
      </c>
      <c r="E48" s="29" t="s">
        <v>41</v>
      </c>
      <c r="F48" s="29"/>
      <c r="G48" s="29"/>
      <c r="H48" s="43" t="s">
        <v>42</v>
      </c>
      <c r="I48" s="183" t="s">
        <v>43</v>
      </c>
      <c r="J48" s="183"/>
      <c r="K48" s="131" t="s">
        <v>44</v>
      </c>
      <c r="L48" s="92"/>
      <c r="M48" s="35">
        <v>5</v>
      </c>
      <c r="N48" s="76"/>
      <c r="O48" s="184"/>
      <c r="P48" s="64"/>
      <c r="Q48" s="235"/>
      <c r="R48" s="209"/>
      <c r="S48" s="210">
        <v>0</v>
      </c>
      <c r="U48" s="236"/>
      <c r="V48" s="242"/>
      <c r="W48" s="241"/>
      <c r="X48" s="208"/>
      <c r="Y48" s="208"/>
      <c r="Z48" s="162"/>
      <c r="AA48" s="162"/>
      <c r="AB48" s="162"/>
      <c r="AC48" s="162"/>
      <c r="AD48" s="162"/>
      <c r="AE48" s="264"/>
      <c r="AF48" s="264"/>
      <c r="AG48" s="208"/>
      <c r="AH48" s="208"/>
      <c r="AI48" s="208"/>
    </row>
    <row r="49" s="1" customFormat="1" ht="15" customHeight="1" spans="2:35">
      <c r="B49" s="86">
        <v>1</v>
      </c>
      <c r="C49" s="32"/>
      <c r="D49" s="87"/>
      <c r="E49" s="88"/>
      <c r="F49" s="88"/>
      <c r="G49" s="88"/>
      <c r="H49" s="88"/>
      <c r="I49" s="185"/>
      <c r="J49" s="186"/>
      <c r="K49" s="136">
        <f t="shared" ref="K49:K67" si="3">(I49*H49)</f>
        <v>0</v>
      </c>
      <c r="L49" s="92"/>
      <c r="M49" s="35">
        <v>6</v>
      </c>
      <c r="N49" s="161"/>
      <c r="O49" s="182"/>
      <c r="P49" s="105"/>
      <c r="Q49" s="204"/>
      <c r="R49" s="239"/>
      <c r="S49" s="240">
        <f>R49*P49</f>
        <v>0</v>
      </c>
      <c r="U49" s="236"/>
      <c r="V49" s="236"/>
      <c r="W49" s="237"/>
      <c r="X49" s="208"/>
      <c r="Y49" s="208"/>
      <c r="Z49" s="162"/>
      <c r="AA49" s="162"/>
      <c r="AB49" s="162"/>
      <c r="AC49" s="162"/>
      <c r="AD49" s="162"/>
      <c r="AE49" s="264"/>
      <c r="AF49" s="264"/>
      <c r="AG49" s="208"/>
      <c r="AH49" s="208"/>
      <c r="AI49" s="208"/>
    </row>
    <row r="50" s="1" customFormat="1" ht="15" spans="2:35">
      <c r="B50" s="89">
        <v>2</v>
      </c>
      <c r="C50" s="36"/>
      <c r="D50" s="64"/>
      <c r="E50" s="88"/>
      <c r="F50" s="88"/>
      <c r="G50" s="88"/>
      <c r="H50" s="88"/>
      <c r="I50" s="185"/>
      <c r="J50" s="186"/>
      <c r="K50" s="136">
        <f t="shared" si="3"/>
        <v>0</v>
      </c>
      <c r="L50" s="92"/>
      <c r="M50" s="187" t="s">
        <v>13</v>
      </c>
      <c r="N50" s="170" t="s">
        <v>57</v>
      </c>
      <c r="O50" s="170" t="s">
        <v>58</v>
      </c>
      <c r="P50" s="170"/>
      <c r="Q50" s="243" t="s">
        <v>59</v>
      </c>
      <c r="R50" s="243" t="s">
        <v>69</v>
      </c>
      <c r="S50" s="244" t="s">
        <v>38</v>
      </c>
      <c r="U50" s="236"/>
      <c r="V50" s="236"/>
      <c r="W50" s="245"/>
      <c r="X50" s="208"/>
      <c r="Y50" s="208"/>
      <c r="Z50" s="162"/>
      <c r="AA50" s="162"/>
      <c r="AB50" s="162"/>
      <c r="AC50" s="162"/>
      <c r="AD50" s="162"/>
      <c r="AE50" s="264"/>
      <c r="AF50" s="264"/>
      <c r="AG50" s="208"/>
      <c r="AH50" s="208"/>
      <c r="AI50" s="208"/>
    </row>
    <row r="51" s="1" customFormat="1" ht="15" spans="2:35">
      <c r="B51" s="89">
        <v>3</v>
      </c>
      <c r="C51" s="36"/>
      <c r="D51" s="64"/>
      <c r="E51" s="88"/>
      <c r="F51" s="88"/>
      <c r="G51" s="88"/>
      <c r="H51" s="88"/>
      <c r="I51" s="185"/>
      <c r="J51" s="186"/>
      <c r="K51" s="136">
        <f t="shared" si="3"/>
        <v>0</v>
      </c>
      <c r="L51" s="92"/>
      <c r="M51" s="35">
        <v>5</v>
      </c>
      <c r="N51" s="76" t="s">
        <v>70</v>
      </c>
      <c r="O51" s="377" t="s">
        <v>71</v>
      </c>
      <c r="P51" s="377"/>
      <c r="Q51" s="232"/>
      <c r="R51" s="232"/>
      <c r="S51" s="224">
        <v>0</v>
      </c>
      <c r="U51" s="236"/>
      <c r="V51" s="236"/>
      <c r="W51" s="237"/>
      <c r="X51" s="208"/>
      <c r="Y51" s="208"/>
      <c r="Z51" s="162"/>
      <c r="AA51" s="162"/>
      <c r="AB51" s="162"/>
      <c r="AC51" s="162"/>
      <c r="AD51" s="162"/>
      <c r="AE51" s="264"/>
      <c r="AF51" s="264"/>
      <c r="AG51" s="208"/>
      <c r="AH51" s="208"/>
      <c r="AI51" s="208"/>
    </row>
    <row r="52" s="1" customFormat="1" ht="15" spans="2:35">
      <c r="B52" s="89">
        <v>4</v>
      </c>
      <c r="C52" s="36"/>
      <c r="D52" s="64"/>
      <c r="E52" s="88"/>
      <c r="F52" s="88"/>
      <c r="G52" s="88"/>
      <c r="H52" s="88"/>
      <c r="I52" s="185"/>
      <c r="J52" s="186"/>
      <c r="K52" s="136">
        <f t="shared" si="3"/>
        <v>0</v>
      </c>
      <c r="L52" s="92"/>
      <c r="M52" s="188">
        <v>6</v>
      </c>
      <c r="N52" s="161" t="s">
        <v>72</v>
      </c>
      <c r="O52" s="377" t="s">
        <v>71</v>
      </c>
      <c r="Q52" s="246"/>
      <c r="R52" s="232"/>
      <c r="S52" s="247">
        <v>0</v>
      </c>
      <c r="U52" s="236"/>
      <c r="V52" s="236"/>
      <c r="W52" s="237"/>
      <c r="X52" s="208"/>
      <c r="Y52" s="208"/>
      <c r="Z52" s="162"/>
      <c r="AA52" s="162"/>
      <c r="AB52" s="162"/>
      <c r="AC52" s="162"/>
      <c r="AD52" s="162"/>
      <c r="AE52" s="264"/>
      <c r="AF52" s="264"/>
      <c r="AG52" s="208"/>
      <c r="AH52" s="208"/>
      <c r="AI52" s="208"/>
    </row>
    <row r="53" s="1" customFormat="1" ht="15" spans="2:35">
      <c r="B53" s="89">
        <v>5</v>
      </c>
      <c r="C53" s="36"/>
      <c r="D53" s="64"/>
      <c r="E53" s="73"/>
      <c r="F53" s="64"/>
      <c r="G53" s="70"/>
      <c r="H53" s="64"/>
      <c r="I53" s="185"/>
      <c r="J53" s="186"/>
      <c r="K53" s="136">
        <f t="shared" si="3"/>
        <v>0</v>
      </c>
      <c r="L53" s="92"/>
      <c r="M53" s="169" t="s">
        <v>15</v>
      </c>
      <c r="N53" s="170" t="s">
        <v>34</v>
      </c>
      <c r="O53" s="170" t="s">
        <v>35</v>
      </c>
      <c r="P53" s="170" t="s">
        <v>73</v>
      </c>
      <c r="Q53" s="170"/>
      <c r="R53" s="221" t="s">
        <v>37</v>
      </c>
      <c r="S53" s="244" t="s">
        <v>38</v>
      </c>
      <c r="U53" s="248"/>
      <c r="V53" s="249"/>
      <c r="W53" s="250"/>
      <c r="X53" s="208"/>
      <c r="Y53" s="208"/>
      <c r="Z53" s="162"/>
      <c r="AA53" s="162"/>
      <c r="AB53" s="162"/>
      <c r="AC53" s="162"/>
      <c r="AD53" s="162"/>
      <c r="AE53" s="264"/>
      <c r="AF53" s="264"/>
      <c r="AG53" s="208"/>
      <c r="AH53" s="208"/>
      <c r="AI53" s="208"/>
    </row>
    <row r="54" s="1" customFormat="1" ht="15" spans="2:35">
      <c r="B54" s="89">
        <v>6</v>
      </c>
      <c r="C54" s="36"/>
      <c r="D54" s="64"/>
      <c r="E54" s="73"/>
      <c r="F54" s="64"/>
      <c r="G54" s="70"/>
      <c r="H54" s="64"/>
      <c r="I54" s="185"/>
      <c r="J54" s="186"/>
      <c r="K54" s="136">
        <f t="shared" si="3"/>
        <v>0</v>
      </c>
      <c r="L54" s="92"/>
      <c r="M54" s="31">
        <v>7</v>
      </c>
      <c r="N54" s="32" t="s">
        <v>70</v>
      </c>
      <c r="O54" s="87"/>
      <c r="P54" s="189"/>
      <c r="Q54" s="189"/>
      <c r="R54" s="251"/>
      <c r="S54" s="220">
        <v>0</v>
      </c>
      <c r="U54" s="236"/>
      <c r="V54" s="236"/>
      <c r="W54" s="237"/>
      <c r="X54" s="208"/>
      <c r="Y54" s="208"/>
      <c r="Z54" s="162"/>
      <c r="AA54" s="162"/>
      <c r="AB54" s="162"/>
      <c r="AC54" s="162"/>
      <c r="AD54" s="265"/>
      <c r="AE54" s="264"/>
      <c r="AF54" s="264"/>
      <c r="AG54" s="208"/>
      <c r="AH54" s="208"/>
      <c r="AI54" s="208"/>
    </row>
    <row r="55" s="1" customFormat="1" ht="15" spans="2:35">
      <c r="B55" s="89">
        <v>7</v>
      </c>
      <c r="C55" s="76"/>
      <c r="D55" s="64"/>
      <c r="E55" s="73"/>
      <c r="F55" s="64"/>
      <c r="G55" s="70"/>
      <c r="H55" s="64"/>
      <c r="I55" s="185"/>
      <c r="J55" s="186"/>
      <c r="K55" s="136">
        <f t="shared" si="3"/>
        <v>0</v>
      </c>
      <c r="L55" s="92"/>
      <c r="M55" s="35">
        <v>8</v>
      </c>
      <c r="N55" s="76" t="s">
        <v>72</v>
      </c>
      <c r="O55" s="64"/>
      <c r="P55" s="88"/>
      <c r="Q55" s="88"/>
      <c r="R55" s="223"/>
      <c r="S55" s="224">
        <v>0</v>
      </c>
      <c r="U55" s="236"/>
      <c r="V55" s="236"/>
      <c r="W55" s="237"/>
      <c r="X55" s="208"/>
      <c r="Y55" s="208"/>
      <c r="Z55" s="162"/>
      <c r="AA55" s="162"/>
      <c r="AB55" s="162"/>
      <c r="AC55" s="162"/>
      <c r="AD55" s="162"/>
      <c r="AE55" s="264"/>
      <c r="AF55" s="264"/>
      <c r="AG55" s="208"/>
      <c r="AH55" s="208"/>
      <c r="AI55" s="208"/>
    </row>
    <row r="56" s="1" customFormat="1" ht="15.75" spans="2:35">
      <c r="B56" s="89">
        <v>8</v>
      </c>
      <c r="C56" s="76"/>
      <c r="D56" s="64"/>
      <c r="E56" s="73"/>
      <c r="F56" s="64"/>
      <c r="G56" s="70"/>
      <c r="H56" s="64"/>
      <c r="I56" s="185"/>
      <c r="J56" s="186"/>
      <c r="K56" s="136">
        <f t="shared" si="3"/>
        <v>0</v>
      </c>
      <c r="L56" s="92"/>
      <c r="M56" s="35">
        <v>9</v>
      </c>
      <c r="N56" s="76" t="s">
        <v>74</v>
      </c>
      <c r="O56" s="64"/>
      <c r="P56" s="190"/>
      <c r="Q56" s="190"/>
      <c r="R56" s="218"/>
      <c r="S56" s="252">
        <v>0</v>
      </c>
      <c r="U56" s="236"/>
      <c r="V56" s="236"/>
      <c r="W56" s="237"/>
      <c r="X56" s="208"/>
      <c r="Y56" s="208"/>
      <c r="Z56" s="162"/>
      <c r="AA56" s="162"/>
      <c r="AB56" s="162"/>
      <c r="AC56" s="162"/>
      <c r="AD56" s="162"/>
      <c r="AE56" s="264"/>
      <c r="AF56" s="264"/>
      <c r="AG56" s="208"/>
      <c r="AH56" s="208"/>
      <c r="AI56" s="208"/>
    </row>
    <row r="57" s="1" customFormat="1" ht="15.75" spans="2:35">
      <c r="B57" s="89">
        <v>9</v>
      </c>
      <c r="C57" s="76"/>
      <c r="D57" s="64"/>
      <c r="E57" s="73"/>
      <c r="F57" s="64"/>
      <c r="G57" s="70"/>
      <c r="H57" s="64"/>
      <c r="I57" s="185"/>
      <c r="J57" s="186"/>
      <c r="K57" s="136">
        <f t="shared" si="3"/>
        <v>0</v>
      </c>
      <c r="L57" s="92"/>
      <c r="M57" s="39" t="s">
        <v>47</v>
      </c>
      <c r="N57" s="40"/>
      <c r="O57" s="40"/>
      <c r="P57" s="40"/>
      <c r="Q57" s="40"/>
      <c r="R57" s="40"/>
      <c r="S57" s="143">
        <v>0</v>
      </c>
      <c r="U57" s="236"/>
      <c r="V57" s="236"/>
      <c r="W57" s="237"/>
      <c r="X57" s="208"/>
      <c r="Y57" s="208"/>
      <c r="Z57" s="162"/>
      <c r="AA57" s="162"/>
      <c r="AB57" s="162"/>
      <c r="AC57" s="162"/>
      <c r="AD57" s="162"/>
      <c r="AE57" s="264"/>
      <c r="AF57" s="264"/>
      <c r="AG57" s="208"/>
      <c r="AH57" s="208"/>
      <c r="AI57" s="208"/>
    </row>
    <row r="58" s="1" customFormat="1" spans="2:35">
      <c r="B58" s="89">
        <v>10</v>
      </c>
      <c r="C58" s="76"/>
      <c r="D58" s="64"/>
      <c r="E58" s="73"/>
      <c r="F58" s="64"/>
      <c r="G58" s="70"/>
      <c r="H58" s="88"/>
      <c r="I58" s="185"/>
      <c r="J58" s="186"/>
      <c r="K58" s="136">
        <f t="shared" si="3"/>
        <v>0</v>
      </c>
      <c r="L58" s="92"/>
      <c r="M58" s="172" t="s">
        <v>75</v>
      </c>
      <c r="N58" s="191"/>
      <c r="O58" s="191"/>
      <c r="P58" s="191"/>
      <c r="Q58" s="191"/>
      <c r="R58" s="253"/>
      <c r="S58" s="254"/>
      <c r="U58" s="237"/>
      <c r="V58" s="208"/>
      <c r="W58" s="208"/>
      <c r="X58" s="208"/>
      <c r="Y58" s="208"/>
      <c r="Z58" s="162"/>
      <c r="AA58" s="162"/>
      <c r="AB58" s="162"/>
      <c r="AC58" s="162"/>
      <c r="AD58" s="162"/>
      <c r="AE58" s="264"/>
      <c r="AF58" s="264"/>
      <c r="AG58" s="208"/>
      <c r="AH58" s="208"/>
      <c r="AI58" s="208"/>
    </row>
    <row r="59" s="1" customFormat="1" ht="15" spans="2:35">
      <c r="B59" s="89">
        <v>11</v>
      </c>
      <c r="C59" s="76"/>
      <c r="D59" s="64"/>
      <c r="E59" s="73"/>
      <c r="F59" s="64"/>
      <c r="G59" s="70"/>
      <c r="H59" s="88"/>
      <c r="I59" s="185"/>
      <c r="J59" s="186"/>
      <c r="K59" s="136">
        <f t="shared" si="3"/>
        <v>0</v>
      </c>
      <c r="L59" s="92"/>
      <c r="M59" s="133" t="s">
        <v>8</v>
      </c>
      <c r="N59" s="29" t="s">
        <v>34</v>
      </c>
      <c r="O59" s="29" t="s">
        <v>76</v>
      </c>
      <c r="P59" s="29" t="s">
        <v>77</v>
      </c>
      <c r="Q59" s="255" t="s">
        <v>42</v>
      </c>
      <c r="R59" s="256" t="s">
        <v>78</v>
      </c>
      <c r="S59" s="131" t="s">
        <v>38</v>
      </c>
      <c r="U59" s="237"/>
      <c r="V59" s="208"/>
      <c r="W59" s="208"/>
      <c r="X59" s="208"/>
      <c r="Y59" s="208"/>
      <c r="Z59" s="162"/>
      <c r="AA59" s="162"/>
      <c r="AB59" s="162"/>
      <c r="AC59" s="162"/>
      <c r="AD59" s="162"/>
      <c r="AE59" s="264"/>
      <c r="AF59" s="264"/>
      <c r="AG59" s="208"/>
      <c r="AH59" s="208"/>
      <c r="AI59" s="208"/>
    </row>
    <row r="60" s="1" customFormat="1" ht="15" spans="2:35">
      <c r="B60" s="89">
        <v>12</v>
      </c>
      <c r="C60" s="76"/>
      <c r="D60" s="64"/>
      <c r="E60" s="73"/>
      <c r="F60" s="64"/>
      <c r="G60" s="70"/>
      <c r="H60" s="64"/>
      <c r="I60" s="185"/>
      <c r="J60" s="186"/>
      <c r="K60" s="136">
        <f t="shared" si="3"/>
        <v>0</v>
      </c>
      <c r="L60" s="92"/>
      <c r="M60" s="192">
        <v>1</v>
      </c>
      <c r="N60" s="193"/>
      <c r="O60" s="194"/>
      <c r="P60" s="193"/>
      <c r="Q60" s="257"/>
      <c r="R60" s="258"/>
      <c r="S60" s="259">
        <v>0</v>
      </c>
      <c r="U60" s="237"/>
      <c r="V60" s="208"/>
      <c r="W60" s="208"/>
      <c r="X60" s="208"/>
      <c r="Y60" s="208"/>
      <c r="Z60" s="162"/>
      <c r="AA60" s="162"/>
      <c r="AB60" s="162"/>
      <c r="AC60" s="162"/>
      <c r="AD60" s="162"/>
      <c r="AE60" s="264"/>
      <c r="AF60" s="264"/>
      <c r="AG60" s="208"/>
      <c r="AH60" s="208"/>
      <c r="AI60" s="208"/>
    </row>
    <row r="61" s="1" customFormat="1" ht="15" spans="2:35">
      <c r="B61" s="89">
        <v>13</v>
      </c>
      <c r="C61" s="76"/>
      <c r="D61" s="64"/>
      <c r="E61" s="73"/>
      <c r="F61" s="64"/>
      <c r="G61" s="70"/>
      <c r="H61" s="88"/>
      <c r="I61" s="185"/>
      <c r="J61" s="186"/>
      <c r="K61" s="136">
        <f t="shared" si="3"/>
        <v>0</v>
      </c>
      <c r="L61" s="92"/>
      <c r="M61" s="35">
        <v>2</v>
      </c>
      <c r="N61" s="195"/>
      <c r="O61" s="196"/>
      <c r="P61" s="195"/>
      <c r="Q61" s="260"/>
      <c r="R61" s="261"/>
      <c r="S61" s="224">
        <v>0</v>
      </c>
      <c r="U61" s="237"/>
      <c r="V61" s="208"/>
      <c r="W61" s="208"/>
      <c r="X61" s="208"/>
      <c r="Y61" s="208"/>
      <c r="Z61" s="162"/>
      <c r="AA61" s="162"/>
      <c r="AB61" s="162"/>
      <c r="AC61" s="162"/>
      <c r="AD61" s="162"/>
      <c r="AE61" s="264"/>
      <c r="AF61" s="264"/>
      <c r="AG61" s="208"/>
      <c r="AH61" s="208"/>
      <c r="AI61" s="208"/>
    </row>
    <row r="62" s="1" customFormat="1" ht="15" spans="2:35">
      <c r="B62" s="89">
        <v>14</v>
      </c>
      <c r="C62" s="76"/>
      <c r="D62" s="64"/>
      <c r="E62" s="73"/>
      <c r="F62" s="64"/>
      <c r="G62" s="70"/>
      <c r="H62" s="88"/>
      <c r="I62" s="185"/>
      <c r="J62" s="186"/>
      <c r="K62" s="136">
        <f t="shared" si="3"/>
        <v>0</v>
      </c>
      <c r="L62" s="92"/>
      <c r="M62" s="35">
        <v>3</v>
      </c>
      <c r="N62" s="195"/>
      <c r="O62" s="196"/>
      <c r="P62" s="195"/>
      <c r="Q62" s="196"/>
      <c r="R62" s="261"/>
      <c r="S62" s="224">
        <v>0</v>
      </c>
      <c r="U62" s="237"/>
      <c r="V62" s="208"/>
      <c r="W62" s="208"/>
      <c r="X62" s="208"/>
      <c r="Y62" s="208"/>
      <c r="Z62" s="162"/>
      <c r="AA62" s="162"/>
      <c r="AB62" s="162"/>
      <c r="AC62" s="162"/>
      <c r="AD62" s="162"/>
      <c r="AE62" s="264"/>
      <c r="AF62" s="264"/>
      <c r="AG62" s="208"/>
      <c r="AH62" s="208"/>
      <c r="AI62" s="208"/>
    </row>
    <row r="63" s="1" customFormat="1" ht="15" spans="2:35">
      <c r="B63" s="89">
        <v>15</v>
      </c>
      <c r="C63" s="76"/>
      <c r="D63" s="64"/>
      <c r="E63" s="73"/>
      <c r="F63" s="64"/>
      <c r="G63" s="70"/>
      <c r="H63" s="64"/>
      <c r="I63" s="185"/>
      <c r="J63" s="186"/>
      <c r="K63" s="136">
        <f t="shared" si="3"/>
        <v>0</v>
      </c>
      <c r="L63" s="92"/>
      <c r="M63" s="35">
        <v>4</v>
      </c>
      <c r="N63" s="195"/>
      <c r="O63" s="196"/>
      <c r="P63" s="197"/>
      <c r="Q63" s="196"/>
      <c r="R63" s="261"/>
      <c r="S63" s="224">
        <v>0</v>
      </c>
      <c r="U63" s="237"/>
      <c r="V63" s="208"/>
      <c r="W63" s="208"/>
      <c r="X63" s="208"/>
      <c r="Y63" s="208"/>
      <c r="Z63" s="162"/>
      <c r="AA63" s="162"/>
      <c r="AB63" s="162"/>
      <c r="AC63" s="162"/>
      <c r="AD63" s="162"/>
      <c r="AE63" s="264"/>
      <c r="AF63" s="264"/>
      <c r="AG63" s="208"/>
      <c r="AH63" s="208"/>
      <c r="AI63" s="208"/>
    </row>
    <row r="64" s="1" customFormat="1" ht="15" spans="2:35">
      <c r="B64" s="89">
        <v>16</v>
      </c>
      <c r="C64" s="76"/>
      <c r="D64" s="64"/>
      <c r="E64" s="73"/>
      <c r="F64" s="64"/>
      <c r="G64" s="70"/>
      <c r="H64" s="64"/>
      <c r="I64" s="185"/>
      <c r="J64" s="186"/>
      <c r="K64" s="136">
        <f t="shared" si="3"/>
        <v>0</v>
      </c>
      <c r="L64" s="92"/>
      <c r="M64" s="35">
        <v>5</v>
      </c>
      <c r="N64" s="195"/>
      <c r="O64" s="196"/>
      <c r="P64" s="195"/>
      <c r="Q64" s="260"/>
      <c r="R64" s="261"/>
      <c r="S64" s="224">
        <v>0</v>
      </c>
      <c r="U64" s="237"/>
      <c r="V64" s="208"/>
      <c r="W64" s="208"/>
      <c r="X64" s="208"/>
      <c r="Y64" s="208"/>
      <c r="Z64" s="162"/>
      <c r="AA64" s="162"/>
      <c r="AB64" s="162"/>
      <c r="AC64" s="162"/>
      <c r="AD64" s="162"/>
      <c r="AE64" s="264"/>
      <c r="AF64" s="264"/>
      <c r="AG64" s="208"/>
      <c r="AH64" s="208"/>
      <c r="AI64" s="208"/>
    </row>
    <row r="65" s="1" customFormat="1" ht="12.75" spans="2:35">
      <c r="B65" s="89">
        <v>17</v>
      </c>
      <c r="C65" s="76"/>
      <c r="D65" s="64"/>
      <c r="E65" s="73"/>
      <c r="F65" s="64"/>
      <c r="G65" s="70"/>
      <c r="H65" s="64"/>
      <c r="I65" s="185"/>
      <c r="J65" s="186"/>
      <c r="K65" s="136">
        <f t="shared" si="3"/>
        <v>0</v>
      </c>
      <c r="L65" s="92"/>
      <c r="M65" s="35">
        <v>6</v>
      </c>
      <c r="N65" s="195"/>
      <c r="O65" s="196"/>
      <c r="P65" s="195"/>
      <c r="Q65" s="196"/>
      <c r="R65" s="261"/>
      <c r="S65" s="224">
        <v>0</v>
      </c>
      <c r="U65" s="208"/>
      <c r="V65" s="208"/>
      <c r="W65" s="208"/>
      <c r="X65" s="208"/>
      <c r="Y65" s="208"/>
      <c r="Z65" s="162"/>
      <c r="AA65" s="162"/>
      <c r="AB65" s="162"/>
      <c r="AC65" s="162"/>
      <c r="AD65" s="162"/>
      <c r="AE65" s="264"/>
      <c r="AF65" s="264"/>
      <c r="AG65" s="208"/>
      <c r="AH65" s="208"/>
      <c r="AI65" s="208"/>
    </row>
    <row r="66" s="1" customFormat="1" ht="12.75" spans="2:35">
      <c r="B66" s="89"/>
      <c r="C66" s="76"/>
      <c r="D66" s="87"/>
      <c r="E66" s="73"/>
      <c r="F66" s="64"/>
      <c r="G66" s="70"/>
      <c r="H66" s="64"/>
      <c r="I66" s="185"/>
      <c r="J66" s="186"/>
      <c r="K66" s="136">
        <f t="shared" si="3"/>
        <v>0</v>
      </c>
      <c r="L66" s="92"/>
      <c r="M66" s="35">
        <v>7</v>
      </c>
      <c r="N66" s="195"/>
      <c r="O66" s="196"/>
      <c r="P66" s="197"/>
      <c r="Q66" s="196"/>
      <c r="R66" s="261"/>
      <c r="S66" s="224">
        <v>0</v>
      </c>
      <c r="U66" s="208"/>
      <c r="V66" s="208"/>
      <c r="W66" s="208"/>
      <c r="X66" s="208"/>
      <c r="Y66" s="208"/>
      <c r="Z66" s="162"/>
      <c r="AA66" s="162"/>
      <c r="AB66" s="162"/>
      <c r="AC66" s="162"/>
      <c r="AD66" s="162"/>
      <c r="AE66" s="264"/>
      <c r="AF66" s="264"/>
      <c r="AG66" s="208"/>
      <c r="AH66" s="208"/>
      <c r="AI66" s="208"/>
    </row>
    <row r="67" s="1" customFormat="1" ht="12.75" spans="2:35">
      <c r="B67" s="89"/>
      <c r="C67" s="76"/>
      <c r="D67" s="87"/>
      <c r="E67" s="73"/>
      <c r="F67" s="64"/>
      <c r="G67" s="70"/>
      <c r="H67" s="88"/>
      <c r="I67" s="185"/>
      <c r="J67" s="186"/>
      <c r="K67" s="136">
        <f t="shared" si="3"/>
        <v>0</v>
      </c>
      <c r="L67" s="92"/>
      <c r="M67" s="35">
        <v>8</v>
      </c>
      <c r="N67" s="195"/>
      <c r="O67" s="196"/>
      <c r="P67" s="195"/>
      <c r="Q67" s="260"/>
      <c r="R67" s="261"/>
      <c r="S67" s="224">
        <v>0</v>
      </c>
      <c r="U67" s="208"/>
      <c r="V67" s="208"/>
      <c r="W67" s="208"/>
      <c r="X67" s="208"/>
      <c r="Y67" s="208"/>
      <c r="Z67" s="162"/>
      <c r="AA67" s="162"/>
      <c r="AB67" s="162"/>
      <c r="AC67" s="162"/>
      <c r="AD67" s="162"/>
      <c r="AE67" s="264"/>
      <c r="AF67" s="264"/>
      <c r="AG67" s="208"/>
      <c r="AH67" s="208"/>
      <c r="AI67" s="208"/>
    </row>
    <row r="68" s="1" customFormat="1" ht="12.75" spans="2:35">
      <c r="B68" s="89"/>
      <c r="C68" s="76"/>
      <c r="D68" s="87"/>
      <c r="E68" s="73"/>
      <c r="F68" s="64"/>
      <c r="G68" s="70"/>
      <c r="H68" s="64"/>
      <c r="I68" s="185"/>
      <c r="J68" s="186"/>
      <c r="K68" s="136"/>
      <c r="L68" s="92"/>
      <c r="M68" s="35">
        <v>9</v>
      </c>
      <c r="N68" s="195"/>
      <c r="O68" s="196"/>
      <c r="P68" s="195"/>
      <c r="Q68" s="260"/>
      <c r="R68" s="261"/>
      <c r="S68" s="224">
        <v>0</v>
      </c>
      <c r="U68" s="208"/>
      <c r="V68" s="208"/>
      <c r="W68" s="208"/>
      <c r="X68" s="208"/>
      <c r="Y68" s="208"/>
      <c r="Z68" s="162"/>
      <c r="AA68" s="162"/>
      <c r="AB68" s="162"/>
      <c r="AC68" s="162"/>
      <c r="AD68" s="162"/>
      <c r="AE68" s="264"/>
      <c r="AF68" s="264"/>
      <c r="AG68" s="208"/>
      <c r="AH68" s="208"/>
      <c r="AI68" s="208"/>
    </row>
    <row r="69" s="1" customFormat="1" ht="12.75" spans="2:35">
      <c r="B69" s="89"/>
      <c r="C69" s="76"/>
      <c r="D69" s="87"/>
      <c r="E69" s="73"/>
      <c r="F69" s="64"/>
      <c r="G69" s="70"/>
      <c r="H69" s="88"/>
      <c r="I69" s="185"/>
      <c r="J69" s="186"/>
      <c r="K69" s="136"/>
      <c r="L69" s="92"/>
      <c r="M69" s="35">
        <v>10</v>
      </c>
      <c r="N69" s="195"/>
      <c r="O69" s="196"/>
      <c r="P69" s="195"/>
      <c r="Q69" s="260"/>
      <c r="R69" s="261"/>
      <c r="S69" s="224">
        <v>0</v>
      </c>
      <c r="U69" s="208"/>
      <c r="V69" s="208"/>
      <c r="W69" s="208"/>
      <c r="X69" s="208"/>
      <c r="Y69" s="208"/>
      <c r="Z69" s="162"/>
      <c r="AA69" s="162"/>
      <c r="AB69" s="162"/>
      <c r="AC69" s="162"/>
      <c r="AD69" s="162"/>
      <c r="AE69" s="264"/>
      <c r="AF69" s="264"/>
      <c r="AG69" s="208"/>
      <c r="AH69" s="208"/>
      <c r="AI69" s="208"/>
    </row>
    <row r="70" s="1" customFormat="1" ht="15" spans="2:35">
      <c r="B70" s="89"/>
      <c r="C70" s="76"/>
      <c r="D70" s="64"/>
      <c r="E70" s="88"/>
      <c r="F70" s="88"/>
      <c r="G70" s="88"/>
      <c r="H70" s="64"/>
      <c r="I70" s="185"/>
      <c r="J70" s="186"/>
      <c r="K70" s="136"/>
      <c r="L70" s="92"/>
      <c r="M70" s="35">
        <v>11</v>
      </c>
      <c r="N70" s="195"/>
      <c r="O70" s="196"/>
      <c r="P70" s="195"/>
      <c r="Q70" s="260"/>
      <c r="R70" s="261"/>
      <c r="S70" s="224">
        <v>0</v>
      </c>
      <c r="U70" s="208"/>
      <c r="V70" s="208"/>
      <c r="W70" s="208"/>
      <c r="X70" s="208"/>
      <c r="Y70" s="208"/>
      <c r="Z70" s="162"/>
      <c r="AA70" s="265"/>
      <c r="AB70" s="265"/>
      <c r="AC70" s="265"/>
      <c r="AD70" s="265"/>
      <c r="AE70" s="264"/>
      <c r="AF70" s="264"/>
      <c r="AG70" s="208"/>
      <c r="AH70" s="208"/>
      <c r="AI70" s="208"/>
    </row>
    <row r="71" s="1" customFormat="1" ht="15" spans="2:35">
      <c r="B71" s="89"/>
      <c r="C71" s="76"/>
      <c r="D71" s="64"/>
      <c r="E71" s="88"/>
      <c r="F71" s="88"/>
      <c r="G71" s="88"/>
      <c r="H71" s="64"/>
      <c r="I71" s="185"/>
      <c r="J71" s="186"/>
      <c r="K71" s="136"/>
      <c r="L71" s="92"/>
      <c r="M71" s="35">
        <v>12</v>
      </c>
      <c r="N71" s="195"/>
      <c r="O71" s="196"/>
      <c r="P71" s="297"/>
      <c r="Q71" s="345"/>
      <c r="R71" s="261"/>
      <c r="S71" s="224">
        <v>0</v>
      </c>
      <c r="U71" s="208"/>
      <c r="V71" s="208"/>
      <c r="W71" s="208"/>
      <c r="X71" s="208"/>
      <c r="Y71" s="208"/>
      <c r="Z71" s="162"/>
      <c r="AA71" s="265"/>
      <c r="AB71" s="265"/>
      <c r="AC71" s="265"/>
      <c r="AD71" s="265"/>
      <c r="AE71" s="264"/>
      <c r="AF71" s="264"/>
      <c r="AG71" s="208"/>
      <c r="AH71" s="208"/>
      <c r="AI71" s="208"/>
    </row>
    <row r="72" s="1" customFormat="1" ht="15" spans="2:35">
      <c r="B72" s="89"/>
      <c r="C72" s="76"/>
      <c r="D72" s="64"/>
      <c r="E72" s="88"/>
      <c r="F72" s="88"/>
      <c r="G72" s="88"/>
      <c r="H72" s="64"/>
      <c r="I72" s="185"/>
      <c r="J72" s="186"/>
      <c r="K72" s="136"/>
      <c r="L72" s="92"/>
      <c r="M72" s="35">
        <v>13</v>
      </c>
      <c r="N72" s="195"/>
      <c r="O72" s="88"/>
      <c r="P72" s="297"/>
      <c r="Q72" s="345"/>
      <c r="R72" s="261"/>
      <c r="S72" s="224">
        <v>0</v>
      </c>
      <c r="U72" s="208"/>
      <c r="V72" s="208"/>
      <c r="W72" s="208"/>
      <c r="X72" s="208"/>
      <c r="Y72" s="208"/>
      <c r="Z72" s="162"/>
      <c r="AA72" s="265"/>
      <c r="AB72" s="265"/>
      <c r="AC72" s="265"/>
      <c r="AD72" s="265"/>
      <c r="AE72" s="264"/>
      <c r="AF72" s="264"/>
      <c r="AG72" s="208"/>
      <c r="AH72" s="208"/>
      <c r="AI72" s="208"/>
    </row>
    <row r="73" s="1" customFormat="1" ht="15" spans="2:35">
      <c r="B73" s="89"/>
      <c r="C73" s="76"/>
      <c r="D73" s="64"/>
      <c r="E73" s="266"/>
      <c r="F73" s="267"/>
      <c r="G73" s="268"/>
      <c r="H73" s="269"/>
      <c r="I73" s="185"/>
      <c r="J73" s="186"/>
      <c r="K73" s="136"/>
      <c r="L73" s="92"/>
      <c r="M73" s="35">
        <v>14</v>
      </c>
      <c r="N73" s="195"/>
      <c r="O73" s="196"/>
      <c r="P73" s="195"/>
      <c r="Q73" s="345"/>
      <c r="R73" s="261"/>
      <c r="S73" s="224">
        <v>0</v>
      </c>
      <c r="U73" s="208"/>
      <c r="V73" s="208"/>
      <c r="W73" s="208"/>
      <c r="X73" s="208"/>
      <c r="Y73" s="208"/>
      <c r="Z73" s="162"/>
      <c r="AA73" s="162"/>
      <c r="AB73" s="162"/>
      <c r="AC73" s="162"/>
      <c r="AD73" s="162"/>
      <c r="AE73" s="264"/>
      <c r="AF73" s="264"/>
      <c r="AG73" s="208"/>
      <c r="AH73" s="208"/>
      <c r="AI73" s="208"/>
    </row>
    <row r="74" s="1" customFormat="1" ht="15" spans="2:35">
      <c r="B74" s="89"/>
      <c r="C74" s="76"/>
      <c r="D74" s="64"/>
      <c r="E74" s="266"/>
      <c r="F74" s="267"/>
      <c r="G74" s="268"/>
      <c r="H74" s="269"/>
      <c r="I74" s="185"/>
      <c r="J74" s="186"/>
      <c r="K74" s="136"/>
      <c r="L74" s="92"/>
      <c r="M74" s="35">
        <v>15</v>
      </c>
      <c r="N74" s="195"/>
      <c r="O74" s="196"/>
      <c r="P74" s="195"/>
      <c r="Q74" s="345"/>
      <c r="R74" s="261"/>
      <c r="S74" s="224">
        <v>0</v>
      </c>
      <c r="U74" s="208"/>
      <c r="V74" s="208"/>
      <c r="W74" s="208"/>
      <c r="X74" s="208"/>
      <c r="Y74" s="208"/>
      <c r="Z74" s="162"/>
      <c r="AA74" s="265"/>
      <c r="AB74" s="265"/>
      <c r="AC74" s="265"/>
      <c r="AD74" s="265"/>
      <c r="AE74" s="264"/>
      <c r="AF74" s="264"/>
      <c r="AG74" s="208"/>
      <c r="AH74" s="208"/>
      <c r="AI74" s="208"/>
    </row>
    <row r="75" s="1" customFormat="1" ht="15" spans="2:35">
      <c r="B75" s="89"/>
      <c r="C75" s="76"/>
      <c r="D75" s="64"/>
      <c r="E75" s="266"/>
      <c r="F75" s="267"/>
      <c r="G75" s="268"/>
      <c r="H75" s="269"/>
      <c r="I75" s="185"/>
      <c r="J75" s="186"/>
      <c r="K75" s="136"/>
      <c r="L75" s="92"/>
      <c r="M75" s="35">
        <v>16</v>
      </c>
      <c r="N75" s="195"/>
      <c r="O75" s="196"/>
      <c r="P75" s="195"/>
      <c r="Q75" s="260"/>
      <c r="R75" s="261"/>
      <c r="S75" s="224">
        <v>0</v>
      </c>
      <c r="U75" s="208"/>
      <c r="V75" s="208"/>
      <c r="W75" s="208"/>
      <c r="X75" s="208"/>
      <c r="Y75" s="208"/>
      <c r="Z75" s="162"/>
      <c r="AA75" s="162"/>
      <c r="AB75" s="162"/>
      <c r="AC75" s="162"/>
      <c r="AD75" s="162"/>
      <c r="AE75" s="264"/>
      <c r="AF75" s="264"/>
      <c r="AG75" s="208"/>
      <c r="AH75" s="208"/>
      <c r="AI75" s="208"/>
    </row>
    <row r="76" s="1" customFormat="1" ht="15" spans="2:35">
      <c r="B76" s="89"/>
      <c r="C76" s="76"/>
      <c r="D76" s="64"/>
      <c r="E76" s="88"/>
      <c r="F76" s="88"/>
      <c r="G76" s="88"/>
      <c r="H76" s="64"/>
      <c r="I76" s="185"/>
      <c r="J76" s="186"/>
      <c r="K76" s="136"/>
      <c r="L76" s="92"/>
      <c r="M76" s="35">
        <v>17</v>
      </c>
      <c r="N76" s="195"/>
      <c r="O76" s="196"/>
      <c r="P76" s="195"/>
      <c r="Q76" s="260"/>
      <c r="R76" s="261"/>
      <c r="S76" s="224">
        <v>0</v>
      </c>
      <c r="U76" s="208"/>
      <c r="V76" s="346"/>
      <c r="W76" s="265"/>
      <c r="X76" s="347"/>
      <c r="Y76" s="212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</row>
    <row r="77" s="1" customFormat="1" ht="15" spans="2:35">
      <c r="B77" s="89"/>
      <c r="C77" s="76"/>
      <c r="D77" s="64"/>
      <c r="E77" s="266"/>
      <c r="F77" s="267"/>
      <c r="G77" s="268"/>
      <c r="H77" s="269"/>
      <c r="I77" s="185"/>
      <c r="J77" s="186"/>
      <c r="K77" s="136"/>
      <c r="L77" s="92"/>
      <c r="M77" s="35">
        <v>18</v>
      </c>
      <c r="N77" s="195"/>
      <c r="O77" s="196"/>
      <c r="P77" s="195"/>
      <c r="Q77" s="260"/>
      <c r="R77" s="261"/>
      <c r="S77" s="224">
        <v>0</v>
      </c>
      <c r="U77" s="208"/>
      <c r="V77" s="346"/>
      <c r="W77" s="348"/>
      <c r="X77" s="347"/>
      <c r="Y77" s="212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</row>
    <row r="78" s="1" customFormat="1" ht="15" spans="2:35">
      <c r="B78" s="89"/>
      <c r="C78" s="76"/>
      <c r="D78" s="64"/>
      <c r="E78" s="88"/>
      <c r="F78" s="88"/>
      <c r="G78" s="88"/>
      <c r="H78" s="64"/>
      <c r="I78" s="185"/>
      <c r="J78" s="186"/>
      <c r="K78" s="136"/>
      <c r="L78" s="92"/>
      <c r="M78" s="35">
        <v>19</v>
      </c>
      <c r="N78" s="195"/>
      <c r="O78" s="196"/>
      <c r="P78" s="195"/>
      <c r="Q78" s="260"/>
      <c r="R78" s="261"/>
      <c r="S78" s="224">
        <v>0</v>
      </c>
      <c r="U78" s="208"/>
      <c r="V78" s="346"/>
      <c r="W78" s="265"/>
      <c r="X78" s="349"/>
      <c r="Y78" s="212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</row>
    <row r="79" s="1" customFormat="1" ht="15" spans="2:35">
      <c r="B79" s="89"/>
      <c r="C79" s="76"/>
      <c r="D79" s="64"/>
      <c r="E79" s="88"/>
      <c r="F79" s="88"/>
      <c r="G79" s="88"/>
      <c r="H79" s="64"/>
      <c r="I79" s="185"/>
      <c r="J79" s="186"/>
      <c r="K79" s="136"/>
      <c r="L79" s="92"/>
      <c r="M79" s="35">
        <v>20</v>
      </c>
      <c r="N79" s="298"/>
      <c r="O79" s="299"/>
      <c r="P79" s="298"/>
      <c r="Q79" s="260"/>
      <c r="R79" s="261"/>
      <c r="S79" s="224">
        <v>0</v>
      </c>
      <c r="U79" s="208"/>
      <c r="V79" s="346"/>
      <c r="W79" s="348"/>
      <c r="X79" s="347"/>
      <c r="Y79" s="212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</row>
    <row r="80" s="1" customFormat="1" ht="15" spans="2:35">
      <c r="B80" s="89"/>
      <c r="C80" s="76"/>
      <c r="D80" s="64"/>
      <c r="E80" s="73"/>
      <c r="F80" s="64"/>
      <c r="G80" s="70"/>
      <c r="H80" s="64"/>
      <c r="I80" s="300"/>
      <c r="J80" s="301"/>
      <c r="K80" s="136"/>
      <c r="L80" s="92"/>
      <c r="M80" s="302"/>
      <c r="N80" s="76" t="s">
        <v>79</v>
      </c>
      <c r="O80" s="88"/>
      <c r="P80" s="195"/>
      <c r="Q80" s="350"/>
      <c r="R80" s="261"/>
      <c r="S80" s="224">
        <v>0</v>
      </c>
      <c r="U80" s="208"/>
      <c r="V80" s="346"/>
      <c r="W80" s="265"/>
      <c r="X80" s="349"/>
      <c r="Y80" s="212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</row>
    <row r="81" s="1" customFormat="1" ht="15" spans="2:25">
      <c r="B81" s="89"/>
      <c r="C81" s="76"/>
      <c r="D81" s="64"/>
      <c r="E81" s="266"/>
      <c r="F81" s="267"/>
      <c r="G81" s="268"/>
      <c r="H81" s="64"/>
      <c r="I81" s="303"/>
      <c r="J81" s="303"/>
      <c r="K81" s="136"/>
      <c r="L81" s="92"/>
      <c r="M81" s="302"/>
      <c r="N81" s="304"/>
      <c r="O81" s="88"/>
      <c r="P81" s="305"/>
      <c r="Q81" s="350"/>
      <c r="R81" s="261"/>
      <c r="S81" s="224">
        <f t="shared" ref="S81:S86" si="4">R81*Q81</f>
        <v>0</v>
      </c>
      <c r="V81" s="336"/>
      <c r="W81" s="351"/>
      <c r="X81" s="352"/>
      <c r="Y81" s="140"/>
    </row>
    <row r="82" s="1" customFormat="1" ht="15" spans="2:25">
      <c r="B82" s="89"/>
      <c r="C82" s="270"/>
      <c r="D82" s="271"/>
      <c r="E82" s="272"/>
      <c r="F82" s="272"/>
      <c r="G82" s="272"/>
      <c r="H82" s="271"/>
      <c r="I82" s="303"/>
      <c r="J82" s="303"/>
      <c r="K82" s="136"/>
      <c r="L82" s="92"/>
      <c r="M82" s="302"/>
      <c r="N82" s="76"/>
      <c r="O82" s="88"/>
      <c r="P82" s="305"/>
      <c r="Q82" s="350"/>
      <c r="R82" s="261"/>
      <c r="S82" s="224">
        <f t="shared" si="4"/>
        <v>0</v>
      </c>
      <c r="V82" s="336"/>
      <c r="W82" s="353"/>
      <c r="X82" s="352"/>
      <c r="Y82" s="140"/>
    </row>
    <row r="83" s="1" customFormat="1" ht="15" spans="2:25">
      <c r="B83" s="89"/>
      <c r="C83" s="270"/>
      <c r="D83" s="271"/>
      <c r="E83" s="272"/>
      <c r="F83" s="272"/>
      <c r="G83" s="272"/>
      <c r="H83" s="271"/>
      <c r="I83" s="303"/>
      <c r="J83" s="303"/>
      <c r="K83" s="136"/>
      <c r="L83" s="92"/>
      <c r="M83" s="302"/>
      <c r="N83" s="76" t="s">
        <v>80</v>
      </c>
      <c r="O83" s="88"/>
      <c r="P83" s="306"/>
      <c r="Q83" s="350"/>
      <c r="R83" s="261"/>
      <c r="S83" s="224">
        <f t="shared" si="4"/>
        <v>0</v>
      </c>
      <c r="V83" s="336"/>
      <c r="W83" s="351"/>
      <c r="X83" s="352"/>
      <c r="Y83" s="140"/>
    </row>
    <row r="84" s="1" customFormat="1" ht="15" spans="2:25">
      <c r="B84" s="89"/>
      <c r="C84" s="270"/>
      <c r="D84" s="271"/>
      <c r="E84" s="272"/>
      <c r="F84" s="272"/>
      <c r="G84" s="272"/>
      <c r="H84" s="271"/>
      <c r="I84" s="303"/>
      <c r="J84" s="303"/>
      <c r="K84" s="136"/>
      <c r="L84" s="92"/>
      <c r="M84" s="302"/>
      <c r="N84" s="76"/>
      <c r="O84" s="88"/>
      <c r="P84" s="306"/>
      <c r="Q84" s="350"/>
      <c r="R84" s="261"/>
      <c r="S84" s="224">
        <f t="shared" si="4"/>
        <v>0</v>
      </c>
      <c r="V84" s="336"/>
      <c r="W84" s="351"/>
      <c r="X84" s="352"/>
      <c r="Y84" s="140"/>
    </row>
    <row r="85" s="1" customFormat="1" ht="15" spans="2:19">
      <c r="B85" s="89"/>
      <c r="C85" s="270"/>
      <c r="D85" s="271"/>
      <c r="E85" s="272"/>
      <c r="F85" s="272"/>
      <c r="G85" s="272"/>
      <c r="H85" s="271"/>
      <c r="I85" s="303"/>
      <c r="J85" s="303"/>
      <c r="K85" s="136"/>
      <c r="L85" s="92"/>
      <c r="M85" s="302"/>
      <c r="N85" s="76"/>
      <c r="O85" s="88"/>
      <c r="P85" s="306"/>
      <c r="Q85" s="350"/>
      <c r="R85" s="261"/>
      <c r="S85" s="224">
        <f t="shared" si="4"/>
        <v>0</v>
      </c>
    </row>
    <row r="86" s="1" customFormat="1" ht="15.75" spans="2:19">
      <c r="B86" s="89"/>
      <c r="C86" s="270"/>
      <c r="D86" s="271"/>
      <c r="E86" s="272"/>
      <c r="F86" s="272"/>
      <c r="G86" s="272"/>
      <c r="H86" s="271"/>
      <c r="I86" s="303"/>
      <c r="J86" s="303"/>
      <c r="K86" s="136"/>
      <c r="L86" s="106"/>
      <c r="M86" s="307"/>
      <c r="N86" s="76" t="s">
        <v>81</v>
      </c>
      <c r="O86" s="88"/>
      <c r="P86" s="308"/>
      <c r="Q86" s="354"/>
      <c r="R86" s="355"/>
      <c r="S86" s="139">
        <f t="shared" si="4"/>
        <v>0</v>
      </c>
    </row>
    <row r="87" s="1" customFormat="1" ht="15.75" spans="2:19">
      <c r="B87" s="89"/>
      <c r="C87" s="76"/>
      <c r="D87" s="64"/>
      <c r="E87" s="273"/>
      <c r="F87" s="274"/>
      <c r="G87" s="275"/>
      <c r="H87" s="276"/>
      <c r="I87" s="309"/>
      <c r="J87" s="310"/>
      <c r="K87" s="136"/>
      <c r="M87" s="311"/>
      <c r="N87" s="312"/>
      <c r="O87" s="313"/>
      <c r="P87" s="314"/>
      <c r="Q87" s="356"/>
      <c r="R87" s="357"/>
      <c r="S87" s="358">
        <f>SUM(S60:S86)</f>
        <v>0</v>
      </c>
    </row>
    <row r="88" s="1" customFormat="1" spans="2:19">
      <c r="B88" s="89"/>
      <c r="C88" s="76"/>
      <c r="D88" s="64"/>
      <c r="E88" s="88"/>
      <c r="F88" s="88"/>
      <c r="G88" s="88"/>
      <c r="H88" s="64"/>
      <c r="I88" s="303"/>
      <c r="J88" s="303"/>
      <c r="K88" s="136"/>
      <c r="L88" s="315"/>
      <c r="M88" s="172" t="s">
        <v>82</v>
      </c>
      <c r="N88" s="316"/>
      <c r="O88" s="317"/>
      <c r="P88" s="317"/>
      <c r="Q88" s="317"/>
      <c r="R88" s="359"/>
      <c r="S88" s="360"/>
    </row>
    <row r="89" s="1" customFormat="1" ht="15" spans="2:19">
      <c r="B89" s="277"/>
      <c r="C89" s="76"/>
      <c r="D89" s="64"/>
      <c r="E89" s="88"/>
      <c r="F89" s="88"/>
      <c r="G89" s="88"/>
      <c r="H89" s="64"/>
      <c r="I89" s="303"/>
      <c r="J89" s="303"/>
      <c r="K89" s="136"/>
      <c r="L89" s="140"/>
      <c r="M89" s="41" t="s">
        <v>8</v>
      </c>
      <c r="N89" s="29" t="s">
        <v>83</v>
      </c>
      <c r="O89" s="29" t="s">
        <v>84</v>
      </c>
      <c r="P89" s="29"/>
      <c r="Q89" s="361" t="s">
        <v>42</v>
      </c>
      <c r="R89" s="256" t="s">
        <v>78</v>
      </c>
      <c r="S89" s="131" t="s">
        <v>44</v>
      </c>
    </row>
    <row r="90" s="1" customFormat="1" ht="15" spans="2:19">
      <c r="B90" s="277"/>
      <c r="C90" s="76"/>
      <c r="D90" s="64"/>
      <c r="E90" s="88"/>
      <c r="F90" s="88"/>
      <c r="G90" s="88"/>
      <c r="H90" s="64"/>
      <c r="I90" s="303"/>
      <c r="J90" s="303"/>
      <c r="K90" s="136"/>
      <c r="L90" s="140"/>
      <c r="M90" s="31">
        <v>1</v>
      </c>
      <c r="N90" s="32"/>
      <c r="O90" s="318"/>
      <c r="P90" s="319"/>
      <c r="Q90" s="266"/>
      <c r="R90" s="362"/>
      <c r="S90" s="363">
        <f t="shared" ref="S90:S94" si="5">R90*Q90</f>
        <v>0</v>
      </c>
    </row>
    <row r="91" s="1" customFormat="1" ht="15" spans="2:19">
      <c r="B91" s="277"/>
      <c r="C91" s="76"/>
      <c r="D91" s="64"/>
      <c r="E91" s="88"/>
      <c r="F91" s="88"/>
      <c r="G91" s="88"/>
      <c r="H91" s="64"/>
      <c r="I91" s="303"/>
      <c r="J91" s="303"/>
      <c r="K91" s="136"/>
      <c r="L91" s="140"/>
      <c r="M91" s="35">
        <v>2</v>
      </c>
      <c r="N91" s="76"/>
      <c r="O91" s="320"/>
      <c r="P91" s="321"/>
      <c r="Q91" s="364"/>
      <c r="R91" s="365"/>
      <c r="S91" s="363">
        <f t="shared" si="5"/>
        <v>0</v>
      </c>
    </row>
    <row r="92" s="1" customFormat="1" ht="15" spans="2:19">
      <c r="B92" s="77"/>
      <c r="C92" s="76"/>
      <c r="D92" s="88"/>
      <c r="E92" s="88"/>
      <c r="F92" s="88"/>
      <c r="G92" s="88"/>
      <c r="H92" s="64"/>
      <c r="I92" s="303"/>
      <c r="J92" s="303"/>
      <c r="K92" s="136"/>
      <c r="L92" s="140"/>
      <c r="M92" s="35">
        <v>3</v>
      </c>
      <c r="N92" s="76"/>
      <c r="O92" s="320"/>
      <c r="P92" s="321"/>
      <c r="Q92" s="366"/>
      <c r="R92" s="367"/>
      <c r="S92" s="363">
        <f t="shared" si="5"/>
        <v>0</v>
      </c>
    </row>
    <row r="93" s="1" customFormat="1" ht="15" spans="2:19">
      <c r="B93" s="277"/>
      <c r="C93" s="76"/>
      <c r="D93" s="64"/>
      <c r="E93" s="88"/>
      <c r="F93" s="88"/>
      <c r="G93" s="88"/>
      <c r="H93" s="64"/>
      <c r="I93" s="303"/>
      <c r="J93" s="303"/>
      <c r="K93" s="136"/>
      <c r="L93" s="140"/>
      <c r="M93" s="35">
        <v>4</v>
      </c>
      <c r="N93" s="76"/>
      <c r="O93" s="320"/>
      <c r="P93" s="321"/>
      <c r="Q93" s="364"/>
      <c r="R93" s="365"/>
      <c r="S93" s="363">
        <f t="shared" si="5"/>
        <v>0</v>
      </c>
    </row>
    <row r="94" s="1" customFormat="1" ht="15" spans="2:19">
      <c r="B94" s="77"/>
      <c r="C94" s="76"/>
      <c r="D94" s="64"/>
      <c r="E94" s="88"/>
      <c r="F94" s="88"/>
      <c r="G94" s="88"/>
      <c r="H94" s="64"/>
      <c r="I94" s="303"/>
      <c r="J94" s="303"/>
      <c r="K94" s="136"/>
      <c r="L94" s="140"/>
      <c r="M94" s="35">
        <v>5</v>
      </c>
      <c r="N94" s="76"/>
      <c r="O94" s="320"/>
      <c r="P94" s="321"/>
      <c r="Q94" s="368"/>
      <c r="R94" s="367"/>
      <c r="S94" s="363">
        <f t="shared" si="5"/>
        <v>0</v>
      </c>
    </row>
    <row r="95" s="1" customFormat="1" ht="15.75" spans="2:23">
      <c r="B95" s="278"/>
      <c r="C95" s="36"/>
      <c r="D95" s="71"/>
      <c r="E95" s="88"/>
      <c r="F95" s="88"/>
      <c r="G95" s="88"/>
      <c r="H95" s="105"/>
      <c r="I95" s="322"/>
      <c r="J95" s="322"/>
      <c r="K95" s="136"/>
      <c r="L95" s="140"/>
      <c r="M95" s="35">
        <v>6</v>
      </c>
      <c r="N95" s="76"/>
      <c r="O95" s="320"/>
      <c r="P95" s="321"/>
      <c r="Q95" s="266"/>
      <c r="R95" s="369"/>
      <c r="S95" s="363">
        <f t="shared" ref="S95:S100" si="6">R95*Q95*$D$9</f>
        <v>0</v>
      </c>
      <c r="T95" s="370"/>
      <c r="U95" s="370"/>
      <c r="V95" s="370"/>
      <c r="W95" s="371"/>
    </row>
    <row r="96" s="1" customFormat="1" ht="15.75" spans="2:23">
      <c r="B96" s="39" t="s">
        <v>47</v>
      </c>
      <c r="C96" s="40"/>
      <c r="D96" s="40"/>
      <c r="E96" s="40"/>
      <c r="F96" s="40"/>
      <c r="G96" s="40"/>
      <c r="H96" s="40"/>
      <c r="I96" s="40"/>
      <c r="J96" s="142"/>
      <c r="K96" s="143">
        <f>SUM(K49:K95)</f>
        <v>0</v>
      </c>
      <c r="L96" s="140"/>
      <c r="M96" s="35">
        <v>7</v>
      </c>
      <c r="N96" s="76"/>
      <c r="O96" s="320"/>
      <c r="P96" s="321"/>
      <c r="Q96" s="364"/>
      <c r="R96" s="369"/>
      <c r="S96" s="363">
        <f t="shared" si="6"/>
        <v>0</v>
      </c>
      <c r="W96" s="371"/>
    </row>
    <row r="97" s="1" customFormat="1" spans="2:23">
      <c r="B97" s="25" t="s">
        <v>85</v>
      </c>
      <c r="C97" s="26"/>
      <c r="D97" s="26"/>
      <c r="E97" s="26"/>
      <c r="F97" s="26"/>
      <c r="G97" s="26"/>
      <c r="H97" s="26"/>
      <c r="I97" s="26"/>
      <c r="J97" s="26"/>
      <c r="K97" s="26"/>
      <c r="L97" s="140"/>
      <c r="M97" s="35">
        <v>8</v>
      </c>
      <c r="N97" s="76"/>
      <c r="O97" s="320"/>
      <c r="P97" s="321"/>
      <c r="Q97" s="368"/>
      <c r="R97" s="369"/>
      <c r="S97" s="363">
        <f t="shared" si="6"/>
        <v>0</v>
      </c>
      <c r="W97" s="371"/>
    </row>
    <row r="98" s="1" customFormat="1" ht="15" spans="2:22">
      <c r="B98" s="27" t="s">
        <v>13</v>
      </c>
      <c r="C98" s="29" t="s">
        <v>34</v>
      </c>
      <c r="D98" s="29" t="s">
        <v>35</v>
      </c>
      <c r="E98" s="29"/>
      <c r="F98" s="29"/>
      <c r="G98" s="145" t="s">
        <v>73</v>
      </c>
      <c r="H98" s="145"/>
      <c r="I98" s="130" t="s">
        <v>37</v>
      </c>
      <c r="J98" s="130"/>
      <c r="K98" s="131" t="s">
        <v>38</v>
      </c>
      <c r="L98" s="140"/>
      <c r="M98" s="35">
        <v>9</v>
      </c>
      <c r="N98" s="76"/>
      <c r="O98" s="320"/>
      <c r="P98" s="321"/>
      <c r="Q98" s="266"/>
      <c r="R98" s="369"/>
      <c r="S98" s="363">
        <f t="shared" si="6"/>
        <v>0</v>
      </c>
      <c r="T98" s="370"/>
      <c r="U98" s="370"/>
      <c r="V98" s="370"/>
    </row>
    <row r="99" s="1" customFormat="1" ht="15" spans="2:22">
      <c r="B99" s="31">
        <v>1</v>
      </c>
      <c r="C99" s="32" t="s">
        <v>86</v>
      </c>
      <c r="D99" s="33"/>
      <c r="E99" s="33"/>
      <c r="F99" s="33"/>
      <c r="G99" s="171"/>
      <c r="H99" s="171"/>
      <c r="I99" s="323"/>
      <c r="J99" s="324"/>
      <c r="K99" s="259">
        <v>0</v>
      </c>
      <c r="L99" s="140"/>
      <c r="M99" s="31">
        <v>10</v>
      </c>
      <c r="N99" s="32"/>
      <c r="O99" s="320"/>
      <c r="P99" s="321"/>
      <c r="Q99" s="266"/>
      <c r="R99" s="369"/>
      <c r="S99" s="363">
        <f t="shared" si="6"/>
        <v>0</v>
      </c>
      <c r="T99" s="370"/>
      <c r="U99" s="370"/>
      <c r="V99" s="370"/>
    </row>
    <row r="100" s="1" customFormat="1" ht="15" spans="2:19">
      <c r="B100" s="279">
        <v>2</v>
      </c>
      <c r="C100" s="52" t="s">
        <v>87</v>
      </c>
      <c r="D100" s="190"/>
      <c r="E100" s="190"/>
      <c r="F100" s="190"/>
      <c r="G100" s="280"/>
      <c r="H100" s="54"/>
      <c r="I100" s="325"/>
      <c r="J100" s="326"/>
      <c r="K100" s="327">
        <v>0</v>
      </c>
      <c r="L100" s="140"/>
      <c r="M100" s="35">
        <v>11</v>
      </c>
      <c r="N100" s="76"/>
      <c r="O100" s="320"/>
      <c r="P100" s="321"/>
      <c r="Q100" s="266"/>
      <c r="R100" s="369"/>
      <c r="S100" s="363">
        <f t="shared" si="6"/>
        <v>0</v>
      </c>
    </row>
    <row r="101" s="1" customFormat="1" ht="25.5" spans="2:19">
      <c r="B101" s="281" t="s">
        <v>15</v>
      </c>
      <c r="C101" s="58" t="s">
        <v>57</v>
      </c>
      <c r="D101" s="282" t="s">
        <v>58</v>
      </c>
      <c r="E101" s="283"/>
      <c r="F101" s="283"/>
      <c r="G101" s="284"/>
      <c r="H101" s="285" t="s">
        <v>88</v>
      </c>
      <c r="I101" s="328" t="s">
        <v>69</v>
      </c>
      <c r="J101" s="328"/>
      <c r="K101" s="155" t="s">
        <v>38</v>
      </c>
      <c r="L101" s="140"/>
      <c r="M101" s="35">
        <v>12</v>
      </c>
      <c r="N101" s="76"/>
      <c r="O101" s="320"/>
      <c r="P101" s="321"/>
      <c r="Q101" s="266"/>
      <c r="R101" s="372"/>
      <c r="S101" s="363">
        <f>R101*Q101*$D$7</f>
        <v>0</v>
      </c>
    </row>
    <row r="102" s="1" customFormat="1" ht="12.75" spans="2:19">
      <c r="B102" s="62">
        <v>3</v>
      </c>
      <c r="C102" s="76" t="s">
        <v>89</v>
      </c>
      <c r="D102" s="286" t="s">
        <v>90</v>
      </c>
      <c r="E102" s="287"/>
      <c r="F102" s="287"/>
      <c r="G102" s="171"/>
      <c r="H102" s="288"/>
      <c r="I102" s="323"/>
      <c r="J102" s="324"/>
      <c r="K102" s="224">
        <v>0</v>
      </c>
      <c r="L102" s="315"/>
      <c r="M102" s="31">
        <v>13</v>
      </c>
      <c r="N102" s="76"/>
      <c r="O102" s="320"/>
      <c r="P102" s="321"/>
      <c r="Q102" s="73"/>
      <c r="R102" s="365"/>
      <c r="S102" s="363">
        <f>R102*Q102</f>
        <v>0</v>
      </c>
    </row>
    <row r="103" s="1" customFormat="1" ht="12.75" spans="2:19">
      <c r="B103" s="35">
        <v>4</v>
      </c>
      <c r="C103" s="76" t="s">
        <v>89</v>
      </c>
      <c r="D103" s="173" t="s">
        <v>91</v>
      </c>
      <c r="E103" s="174"/>
      <c r="F103" s="174"/>
      <c r="G103" s="73"/>
      <c r="H103" s="288" t="s">
        <v>92</v>
      </c>
      <c r="I103" s="229"/>
      <c r="J103" s="329"/>
      <c r="K103" s="224">
        <v>0</v>
      </c>
      <c r="L103" s="140"/>
      <c r="M103" s="31">
        <v>14</v>
      </c>
      <c r="N103" s="76"/>
      <c r="O103" s="320"/>
      <c r="P103" s="321"/>
      <c r="Q103" s="73"/>
      <c r="R103" s="365"/>
      <c r="S103" s="363">
        <f>R103*Q103</f>
        <v>0</v>
      </c>
    </row>
    <row r="104" s="1" customFormat="1" ht="12.75" spans="2:19">
      <c r="B104" s="35">
        <v>5</v>
      </c>
      <c r="C104" s="76" t="s">
        <v>89</v>
      </c>
      <c r="D104" s="173" t="s">
        <v>93</v>
      </c>
      <c r="E104" s="174"/>
      <c r="F104" s="174"/>
      <c r="G104" s="73"/>
      <c r="H104" s="288"/>
      <c r="I104" s="229"/>
      <c r="J104" s="329"/>
      <c r="K104" s="224">
        <v>0</v>
      </c>
      <c r="L104" s="140"/>
      <c r="M104" s="35">
        <v>15</v>
      </c>
      <c r="N104" s="76"/>
      <c r="O104" s="320"/>
      <c r="P104" s="321"/>
      <c r="Q104" s="73"/>
      <c r="R104" s="369"/>
      <c r="S104" s="363">
        <f>R104*Q104*$D$9</f>
        <v>0</v>
      </c>
    </row>
    <row r="105" s="1" customFormat="1" ht="13.5" spans="2:19">
      <c r="B105" s="35">
        <v>6</v>
      </c>
      <c r="C105" s="76" t="s">
        <v>89</v>
      </c>
      <c r="D105" s="173" t="s">
        <v>94</v>
      </c>
      <c r="E105" s="174"/>
      <c r="F105" s="174"/>
      <c r="G105" s="73"/>
      <c r="H105" s="288"/>
      <c r="I105" s="229"/>
      <c r="J105" s="329"/>
      <c r="K105" s="224">
        <v>0</v>
      </c>
      <c r="M105" s="330">
        <v>16</v>
      </c>
      <c r="N105" s="161"/>
      <c r="O105" s="331"/>
      <c r="P105" s="332"/>
      <c r="Q105" s="373"/>
      <c r="R105" s="369"/>
      <c r="S105" s="363">
        <f>R105*Q105*$D$9</f>
        <v>0</v>
      </c>
    </row>
    <row r="106" s="1" customFormat="1" ht="13.5" spans="2:19">
      <c r="B106" s="35">
        <v>7</v>
      </c>
      <c r="C106" s="76" t="s">
        <v>89</v>
      </c>
      <c r="D106" s="173" t="s">
        <v>95</v>
      </c>
      <c r="E106" s="174"/>
      <c r="F106" s="174"/>
      <c r="G106" s="73"/>
      <c r="H106" s="288" t="s">
        <v>92</v>
      </c>
      <c r="I106" s="229"/>
      <c r="J106" s="329"/>
      <c r="K106" s="224">
        <v>0</v>
      </c>
      <c r="M106" s="39" t="s">
        <v>47</v>
      </c>
      <c r="N106" s="40"/>
      <c r="O106" s="40"/>
      <c r="P106" s="40"/>
      <c r="Q106" s="40"/>
      <c r="R106" s="40"/>
      <c r="S106" s="143">
        <f>SUM(S90:S105)</f>
        <v>0</v>
      </c>
    </row>
    <row r="107" s="1" customFormat="1" ht="12.75" spans="2:19">
      <c r="B107" s="35">
        <v>8</v>
      </c>
      <c r="C107" s="76" t="s">
        <v>89</v>
      </c>
      <c r="D107" s="173" t="s">
        <v>96</v>
      </c>
      <c r="E107" s="174"/>
      <c r="F107" s="174"/>
      <c r="G107" s="73"/>
      <c r="H107" s="288" t="s">
        <v>92</v>
      </c>
      <c r="I107" s="229"/>
      <c r="J107" s="329"/>
      <c r="K107" s="224">
        <v>0</v>
      </c>
      <c r="M107" s="333" t="s">
        <v>97</v>
      </c>
      <c r="N107" s="334"/>
      <c r="O107" s="335" t="s">
        <v>98</v>
      </c>
      <c r="P107" s="336"/>
      <c r="S107" s="374"/>
    </row>
    <row r="108" s="1" customFormat="1" ht="12.75" spans="2:19">
      <c r="B108" s="35">
        <v>9</v>
      </c>
      <c r="C108" s="76" t="s">
        <v>89</v>
      </c>
      <c r="D108" s="173" t="s">
        <v>99</v>
      </c>
      <c r="E108" s="174"/>
      <c r="F108" s="174"/>
      <c r="G108" s="73"/>
      <c r="H108" s="288"/>
      <c r="I108" s="229"/>
      <c r="J108" s="329"/>
      <c r="K108" s="224">
        <v>0</v>
      </c>
      <c r="M108" s="333" t="s">
        <v>100</v>
      </c>
      <c r="N108" s="334"/>
      <c r="O108" s="335" t="s">
        <v>101</v>
      </c>
      <c r="P108" s="336"/>
      <c r="S108" s="374"/>
    </row>
    <row r="109" s="1" customFormat="1" ht="12.75" spans="2:19">
      <c r="B109" s="35">
        <v>10</v>
      </c>
      <c r="C109" s="76" t="s">
        <v>89</v>
      </c>
      <c r="D109" s="173" t="s">
        <v>102</v>
      </c>
      <c r="E109" s="174"/>
      <c r="F109" s="174"/>
      <c r="G109" s="73"/>
      <c r="H109" s="288" t="s">
        <v>92</v>
      </c>
      <c r="I109" s="229"/>
      <c r="J109" s="329"/>
      <c r="K109" s="224">
        <v>0</v>
      </c>
      <c r="M109" s="333" t="s">
        <v>8</v>
      </c>
      <c r="N109" s="334" t="s">
        <v>103</v>
      </c>
      <c r="O109" s="335" t="s">
        <v>104</v>
      </c>
      <c r="P109" s="336"/>
      <c r="S109" s="374"/>
    </row>
    <row r="110" s="1" customFormat="1" ht="12.75" spans="2:19">
      <c r="B110" s="35">
        <v>11</v>
      </c>
      <c r="C110" s="76" t="s">
        <v>89</v>
      </c>
      <c r="D110" s="173" t="s">
        <v>105</v>
      </c>
      <c r="E110" s="174"/>
      <c r="F110" s="174"/>
      <c r="G110" s="289"/>
      <c r="H110" s="288" t="s">
        <v>106</v>
      </c>
      <c r="I110" s="229"/>
      <c r="J110" s="329"/>
      <c r="K110" s="224">
        <v>0</v>
      </c>
      <c r="M110" s="333" t="s">
        <v>13</v>
      </c>
      <c r="N110" s="334" t="s">
        <v>107</v>
      </c>
      <c r="O110" s="335" t="s">
        <v>108</v>
      </c>
      <c r="P110" s="336"/>
      <c r="S110" s="374"/>
    </row>
    <row r="111" s="1" customFormat="1" ht="12.75" spans="2:19">
      <c r="B111" s="35">
        <v>12</v>
      </c>
      <c r="C111" s="76" t="s">
        <v>89</v>
      </c>
      <c r="D111" s="173" t="s">
        <v>109</v>
      </c>
      <c r="E111" s="174"/>
      <c r="F111" s="174"/>
      <c r="G111" s="73"/>
      <c r="H111" s="288"/>
      <c r="I111" s="229"/>
      <c r="J111" s="329"/>
      <c r="K111" s="224">
        <v>0</v>
      </c>
      <c r="M111" s="333" t="s">
        <v>15</v>
      </c>
      <c r="N111" s="334" t="s">
        <v>110</v>
      </c>
      <c r="O111" s="335" t="s">
        <v>111</v>
      </c>
      <c r="P111" s="337"/>
      <c r="S111" s="374"/>
    </row>
    <row r="112" s="1" customFormat="1" ht="12.75" spans="2:19">
      <c r="B112" s="35">
        <v>13</v>
      </c>
      <c r="C112" s="76" t="s">
        <v>112</v>
      </c>
      <c r="D112" s="173" t="s">
        <v>113</v>
      </c>
      <c r="E112" s="174"/>
      <c r="F112" s="174"/>
      <c r="G112" s="73"/>
      <c r="H112" s="288"/>
      <c r="I112" s="229"/>
      <c r="J112" s="329"/>
      <c r="K112" s="224">
        <v>0</v>
      </c>
      <c r="M112" s="338"/>
      <c r="N112" s="334"/>
      <c r="O112" s="335" t="s">
        <v>114</v>
      </c>
      <c r="P112" s="336"/>
      <c r="S112" s="374"/>
    </row>
    <row r="113" s="1" customFormat="1" ht="12.75" spans="2:19">
      <c r="B113" s="35">
        <v>14</v>
      </c>
      <c r="C113" s="76" t="s">
        <v>86</v>
      </c>
      <c r="D113" s="173" t="s">
        <v>115</v>
      </c>
      <c r="E113" s="174"/>
      <c r="F113" s="174"/>
      <c r="G113" s="280"/>
      <c r="H113" s="288" t="s">
        <v>92</v>
      </c>
      <c r="I113" s="229"/>
      <c r="J113" s="329"/>
      <c r="K113" s="224">
        <v>0</v>
      </c>
      <c r="M113" s="338"/>
      <c r="N113" s="334"/>
      <c r="O113" s="335" t="s">
        <v>116</v>
      </c>
      <c r="P113" s="336"/>
      <c r="S113" s="374"/>
    </row>
    <row r="114" s="1" customFormat="1" ht="13.5" spans="2:19">
      <c r="B114" s="79">
        <v>15</v>
      </c>
      <c r="C114" s="80" t="s">
        <v>87</v>
      </c>
      <c r="D114" s="290" t="s">
        <v>117</v>
      </c>
      <c r="E114" s="291"/>
      <c r="F114" s="291"/>
      <c r="G114" s="290"/>
      <c r="H114" s="292"/>
      <c r="I114" s="339"/>
      <c r="J114" s="340"/>
      <c r="K114" s="224">
        <f>I114*G114</f>
        <v>0</v>
      </c>
      <c r="M114" s="338"/>
      <c r="N114" s="334"/>
      <c r="O114" s="335" t="s">
        <v>118</v>
      </c>
      <c r="P114" s="336"/>
      <c r="S114" s="374"/>
    </row>
    <row r="115" s="1" customFormat="1" ht="13.5" spans="2:19">
      <c r="B115" s="39" t="s">
        <v>47</v>
      </c>
      <c r="C115" s="40"/>
      <c r="D115" s="40"/>
      <c r="E115" s="40"/>
      <c r="F115" s="40"/>
      <c r="G115" s="293"/>
      <c r="H115" s="288" t="s">
        <v>92</v>
      </c>
      <c r="I115" s="40"/>
      <c r="J115" s="40"/>
      <c r="K115" s="143">
        <f>SUM(K99:K114)</f>
        <v>0</v>
      </c>
      <c r="M115" s="341"/>
      <c r="N115" s="342"/>
      <c r="O115" s="343"/>
      <c r="P115" s="344"/>
      <c r="Q115" s="344"/>
      <c r="R115" s="344"/>
      <c r="S115" s="375"/>
    </row>
    <row r="116" ht="12.75"/>
    <row r="117" ht="12.75"/>
    <row r="118" s="1" customFormat="1" ht="12.75" spans="8:10">
      <c r="H118" s="294"/>
      <c r="J118" s="294"/>
    </row>
    <row r="119" s="1" customFormat="1" ht="12.75" spans="8:8">
      <c r="H119" s="294"/>
    </row>
    <row r="120" ht="12.75" spans="3:7">
      <c r="C120" s="295"/>
      <c r="D120" s="295"/>
      <c r="E120" s="295"/>
      <c r="F120" s="295"/>
      <c r="G120" s="295"/>
    </row>
    <row r="121" ht="12.75" spans="3:7">
      <c r="C121" s="296"/>
      <c r="D121" s="295"/>
      <c r="E121" s="295"/>
      <c r="F121" s="295"/>
      <c r="G121" s="295"/>
    </row>
    <row r="122" ht="12.75" spans="3:7">
      <c r="C122" s="296"/>
      <c r="D122" s="295"/>
      <c r="E122" s="295"/>
      <c r="F122" s="295"/>
      <c r="G122" s="295"/>
    </row>
    <row r="123" ht="12.75" spans="4:7">
      <c r="D123" s="295"/>
      <c r="E123" s="295"/>
      <c r="F123" s="295"/>
      <c r="G123" s="295"/>
    </row>
    <row r="127" ht="12.75" spans="17:17">
      <c r="Q127" s="376"/>
    </row>
    <row r="128" ht="12.75"/>
    <row r="129" ht="12.75"/>
    <row r="130" ht="12.75"/>
  </sheetData>
  <mergeCells count="229">
    <mergeCell ref="I8:J8"/>
    <mergeCell ref="I9:K9"/>
    <mergeCell ref="I10:J10"/>
    <mergeCell ref="D12:E12"/>
    <mergeCell ref="F12:H12"/>
    <mergeCell ref="I12:J12"/>
    <mergeCell ref="D13:E13"/>
    <mergeCell ref="F13:H13"/>
    <mergeCell ref="I13:J13"/>
    <mergeCell ref="D14:E14"/>
    <mergeCell ref="F14:H14"/>
    <mergeCell ref="I14:J14"/>
    <mergeCell ref="E18:G18"/>
    <mergeCell ref="D21:E21"/>
    <mergeCell ref="F21:H21"/>
    <mergeCell ref="I21:J21"/>
    <mergeCell ref="D22:E22"/>
    <mergeCell ref="F22:H22"/>
    <mergeCell ref="I22:J22"/>
    <mergeCell ref="E25:G25"/>
    <mergeCell ref="O30:P30"/>
    <mergeCell ref="O31:P31"/>
    <mergeCell ref="P32:Q32"/>
    <mergeCell ref="P33:Q33"/>
    <mergeCell ref="P34:Q34"/>
    <mergeCell ref="O37:P37"/>
    <mergeCell ref="O38:P38"/>
    <mergeCell ref="O39:P39"/>
    <mergeCell ref="O40:P40"/>
    <mergeCell ref="AA46:AC46"/>
    <mergeCell ref="AE46:AF46"/>
    <mergeCell ref="AA47:AC47"/>
    <mergeCell ref="AE47:AF47"/>
    <mergeCell ref="E48:G48"/>
    <mergeCell ref="I48:J48"/>
    <mergeCell ref="AA48:AC48"/>
    <mergeCell ref="AE48:AF48"/>
    <mergeCell ref="E49:G49"/>
    <mergeCell ref="I49:J49"/>
    <mergeCell ref="AA49:AC49"/>
    <mergeCell ref="AE49:AF49"/>
    <mergeCell ref="E50:G50"/>
    <mergeCell ref="I50:J50"/>
    <mergeCell ref="O50:P50"/>
    <mergeCell ref="AA50:AC50"/>
    <mergeCell ref="AE50:AF50"/>
    <mergeCell ref="E51:G51"/>
    <mergeCell ref="I51:J51"/>
    <mergeCell ref="AA51:AC51"/>
    <mergeCell ref="AE51:AF51"/>
    <mergeCell ref="E52:G52"/>
    <mergeCell ref="I52:J52"/>
    <mergeCell ref="AA52:AC52"/>
    <mergeCell ref="AE52:AF52"/>
    <mergeCell ref="E53:G53"/>
    <mergeCell ref="I53:J53"/>
    <mergeCell ref="P53:Q53"/>
    <mergeCell ref="AA53:AC53"/>
    <mergeCell ref="AE53:AF53"/>
    <mergeCell ref="E54:G54"/>
    <mergeCell ref="I54:J54"/>
    <mergeCell ref="P54:Q54"/>
    <mergeCell ref="AA54:AC54"/>
    <mergeCell ref="AE54:AF54"/>
    <mergeCell ref="E55:G55"/>
    <mergeCell ref="I55:J55"/>
    <mergeCell ref="P55:Q55"/>
    <mergeCell ref="AA55:AC55"/>
    <mergeCell ref="AE55:AF55"/>
    <mergeCell ref="E56:G56"/>
    <mergeCell ref="I56:J56"/>
    <mergeCell ref="P56:Q56"/>
    <mergeCell ref="AA56:AC56"/>
    <mergeCell ref="AE56:AF56"/>
    <mergeCell ref="E57:G57"/>
    <mergeCell ref="I57:J57"/>
    <mergeCell ref="AA57:AC57"/>
    <mergeCell ref="AE57:AF57"/>
    <mergeCell ref="E58:G58"/>
    <mergeCell ref="I58:J58"/>
    <mergeCell ref="AA58:AC58"/>
    <mergeCell ref="AE58:AF58"/>
    <mergeCell ref="E59:G59"/>
    <mergeCell ref="I59:J59"/>
    <mergeCell ref="AA59:AC59"/>
    <mergeCell ref="AE59:AF59"/>
    <mergeCell ref="E60:G60"/>
    <mergeCell ref="I60:J60"/>
    <mergeCell ref="AA60:AC60"/>
    <mergeCell ref="AE60:AF60"/>
    <mergeCell ref="E61:G61"/>
    <mergeCell ref="I61:J61"/>
    <mergeCell ref="AA61:AC61"/>
    <mergeCell ref="AE61:AF61"/>
    <mergeCell ref="E62:G62"/>
    <mergeCell ref="I62:J62"/>
    <mergeCell ref="AA62:AC62"/>
    <mergeCell ref="AE62:AF62"/>
    <mergeCell ref="E63:G63"/>
    <mergeCell ref="I63:J63"/>
    <mergeCell ref="AA63:AC63"/>
    <mergeCell ref="AE63:AF63"/>
    <mergeCell ref="E64:G64"/>
    <mergeCell ref="I64:J64"/>
    <mergeCell ref="AA64:AC64"/>
    <mergeCell ref="AE64:AF64"/>
    <mergeCell ref="E65:G65"/>
    <mergeCell ref="I65:J65"/>
    <mergeCell ref="AA65:AC65"/>
    <mergeCell ref="AE65:AF65"/>
    <mergeCell ref="E66:G66"/>
    <mergeCell ref="I66:J66"/>
    <mergeCell ref="AA66:AC66"/>
    <mergeCell ref="AE66:AF66"/>
    <mergeCell ref="E67:G67"/>
    <mergeCell ref="I67:J67"/>
    <mergeCell ref="AA67:AC67"/>
    <mergeCell ref="AE67:AF67"/>
    <mergeCell ref="E68:G68"/>
    <mergeCell ref="I68:J68"/>
    <mergeCell ref="AA68:AC68"/>
    <mergeCell ref="AE68:AF68"/>
    <mergeCell ref="E69:G69"/>
    <mergeCell ref="I69:J69"/>
    <mergeCell ref="AA69:AC69"/>
    <mergeCell ref="AE69:AF69"/>
    <mergeCell ref="E70:G70"/>
    <mergeCell ref="I70:J70"/>
    <mergeCell ref="AA70:AC70"/>
    <mergeCell ref="AE70:AF70"/>
    <mergeCell ref="E71:G71"/>
    <mergeCell ref="I71:J71"/>
    <mergeCell ref="AA71:AC71"/>
    <mergeCell ref="AE71:AF71"/>
    <mergeCell ref="E72:G72"/>
    <mergeCell ref="I72:J72"/>
    <mergeCell ref="AA72:AC72"/>
    <mergeCell ref="AE72:AF72"/>
    <mergeCell ref="E73:G73"/>
    <mergeCell ref="I73:J73"/>
    <mergeCell ref="AA73:AC73"/>
    <mergeCell ref="AE73:AF73"/>
    <mergeCell ref="E74:G74"/>
    <mergeCell ref="I74:J74"/>
    <mergeCell ref="AA74:AC74"/>
    <mergeCell ref="AE74:AF74"/>
    <mergeCell ref="E75:G75"/>
    <mergeCell ref="I75:J75"/>
    <mergeCell ref="AA75:AC75"/>
    <mergeCell ref="AE75:AF75"/>
    <mergeCell ref="E76:G76"/>
    <mergeCell ref="I76:J76"/>
    <mergeCell ref="E77:G77"/>
    <mergeCell ref="I77:J77"/>
    <mergeCell ref="E78:G78"/>
    <mergeCell ref="I78:J78"/>
    <mergeCell ref="E79:G79"/>
    <mergeCell ref="I79:J79"/>
    <mergeCell ref="E80:G80"/>
    <mergeCell ref="I80:J80"/>
    <mergeCell ref="E81:G81"/>
    <mergeCell ref="I81:J81"/>
    <mergeCell ref="E82:G82"/>
    <mergeCell ref="I82:J82"/>
    <mergeCell ref="E83:G83"/>
    <mergeCell ref="I83:J83"/>
    <mergeCell ref="E84:G84"/>
    <mergeCell ref="I84:J84"/>
    <mergeCell ref="E85:G85"/>
    <mergeCell ref="I85:J85"/>
    <mergeCell ref="E86:G86"/>
    <mergeCell ref="I86:J86"/>
    <mergeCell ref="E87:G87"/>
    <mergeCell ref="I87:J87"/>
    <mergeCell ref="E88:G88"/>
    <mergeCell ref="I88:J88"/>
    <mergeCell ref="E89:G89"/>
    <mergeCell ref="I89:J89"/>
    <mergeCell ref="O89:P89"/>
    <mergeCell ref="E90:G90"/>
    <mergeCell ref="I90:J90"/>
    <mergeCell ref="E91:G91"/>
    <mergeCell ref="I91:J91"/>
    <mergeCell ref="E92:G92"/>
    <mergeCell ref="I92:J92"/>
    <mergeCell ref="E93:G93"/>
    <mergeCell ref="I93:J93"/>
    <mergeCell ref="E94:G94"/>
    <mergeCell ref="I94:J94"/>
    <mergeCell ref="E95:G95"/>
    <mergeCell ref="I95:J95"/>
    <mergeCell ref="D98:F98"/>
    <mergeCell ref="G98:H98"/>
    <mergeCell ref="I98:J98"/>
    <mergeCell ref="D99:F99"/>
    <mergeCell ref="G99:H99"/>
    <mergeCell ref="I99:J99"/>
    <mergeCell ref="D100:F100"/>
    <mergeCell ref="G100:H100"/>
    <mergeCell ref="I100:J100"/>
    <mergeCell ref="D101:F101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B7:B9"/>
    <mergeCell ref="P4:P8"/>
    <mergeCell ref="Q4:Q8"/>
    <mergeCell ref="R4:R8"/>
    <mergeCell ref="S4:S8"/>
    <mergeCell ref="V4:V8"/>
    <mergeCell ref="W4:W8"/>
    <mergeCell ref="W13:W17"/>
    <mergeCell ref="X4:X8"/>
    <mergeCell ref="X13:X17"/>
    <mergeCell ref="Y4:Y8"/>
    <mergeCell ref="Y13:Y17"/>
    <mergeCell ref="Z13:Z17"/>
    <mergeCell ref="B2:D6"/>
  </mergeCells>
  <pageMargins left="0.11805555555556" right="0.11805555555556" top="1" bottom="0.51180555555556" header="0.5" footer="0.5"/>
  <pageSetup paperSize="8" scale="58" fitToHeight="0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I130"/>
  <sheetViews>
    <sheetView view="pageBreakPreview" zoomScale="70" zoomScaleNormal="55" workbookViewId="0">
      <selection activeCell="B2" sqref="B2:D6"/>
    </sheetView>
  </sheetViews>
  <sheetFormatPr defaultColWidth="9" defaultRowHeight="16.5" customHeight="1"/>
  <cols>
    <col min="1" max="1" width="1.37142857142857" style="1" customWidth="1"/>
    <col min="2" max="2" width="5.14285714285714" style="1" customWidth="1"/>
    <col min="3" max="3" width="29.5714285714286" style="1" customWidth="1"/>
    <col min="4" max="4" width="25.7142857142857" style="1" customWidth="1"/>
    <col min="5" max="5" width="8" style="1" customWidth="1"/>
    <col min="6" max="6" width="9.14285714285714" style="1" customWidth="1"/>
    <col min="7" max="7" width="12.7142857142857" style="1" customWidth="1"/>
    <col min="8" max="8" width="8.28571428571429" style="1" customWidth="1"/>
    <col min="9" max="9" width="12.5714285714286" style="1" customWidth="1"/>
    <col min="10" max="10" width="16" style="1" customWidth="1"/>
    <col min="11" max="11" width="22.2857142857143" style="1" customWidth="1"/>
    <col min="12" max="12" width="0.857142857142857" style="1" customWidth="1"/>
    <col min="13" max="13" width="4.71428571428571" style="1" customWidth="1"/>
    <col min="14" max="14" width="14.7142857142857" style="1" customWidth="1"/>
    <col min="15" max="15" width="15.9238095238095" style="1" customWidth="1"/>
    <col min="16" max="16" width="25.7142857142857" style="1" customWidth="1"/>
    <col min="17" max="17" width="11.0190476190476" style="1" customWidth="1"/>
    <col min="18" max="18" width="13" style="1" customWidth="1"/>
    <col min="19" max="19" width="18.4285714285714" style="1" customWidth="1"/>
    <col min="20" max="20" width="9.14285714285714" style="1" customWidth="1"/>
    <col min="21" max="21" width="16.1428571428571" style="1" customWidth="1"/>
    <col min="22" max="25" width="19.4952380952381" style="1" customWidth="1"/>
    <col min="26" max="26" width="9.14285714285714" style="1" customWidth="1"/>
  </cols>
  <sheetData>
    <row r="2" s="1" customFormat="1" ht="24" customHeight="1" spans="2:19">
      <c r="B2" s="2" t="s">
        <v>0</v>
      </c>
      <c r="C2" s="3"/>
      <c r="D2" s="4"/>
      <c r="E2" s="5" t="s">
        <v>1</v>
      </c>
      <c r="F2" s="6"/>
      <c r="G2" s="6"/>
      <c r="H2" s="7" t="s">
        <v>2</v>
      </c>
      <c r="I2" s="6"/>
      <c r="J2" s="90" t="s">
        <v>3</v>
      </c>
      <c r="K2" s="91"/>
      <c r="L2" s="92"/>
      <c r="M2" s="93" t="s">
        <v>4</v>
      </c>
      <c r="N2" s="94"/>
      <c r="O2" s="95" t="s">
        <v>5</v>
      </c>
      <c r="P2" s="96" t="s">
        <v>6</v>
      </c>
      <c r="Q2" s="198"/>
      <c r="R2" s="198"/>
      <c r="S2" s="199"/>
    </row>
    <row r="3" s="1" customFormat="1" ht="24" customHeight="1" spans="2:25">
      <c r="B3" s="8"/>
      <c r="C3" s="9"/>
      <c r="D3" s="10"/>
      <c r="E3" s="11" t="s">
        <v>7</v>
      </c>
      <c r="F3" s="12"/>
      <c r="G3" s="12"/>
      <c r="H3" s="13" t="s">
        <v>2</v>
      </c>
      <c r="I3" s="97"/>
      <c r="J3" s="12"/>
      <c r="K3" s="98"/>
      <c r="L3" s="92"/>
      <c r="M3" s="99"/>
      <c r="N3" s="100"/>
      <c r="O3" s="101" t="s">
        <v>8</v>
      </c>
      <c r="P3" s="102" t="s">
        <v>9</v>
      </c>
      <c r="Q3" s="200" t="s">
        <v>10</v>
      </c>
      <c r="R3" s="200" t="s">
        <v>10</v>
      </c>
      <c r="S3" s="201" t="s">
        <v>11</v>
      </c>
      <c r="V3" s="162"/>
      <c r="W3" s="162"/>
      <c r="X3" s="162"/>
      <c r="Y3" s="162"/>
    </row>
    <row r="4" s="1" customFormat="1" ht="24" customHeight="1" spans="2:25">
      <c r="B4" s="8"/>
      <c r="C4" s="9"/>
      <c r="D4" s="10"/>
      <c r="E4" s="11" t="s">
        <v>12</v>
      </c>
      <c r="F4" s="12"/>
      <c r="G4" s="12"/>
      <c r="H4" s="13" t="s">
        <v>2</v>
      </c>
      <c r="I4" s="97"/>
      <c r="J4" s="103"/>
      <c r="K4" s="104"/>
      <c r="L4" s="105"/>
      <c r="M4" s="106"/>
      <c r="O4" s="107" t="s">
        <v>13</v>
      </c>
      <c r="P4" s="108"/>
      <c r="Q4" s="202"/>
      <c r="R4" s="202"/>
      <c r="S4" s="203"/>
      <c r="V4" s="162"/>
      <c r="W4" s="162"/>
      <c r="X4" s="162"/>
      <c r="Y4" s="162"/>
    </row>
    <row r="5" s="1" customFormat="1" ht="24" customHeight="1" spans="2:25">
      <c r="B5" s="8"/>
      <c r="C5" s="9"/>
      <c r="D5" s="10"/>
      <c r="E5" s="11" t="s">
        <v>14</v>
      </c>
      <c r="F5" s="12"/>
      <c r="G5" s="12"/>
      <c r="H5" s="13" t="s">
        <v>2</v>
      </c>
      <c r="I5" s="12"/>
      <c r="J5" s="109"/>
      <c r="K5" s="98"/>
      <c r="L5" s="92"/>
      <c r="M5" s="106"/>
      <c r="O5" s="107" t="s">
        <v>15</v>
      </c>
      <c r="P5" s="110"/>
      <c r="Q5" s="204"/>
      <c r="R5" s="204"/>
      <c r="S5" s="205"/>
      <c r="V5" s="162"/>
      <c r="W5" s="162"/>
      <c r="X5" s="162"/>
      <c r="Y5" s="162"/>
    </row>
    <row r="6" s="1" customFormat="1" ht="24" customHeight="1" spans="2:25">
      <c r="B6" s="8"/>
      <c r="C6" s="9"/>
      <c r="D6" s="10"/>
      <c r="E6" s="11" t="s">
        <v>16</v>
      </c>
      <c r="F6" s="12"/>
      <c r="G6" s="12"/>
      <c r="H6" s="13" t="s">
        <v>2</v>
      </c>
      <c r="I6" s="111"/>
      <c r="J6" s="111"/>
      <c r="K6" s="112"/>
      <c r="L6" s="113"/>
      <c r="M6" s="106"/>
      <c r="O6" s="107" t="s">
        <v>17</v>
      </c>
      <c r="P6" s="110"/>
      <c r="Q6" s="204"/>
      <c r="R6" s="204"/>
      <c r="S6" s="205"/>
      <c r="V6" s="162"/>
      <c r="W6" s="162"/>
      <c r="X6" s="162"/>
      <c r="Y6" s="162"/>
    </row>
    <row r="7" s="1" customFormat="1" ht="19.5" customHeight="1" spans="2:25">
      <c r="B7" s="14" t="s">
        <v>18</v>
      </c>
      <c r="C7" s="15" t="s">
        <v>19</v>
      </c>
      <c r="D7" s="16">
        <v>125</v>
      </c>
      <c r="E7" s="11" t="s">
        <v>20</v>
      </c>
      <c r="F7" s="12"/>
      <c r="G7" s="12"/>
      <c r="H7" s="13" t="s">
        <v>2</v>
      </c>
      <c r="I7" s="114"/>
      <c r="J7" s="12" t="s">
        <v>21</v>
      </c>
      <c r="K7" s="104"/>
      <c r="L7" s="115"/>
      <c r="M7" s="106"/>
      <c r="O7" s="107" t="s">
        <v>22</v>
      </c>
      <c r="P7" s="110"/>
      <c r="Q7" s="204"/>
      <c r="R7" s="204"/>
      <c r="S7" s="205"/>
      <c r="V7" s="162"/>
      <c r="W7" s="162"/>
      <c r="X7" s="162"/>
      <c r="Y7" s="162"/>
    </row>
    <row r="8" s="1" customFormat="1" ht="19.5" customHeight="1" spans="2:25">
      <c r="B8" s="14"/>
      <c r="C8" s="17" t="s">
        <v>23</v>
      </c>
      <c r="D8" s="18">
        <v>10416</v>
      </c>
      <c r="E8" s="19" t="s">
        <v>24</v>
      </c>
      <c r="F8" s="12"/>
      <c r="G8" s="12"/>
      <c r="H8" s="13" t="s">
        <v>2</v>
      </c>
      <c r="I8" s="116"/>
      <c r="J8" s="116"/>
      <c r="K8" s="117" t="s">
        <v>25</v>
      </c>
      <c r="L8" s="118"/>
      <c r="M8" s="106"/>
      <c r="O8" s="119" t="s">
        <v>26</v>
      </c>
      <c r="P8" s="120"/>
      <c r="Q8" s="182"/>
      <c r="R8" s="182"/>
      <c r="S8" s="206"/>
      <c r="V8" s="162"/>
      <c r="W8" s="162"/>
      <c r="X8" s="162"/>
      <c r="Y8" s="162"/>
    </row>
    <row r="9" s="1" customFormat="1" ht="19.5" customHeight="1" spans="2:25">
      <c r="B9" s="14"/>
      <c r="C9" s="20" t="s">
        <v>27</v>
      </c>
      <c r="D9" s="21">
        <v>14000</v>
      </c>
      <c r="E9" s="22" t="s">
        <v>28</v>
      </c>
      <c r="F9" s="23"/>
      <c r="G9" s="23"/>
      <c r="H9" s="24" t="s">
        <v>2</v>
      </c>
      <c r="I9" s="121"/>
      <c r="J9" s="121"/>
      <c r="K9" s="121"/>
      <c r="L9" s="122"/>
      <c r="M9" s="123"/>
      <c r="N9" s="124"/>
      <c r="O9" s="125"/>
      <c r="P9" s="126" t="s">
        <v>29</v>
      </c>
      <c r="Q9" s="61" t="s">
        <v>30</v>
      </c>
      <c r="R9" s="61" t="s">
        <v>31</v>
      </c>
      <c r="S9" s="207"/>
      <c r="V9" s="162"/>
      <c r="W9" s="162"/>
      <c r="X9" s="162"/>
      <c r="Y9" s="162"/>
    </row>
    <row r="10" s="1" customFormat="1" ht="12.75" spans="9:11">
      <c r="I10" s="127"/>
      <c r="J10" s="127"/>
      <c r="K10" s="128"/>
    </row>
    <row r="11" s="1" customFormat="1" spans="2:35">
      <c r="B11" s="25" t="s">
        <v>32</v>
      </c>
      <c r="C11" s="26"/>
      <c r="D11" s="26"/>
      <c r="E11" s="26"/>
      <c r="F11" s="26"/>
      <c r="G11" s="26"/>
      <c r="H11" s="26"/>
      <c r="I11" s="26"/>
      <c r="J11" s="26"/>
      <c r="K11" s="26"/>
      <c r="M11" s="129" t="s">
        <v>33</v>
      </c>
      <c r="N11" s="26"/>
      <c r="O11" s="26"/>
      <c r="P11" s="26"/>
      <c r="Q11" s="26"/>
      <c r="R11" s="26"/>
      <c r="S11" s="26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</row>
    <row r="12" s="1" customFormat="1" ht="15" spans="2:35">
      <c r="B12" s="27" t="s">
        <v>15</v>
      </c>
      <c r="C12" s="28" t="s">
        <v>34</v>
      </c>
      <c r="D12" s="29" t="s">
        <v>35</v>
      </c>
      <c r="E12" s="29"/>
      <c r="F12" s="30" t="s">
        <v>36</v>
      </c>
      <c r="G12" s="30"/>
      <c r="H12" s="30"/>
      <c r="I12" s="130" t="s">
        <v>37</v>
      </c>
      <c r="J12" s="130"/>
      <c r="K12" s="131" t="s">
        <v>38</v>
      </c>
      <c r="L12" s="132"/>
      <c r="M12" s="133" t="s">
        <v>8</v>
      </c>
      <c r="N12" s="29" t="s">
        <v>39</v>
      </c>
      <c r="O12" s="42" t="s">
        <v>40</v>
      </c>
      <c r="P12" s="29" t="s">
        <v>41</v>
      </c>
      <c r="Q12" s="145" t="s">
        <v>42</v>
      </c>
      <c r="R12" s="146" t="s">
        <v>43</v>
      </c>
      <c r="S12" s="131" t="s">
        <v>44</v>
      </c>
      <c r="U12" s="208"/>
      <c r="V12" s="208"/>
      <c r="W12" s="162"/>
      <c r="X12" s="162"/>
      <c r="Y12" s="162"/>
      <c r="Z12" s="162"/>
      <c r="AA12" s="208"/>
      <c r="AB12" s="208"/>
      <c r="AC12" s="208"/>
      <c r="AD12" s="208"/>
      <c r="AE12" s="208"/>
      <c r="AF12" s="208"/>
      <c r="AG12" s="208"/>
      <c r="AH12" s="208"/>
      <c r="AI12" s="208"/>
    </row>
    <row r="13" s="1" customFormat="1" ht="12.75" spans="2:35">
      <c r="B13" s="31">
        <v>1</v>
      </c>
      <c r="C13" s="32" t="s">
        <v>45</v>
      </c>
      <c r="D13" s="33"/>
      <c r="E13" s="33"/>
      <c r="F13" s="34"/>
      <c r="G13" s="34"/>
      <c r="H13" s="34"/>
      <c r="I13" s="134"/>
      <c r="J13" s="135"/>
      <c r="K13" s="136">
        <v>0</v>
      </c>
      <c r="L13" s="92"/>
      <c r="M13" s="35">
        <v>1</v>
      </c>
      <c r="N13" s="32"/>
      <c r="O13" s="87"/>
      <c r="P13" s="33"/>
      <c r="Q13" s="178"/>
      <c r="R13" s="92"/>
      <c r="S13" s="136">
        <f t="shared" ref="S13:S29" si="0">R13*Q13</f>
        <v>0</v>
      </c>
      <c r="U13" s="208"/>
      <c r="V13" s="208"/>
      <c r="W13" s="162"/>
      <c r="X13" s="162"/>
      <c r="Y13" s="162"/>
      <c r="Z13" s="162"/>
      <c r="AA13" s="208"/>
      <c r="AB13" s="208"/>
      <c r="AC13" s="208"/>
      <c r="AD13" s="208"/>
      <c r="AE13" s="208"/>
      <c r="AF13" s="208"/>
      <c r="AG13" s="208"/>
      <c r="AH13" s="208"/>
      <c r="AI13" s="208"/>
    </row>
    <row r="14" s="1" customFormat="1" ht="13.5" spans="2:35">
      <c r="B14" s="35">
        <v>2</v>
      </c>
      <c r="C14" s="36" t="s">
        <v>46</v>
      </c>
      <c r="D14" s="37"/>
      <c r="E14" s="37"/>
      <c r="F14" s="38"/>
      <c r="G14" s="38"/>
      <c r="H14" s="38"/>
      <c r="I14" s="137"/>
      <c r="J14" s="138"/>
      <c r="K14" s="139">
        <v>0</v>
      </c>
      <c r="L14" s="140"/>
      <c r="M14" s="77">
        <v>2</v>
      </c>
      <c r="N14" s="141"/>
      <c r="O14" s="64"/>
      <c r="P14" s="88"/>
      <c r="Q14" s="70"/>
      <c r="R14" s="209"/>
      <c r="S14" s="210">
        <f t="shared" si="0"/>
        <v>0</v>
      </c>
      <c r="U14" s="208"/>
      <c r="V14" s="208"/>
      <c r="W14" s="162"/>
      <c r="X14" s="162"/>
      <c r="Y14" s="162"/>
      <c r="Z14" s="162"/>
      <c r="AA14" s="208"/>
      <c r="AB14" s="208"/>
      <c r="AC14" s="208"/>
      <c r="AD14" s="208"/>
      <c r="AE14" s="208"/>
      <c r="AF14" s="208"/>
      <c r="AG14" s="208"/>
      <c r="AH14" s="208"/>
      <c r="AI14" s="208"/>
    </row>
    <row r="15" s="1" customFormat="1" ht="13.5" spans="2:35">
      <c r="B15" s="39" t="s">
        <v>47</v>
      </c>
      <c r="C15" s="40"/>
      <c r="D15" s="40"/>
      <c r="E15" s="40"/>
      <c r="F15" s="40"/>
      <c r="G15" s="40"/>
      <c r="H15" s="40"/>
      <c r="I15" s="40"/>
      <c r="J15" s="142"/>
      <c r="K15" s="143">
        <f>SUM(K13:K14)</f>
        <v>0</v>
      </c>
      <c r="L15" s="106"/>
      <c r="M15" s="35">
        <v>3</v>
      </c>
      <c r="N15" s="76"/>
      <c r="O15" s="64"/>
      <c r="P15" s="144"/>
      <c r="Q15" s="178"/>
      <c r="R15" s="209"/>
      <c r="S15" s="136">
        <f t="shared" si="0"/>
        <v>0</v>
      </c>
      <c r="U15" s="208"/>
      <c r="V15" s="208"/>
      <c r="W15" s="162"/>
      <c r="X15" s="162"/>
      <c r="Y15" s="162"/>
      <c r="Z15" s="162"/>
      <c r="AA15" s="208"/>
      <c r="AB15" s="208"/>
      <c r="AC15" s="208"/>
      <c r="AD15" s="208"/>
      <c r="AE15" s="208"/>
      <c r="AF15" s="208"/>
      <c r="AG15" s="208"/>
      <c r="AH15" s="208"/>
      <c r="AI15" s="208"/>
    </row>
    <row r="16" s="1" customFormat="1" ht="12.75" spans="11:35">
      <c r="K16" s="132"/>
      <c r="M16" s="35">
        <v>4</v>
      </c>
      <c r="N16" s="32"/>
      <c r="O16" s="87"/>
      <c r="P16" s="88"/>
      <c r="Q16" s="70"/>
      <c r="R16" s="209"/>
      <c r="S16" s="210">
        <f t="shared" si="0"/>
        <v>0</v>
      </c>
      <c r="U16" s="208"/>
      <c r="V16" s="208"/>
      <c r="W16" s="162"/>
      <c r="X16" s="162"/>
      <c r="Y16" s="162"/>
      <c r="Z16" s="162"/>
      <c r="AA16" s="208"/>
      <c r="AB16" s="208"/>
      <c r="AC16" s="208"/>
      <c r="AD16" s="208"/>
      <c r="AE16" s="208"/>
      <c r="AF16" s="208"/>
      <c r="AG16" s="208"/>
      <c r="AH16" s="208"/>
      <c r="AI16" s="208"/>
    </row>
    <row r="17" s="1" customFormat="1" spans="2:35">
      <c r="B17" s="25" t="s">
        <v>48</v>
      </c>
      <c r="C17" s="26"/>
      <c r="D17" s="26"/>
      <c r="E17" s="26"/>
      <c r="F17" s="26"/>
      <c r="G17" s="26"/>
      <c r="H17" s="26"/>
      <c r="I17" s="26"/>
      <c r="J17" s="26"/>
      <c r="K17" s="26"/>
      <c r="M17" s="35">
        <v>5</v>
      </c>
      <c r="N17" s="32"/>
      <c r="O17" s="87"/>
      <c r="P17" s="88"/>
      <c r="Q17" s="211"/>
      <c r="R17" s="209"/>
      <c r="S17" s="210">
        <f t="shared" si="0"/>
        <v>0</v>
      </c>
      <c r="U17" s="208"/>
      <c r="V17" s="208"/>
      <c r="W17" s="162"/>
      <c r="X17" s="162"/>
      <c r="Y17" s="162"/>
      <c r="Z17" s="162"/>
      <c r="AA17" s="208"/>
      <c r="AB17" s="208"/>
      <c r="AC17" s="208"/>
      <c r="AD17" s="208"/>
      <c r="AE17" s="208"/>
      <c r="AF17" s="208"/>
      <c r="AG17" s="208"/>
      <c r="AH17" s="208"/>
      <c r="AI17" s="208"/>
    </row>
    <row r="18" s="1" customFormat="1" ht="15" spans="2:35">
      <c r="B18" s="41" t="s">
        <v>8</v>
      </c>
      <c r="C18" s="29" t="s">
        <v>39</v>
      </c>
      <c r="D18" s="42" t="s">
        <v>40</v>
      </c>
      <c r="E18" s="29" t="s">
        <v>41</v>
      </c>
      <c r="F18" s="29"/>
      <c r="G18" s="29"/>
      <c r="H18" s="43" t="s">
        <v>42</v>
      </c>
      <c r="I18" s="145" t="s">
        <v>49</v>
      </c>
      <c r="J18" s="146" t="s">
        <v>43</v>
      </c>
      <c r="K18" s="131" t="s">
        <v>44</v>
      </c>
      <c r="L18" s="147"/>
      <c r="M18" s="35">
        <v>6</v>
      </c>
      <c r="N18" s="32"/>
      <c r="O18" s="87"/>
      <c r="P18" s="88"/>
      <c r="Q18" s="211"/>
      <c r="R18" s="209"/>
      <c r="S18" s="210">
        <f t="shared" si="0"/>
        <v>0</v>
      </c>
      <c r="U18" s="208"/>
      <c r="V18" s="212"/>
      <c r="W18" s="162"/>
      <c r="X18" s="162"/>
      <c r="Y18" s="162"/>
      <c r="Z18" s="162"/>
      <c r="AA18" s="208"/>
      <c r="AB18" s="208"/>
      <c r="AC18" s="208"/>
      <c r="AD18" s="208"/>
      <c r="AE18" s="208"/>
      <c r="AF18" s="208"/>
      <c r="AG18" s="208"/>
      <c r="AH18" s="208"/>
      <c r="AI18" s="208"/>
    </row>
    <row r="19" s="1" customFormat="1" ht="12.75" spans="2:35">
      <c r="B19" s="44">
        <v>1</v>
      </c>
      <c r="C19" s="45" t="s">
        <v>50</v>
      </c>
      <c r="D19" s="46" t="s">
        <v>51</v>
      </c>
      <c r="E19" s="47"/>
      <c r="F19" s="48"/>
      <c r="G19" s="49"/>
      <c r="H19" s="50"/>
      <c r="I19" s="148"/>
      <c r="J19" s="149"/>
      <c r="K19" s="150">
        <v>0</v>
      </c>
      <c r="L19" s="92"/>
      <c r="M19" s="35">
        <v>7</v>
      </c>
      <c r="N19" s="32"/>
      <c r="O19" s="87"/>
      <c r="P19" s="88"/>
      <c r="Q19" s="211"/>
      <c r="R19" s="209"/>
      <c r="S19" s="210">
        <f t="shared" si="0"/>
        <v>0</v>
      </c>
      <c r="U19" s="208"/>
      <c r="V19" s="208"/>
      <c r="W19" s="212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</row>
    <row r="20" s="1" customFormat="1" ht="12.75" spans="2:35">
      <c r="B20" s="51">
        <v>2</v>
      </c>
      <c r="C20" s="52" t="s">
        <v>52</v>
      </c>
      <c r="D20" s="53" t="s">
        <v>53</v>
      </c>
      <c r="E20" s="54"/>
      <c r="F20" s="53"/>
      <c r="G20" s="55"/>
      <c r="H20" s="53"/>
      <c r="I20" s="151"/>
      <c r="J20" s="152"/>
      <c r="K20" s="153">
        <v>0</v>
      </c>
      <c r="L20" s="92"/>
      <c r="M20" s="35">
        <v>8</v>
      </c>
      <c r="N20" s="32"/>
      <c r="O20" s="87"/>
      <c r="P20" s="88"/>
      <c r="Q20" s="70"/>
      <c r="R20" s="209"/>
      <c r="S20" s="210">
        <f t="shared" si="0"/>
        <v>0</v>
      </c>
      <c r="U20" s="208"/>
      <c r="V20" s="208"/>
      <c r="W20" s="212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</row>
    <row r="21" s="1" customFormat="1" ht="15" spans="2:35">
      <c r="B21" s="56" t="s">
        <v>13</v>
      </c>
      <c r="C21" s="57" t="s">
        <v>34</v>
      </c>
      <c r="D21" s="58" t="s">
        <v>35</v>
      </c>
      <c r="E21" s="58"/>
      <c r="F21" s="59" t="s">
        <v>36</v>
      </c>
      <c r="G21" s="59"/>
      <c r="H21" s="59"/>
      <c r="I21" s="154" t="s">
        <v>37</v>
      </c>
      <c r="J21" s="154"/>
      <c r="K21" s="155" t="s">
        <v>38</v>
      </c>
      <c r="L21" s="106"/>
      <c r="M21" s="35">
        <v>9</v>
      </c>
      <c r="N21" s="32"/>
      <c r="O21" s="87"/>
      <c r="P21" s="88"/>
      <c r="Q21" s="70"/>
      <c r="R21" s="209"/>
      <c r="S21" s="210">
        <f t="shared" si="0"/>
        <v>0</v>
      </c>
      <c r="U21" s="208"/>
      <c r="V21" s="208"/>
      <c r="W21" s="212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</row>
    <row r="22" s="1" customFormat="1" ht="13.5" spans="2:35">
      <c r="B22" s="60">
        <v>3</v>
      </c>
      <c r="C22" s="32" t="s">
        <v>54</v>
      </c>
      <c r="D22" s="61"/>
      <c r="E22" s="61"/>
      <c r="F22" s="61"/>
      <c r="G22" s="61"/>
      <c r="H22" s="61"/>
      <c r="I22" s="156"/>
      <c r="J22" s="156"/>
      <c r="K22" s="157">
        <v>0</v>
      </c>
      <c r="M22" s="35">
        <v>10</v>
      </c>
      <c r="N22" s="32"/>
      <c r="O22" s="87"/>
      <c r="P22" s="88"/>
      <c r="Q22" s="70"/>
      <c r="R22" s="209"/>
      <c r="S22" s="210">
        <f t="shared" si="0"/>
        <v>0</v>
      </c>
      <c r="U22" s="208"/>
      <c r="V22" s="208"/>
      <c r="W22" s="212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</row>
    <row r="23" s="1" customFormat="1" ht="13.5" spans="2:35">
      <c r="B23" s="39" t="s">
        <v>47</v>
      </c>
      <c r="C23" s="40"/>
      <c r="D23" s="40"/>
      <c r="E23" s="40"/>
      <c r="F23" s="40"/>
      <c r="G23" s="40"/>
      <c r="H23" s="40"/>
      <c r="I23" s="158"/>
      <c r="J23" s="142"/>
      <c r="K23" s="143">
        <f>SUM(K19:K22)</f>
        <v>0</v>
      </c>
      <c r="L23" s="147"/>
      <c r="M23" s="35">
        <v>11</v>
      </c>
      <c r="N23" s="32"/>
      <c r="O23" s="87"/>
      <c r="P23" s="88"/>
      <c r="Q23" s="70"/>
      <c r="R23" s="209"/>
      <c r="S23" s="210">
        <f t="shared" si="0"/>
        <v>0</v>
      </c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</row>
    <row r="24" s="1" customFormat="1" spans="2:35">
      <c r="B24" s="25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92"/>
      <c r="M24" s="35">
        <v>12</v>
      </c>
      <c r="N24" s="32"/>
      <c r="O24" s="87"/>
      <c r="P24" s="88"/>
      <c r="Q24" s="70"/>
      <c r="R24" s="209"/>
      <c r="S24" s="210">
        <f t="shared" si="0"/>
        <v>0</v>
      </c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</row>
    <row r="25" s="1" customFormat="1" ht="15" spans="2:35">
      <c r="B25" s="41" t="s">
        <v>8</v>
      </c>
      <c r="C25" s="29" t="s">
        <v>39</v>
      </c>
      <c r="D25" s="42" t="s">
        <v>40</v>
      </c>
      <c r="E25" s="29" t="s">
        <v>41</v>
      </c>
      <c r="F25" s="29"/>
      <c r="G25" s="29"/>
      <c r="H25" s="43" t="s">
        <v>42</v>
      </c>
      <c r="I25" s="145" t="s">
        <v>49</v>
      </c>
      <c r="J25" s="146" t="s">
        <v>43</v>
      </c>
      <c r="K25" s="131" t="s">
        <v>44</v>
      </c>
      <c r="L25" s="92"/>
      <c r="M25" s="35">
        <v>13</v>
      </c>
      <c r="N25" s="32"/>
      <c r="O25" s="87"/>
      <c r="P25" s="88"/>
      <c r="Q25" s="70"/>
      <c r="R25" s="209"/>
      <c r="S25" s="210">
        <f t="shared" si="0"/>
        <v>0</v>
      </c>
      <c r="U25" s="208"/>
      <c r="V25" s="208" t="s">
        <v>56</v>
      </c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</row>
    <row r="26" s="1" customFormat="1" ht="12.75" spans="2:35">
      <c r="B26" s="62">
        <v>1</v>
      </c>
      <c r="C26" s="63"/>
      <c r="D26" s="64"/>
      <c r="E26" s="65"/>
      <c r="F26" s="66"/>
      <c r="G26" s="67"/>
      <c r="H26" s="50"/>
      <c r="I26" s="159"/>
      <c r="J26" s="160"/>
      <c r="K26" s="150">
        <f t="shared" ref="K26:K45" si="1">J26*I26*H26</f>
        <v>0</v>
      </c>
      <c r="L26" s="92"/>
      <c r="M26" s="35">
        <v>14</v>
      </c>
      <c r="N26" s="32"/>
      <c r="O26" s="87"/>
      <c r="P26" s="88"/>
      <c r="Q26" s="70"/>
      <c r="R26" s="209"/>
      <c r="S26" s="210">
        <f t="shared" si="0"/>
        <v>0</v>
      </c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</row>
    <row r="27" s="1" customFormat="1" ht="12.75" spans="2:35">
      <c r="B27" s="35">
        <v>2</v>
      </c>
      <c r="C27" s="36"/>
      <c r="D27" s="64"/>
      <c r="E27" s="68"/>
      <c r="F27" s="69"/>
      <c r="G27" s="70"/>
      <c r="H27" s="71"/>
      <c r="I27" s="159"/>
      <c r="J27" s="160"/>
      <c r="K27" s="150">
        <f t="shared" si="1"/>
        <v>0</v>
      </c>
      <c r="L27" s="92"/>
      <c r="M27" s="35">
        <v>15</v>
      </c>
      <c r="N27" s="32"/>
      <c r="O27" s="87"/>
      <c r="P27" s="88"/>
      <c r="Q27" s="70"/>
      <c r="R27" s="209"/>
      <c r="S27" s="210">
        <f t="shared" si="0"/>
        <v>0</v>
      </c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</row>
    <row r="28" s="1" customFormat="1" ht="12.75" spans="2:35">
      <c r="B28" s="72">
        <v>3</v>
      </c>
      <c r="C28" s="36"/>
      <c r="D28" s="64"/>
      <c r="E28" s="73"/>
      <c r="F28" s="74"/>
      <c r="G28" s="70"/>
      <c r="H28" s="71"/>
      <c r="I28" s="159"/>
      <c r="J28" s="160"/>
      <c r="K28" s="150">
        <f t="shared" si="1"/>
        <v>0</v>
      </c>
      <c r="L28" s="92"/>
      <c r="M28" s="35">
        <v>16</v>
      </c>
      <c r="N28" s="32"/>
      <c r="O28" s="87"/>
      <c r="P28" s="88"/>
      <c r="Q28" s="70"/>
      <c r="R28" s="209"/>
      <c r="S28" s="210">
        <f t="shared" si="0"/>
        <v>0</v>
      </c>
      <c r="U28" s="208"/>
      <c r="V28" s="208"/>
      <c r="W28" s="212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</row>
    <row r="29" s="1" customFormat="1" ht="12.75" spans="2:35">
      <c r="B29" s="72">
        <v>4</v>
      </c>
      <c r="C29" s="36"/>
      <c r="D29" s="64"/>
      <c r="E29" s="73"/>
      <c r="F29" s="74"/>
      <c r="G29" s="70"/>
      <c r="H29" s="71"/>
      <c r="I29" s="159"/>
      <c r="J29" s="160"/>
      <c r="K29" s="150">
        <f t="shared" si="1"/>
        <v>0</v>
      </c>
      <c r="L29" s="92"/>
      <c r="M29" s="35">
        <v>17</v>
      </c>
      <c r="N29" s="161"/>
      <c r="O29" s="162"/>
      <c r="P29" s="163"/>
      <c r="Q29" s="38"/>
      <c r="R29" s="213"/>
      <c r="S29" s="214">
        <f t="shared" si="0"/>
        <v>0</v>
      </c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</row>
    <row r="30" s="1" customFormat="1" ht="15" spans="2:35">
      <c r="B30" s="72">
        <v>5</v>
      </c>
      <c r="C30" s="36"/>
      <c r="D30" s="64"/>
      <c r="E30" s="75"/>
      <c r="F30" s="74"/>
      <c r="G30" s="70"/>
      <c r="H30" s="64"/>
      <c r="I30" s="159"/>
      <c r="J30" s="160"/>
      <c r="K30" s="150">
        <f t="shared" si="1"/>
        <v>0</v>
      </c>
      <c r="L30" s="92"/>
      <c r="M30" s="164" t="s">
        <v>13</v>
      </c>
      <c r="N30" s="165" t="s">
        <v>57</v>
      </c>
      <c r="O30" s="166" t="s">
        <v>58</v>
      </c>
      <c r="P30" s="165"/>
      <c r="Q30" s="215" t="s">
        <v>59</v>
      </c>
      <c r="R30" s="216" t="s">
        <v>60</v>
      </c>
      <c r="S30" s="217" t="s">
        <v>38</v>
      </c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</row>
    <row r="31" s="1" customFormat="1" ht="13.5" spans="2:35">
      <c r="B31" s="72">
        <v>6</v>
      </c>
      <c r="C31" s="36"/>
      <c r="D31" s="64"/>
      <c r="E31" s="75"/>
      <c r="F31" s="74"/>
      <c r="G31" s="70"/>
      <c r="H31" s="64"/>
      <c r="I31" s="159"/>
      <c r="J31" s="160"/>
      <c r="K31" s="150">
        <f t="shared" si="1"/>
        <v>0</v>
      </c>
      <c r="L31" s="92"/>
      <c r="M31" s="35">
        <v>5</v>
      </c>
      <c r="N31" s="80" t="s">
        <v>61</v>
      </c>
      <c r="O31" s="167"/>
      <c r="P31" s="168"/>
      <c r="Q31" s="218"/>
      <c r="R31" s="219"/>
      <c r="S31" s="220">
        <v>0</v>
      </c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</row>
    <row r="32" s="1" customFormat="1" ht="15" spans="2:35">
      <c r="B32" s="72">
        <v>7</v>
      </c>
      <c r="C32" s="36"/>
      <c r="D32" s="64"/>
      <c r="E32" s="73"/>
      <c r="F32" s="74"/>
      <c r="G32" s="70"/>
      <c r="H32" s="64"/>
      <c r="I32" s="159"/>
      <c r="J32" s="160"/>
      <c r="K32" s="150">
        <f t="shared" si="1"/>
        <v>0</v>
      </c>
      <c r="L32" s="92"/>
      <c r="M32" s="169" t="s">
        <v>15</v>
      </c>
      <c r="N32" s="170" t="s">
        <v>34</v>
      </c>
      <c r="O32" s="58" t="s">
        <v>35</v>
      </c>
      <c r="P32" s="58" t="s">
        <v>36</v>
      </c>
      <c r="Q32" s="58"/>
      <c r="R32" s="221" t="s">
        <v>37</v>
      </c>
      <c r="S32" s="222" t="s">
        <v>38</v>
      </c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</row>
    <row r="33" s="1" customFormat="1" ht="13.5" spans="2:35">
      <c r="B33" s="72">
        <v>8</v>
      </c>
      <c r="C33" s="36"/>
      <c r="D33" s="64"/>
      <c r="E33" s="73"/>
      <c r="F33" s="74"/>
      <c r="G33" s="70"/>
      <c r="H33" s="64"/>
      <c r="I33" s="159"/>
      <c r="J33" s="160"/>
      <c r="K33" s="150">
        <f t="shared" si="1"/>
        <v>0</v>
      </c>
      <c r="L33" s="92"/>
      <c r="M33" s="35">
        <v>6</v>
      </c>
      <c r="N33" s="80" t="s">
        <v>62</v>
      </c>
      <c r="O33" s="88"/>
      <c r="P33" s="171"/>
      <c r="Q33" s="34"/>
      <c r="R33" s="223"/>
      <c r="S33" s="224">
        <v>0</v>
      </c>
      <c r="U33" s="208" t="e">
        <f>(P21+P22+#REF!+P41+P42)</f>
        <v>#REF!</v>
      </c>
      <c r="V33" s="208">
        <f>189*110%</f>
        <v>207.9</v>
      </c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</row>
    <row r="34" s="1" customFormat="1" ht="13.5" spans="2:35">
      <c r="B34" s="72">
        <v>9</v>
      </c>
      <c r="C34" s="36"/>
      <c r="D34" s="64"/>
      <c r="E34" s="68"/>
      <c r="F34" s="69"/>
      <c r="G34" s="70"/>
      <c r="H34" s="71"/>
      <c r="I34" s="159"/>
      <c r="J34" s="160"/>
      <c r="K34" s="150">
        <f t="shared" si="1"/>
        <v>0</v>
      </c>
      <c r="L34" s="92"/>
      <c r="M34" s="79">
        <v>7</v>
      </c>
      <c r="N34" s="80" t="s">
        <v>63</v>
      </c>
      <c r="O34" s="37"/>
      <c r="P34" s="37"/>
      <c r="Q34" s="37"/>
      <c r="R34" s="223"/>
      <c r="S34" s="225">
        <v>0</v>
      </c>
      <c r="U34" s="226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</row>
    <row r="35" s="1" customFormat="1" ht="13.5" spans="2:35">
      <c r="B35" s="72">
        <v>10</v>
      </c>
      <c r="C35" s="36"/>
      <c r="D35" s="64"/>
      <c r="E35" s="68"/>
      <c r="F35" s="69"/>
      <c r="G35" s="70"/>
      <c r="H35" s="71"/>
      <c r="I35" s="159"/>
      <c r="J35" s="160"/>
      <c r="K35" s="150">
        <f t="shared" si="1"/>
        <v>0</v>
      </c>
      <c r="L35" s="92"/>
      <c r="M35" s="39" t="s">
        <v>47</v>
      </c>
      <c r="N35" s="40"/>
      <c r="O35" s="40"/>
      <c r="P35" s="40"/>
      <c r="Q35" s="40"/>
      <c r="R35" s="40"/>
      <c r="S35" s="143">
        <v>0</v>
      </c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</row>
    <row r="36" s="1" customFormat="1" spans="2:35">
      <c r="B36" s="72">
        <v>11</v>
      </c>
      <c r="C36" s="36"/>
      <c r="D36" s="64"/>
      <c r="E36" s="73"/>
      <c r="F36" s="74"/>
      <c r="G36" s="70"/>
      <c r="H36" s="64"/>
      <c r="I36" s="159"/>
      <c r="J36" s="160"/>
      <c r="K36" s="150">
        <f t="shared" si="1"/>
        <v>0</v>
      </c>
      <c r="L36" s="106"/>
      <c r="M36" s="172" t="s">
        <v>64</v>
      </c>
      <c r="N36" s="26"/>
      <c r="O36" s="26"/>
      <c r="P36" s="26"/>
      <c r="Q36" s="26"/>
      <c r="R36" s="26"/>
      <c r="S36" s="26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</row>
    <row r="37" s="1" customFormat="1" ht="15" spans="2:35">
      <c r="B37" s="72">
        <v>12</v>
      </c>
      <c r="C37" s="36"/>
      <c r="D37" s="64"/>
      <c r="E37" s="75"/>
      <c r="F37" s="74"/>
      <c r="G37" s="70"/>
      <c r="H37" s="64"/>
      <c r="I37" s="159"/>
      <c r="J37" s="160"/>
      <c r="K37" s="150">
        <f t="shared" si="1"/>
        <v>0</v>
      </c>
      <c r="M37" s="133" t="s">
        <v>15</v>
      </c>
      <c r="N37" s="29" t="s">
        <v>57</v>
      </c>
      <c r="O37" s="29" t="s">
        <v>58</v>
      </c>
      <c r="P37" s="29">
        <v>56.5</v>
      </c>
      <c r="Q37" s="227" t="s">
        <v>49</v>
      </c>
      <c r="R37" s="227" t="s">
        <v>65</v>
      </c>
      <c r="S37" s="131" t="s">
        <v>38</v>
      </c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</row>
    <row r="38" s="1" customFormat="1" ht="12.75" spans="2:35">
      <c r="B38" s="72">
        <v>13</v>
      </c>
      <c r="C38" s="36"/>
      <c r="D38" s="64"/>
      <c r="E38" s="75"/>
      <c r="F38" s="74"/>
      <c r="G38" s="70"/>
      <c r="H38" s="64"/>
      <c r="I38" s="159"/>
      <c r="J38" s="160"/>
      <c r="K38" s="150">
        <f t="shared" si="1"/>
        <v>0</v>
      </c>
      <c r="L38" s="147"/>
      <c r="M38" s="35">
        <v>1</v>
      </c>
      <c r="N38" s="36" t="s">
        <v>66</v>
      </c>
      <c r="O38" s="73"/>
      <c r="P38" s="64"/>
      <c r="Q38" s="228"/>
      <c r="R38" s="229"/>
      <c r="S38" s="139">
        <v>0</v>
      </c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</row>
    <row r="39" s="1" customFormat="1" ht="12.75" spans="2:35">
      <c r="B39" s="72">
        <v>14</v>
      </c>
      <c r="C39" s="36"/>
      <c r="D39" s="64"/>
      <c r="E39" s="75"/>
      <c r="F39" s="74"/>
      <c r="G39" s="70"/>
      <c r="H39" s="64"/>
      <c r="I39" s="159"/>
      <c r="J39" s="160"/>
      <c r="K39" s="150">
        <f t="shared" si="1"/>
        <v>0</v>
      </c>
      <c r="L39" s="92"/>
      <c r="M39" s="35">
        <v>2</v>
      </c>
      <c r="N39" s="36" t="s">
        <v>66</v>
      </c>
      <c r="Q39" s="229"/>
      <c r="R39" s="229"/>
      <c r="S39" s="139">
        <v>0</v>
      </c>
      <c r="U39" s="208"/>
      <c r="V39" s="162"/>
      <c r="W39" s="230"/>
      <c r="X39" s="230"/>
      <c r="Y39" s="162"/>
      <c r="Z39" s="262"/>
      <c r="AA39" s="263"/>
      <c r="AB39" s="208"/>
      <c r="AC39" s="208"/>
      <c r="AD39" s="208"/>
      <c r="AE39" s="208"/>
      <c r="AF39" s="208"/>
      <c r="AG39" s="208"/>
      <c r="AH39" s="208"/>
      <c r="AI39" s="208"/>
    </row>
    <row r="40" s="1" customFormat="1" ht="13.5" spans="2:35">
      <c r="B40" s="72">
        <v>15</v>
      </c>
      <c r="C40" s="76"/>
      <c r="D40" s="64"/>
      <c r="E40" s="73"/>
      <c r="F40" s="74"/>
      <c r="G40" s="70"/>
      <c r="H40" s="64"/>
      <c r="I40" s="159"/>
      <c r="J40" s="160"/>
      <c r="K40" s="150">
        <f t="shared" si="1"/>
        <v>0</v>
      </c>
      <c r="L40" s="92"/>
      <c r="M40" s="72">
        <v>3</v>
      </c>
      <c r="N40" s="36" t="s">
        <v>66</v>
      </c>
      <c r="O40" s="73"/>
      <c r="P40" s="64"/>
      <c r="Q40" s="231"/>
      <c r="R40" s="232"/>
      <c r="S40" s="139">
        <v>0</v>
      </c>
      <c r="U40" s="208"/>
      <c r="V40" s="162"/>
      <c r="W40" s="162"/>
      <c r="X40" s="162"/>
      <c r="Y40" s="162"/>
      <c r="Z40" s="262"/>
      <c r="AA40" s="263"/>
      <c r="AB40" s="208"/>
      <c r="AC40" s="208"/>
      <c r="AD40" s="208"/>
      <c r="AE40" s="208"/>
      <c r="AF40" s="208"/>
      <c r="AG40" s="208"/>
      <c r="AH40" s="208"/>
      <c r="AI40" s="208"/>
    </row>
    <row r="41" s="1" customFormat="1" ht="13.5" spans="2:35">
      <c r="B41" s="77">
        <v>16</v>
      </c>
      <c r="C41" s="36"/>
      <c r="D41" s="64"/>
      <c r="E41" s="68"/>
      <c r="F41" s="69"/>
      <c r="G41" s="78"/>
      <c r="H41" s="64"/>
      <c r="I41" s="159"/>
      <c r="J41" s="160"/>
      <c r="K41" s="150">
        <f t="shared" si="1"/>
        <v>0</v>
      </c>
      <c r="L41" s="92"/>
      <c r="M41" s="39" t="s">
        <v>47</v>
      </c>
      <c r="N41" s="40"/>
      <c r="O41" s="40"/>
      <c r="P41" s="40"/>
      <c r="Q41" s="40"/>
      <c r="R41" s="40"/>
      <c r="S41" s="143">
        <f>SUM(S38:S40)</f>
        <v>0</v>
      </c>
      <c r="U41" s="208"/>
      <c r="V41" s="162"/>
      <c r="W41" s="230"/>
      <c r="X41" s="230"/>
      <c r="Y41" s="162"/>
      <c r="Z41" s="262"/>
      <c r="AA41" s="263"/>
      <c r="AB41" s="208"/>
      <c r="AC41" s="208"/>
      <c r="AD41" s="208"/>
      <c r="AE41" s="208"/>
      <c r="AF41" s="208"/>
      <c r="AG41" s="208"/>
      <c r="AH41" s="208"/>
      <c r="AI41" s="208"/>
    </row>
    <row r="42" s="1" customFormat="1" spans="2:35">
      <c r="B42" s="72">
        <v>17</v>
      </c>
      <c r="C42" s="36"/>
      <c r="D42" s="64"/>
      <c r="E42" s="68"/>
      <c r="F42" s="69"/>
      <c r="G42" s="78"/>
      <c r="H42" s="64"/>
      <c r="I42" s="159"/>
      <c r="J42" s="160"/>
      <c r="K42" s="150">
        <f t="shared" si="1"/>
        <v>0</v>
      </c>
      <c r="L42" s="92"/>
      <c r="M42" s="177" t="s">
        <v>67</v>
      </c>
      <c r="N42" s="26"/>
      <c r="O42" s="26"/>
      <c r="P42" s="26"/>
      <c r="Q42" s="26"/>
      <c r="R42" s="26"/>
      <c r="S42" s="26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</row>
    <row r="43" s="1" customFormat="1" ht="15" spans="2:35">
      <c r="B43" s="77">
        <v>18</v>
      </c>
      <c r="C43" s="36"/>
      <c r="D43" s="64"/>
      <c r="E43" s="75"/>
      <c r="F43" s="74"/>
      <c r="G43" s="70"/>
      <c r="H43" s="64"/>
      <c r="I43" s="159"/>
      <c r="J43" s="160"/>
      <c r="K43" s="150">
        <f t="shared" si="1"/>
        <v>0</v>
      </c>
      <c r="L43" s="92"/>
      <c r="M43" s="133" t="s">
        <v>8</v>
      </c>
      <c r="N43" s="29" t="s">
        <v>39</v>
      </c>
      <c r="O43" s="29" t="s">
        <v>40</v>
      </c>
      <c r="P43" s="43" t="s">
        <v>42</v>
      </c>
      <c r="Q43" s="145" t="s">
        <v>49</v>
      </c>
      <c r="R43" s="146" t="s">
        <v>43</v>
      </c>
      <c r="S43" s="131" t="s">
        <v>44</v>
      </c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</row>
    <row r="44" s="1" customFormat="1" ht="12.75" spans="2:35">
      <c r="B44" s="77">
        <v>19</v>
      </c>
      <c r="C44" s="36"/>
      <c r="D44" s="64"/>
      <c r="E44" s="75"/>
      <c r="F44" s="74"/>
      <c r="G44" s="70"/>
      <c r="H44" s="64"/>
      <c r="I44" s="159"/>
      <c r="J44" s="160"/>
      <c r="K44" s="150">
        <f t="shared" si="1"/>
        <v>0</v>
      </c>
      <c r="L44" s="92"/>
      <c r="M44" s="35">
        <v>1</v>
      </c>
      <c r="N44" s="32"/>
      <c r="O44" s="144"/>
      <c r="P44" s="178"/>
      <c r="Q44" s="233"/>
      <c r="R44" s="92"/>
      <c r="S44" s="136">
        <f t="shared" ref="S44:S47" si="2">R44*P44</f>
        <v>0</v>
      </c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</row>
    <row r="45" s="1" customFormat="1" ht="13.5" spans="2:35">
      <c r="B45" s="79">
        <v>20</v>
      </c>
      <c r="C45" s="80"/>
      <c r="D45" s="81"/>
      <c r="E45" s="82"/>
      <c r="F45" s="83"/>
      <c r="G45" s="84"/>
      <c r="H45" s="81"/>
      <c r="I45" s="159"/>
      <c r="J45" s="179"/>
      <c r="K45" s="150">
        <f t="shared" si="1"/>
        <v>0</v>
      </c>
      <c r="L45" s="92"/>
      <c r="M45" s="35">
        <v>2</v>
      </c>
      <c r="N45" s="76"/>
      <c r="O45" s="88"/>
      <c r="P45" s="70"/>
      <c r="Q45" s="234"/>
      <c r="R45" s="209"/>
      <c r="S45" s="210">
        <f t="shared" si="2"/>
        <v>0</v>
      </c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</row>
    <row r="46" s="1" customFormat="1" ht="15.75" customHeight="1" spans="2:35">
      <c r="B46" s="39" t="s">
        <v>47</v>
      </c>
      <c r="C46" s="40"/>
      <c r="D46" s="40"/>
      <c r="E46" s="40"/>
      <c r="F46" s="40"/>
      <c r="G46" s="40"/>
      <c r="H46" s="40"/>
      <c r="I46" s="180">
        <f>SUM(I26:I44)</f>
        <v>0</v>
      </c>
      <c r="J46" s="142"/>
      <c r="K46" s="143">
        <f>SUM(K26:K45)</f>
        <v>0</v>
      </c>
      <c r="L46" s="92"/>
      <c r="M46" s="35">
        <v>3</v>
      </c>
      <c r="N46" s="76"/>
      <c r="O46" s="181"/>
      <c r="P46" s="64"/>
      <c r="Q46" s="235"/>
      <c r="R46" s="209"/>
      <c r="S46" s="210">
        <v>0</v>
      </c>
      <c r="U46" s="236"/>
      <c r="V46" s="236"/>
      <c r="W46" s="237"/>
      <c r="X46" s="208"/>
      <c r="Y46" s="208"/>
      <c r="Z46" s="162"/>
      <c r="AA46" s="162"/>
      <c r="AB46" s="162"/>
      <c r="AC46" s="162"/>
      <c r="AD46" s="162"/>
      <c r="AE46" s="264"/>
      <c r="AF46" s="264"/>
      <c r="AG46" s="208"/>
      <c r="AH46" s="208"/>
      <c r="AI46" s="208"/>
    </row>
    <row r="47" s="1" customFormat="1" spans="2:35">
      <c r="B47" s="25" t="s">
        <v>68</v>
      </c>
      <c r="C47" s="26"/>
      <c r="D47" s="26"/>
      <c r="E47" s="26"/>
      <c r="F47" s="26"/>
      <c r="G47" s="26"/>
      <c r="H47" s="26"/>
      <c r="I47" s="26"/>
      <c r="J47" s="26"/>
      <c r="K47" s="26"/>
      <c r="L47" s="92"/>
      <c r="M47" s="35">
        <v>4</v>
      </c>
      <c r="N47" s="76"/>
      <c r="O47" s="182"/>
      <c r="P47" s="105"/>
      <c r="Q47" s="238"/>
      <c r="R47" s="239"/>
      <c r="S47" s="240">
        <f t="shared" si="2"/>
        <v>0</v>
      </c>
      <c r="U47" s="236"/>
      <c r="V47" s="236"/>
      <c r="W47" s="241"/>
      <c r="X47" s="208"/>
      <c r="Y47" s="208"/>
      <c r="Z47" s="162"/>
      <c r="AA47" s="162"/>
      <c r="AB47" s="162"/>
      <c r="AC47" s="162"/>
      <c r="AD47" s="162"/>
      <c r="AE47" s="264"/>
      <c r="AF47" s="264"/>
      <c r="AG47" s="208"/>
      <c r="AH47" s="208"/>
      <c r="AI47" s="208"/>
    </row>
    <row r="48" s="1" customFormat="1" ht="15.75" customHeight="1" spans="2:35">
      <c r="B48" s="85"/>
      <c r="C48" s="29" t="s">
        <v>39</v>
      </c>
      <c r="D48" s="42" t="s">
        <v>40</v>
      </c>
      <c r="E48" s="29" t="s">
        <v>41</v>
      </c>
      <c r="F48" s="29"/>
      <c r="G48" s="29"/>
      <c r="H48" s="43" t="s">
        <v>42</v>
      </c>
      <c r="I48" s="183" t="s">
        <v>43</v>
      </c>
      <c r="J48" s="183"/>
      <c r="K48" s="131" t="s">
        <v>44</v>
      </c>
      <c r="L48" s="92"/>
      <c r="M48" s="35">
        <v>5</v>
      </c>
      <c r="N48" s="76"/>
      <c r="O48" s="184"/>
      <c r="P48" s="64"/>
      <c r="Q48" s="235"/>
      <c r="R48" s="209"/>
      <c r="S48" s="210">
        <v>0</v>
      </c>
      <c r="U48" s="236"/>
      <c r="V48" s="242"/>
      <c r="W48" s="241"/>
      <c r="X48" s="208"/>
      <c r="Y48" s="208"/>
      <c r="Z48" s="162"/>
      <c r="AA48" s="162"/>
      <c r="AB48" s="162"/>
      <c r="AC48" s="162"/>
      <c r="AD48" s="162"/>
      <c r="AE48" s="264"/>
      <c r="AF48" s="264"/>
      <c r="AG48" s="208"/>
      <c r="AH48" s="208"/>
      <c r="AI48" s="208"/>
    </row>
    <row r="49" s="1" customFormat="1" ht="15" customHeight="1" spans="2:35">
      <c r="B49" s="86">
        <v>1</v>
      </c>
      <c r="C49" s="32"/>
      <c r="D49" s="87"/>
      <c r="E49" s="88"/>
      <c r="F49" s="88"/>
      <c r="G49" s="88"/>
      <c r="H49" s="88"/>
      <c r="I49" s="185"/>
      <c r="J49" s="186"/>
      <c r="K49" s="136">
        <f t="shared" ref="K49:K67" si="3">(I49*H49)</f>
        <v>0</v>
      </c>
      <c r="L49" s="92"/>
      <c r="M49" s="35">
        <v>6</v>
      </c>
      <c r="N49" s="161"/>
      <c r="O49" s="182"/>
      <c r="P49" s="105"/>
      <c r="Q49" s="204"/>
      <c r="R49" s="239"/>
      <c r="S49" s="240">
        <f>R49*P49</f>
        <v>0</v>
      </c>
      <c r="U49" s="236"/>
      <c r="V49" s="236"/>
      <c r="W49" s="237"/>
      <c r="X49" s="208"/>
      <c r="Y49" s="208"/>
      <c r="Z49" s="162"/>
      <c r="AA49" s="162"/>
      <c r="AB49" s="162"/>
      <c r="AC49" s="162"/>
      <c r="AD49" s="162"/>
      <c r="AE49" s="264"/>
      <c r="AF49" s="264"/>
      <c r="AG49" s="208"/>
      <c r="AH49" s="208"/>
      <c r="AI49" s="208"/>
    </row>
    <row r="50" s="1" customFormat="1" ht="15" spans="2:35">
      <c r="B50" s="89">
        <v>2</v>
      </c>
      <c r="C50" s="36"/>
      <c r="D50" s="64"/>
      <c r="E50" s="88"/>
      <c r="F50" s="88"/>
      <c r="G50" s="88"/>
      <c r="H50" s="88"/>
      <c r="I50" s="185"/>
      <c r="J50" s="186"/>
      <c r="K50" s="136">
        <f t="shared" si="3"/>
        <v>0</v>
      </c>
      <c r="L50" s="92"/>
      <c r="M50" s="187" t="s">
        <v>13</v>
      </c>
      <c r="N50" s="170" t="s">
        <v>57</v>
      </c>
      <c r="O50" s="170" t="s">
        <v>58</v>
      </c>
      <c r="P50" s="170"/>
      <c r="Q50" s="243" t="s">
        <v>59</v>
      </c>
      <c r="R50" s="243" t="s">
        <v>69</v>
      </c>
      <c r="S50" s="244" t="s">
        <v>38</v>
      </c>
      <c r="U50" s="236"/>
      <c r="V50" s="236"/>
      <c r="W50" s="245"/>
      <c r="X50" s="208"/>
      <c r="Y50" s="208"/>
      <c r="Z50" s="162"/>
      <c r="AA50" s="162"/>
      <c r="AB50" s="162"/>
      <c r="AC50" s="162"/>
      <c r="AD50" s="162"/>
      <c r="AE50" s="264"/>
      <c r="AF50" s="264"/>
      <c r="AG50" s="208"/>
      <c r="AH50" s="208"/>
      <c r="AI50" s="208"/>
    </row>
    <row r="51" s="1" customFormat="1" ht="15" spans="2:35">
      <c r="B51" s="89">
        <v>3</v>
      </c>
      <c r="C51" s="36"/>
      <c r="D51" s="64"/>
      <c r="E51" s="88"/>
      <c r="F51" s="88"/>
      <c r="G51" s="88"/>
      <c r="H51" s="88"/>
      <c r="I51" s="185"/>
      <c r="J51" s="186"/>
      <c r="K51" s="136">
        <f t="shared" si="3"/>
        <v>0</v>
      </c>
      <c r="L51" s="92"/>
      <c r="M51" s="35">
        <v>5</v>
      </c>
      <c r="N51" s="76" t="s">
        <v>70</v>
      </c>
      <c r="O51" s="377" t="s">
        <v>71</v>
      </c>
      <c r="P51" s="377"/>
      <c r="Q51" s="232"/>
      <c r="R51" s="232"/>
      <c r="S51" s="224">
        <v>0</v>
      </c>
      <c r="U51" s="236"/>
      <c r="V51" s="236"/>
      <c r="W51" s="237"/>
      <c r="X51" s="208"/>
      <c r="Y51" s="208"/>
      <c r="Z51" s="162"/>
      <c r="AA51" s="162"/>
      <c r="AB51" s="162"/>
      <c r="AC51" s="162"/>
      <c r="AD51" s="162"/>
      <c r="AE51" s="264"/>
      <c r="AF51" s="264"/>
      <c r="AG51" s="208"/>
      <c r="AH51" s="208"/>
      <c r="AI51" s="208"/>
    </row>
    <row r="52" s="1" customFormat="1" ht="15" spans="2:35">
      <c r="B52" s="89">
        <v>4</v>
      </c>
      <c r="C52" s="36"/>
      <c r="D52" s="64"/>
      <c r="E52" s="88"/>
      <c r="F52" s="88"/>
      <c r="G52" s="88"/>
      <c r="H52" s="88"/>
      <c r="I52" s="185"/>
      <c r="J52" s="186"/>
      <c r="K52" s="136">
        <f t="shared" si="3"/>
        <v>0</v>
      </c>
      <c r="L52" s="92"/>
      <c r="M52" s="188">
        <v>6</v>
      </c>
      <c r="N52" s="161" t="s">
        <v>72</v>
      </c>
      <c r="O52" s="377" t="s">
        <v>71</v>
      </c>
      <c r="Q52" s="246"/>
      <c r="R52" s="232"/>
      <c r="S52" s="247">
        <v>0</v>
      </c>
      <c r="U52" s="236"/>
      <c r="V52" s="236"/>
      <c r="W52" s="237"/>
      <c r="X52" s="208"/>
      <c r="Y52" s="208"/>
      <c r="Z52" s="162"/>
      <c r="AA52" s="162"/>
      <c r="AB52" s="162"/>
      <c r="AC52" s="162"/>
      <c r="AD52" s="162"/>
      <c r="AE52" s="264"/>
      <c r="AF52" s="264"/>
      <c r="AG52" s="208"/>
      <c r="AH52" s="208"/>
      <c r="AI52" s="208"/>
    </row>
    <row r="53" s="1" customFormat="1" ht="15" spans="2:35">
      <c r="B53" s="89">
        <v>5</v>
      </c>
      <c r="C53" s="36"/>
      <c r="D53" s="64"/>
      <c r="E53" s="73"/>
      <c r="F53" s="64"/>
      <c r="G53" s="70"/>
      <c r="H53" s="64"/>
      <c r="I53" s="185"/>
      <c r="J53" s="186"/>
      <c r="K53" s="136">
        <f t="shared" si="3"/>
        <v>0</v>
      </c>
      <c r="L53" s="92"/>
      <c r="M53" s="169" t="s">
        <v>15</v>
      </c>
      <c r="N53" s="170" t="s">
        <v>34</v>
      </c>
      <c r="O53" s="170" t="s">
        <v>35</v>
      </c>
      <c r="P53" s="170" t="s">
        <v>73</v>
      </c>
      <c r="Q53" s="170"/>
      <c r="R53" s="221" t="s">
        <v>37</v>
      </c>
      <c r="S53" s="244" t="s">
        <v>38</v>
      </c>
      <c r="U53" s="248"/>
      <c r="V53" s="249"/>
      <c r="W53" s="250"/>
      <c r="X53" s="208"/>
      <c r="Y53" s="208"/>
      <c r="Z53" s="162"/>
      <c r="AA53" s="162"/>
      <c r="AB53" s="162"/>
      <c r="AC53" s="162"/>
      <c r="AD53" s="162"/>
      <c r="AE53" s="264"/>
      <c r="AF53" s="264"/>
      <c r="AG53" s="208"/>
      <c r="AH53" s="208"/>
      <c r="AI53" s="208"/>
    </row>
    <row r="54" s="1" customFormat="1" ht="15" spans="2:35">
      <c r="B54" s="89">
        <v>6</v>
      </c>
      <c r="C54" s="36"/>
      <c r="D54" s="64"/>
      <c r="E54" s="73"/>
      <c r="F54" s="64"/>
      <c r="G54" s="70"/>
      <c r="H54" s="64"/>
      <c r="I54" s="185"/>
      <c r="J54" s="186"/>
      <c r="K54" s="136">
        <f t="shared" si="3"/>
        <v>0</v>
      </c>
      <c r="L54" s="92"/>
      <c r="M54" s="31">
        <v>7</v>
      </c>
      <c r="N54" s="32" t="s">
        <v>70</v>
      </c>
      <c r="O54" s="87"/>
      <c r="P54" s="189"/>
      <c r="Q54" s="189"/>
      <c r="R54" s="251"/>
      <c r="S54" s="220">
        <v>0</v>
      </c>
      <c r="U54" s="236"/>
      <c r="V54" s="236"/>
      <c r="W54" s="237"/>
      <c r="X54" s="208"/>
      <c r="Y54" s="208"/>
      <c r="Z54" s="162"/>
      <c r="AA54" s="162"/>
      <c r="AB54" s="162"/>
      <c r="AC54" s="162"/>
      <c r="AD54" s="265"/>
      <c r="AE54" s="264"/>
      <c r="AF54" s="264"/>
      <c r="AG54" s="208"/>
      <c r="AH54" s="208"/>
      <c r="AI54" s="208"/>
    </row>
    <row r="55" s="1" customFormat="1" ht="15" spans="2:35">
      <c r="B55" s="89">
        <v>7</v>
      </c>
      <c r="C55" s="76"/>
      <c r="D55" s="64"/>
      <c r="E55" s="73"/>
      <c r="F55" s="64"/>
      <c r="G55" s="70"/>
      <c r="H55" s="64"/>
      <c r="I55" s="185"/>
      <c r="J55" s="186"/>
      <c r="K55" s="136">
        <f t="shared" si="3"/>
        <v>0</v>
      </c>
      <c r="L55" s="92"/>
      <c r="M55" s="35">
        <v>8</v>
      </c>
      <c r="N55" s="76" t="s">
        <v>72</v>
      </c>
      <c r="O55" s="64"/>
      <c r="P55" s="88"/>
      <c r="Q55" s="88"/>
      <c r="R55" s="223"/>
      <c r="S55" s="224">
        <v>0</v>
      </c>
      <c r="U55" s="236"/>
      <c r="V55" s="236"/>
      <c r="W55" s="237"/>
      <c r="X55" s="208"/>
      <c r="Y55" s="208"/>
      <c r="Z55" s="162"/>
      <c r="AA55" s="162"/>
      <c r="AB55" s="162"/>
      <c r="AC55" s="162"/>
      <c r="AD55" s="162"/>
      <c r="AE55" s="264"/>
      <c r="AF55" s="264"/>
      <c r="AG55" s="208"/>
      <c r="AH55" s="208"/>
      <c r="AI55" s="208"/>
    </row>
    <row r="56" s="1" customFormat="1" ht="15.75" spans="2:35">
      <c r="B56" s="89">
        <v>8</v>
      </c>
      <c r="C56" s="76"/>
      <c r="D56" s="64"/>
      <c r="E56" s="73"/>
      <c r="F56" s="64"/>
      <c r="G56" s="70"/>
      <c r="H56" s="64"/>
      <c r="I56" s="185"/>
      <c r="J56" s="186"/>
      <c r="K56" s="136">
        <f t="shared" si="3"/>
        <v>0</v>
      </c>
      <c r="L56" s="92"/>
      <c r="M56" s="35">
        <v>9</v>
      </c>
      <c r="N56" s="76" t="s">
        <v>74</v>
      </c>
      <c r="O56" s="64"/>
      <c r="P56" s="190"/>
      <c r="Q56" s="190"/>
      <c r="R56" s="218"/>
      <c r="S56" s="252">
        <v>0</v>
      </c>
      <c r="U56" s="236"/>
      <c r="V56" s="236"/>
      <c r="W56" s="237"/>
      <c r="X56" s="208"/>
      <c r="Y56" s="208"/>
      <c r="Z56" s="162"/>
      <c r="AA56" s="162"/>
      <c r="AB56" s="162"/>
      <c r="AC56" s="162"/>
      <c r="AD56" s="162"/>
      <c r="AE56" s="264"/>
      <c r="AF56" s="264"/>
      <c r="AG56" s="208"/>
      <c r="AH56" s="208"/>
      <c r="AI56" s="208"/>
    </row>
    <row r="57" s="1" customFormat="1" ht="15.75" spans="2:35">
      <c r="B57" s="89">
        <v>9</v>
      </c>
      <c r="C57" s="76"/>
      <c r="D57" s="64"/>
      <c r="E57" s="73"/>
      <c r="F57" s="64"/>
      <c r="G57" s="70"/>
      <c r="H57" s="64"/>
      <c r="I57" s="185"/>
      <c r="J57" s="186"/>
      <c r="K57" s="136">
        <f t="shared" si="3"/>
        <v>0</v>
      </c>
      <c r="L57" s="92"/>
      <c r="M57" s="39" t="s">
        <v>47</v>
      </c>
      <c r="N57" s="40"/>
      <c r="O57" s="40"/>
      <c r="P57" s="40"/>
      <c r="Q57" s="40"/>
      <c r="R57" s="40"/>
      <c r="S57" s="143">
        <v>0</v>
      </c>
      <c r="U57" s="236"/>
      <c r="V57" s="236"/>
      <c r="W57" s="237"/>
      <c r="X57" s="208"/>
      <c r="Y57" s="208"/>
      <c r="Z57" s="162"/>
      <c r="AA57" s="162"/>
      <c r="AB57" s="162"/>
      <c r="AC57" s="162"/>
      <c r="AD57" s="162"/>
      <c r="AE57" s="264"/>
      <c r="AF57" s="264"/>
      <c r="AG57" s="208"/>
      <c r="AH57" s="208"/>
      <c r="AI57" s="208"/>
    </row>
    <row r="58" s="1" customFormat="1" spans="2:35">
      <c r="B58" s="89">
        <v>10</v>
      </c>
      <c r="C58" s="76"/>
      <c r="D58" s="64"/>
      <c r="E58" s="73"/>
      <c r="F58" s="64"/>
      <c r="G58" s="70"/>
      <c r="H58" s="88"/>
      <c r="I58" s="185"/>
      <c r="J58" s="186"/>
      <c r="K58" s="136">
        <f t="shared" si="3"/>
        <v>0</v>
      </c>
      <c r="L58" s="92"/>
      <c r="M58" s="172" t="s">
        <v>75</v>
      </c>
      <c r="N58" s="191"/>
      <c r="O58" s="191"/>
      <c r="P58" s="191"/>
      <c r="Q58" s="191"/>
      <c r="R58" s="253"/>
      <c r="S58" s="254"/>
      <c r="U58" s="237"/>
      <c r="V58" s="208"/>
      <c r="W58" s="208"/>
      <c r="X58" s="208"/>
      <c r="Y58" s="208"/>
      <c r="Z58" s="162"/>
      <c r="AA58" s="162"/>
      <c r="AB58" s="162"/>
      <c r="AC58" s="162"/>
      <c r="AD58" s="162"/>
      <c r="AE58" s="264"/>
      <c r="AF58" s="264"/>
      <c r="AG58" s="208"/>
      <c r="AH58" s="208"/>
      <c r="AI58" s="208"/>
    </row>
    <row r="59" s="1" customFormat="1" ht="15" spans="2:35">
      <c r="B59" s="89">
        <v>11</v>
      </c>
      <c r="C59" s="76"/>
      <c r="D59" s="64"/>
      <c r="E59" s="73"/>
      <c r="F59" s="64"/>
      <c r="G59" s="70"/>
      <c r="H59" s="88"/>
      <c r="I59" s="185"/>
      <c r="J59" s="186"/>
      <c r="K59" s="136">
        <f t="shared" si="3"/>
        <v>0</v>
      </c>
      <c r="L59" s="92"/>
      <c r="M59" s="133" t="s">
        <v>8</v>
      </c>
      <c r="N59" s="29" t="s">
        <v>34</v>
      </c>
      <c r="O59" s="29" t="s">
        <v>76</v>
      </c>
      <c r="P59" s="29" t="s">
        <v>77</v>
      </c>
      <c r="Q59" s="255" t="s">
        <v>42</v>
      </c>
      <c r="R59" s="256" t="s">
        <v>78</v>
      </c>
      <c r="S59" s="131" t="s">
        <v>38</v>
      </c>
      <c r="U59" s="237"/>
      <c r="V59" s="208"/>
      <c r="W59" s="208"/>
      <c r="X59" s="208"/>
      <c r="Y59" s="208"/>
      <c r="Z59" s="162"/>
      <c r="AA59" s="162"/>
      <c r="AB59" s="162"/>
      <c r="AC59" s="162"/>
      <c r="AD59" s="162"/>
      <c r="AE59" s="264"/>
      <c r="AF59" s="264"/>
      <c r="AG59" s="208"/>
      <c r="AH59" s="208"/>
      <c r="AI59" s="208"/>
    </row>
    <row r="60" s="1" customFormat="1" ht="15" spans="2:35">
      <c r="B60" s="89">
        <v>12</v>
      </c>
      <c r="C60" s="76"/>
      <c r="D60" s="64"/>
      <c r="E60" s="73"/>
      <c r="F60" s="64"/>
      <c r="G60" s="70"/>
      <c r="H60" s="64"/>
      <c r="I60" s="185"/>
      <c r="J60" s="186"/>
      <c r="K60" s="136">
        <f t="shared" si="3"/>
        <v>0</v>
      </c>
      <c r="L60" s="92"/>
      <c r="M60" s="192">
        <v>1</v>
      </c>
      <c r="N60" s="193"/>
      <c r="O60" s="194"/>
      <c r="P60" s="193"/>
      <c r="Q60" s="257"/>
      <c r="R60" s="258"/>
      <c r="S60" s="259">
        <v>0</v>
      </c>
      <c r="U60" s="237"/>
      <c r="V60" s="208"/>
      <c r="W60" s="208"/>
      <c r="X60" s="208"/>
      <c r="Y60" s="208"/>
      <c r="Z60" s="162"/>
      <c r="AA60" s="162"/>
      <c r="AB60" s="162"/>
      <c r="AC60" s="162"/>
      <c r="AD60" s="162"/>
      <c r="AE60" s="264"/>
      <c r="AF60" s="264"/>
      <c r="AG60" s="208"/>
      <c r="AH60" s="208"/>
      <c r="AI60" s="208"/>
    </row>
    <row r="61" s="1" customFormat="1" ht="15" spans="2:35">
      <c r="B61" s="89">
        <v>13</v>
      </c>
      <c r="C61" s="76"/>
      <c r="D61" s="64"/>
      <c r="E61" s="73"/>
      <c r="F61" s="64"/>
      <c r="G61" s="70"/>
      <c r="H61" s="88"/>
      <c r="I61" s="185"/>
      <c r="J61" s="186"/>
      <c r="K61" s="136">
        <f t="shared" si="3"/>
        <v>0</v>
      </c>
      <c r="L61" s="92"/>
      <c r="M61" s="35">
        <v>2</v>
      </c>
      <c r="N61" s="195"/>
      <c r="O61" s="196"/>
      <c r="P61" s="195"/>
      <c r="Q61" s="260"/>
      <c r="R61" s="261"/>
      <c r="S61" s="224">
        <v>0</v>
      </c>
      <c r="U61" s="237"/>
      <c r="V61" s="208"/>
      <c r="W61" s="208"/>
      <c r="X61" s="208"/>
      <c r="Y61" s="208"/>
      <c r="Z61" s="162"/>
      <c r="AA61" s="162"/>
      <c r="AB61" s="162"/>
      <c r="AC61" s="162"/>
      <c r="AD61" s="162"/>
      <c r="AE61" s="264"/>
      <c r="AF61" s="264"/>
      <c r="AG61" s="208"/>
      <c r="AH61" s="208"/>
      <c r="AI61" s="208"/>
    </row>
    <row r="62" s="1" customFormat="1" ht="15" spans="2:35">
      <c r="B62" s="89">
        <v>14</v>
      </c>
      <c r="C62" s="76"/>
      <c r="D62" s="64"/>
      <c r="E62" s="73"/>
      <c r="F62" s="64"/>
      <c r="G62" s="70"/>
      <c r="H62" s="88"/>
      <c r="I62" s="185"/>
      <c r="J62" s="186"/>
      <c r="K62" s="136">
        <f t="shared" si="3"/>
        <v>0</v>
      </c>
      <c r="L62" s="92"/>
      <c r="M62" s="35">
        <v>3</v>
      </c>
      <c r="N62" s="195"/>
      <c r="O62" s="196"/>
      <c r="P62" s="195"/>
      <c r="Q62" s="196"/>
      <c r="R62" s="261"/>
      <c r="S62" s="224">
        <v>0</v>
      </c>
      <c r="U62" s="237"/>
      <c r="V62" s="208"/>
      <c r="W62" s="208"/>
      <c r="X62" s="208"/>
      <c r="Y62" s="208"/>
      <c r="Z62" s="162"/>
      <c r="AA62" s="162"/>
      <c r="AB62" s="162"/>
      <c r="AC62" s="162"/>
      <c r="AD62" s="162"/>
      <c r="AE62" s="264"/>
      <c r="AF62" s="264"/>
      <c r="AG62" s="208"/>
      <c r="AH62" s="208"/>
      <c r="AI62" s="208"/>
    </row>
    <row r="63" s="1" customFormat="1" ht="15" spans="2:35">
      <c r="B63" s="89">
        <v>15</v>
      </c>
      <c r="C63" s="76"/>
      <c r="D63" s="64"/>
      <c r="E63" s="73"/>
      <c r="F63" s="64"/>
      <c r="G63" s="70"/>
      <c r="H63" s="64"/>
      <c r="I63" s="185"/>
      <c r="J63" s="186"/>
      <c r="K63" s="136">
        <f t="shared" si="3"/>
        <v>0</v>
      </c>
      <c r="L63" s="92"/>
      <c r="M63" s="35">
        <v>4</v>
      </c>
      <c r="N63" s="195"/>
      <c r="O63" s="196"/>
      <c r="P63" s="197"/>
      <c r="Q63" s="196"/>
      <c r="R63" s="261"/>
      <c r="S63" s="224">
        <v>0</v>
      </c>
      <c r="U63" s="237"/>
      <c r="V63" s="208"/>
      <c r="W63" s="208"/>
      <c r="X63" s="208"/>
      <c r="Y63" s="208"/>
      <c r="Z63" s="162"/>
      <c r="AA63" s="162"/>
      <c r="AB63" s="162"/>
      <c r="AC63" s="162"/>
      <c r="AD63" s="162"/>
      <c r="AE63" s="264"/>
      <c r="AF63" s="264"/>
      <c r="AG63" s="208"/>
      <c r="AH63" s="208"/>
      <c r="AI63" s="208"/>
    </row>
    <row r="64" s="1" customFormat="1" ht="15" spans="2:35">
      <c r="B64" s="89">
        <v>16</v>
      </c>
      <c r="C64" s="76"/>
      <c r="D64" s="64"/>
      <c r="E64" s="73"/>
      <c r="F64" s="64"/>
      <c r="G64" s="70"/>
      <c r="H64" s="64"/>
      <c r="I64" s="185"/>
      <c r="J64" s="186"/>
      <c r="K64" s="136">
        <f t="shared" si="3"/>
        <v>0</v>
      </c>
      <c r="L64" s="92"/>
      <c r="M64" s="35">
        <v>5</v>
      </c>
      <c r="N64" s="195"/>
      <c r="O64" s="196"/>
      <c r="P64" s="195"/>
      <c r="Q64" s="260"/>
      <c r="R64" s="261"/>
      <c r="S64" s="224">
        <v>0</v>
      </c>
      <c r="U64" s="237"/>
      <c r="V64" s="208"/>
      <c r="W64" s="208"/>
      <c r="X64" s="208"/>
      <c r="Y64" s="208"/>
      <c r="Z64" s="162"/>
      <c r="AA64" s="162"/>
      <c r="AB64" s="162"/>
      <c r="AC64" s="162"/>
      <c r="AD64" s="162"/>
      <c r="AE64" s="264"/>
      <c r="AF64" s="264"/>
      <c r="AG64" s="208"/>
      <c r="AH64" s="208"/>
      <c r="AI64" s="208"/>
    </row>
    <row r="65" s="1" customFormat="1" ht="12.75" spans="2:35">
      <c r="B65" s="89">
        <v>17</v>
      </c>
      <c r="C65" s="76"/>
      <c r="D65" s="64"/>
      <c r="E65" s="73"/>
      <c r="F65" s="64"/>
      <c r="G65" s="70"/>
      <c r="H65" s="64"/>
      <c r="I65" s="185"/>
      <c r="J65" s="186"/>
      <c r="K65" s="136">
        <f t="shared" si="3"/>
        <v>0</v>
      </c>
      <c r="L65" s="92"/>
      <c r="M65" s="35">
        <v>6</v>
      </c>
      <c r="N65" s="195"/>
      <c r="O65" s="196"/>
      <c r="P65" s="195"/>
      <c r="Q65" s="196"/>
      <c r="R65" s="261"/>
      <c r="S65" s="224">
        <v>0</v>
      </c>
      <c r="U65" s="208"/>
      <c r="V65" s="208"/>
      <c r="W65" s="208"/>
      <c r="X65" s="208"/>
      <c r="Y65" s="208"/>
      <c r="Z65" s="162"/>
      <c r="AA65" s="162"/>
      <c r="AB65" s="162"/>
      <c r="AC65" s="162"/>
      <c r="AD65" s="162"/>
      <c r="AE65" s="264"/>
      <c r="AF65" s="264"/>
      <c r="AG65" s="208"/>
      <c r="AH65" s="208"/>
      <c r="AI65" s="208"/>
    </row>
    <row r="66" s="1" customFormat="1" ht="12.75" spans="2:35">
      <c r="B66" s="89"/>
      <c r="C66" s="76"/>
      <c r="D66" s="87"/>
      <c r="E66" s="73"/>
      <c r="F66" s="64"/>
      <c r="G66" s="70"/>
      <c r="H66" s="64"/>
      <c r="I66" s="185"/>
      <c r="J66" s="186"/>
      <c r="K66" s="136">
        <f t="shared" si="3"/>
        <v>0</v>
      </c>
      <c r="L66" s="92"/>
      <c r="M66" s="35">
        <v>7</v>
      </c>
      <c r="N66" s="195"/>
      <c r="O66" s="196"/>
      <c r="P66" s="197"/>
      <c r="Q66" s="196"/>
      <c r="R66" s="261"/>
      <c r="S66" s="224">
        <v>0</v>
      </c>
      <c r="U66" s="208"/>
      <c r="V66" s="208"/>
      <c r="W66" s="208"/>
      <c r="X66" s="208"/>
      <c r="Y66" s="208"/>
      <c r="Z66" s="162"/>
      <c r="AA66" s="162"/>
      <c r="AB66" s="162"/>
      <c r="AC66" s="162"/>
      <c r="AD66" s="162"/>
      <c r="AE66" s="264"/>
      <c r="AF66" s="264"/>
      <c r="AG66" s="208"/>
      <c r="AH66" s="208"/>
      <c r="AI66" s="208"/>
    </row>
    <row r="67" s="1" customFormat="1" ht="12.75" spans="2:35">
      <c r="B67" s="89"/>
      <c r="C67" s="76"/>
      <c r="D67" s="87"/>
      <c r="E67" s="73"/>
      <c r="F67" s="64"/>
      <c r="G67" s="70"/>
      <c r="H67" s="88"/>
      <c r="I67" s="185"/>
      <c r="J67" s="186"/>
      <c r="K67" s="136">
        <f t="shared" si="3"/>
        <v>0</v>
      </c>
      <c r="L67" s="92"/>
      <c r="M67" s="35">
        <v>8</v>
      </c>
      <c r="N67" s="195"/>
      <c r="O67" s="196"/>
      <c r="P67" s="195"/>
      <c r="Q67" s="260"/>
      <c r="R67" s="261"/>
      <c r="S67" s="224">
        <v>0</v>
      </c>
      <c r="U67" s="208"/>
      <c r="V67" s="208"/>
      <c r="W67" s="208"/>
      <c r="X67" s="208"/>
      <c r="Y67" s="208"/>
      <c r="Z67" s="162"/>
      <c r="AA67" s="162"/>
      <c r="AB67" s="162"/>
      <c r="AC67" s="162"/>
      <c r="AD67" s="162"/>
      <c r="AE67" s="264"/>
      <c r="AF67" s="264"/>
      <c r="AG67" s="208"/>
      <c r="AH67" s="208"/>
      <c r="AI67" s="208"/>
    </row>
    <row r="68" s="1" customFormat="1" ht="12.75" spans="2:35">
      <c r="B68" s="89"/>
      <c r="C68" s="76"/>
      <c r="D68" s="87"/>
      <c r="E68" s="73"/>
      <c r="F68" s="64"/>
      <c r="G68" s="70"/>
      <c r="H68" s="64"/>
      <c r="I68" s="185"/>
      <c r="J68" s="186"/>
      <c r="K68" s="136"/>
      <c r="L68" s="92"/>
      <c r="M68" s="35">
        <v>9</v>
      </c>
      <c r="N68" s="195"/>
      <c r="O68" s="196"/>
      <c r="P68" s="195"/>
      <c r="Q68" s="260"/>
      <c r="R68" s="261"/>
      <c r="S68" s="224">
        <v>0</v>
      </c>
      <c r="U68" s="208"/>
      <c r="V68" s="208"/>
      <c r="W68" s="208"/>
      <c r="X68" s="208"/>
      <c r="Y68" s="208"/>
      <c r="Z68" s="162"/>
      <c r="AA68" s="162"/>
      <c r="AB68" s="162"/>
      <c r="AC68" s="162"/>
      <c r="AD68" s="162"/>
      <c r="AE68" s="264"/>
      <c r="AF68" s="264"/>
      <c r="AG68" s="208"/>
      <c r="AH68" s="208"/>
      <c r="AI68" s="208"/>
    </row>
    <row r="69" s="1" customFormat="1" ht="12.75" spans="2:35">
      <c r="B69" s="89"/>
      <c r="C69" s="76"/>
      <c r="D69" s="87"/>
      <c r="E69" s="73"/>
      <c r="F69" s="64"/>
      <c r="G69" s="70"/>
      <c r="H69" s="88"/>
      <c r="I69" s="185"/>
      <c r="J69" s="186"/>
      <c r="K69" s="136"/>
      <c r="L69" s="92"/>
      <c r="M69" s="35">
        <v>10</v>
      </c>
      <c r="N69" s="195"/>
      <c r="O69" s="196"/>
      <c r="P69" s="195"/>
      <c r="Q69" s="260"/>
      <c r="R69" s="261"/>
      <c r="S69" s="224">
        <v>0</v>
      </c>
      <c r="U69" s="208"/>
      <c r="V69" s="208"/>
      <c r="W69" s="208"/>
      <c r="X69" s="208"/>
      <c r="Y69" s="208"/>
      <c r="Z69" s="162"/>
      <c r="AA69" s="162"/>
      <c r="AB69" s="162"/>
      <c r="AC69" s="162"/>
      <c r="AD69" s="162"/>
      <c r="AE69" s="264"/>
      <c r="AF69" s="264"/>
      <c r="AG69" s="208"/>
      <c r="AH69" s="208"/>
      <c r="AI69" s="208"/>
    </row>
    <row r="70" s="1" customFormat="1" ht="15" spans="2:35">
      <c r="B70" s="89"/>
      <c r="C70" s="76"/>
      <c r="D70" s="64"/>
      <c r="E70" s="88"/>
      <c r="F70" s="88"/>
      <c r="G70" s="88"/>
      <c r="H70" s="64"/>
      <c r="I70" s="185"/>
      <c r="J70" s="186"/>
      <c r="K70" s="136"/>
      <c r="L70" s="92"/>
      <c r="M70" s="35">
        <v>11</v>
      </c>
      <c r="N70" s="195"/>
      <c r="O70" s="196"/>
      <c r="P70" s="195"/>
      <c r="Q70" s="260"/>
      <c r="R70" s="261"/>
      <c r="S70" s="224">
        <v>0</v>
      </c>
      <c r="U70" s="208"/>
      <c r="V70" s="208"/>
      <c r="W70" s="208"/>
      <c r="X70" s="208"/>
      <c r="Y70" s="208"/>
      <c r="Z70" s="162"/>
      <c r="AA70" s="265"/>
      <c r="AB70" s="265"/>
      <c r="AC70" s="265"/>
      <c r="AD70" s="265"/>
      <c r="AE70" s="264"/>
      <c r="AF70" s="264"/>
      <c r="AG70" s="208"/>
      <c r="AH70" s="208"/>
      <c r="AI70" s="208"/>
    </row>
    <row r="71" s="1" customFormat="1" ht="15" spans="2:35">
      <c r="B71" s="89"/>
      <c r="C71" s="76"/>
      <c r="D71" s="64"/>
      <c r="E71" s="88"/>
      <c r="F71" s="88"/>
      <c r="G71" s="88"/>
      <c r="H71" s="64"/>
      <c r="I71" s="185"/>
      <c r="J71" s="186"/>
      <c r="K71" s="136"/>
      <c r="L71" s="92"/>
      <c r="M71" s="35">
        <v>12</v>
      </c>
      <c r="N71" s="195"/>
      <c r="O71" s="196"/>
      <c r="P71" s="297"/>
      <c r="Q71" s="345"/>
      <c r="R71" s="261"/>
      <c r="S71" s="224">
        <v>0</v>
      </c>
      <c r="U71" s="208"/>
      <c r="V71" s="208"/>
      <c r="W71" s="208"/>
      <c r="X71" s="208"/>
      <c r="Y71" s="208"/>
      <c r="Z71" s="162"/>
      <c r="AA71" s="265"/>
      <c r="AB71" s="265"/>
      <c r="AC71" s="265"/>
      <c r="AD71" s="265"/>
      <c r="AE71" s="264"/>
      <c r="AF71" s="264"/>
      <c r="AG71" s="208"/>
      <c r="AH71" s="208"/>
      <c r="AI71" s="208"/>
    </row>
    <row r="72" s="1" customFormat="1" ht="15" spans="2:35">
      <c r="B72" s="89"/>
      <c r="C72" s="76"/>
      <c r="D72" s="64"/>
      <c r="E72" s="88"/>
      <c r="F72" s="88"/>
      <c r="G72" s="88"/>
      <c r="H72" s="64"/>
      <c r="I72" s="185"/>
      <c r="J72" s="186"/>
      <c r="K72" s="136"/>
      <c r="L72" s="92"/>
      <c r="M72" s="35">
        <v>13</v>
      </c>
      <c r="N72" s="195"/>
      <c r="O72" s="88"/>
      <c r="P72" s="297"/>
      <c r="Q72" s="345"/>
      <c r="R72" s="261"/>
      <c r="S72" s="224">
        <v>0</v>
      </c>
      <c r="U72" s="208"/>
      <c r="V72" s="208"/>
      <c r="W72" s="208"/>
      <c r="X72" s="208"/>
      <c r="Y72" s="208"/>
      <c r="Z72" s="162"/>
      <c r="AA72" s="265"/>
      <c r="AB72" s="265"/>
      <c r="AC72" s="265"/>
      <c r="AD72" s="265"/>
      <c r="AE72" s="264"/>
      <c r="AF72" s="264"/>
      <c r="AG72" s="208"/>
      <c r="AH72" s="208"/>
      <c r="AI72" s="208"/>
    </row>
    <row r="73" s="1" customFormat="1" ht="15" spans="2:35">
      <c r="B73" s="89"/>
      <c r="C73" s="76"/>
      <c r="D73" s="64"/>
      <c r="E73" s="266"/>
      <c r="F73" s="267"/>
      <c r="G73" s="268"/>
      <c r="H73" s="269"/>
      <c r="I73" s="185"/>
      <c r="J73" s="186"/>
      <c r="K73" s="136"/>
      <c r="L73" s="92"/>
      <c r="M73" s="35">
        <v>14</v>
      </c>
      <c r="N73" s="195"/>
      <c r="O73" s="196"/>
      <c r="P73" s="195"/>
      <c r="Q73" s="345"/>
      <c r="R73" s="261"/>
      <c r="S73" s="224">
        <v>0</v>
      </c>
      <c r="U73" s="208"/>
      <c r="V73" s="208"/>
      <c r="W73" s="208"/>
      <c r="X73" s="208"/>
      <c r="Y73" s="208"/>
      <c r="Z73" s="162"/>
      <c r="AA73" s="162"/>
      <c r="AB73" s="162"/>
      <c r="AC73" s="162"/>
      <c r="AD73" s="162"/>
      <c r="AE73" s="264"/>
      <c r="AF73" s="264"/>
      <c r="AG73" s="208"/>
      <c r="AH73" s="208"/>
      <c r="AI73" s="208"/>
    </row>
    <row r="74" s="1" customFormat="1" ht="15" spans="2:35">
      <c r="B74" s="89"/>
      <c r="C74" s="76"/>
      <c r="D74" s="64"/>
      <c r="E74" s="266"/>
      <c r="F74" s="267"/>
      <c r="G74" s="268"/>
      <c r="H74" s="269"/>
      <c r="I74" s="185"/>
      <c r="J74" s="186"/>
      <c r="K74" s="136"/>
      <c r="L74" s="92"/>
      <c r="M74" s="35">
        <v>15</v>
      </c>
      <c r="N74" s="195"/>
      <c r="O74" s="196"/>
      <c r="P74" s="195"/>
      <c r="Q74" s="345"/>
      <c r="R74" s="261"/>
      <c r="S74" s="224">
        <v>0</v>
      </c>
      <c r="U74" s="208"/>
      <c r="V74" s="208"/>
      <c r="W74" s="208"/>
      <c r="X74" s="208"/>
      <c r="Y74" s="208"/>
      <c r="Z74" s="162"/>
      <c r="AA74" s="265"/>
      <c r="AB74" s="265"/>
      <c r="AC74" s="265"/>
      <c r="AD74" s="265"/>
      <c r="AE74" s="264"/>
      <c r="AF74" s="264"/>
      <c r="AG74" s="208"/>
      <c r="AH74" s="208"/>
      <c r="AI74" s="208"/>
    </row>
    <row r="75" s="1" customFormat="1" ht="15" spans="2:35">
      <c r="B75" s="89"/>
      <c r="C75" s="76"/>
      <c r="D75" s="64"/>
      <c r="E75" s="266"/>
      <c r="F75" s="267"/>
      <c r="G75" s="268"/>
      <c r="H75" s="269"/>
      <c r="I75" s="185"/>
      <c r="J75" s="186"/>
      <c r="K75" s="136"/>
      <c r="L75" s="92"/>
      <c r="M75" s="35">
        <v>16</v>
      </c>
      <c r="N75" s="195"/>
      <c r="O75" s="196"/>
      <c r="P75" s="195"/>
      <c r="Q75" s="260"/>
      <c r="R75" s="261"/>
      <c r="S75" s="224">
        <v>0</v>
      </c>
      <c r="U75" s="208"/>
      <c r="V75" s="208"/>
      <c r="W75" s="208"/>
      <c r="X75" s="208"/>
      <c r="Y75" s="208"/>
      <c r="Z75" s="162"/>
      <c r="AA75" s="162"/>
      <c r="AB75" s="162"/>
      <c r="AC75" s="162"/>
      <c r="AD75" s="162"/>
      <c r="AE75" s="264"/>
      <c r="AF75" s="264"/>
      <c r="AG75" s="208"/>
      <c r="AH75" s="208"/>
      <c r="AI75" s="208"/>
    </row>
    <row r="76" s="1" customFormat="1" ht="15" spans="2:35">
      <c r="B76" s="89"/>
      <c r="C76" s="76"/>
      <c r="D76" s="64"/>
      <c r="E76" s="88"/>
      <c r="F76" s="88"/>
      <c r="G76" s="88"/>
      <c r="H76" s="64"/>
      <c r="I76" s="185"/>
      <c r="J76" s="186"/>
      <c r="K76" s="136"/>
      <c r="L76" s="92"/>
      <c r="M76" s="35">
        <v>17</v>
      </c>
      <c r="N76" s="195"/>
      <c r="O76" s="196"/>
      <c r="P76" s="195"/>
      <c r="Q76" s="260"/>
      <c r="R76" s="261"/>
      <c r="S76" s="224">
        <v>0</v>
      </c>
      <c r="U76" s="208"/>
      <c r="V76" s="346"/>
      <c r="W76" s="265"/>
      <c r="X76" s="347"/>
      <c r="Y76" s="212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</row>
    <row r="77" s="1" customFormat="1" ht="15" spans="2:35">
      <c r="B77" s="89"/>
      <c r="C77" s="76"/>
      <c r="D77" s="64"/>
      <c r="E77" s="266"/>
      <c r="F77" s="267"/>
      <c r="G77" s="268"/>
      <c r="H77" s="269"/>
      <c r="I77" s="185"/>
      <c r="J77" s="186"/>
      <c r="K77" s="136"/>
      <c r="L77" s="92"/>
      <c r="M77" s="35">
        <v>18</v>
      </c>
      <c r="N77" s="195"/>
      <c r="O77" s="196"/>
      <c r="P77" s="195"/>
      <c r="Q77" s="260"/>
      <c r="R77" s="261"/>
      <c r="S77" s="224">
        <v>0</v>
      </c>
      <c r="U77" s="208"/>
      <c r="V77" s="346"/>
      <c r="W77" s="348"/>
      <c r="X77" s="347"/>
      <c r="Y77" s="212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</row>
    <row r="78" s="1" customFormat="1" ht="15" spans="2:35">
      <c r="B78" s="89"/>
      <c r="C78" s="76"/>
      <c r="D78" s="64"/>
      <c r="E78" s="88"/>
      <c r="F78" s="88"/>
      <c r="G78" s="88"/>
      <c r="H78" s="64"/>
      <c r="I78" s="185"/>
      <c r="J78" s="186"/>
      <c r="K78" s="136"/>
      <c r="L78" s="92"/>
      <c r="M78" s="35">
        <v>19</v>
      </c>
      <c r="N78" s="195"/>
      <c r="O78" s="196"/>
      <c r="P78" s="195"/>
      <c r="Q78" s="260"/>
      <c r="R78" s="261"/>
      <c r="S78" s="224">
        <v>0</v>
      </c>
      <c r="U78" s="208"/>
      <c r="V78" s="346"/>
      <c r="W78" s="265"/>
      <c r="X78" s="349"/>
      <c r="Y78" s="212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</row>
    <row r="79" s="1" customFormat="1" ht="15" spans="2:35">
      <c r="B79" s="89"/>
      <c r="C79" s="76"/>
      <c r="D79" s="64"/>
      <c r="E79" s="88"/>
      <c r="F79" s="88"/>
      <c r="G79" s="88"/>
      <c r="H79" s="64"/>
      <c r="I79" s="185"/>
      <c r="J79" s="186"/>
      <c r="K79" s="136"/>
      <c r="L79" s="92"/>
      <c r="M79" s="35">
        <v>20</v>
      </c>
      <c r="N79" s="298"/>
      <c r="O79" s="299"/>
      <c r="P79" s="298"/>
      <c r="Q79" s="260"/>
      <c r="R79" s="261"/>
      <c r="S79" s="224">
        <v>0</v>
      </c>
      <c r="U79" s="208"/>
      <c r="V79" s="346"/>
      <c r="W79" s="348"/>
      <c r="X79" s="347"/>
      <c r="Y79" s="212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</row>
    <row r="80" s="1" customFormat="1" ht="15" spans="2:35">
      <c r="B80" s="89"/>
      <c r="C80" s="76"/>
      <c r="D80" s="64"/>
      <c r="E80" s="73"/>
      <c r="F80" s="64"/>
      <c r="G80" s="70"/>
      <c r="H80" s="64"/>
      <c r="I80" s="300"/>
      <c r="J80" s="301"/>
      <c r="K80" s="136"/>
      <c r="L80" s="92"/>
      <c r="M80" s="302"/>
      <c r="N80" s="76" t="s">
        <v>79</v>
      </c>
      <c r="O80" s="88"/>
      <c r="P80" s="195"/>
      <c r="Q80" s="350"/>
      <c r="R80" s="261"/>
      <c r="S80" s="224">
        <v>0</v>
      </c>
      <c r="U80" s="208"/>
      <c r="V80" s="346"/>
      <c r="W80" s="265"/>
      <c r="X80" s="349"/>
      <c r="Y80" s="212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</row>
    <row r="81" s="1" customFormat="1" ht="15" spans="2:25">
      <c r="B81" s="89"/>
      <c r="C81" s="76"/>
      <c r="D81" s="64"/>
      <c r="E81" s="266"/>
      <c r="F81" s="267"/>
      <c r="G81" s="268"/>
      <c r="H81" s="64"/>
      <c r="I81" s="303"/>
      <c r="J81" s="303"/>
      <c r="K81" s="136"/>
      <c r="L81" s="92"/>
      <c r="M81" s="302"/>
      <c r="N81" s="304"/>
      <c r="O81" s="88"/>
      <c r="P81" s="305"/>
      <c r="Q81" s="350"/>
      <c r="R81" s="261"/>
      <c r="S81" s="224">
        <f t="shared" ref="S81:S86" si="4">R81*Q81</f>
        <v>0</v>
      </c>
      <c r="V81" s="336"/>
      <c r="W81" s="351"/>
      <c r="X81" s="352"/>
      <c r="Y81" s="140"/>
    </row>
    <row r="82" s="1" customFormat="1" ht="15" spans="2:25">
      <c r="B82" s="89"/>
      <c r="C82" s="270"/>
      <c r="D82" s="271"/>
      <c r="E82" s="272"/>
      <c r="F82" s="272"/>
      <c r="G82" s="272"/>
      <c r="H82" s="271"/>
      <c r="I82" s="303"/>
      <c r="J82" s="303"/>
      <c r="K82" s="136"/>
      <c r="L82" s="92"/>
      <c r="M82" s="302"/>
      <c r="N82" s="76"/>
      <c r="O82" s="88"/>
      <c r="P82" s="305"/>
      <c r="Q82" s="350"/>
      <c r="R82" s="261"/>
      <c r="S82" s="224">
        <f t="shared" si="4"/>
        <v>0</v>
      </c>
      <c r="V82" s="336"/>
      <c r="W82" s="353"/>
      <c r="X82" s="352"/>
      <c r="Y82" s="140"/>
    </row>
    <row r="83" s="1" customFormat="1" ht="15" spans="2:25">
      <c r="B83" s="89"/>
      <c r="C83" s="270"/>
      <c r="D83" s="271"/>
      <c r="E83" s="272"/>
      <c r="F83" s="272"/>
      <c r="G83" s="272"/>
      <c r="H83" s="271"/>
      <c r="I83" s="303"/>
      <c r="J83" s="303"/>
      <c r="K83" s="136"/>
      <c r="L83" s="92"/>
      <c r="M83" s="302"/>
      <c r="N83" s="76" t="s">
        <v>80</v>
      </c>
      <c r="O83" s="88"/>
      <c r="P83" s="306"/>
      <c r="Q83" s="350"/>
      <c r="R83" s="261"/>
      <c r="S83" s="224">
        <f t="shared" si="4"/>
        <v>0</v>
      </c>
      <c r="V83" s="336"/>
      <c r="W83" s="351"/>
      <c r="X83" s="352"/>
      <c r="Y83" s="140"/>
    </row>
    <row r="84" s="1" customFormat="1" ht="15" spans="2:25">
      <c r="B84" s="89"/>
      <c r="C84" s="270"/>
      <c r="D84" s="271"/>
      <c r="E84" s="272"/>
      <c r="F84" s="272"/>
      <c r="G84" s="272"/>
      <c r="H84" s="271"/>
      <c r="I84" s="303"/>
      <c r="J84" s="303"/>
      <c r="K84" s="136"/>
      <c r="L84" s="92"/>
      <c r="M84" s="302"/>
      <c r="N84" s="76"/>
      <c r="O84" s="88"/>
      <c r="P84" s="306"/>
      <c r="Q84" s="350"/>
      <c r="R84" s="261"/>
      <c r="S84" s="224">
        <f t="shared" si="4"/>
        <v>0</v>
      </c>
      <c r="V84" s="336"/>
      <c r="W84" s="351"/>
      <c r="X84" s="352"/>
      <c r="Y84" s="140"/>
    </row>
    <row r="85" s="1" customFormat="1" ht="15" spans="2:19">
      <c r="B85" s="89"/>
      <c r="C85" s="270"/>
      <c r="D85" s="271"/>
      <c r="E85" s="272"/>
      <c r="F85" s="272"/>
      <c r="G85" s="272"/>
      <c r="H85" s="271"/>
      <c r="I85" s="303"/>
      <c r="J85" s="303"/>
      <c r="K85" s="136"/>
      <c r="L85" s="92"/>
      <c r="M85" s="302"/>
      <c r="N85" s="76"/>
      <c r="O85" s="88"/>
      <c r="P85" s="306"/>
      <c r="Q85" s="350"/>
      <c r="R85" s="261"/>
      <c r="S85" s="224">
        <f t="shared" si="4"/>
        <v>0</v>
      </c>
    </row>
    <row r="86" s="1" customFormat="1" ht="15.75" spans="2:19">
      <c r="B86" s="89"/>
      <c r="C86" s="270"/>
      <c r="D86" s="271"/>
      <c r="E86" s="272"/>
      <c r="F86" s="272"/>
      <c r="G86" s="272"/>
      <c r="H86" s="271"/>
      <c r="I86" s="303"/>
      <c r="J86" s="303"/>
      <c r="K86" s="136"/>
      <c r="L86" s="106"/>
      <c r="M86" s="307"/>
      <c r="N86" s="76" t="s">
        <v>81</v>
      </c>
      <c r="O86" s="88"/>
      <c r="P86" s="308"/>
      <c r="Q86" s="354"/>
      <c r="R86" s="355"/>
      <c r="S86" s="139">
        <f t="shared" si="4"/>
        <v>0</v>
      </c>
    </row>
    <row r="87" s="1" customFormat="1" ht="15.75" spans="2:19">
      <c r="B87" s="89"/>
      <c r="C87" s="76"/>
      <c r="D87" s="64"/>
      <c r="E87" s="273"/>
      <c r="F87" s="274"/>
      <c r="G87" s="275"/>
      <c r="H87" s="276"/>
      <c r="I87" s="309"/>
      <c r="J87" s="310"/>
      <c r="K87" s="136"/>
      <c r="M87" s="311"/>
      <c r="N87" s="312"/>
      <c r="O87" s="313"/>
      <c r="P87" s="314"/>
      <c r="Q87" s="356"/>
      <c r="R87" s="357"/>
      <c r="S87" s="358">
        <f>SUM(S60:S86)</f>
        <v>0</v>
      </c>
    </row>
    <row r="88" s="1" customFormat="1" spans="2:19">
      <c r="B88" s="89"/>
      <c r="C88" s="76"/>
      <c r="D88" s="64"/>
      <c r="E88" s="88"/>
      <c r="F88" s="88"/>
      <c r="G88" s="88"/>
      <c r="H88" s="64"/>
      <c r="I88" s="303"/>
      <c r="J88" s="303"/>
      <c r="K88" s="136"/>
      <c r="L88" s="315"/>
      <c r="M88" s="172" t="s">
        <v>82</v>
      </c>
      <c r="N88" s="316"/>
      <c r="O88" s="317"/>
      <c r="P88" s="317"/>
      <c r="Q88" s="317"/>
      <c r="R88" s="359"/>
      <c r="S88" s="360"/>
    </row>
    <row r="89" s="1" customFormat="1" ht="15" spans="2:19">
      <c r="B89" s="277"/>
      <c r="C89" s="76"/>
      <c r="D89" s="64"/>
      <c r="E89" s="88"/>
      <c r="F89" s="88"/>
      <c r="G89" s="88"/>
      <c r="H89" s="64"/>
      <c r="I89" s="303"/>
      <c r="J89" s="303"/>
      <c r="K89" s="136"/>
      <c r="L89" s="140"/>
      <c r="M89" s="41" t="s">
        <v>8</v>
      </c>
      <c r="N89" s="29" t="s">
        <v>83</v>
      </c>
      <c r="O89" s="29" t="s">
        <v>84</v>
      </c>
      <c r="P89" s="29"/>
      <c r="Q89" s="361" t="s">
        <v>42</v>
      </c>
      <c r="R89" s="256" t="s">
        <v>78</v>
      </c>
      <c r="S89" s="131" t="s">
        <v>44</v>
      </c>
    </row>
    <row r="90" s="1" customFormat="1" ht="15" spans="2:19">
      <c r="B90" s="277"/>
      <c r="C90" s="76"/>
      <c r="D90" s="64"/>
      <c r="E90" s="88"/>
      <c r="F90" s="88"/>
      <c r="G90" s="88"/>
      <c r="H90" s="64"/>
      <c r="I90" s="303"/>
      <c r="J90" s="303"/>
      <c r="K90" s="136"/>
      <c r="L90" s="140"/>
      <c r="M90" s="31">
        <v>1</v>
      </c>
      <c r="N90" s="32"/>
      <c r="O90" s="318"/>
      <c r="P90" s="319"/>
      <c r="Q90" s="266"/>
      <c r="R90" s="362"/>
      <c r="S90" s="363">
        <f t="shared" ref="S90:S94" si="5">R90*Q90</f>
        <v>0</v>
      </c>
    </row>
    <row r="91" s="1" customFormat="1" ht="15" spans="2:19">
      <c r="B91" s="277"/>
      <c r="C91" s="76"/>
      <c r="D91" s="64"/>
      <c r="E91" s="88"/>
      <c r="F91" s="88"/>
      <c r="G91" s="88"/>
      <c r="H91" s="64"/>
      <c r="I91" s="303"/>
      <c r="J91" s="303"/>
      <c r="K91" s="136"/>
      <c r="L91" s="140"/>
      <c r="M91" s="35">
        <v>2</v>
      </c>
      <c r="N91" s="76"/>
      <c r="O91" s="320"/>
      <c r="P91" s="321"/>
      <c r="Q91" s="364"/>
      <c r="R91" s="365"/>
      <c r="S91" s="363">
        <f t="shared" si="5"/>
        <v>0</v>
      </c>
    </row>
    <row r="92" s="1" customFormat="1" ht="15" spans="2:19">
      <c r="B92" s="77"/>
      <c r="C92" s="76"/>
      <c r="D92" s="88"/>
      <c r="E92" s="88"/>
      <c r="F92" s="88"/>
      <c r="G92" s="88"/>
      <c r="H92" s="64"/>
      <c r="I92" s="303"/>
      <c r="J92" s="303"/>
      <c r="K92" s="136"/>
      <c r="L92" s="140"/>
      <c r="M92" s="35">
        <v>3</v>
      </c>
      <c r="N92" s="76"/>
      <c r="O92" s="320"/>
      <c r="P92" s="321"/>
      <c r="Q92" s="366"/>
      <c r="R92" s="367"/>
      <c r="S92" s="363">
        <f t="shared" si="5"/>
        <v>0</v>
      </c>
    </row>
    <row r="93" s="1" customFormat="1" ht="15" spans="2:19">
      <c r="B93" s="277"/>
      <c r="C93" s="76"/>
      <c r="D93" s="64"/>
      <c r="E93" s="88"/>
      <c r="F93" s="88"/>
      <c r="G93" s="88"/>
      <c r="H93" s="64"/>
      <c r="I93" s="303"/>
      <c r="J93" s="303"/>
      <c r="K93" s="136"/>
      <c r="L93" s="140"/>
      <c r="M93" s="35">
        <v>4</v>
      </c>
      <c r="N93" s="76"/>
      <c r="O93" s="320"/>
      <c r="P93" s="321"/>
      <c r="Q93" s="364"/>
      <c r="R93" s="365"/>
      <c r="S93" s="363">
        <f t="shared" si="5"/>
        <v>0</v>
      </c>
    </row>
    <row r="94" s="1" customFormat="1" ht="15" spans="2:19">
      <c r="B94" s="77"/>
      <c r="C94" s="76"/>
      <c r="D94" s="64"/>
      <c r="E94" s="88"/>
      <c r="F94" s="88"/>
      <c r="G94" s="88"/>
      <c r="H94" s="64"/>
      <c r="I94" s="303"/>
      <c r="J94" s="303"/>
      <c r="K94" s="136"/>
      <c r="L94" s="140"/>
      <c r="M94" s="35">
        <v>5</v>
      </c>
      <c r="N94" s="76"/>
      <c r="O94" s="320"/>
      <c r="P94" s="321"/>
      <c r="Q94" s="368"/>
      <c r="R94" s="367"/>
      <c r="S94" s="363">
        <f t="shared" si="5"/>
        <v>0</v>
      </c>
    </row>
    <row r="95" s="1" customFormat="1" ht="15.75" spans="2:23">
      <c r="B95" s="278"/>
      <c r="C95" s="36"/>
      <c r="D95" s="71"/>
      <c r="E95" s="88"/>
      <c r="F95" s="88"/>
      <c r="G95" s="88"/>
      <c r="H95" s="105"/>
      <c r="I95" s="322"/>
      <c r="J95" s="322"/>
      <c r="K95" s="136"/>
      <c r="L95" s="140"/>
      <c r="M95" s="35">
        <v>6</v>
      </c>
      <c r="N95" s="76"/>
      <c r="O95" s="320"/>
      <c r="P95" s="321"/>
      <c r="Q95" s="266"/>
      <c r="R95" s="369"/>
      <c r="S95" s="363">
        <f t="shared" ref="S95:S100" si="6">R95*Q95*$D$9</f>
        <v>0</v>
      </c>
      <c r="T95" s="370"/>
      <c r="U95" s="370"/>
      <c r="V95" s="370"/>
      <c r="W95" s="371"/>
    </row>
    <row r="96" s="1" customFormat="1" ht="15.75" spans="2:23">
      <c r="B96" s="39" t="s">
        <v>47</v>
      </c>
      <c r="C96" s="40"/>
      <c r="D96" s="40"/>
      <c r="E96" s="40"/>
      <c r="F96" s="40"/>
      <c r="G96" s="40"/>
      <c r="H96" s="40"/>
      <c r="I96" s="40"/>
      <c r="J96" s="142"/>
      <c r="K96" s="143">
        <f>SUM(K49:K95)</f>
        <v>0</v>
      </c>
      <c r="L96" s="140"/>
      <c r="M96" s="35">
        <v>7</v>
      </c>
      <c r="N96" s="76"/>
      <c r="O96" s="320"/>
      <c r="P96" s="321"/>
      <c r="Q96" s="364"/>
      <c r="R96" s="369"/>
      <c r="S96" s="363">
        <f t="shared" si="6"/>
        <v>0</v>
      </c>
      <c r="W96" s="371"/>
    </row>
    <row r="97" s="1" customFormat="1" spans="2:23">
      <c r="B97" s="25" t="s">
        <v>85</v>
      </c>
      <c r="C97" s="26"/>
      <c r="D97" s="26"/>
      <c r="E97" s="26"/>
      <c r="F97" s="26"/>
      <c r="G97" s="26"/>
      <c r="H97" s="26"/>
      <c r="I97" s="26"/>
      <c r="J97" s="26"/>
      <c r="K97" s="26"/>
      <c r="L97" s="140"/>
      <c r="M97" s="35">
        <v>8</v>
      </c>
      <c r="N97" s="76"/>
      <c r="O97" s="320"/>
      <c r="P97" s="321"/>
      <c r="Q97" s="368"/>
      <c r="R97" s="369"/>
      <c r="S97" s="363">
        <f t="shared" si="6"/>
        <v>0</v>
      </c>
      <c r="W97" s="371"/>
    </row>
    <row r="98" s="1" customFormat="1" ht="15" spans="2:22">
      <c r="B98" s="27" t="s">
        <v>13</v>
      </c>
      <c r="C98" s="29" t="s">
        <v>34</v>
      </c>
      <c r="D98" s="29" t="s">
        <v>35</v>
      </c>
      <c r="E98" s="29"/>
      <c r="F98" s="29"/>
      <c r="G98" s="145" t="s">
        <v>73</v>
      </c>
      <c r="H98" s="145"/>
      <c r="I98" s="130" t="s">
        <v>37</v>
      </c>
      <c r="J98" s="130"/>
      <c r="K98" s="131" t="s">
        <v>38</v>
      </c>
      <c r="L98" s="140"/>
      <c r="M98" s="35">
        <v>9</v>
      </c>
      <c r="N98" s="76"/>
      <c r="O98" s="320"/>
      <c r="P98" s="321"/>
      <c r="Q98" s="266"/>
      <c r="R98" s="369"/>
      <c r="S98" s="363">
        <f t="shared" si="6"/>
        <v>0</v>
      </c>
      <c r="T98" s="370"/>
      <c r="U98" s="370"/>
      <c r="V98" s="370"/>
    </row>
    <row r="99" s="1" customFormat="1" ht="15" spans="2:22">
      <c r="B99" s="31">
        <v>1</v>
      </c>
      <c r="C99" s="32" t="s">
        <v>86</v>
      </c>
      <c r="D99" s="33"/>
      <c r="E99" s="33"/>
      <c r="F99" s="33"/>
      <c r="G99" s="171"/>
      <c r="H99" s="171"/>
      <c r="I99" s="323"/>
      <c r="J99" s="324"/>
      <c r="K99" s="259">
        <v>0</v>
      </c>
      <c r="L99" s="140"/>
      <c r="M99" s="31">
        <v>10</v>
      </c>
      <c r="N99" s="32"/>
      <c r="O99" s="320"/>
      <c r="P99" s="321"/>
      <c r="Q99" s="266"/>
      <c r="R99" s="369"/>
      <c r="S99" s="363">
        <f t="shared" si="6"/>
        <v>0</v>
      </c>
      <c r="T99" s="370"/>
      <c r="U99" s="370"/>
      <c r="V99" s="370"/>
    </row>
    <row r="100" s="1" customFormat="1" ht="15" spans="2:19">
      <c r="B100" s="279">
        <v>2</v>
      </c>
      <c r="C100" s="52" t="s">
        <v>87</v>
      </c>
      <c r="D100" s="190"/>
      <c r="E100" s="190"/>
      <c r="F100" s="190"/>
      <c r="G100" s="280"/>
      <c r="H100" s="54"/>
      <c r="I100" s="325"/>
      <c r="J100" s="326"/>
      <c r="K100" s="327">
        <v>0</v>
      </c>
      <c r="L100" s="140"/>
      <c r="M100" s="35">
        <v>11</v>
      </c>
      <c r="N100" s="76"/>
      <c r="O100" s="320"/>
      <c r="P100" s="321"/>
      <c r="Q100" s="266"/>
      <c r="R100" s="369"/>
      <c r="S100" s="363">
        <f t="shared" si="6"/>
        <v>0</v>
      </c>
    </row>
    <row r="101" s="1" customFormat="1" ht="25.5" spans="2:19">
      <c r="B101" s="281" t="s">
        <v>15</v>
      </c>
      <c r="C101" s="58" t="s">
        <v>57</v>
      </c>
      <c r="D101" s="282" t="s">
        <v>58</v>
      </c>
      <c r="E101" s="283"/>
      <c r="F101" s="283"/>
      <c r="G101" s="284"/>
      <c r="H101" s="285" t="s">
        <v>88</v>
      </c>
      <c r="I101" s="328" t="s">
        <v>69</v>
      </c>
      <c r="J101" s="328"/>
      <c r="K101" s="155" t="s">
        <v>38</v>
      </c>
      <c r="L101" s="140"/>
      <c r="M101" s="35">
        <v>12</v>
      </c>
      <c r="N101" s="76"/>
      <c r="O101" s="320"/>
      <c r="P101" s="321"/>
      <c r="Q101" s="266"/>
      <c r="R101" s="372"/>
      <c r="S101" s="363">
        <f>R101*Q101*$D$7</f>
        <v>0</v>
      </c>
    </row>
    <row r="102" s="1" customFormat="1" ht="12.75" spans="2:19">
      <c r="B102" s="62">
        <v>3</v>
      </c>
      <c r="C102" s="76" t="s">
        <v>89</v>
      </c>
      <c r="D102" s="286" t="s">
        <v>90</v>
      </c>
      <c r="E102" s="287"/>
      <c r="F102" s="287"/>
      <c r="G102" s="171"/>
      <c r="H102" s="288"/>
      <c r="I102" s="323"/>
      <c r="J102" s="324"/>
      <c r="K102" s="224">
        <v>0</v>
      </c>
      <c r="L102" s="315"/>
      <c r="M102" s="31">
        <v>13</v>
      </c>
      <c r="N102" s="76"/>
      <c r="O102" s="320"/>
      <c r="P102" s="321"/>
      <c r="Q102" s="73"/>
      <c r="R102" s="365"/>
      <c r="S102" s="363">
        <f>R102*Q102</f>
        <v>0</v>
      </c>
    </row>
    <row r="103" s="1" customFormat="1" ht="12.75" spans="2:19">
      <c r="B103" s="35">
        <v>4</v>
      </c>
      <c r="C103" s="76" t="s">
        <v>89</v>
      </c>
      <c r="D103" s="173" t="s">
        <v>91</v>
      </c>
      <c r="E103" s="174"/>
      <c r="F103" s="174"/>
      <c r="G103" s="73"/>
      <c r="H103" s="288" t="s">
        <v>92</v>
      </c>
      <c r="I103" s="229"/>
      <c r="J103" s="329"/>
      <c r="K103" s="224">
        <v>0</v>
      </c>
      <c r="L103" s="140"/>
      <c r="M103" s="31">
        <v>14</v>
      </c>
      <c r="N103" s="76"/>
      <c r="O103" s="320"/>
      <c r="P103" s="321"/>
      <c r="Q103" s="73"/>
      <c r="R103" s="365"/>
      <c r="S103" s="363">
        <f>R103*Q103</f>
        <v>0</v>
      </c>
    </row>
    <row r="104" s="1" customFormat="1" ht="12.75" spans="2:19">
      <c r="B104" s="35">
        <v>5</v>
      </c>
      <c r="C104" s="76" t="s">
        <v>89</v>
      </c>
      <c r="D104" s="173" t="s">
        <v>93</v>
      </c>
      <c r="E104" s="174"/>
      <c r="F104" s="174"/>
      <c r="G104" s="73"/>
      <c r="H104" s="288"/>
      <c r="I104" s="229"/>
      <c r="J104" s="329"/>
      <c r="K104" s="224">
        <v>0</v>
      </c>
      <c r="L104" s="140"/>
      <c r="M104" s="35">
        <v>15</v>
      </c>
      <c r="N104" s="76"/>
      <c r="O104" s="320"/>
      <c r="P104" s="321"/>
      <c r="Q104" s="73"/>
      <c r="R104" s="369"/>
      <c r="S104" s="363">
        <f>R104*Q104*$D$9</f>
        <v>0</v>
      </c>
    </row>
    <row r="105" s="1" customFormat="1" ht="13.5" spans="2:19">
      <c r="B105" s="35">
        <v>6</v>
      </c>
      <c r="C105" s="76" t="s">
        <v>89</v>
      </c>
      <c r="D105" s="173" t="s">
        <v>94</v>
      </c>
      <c r="E105" s="174"/>
      <c r="F105" s="174"/>
      <c r="G105" s="73"/>
      <c r="H105" s="288"/>
      <c r="I105" s="229"/>
      <c r="J105" s="329"/>
      <c r="K105" s="224">
        <v>0</v>
      </c>
      <c r="M105" s="330">
        <v>16</v>
      </c>
      <c r="N105" s="161"/>
      <c r="O105" s="331"/>
      <c r="P105" s="332"/>
      <c r="Q105" s="373"/>
      <c r="R105" s="369"/>
      <c r="S105" s="363">
        <f>R105*Q105*$D$9</f>
        <v>0</v>
      </c>
    </row>
    <row r="106" s="1" customFormat="1" ht="13.5" spans="2:19">
      <c r="B106" s="35">
        <v>7</v>
      </c>
      <c r="C106" s="76" t="s">
        <v>89</v>
      </c>
      <c r="D106" s="173" t="s">
        <v>95</v>
      </c>
      <c r="E106" s="174"/>
      <c r="F106" s="174"/>
      <c r="G106" s="73"/>
      <c r="H106" s="288" t="s">
        <v>92</v>
      </c>
      <c r="I106" s="229"/>
      <c r="J106" s="329"/>
      <c r="K106" s="224">
        <v>0</v>
      </c>
      <c r="M106" s="39" t="s">
        <v>47</v>
      </c>
      <c r="N106" s="40"/>
      <c r="O106" s="40"/>
      <c r="P106" s="40"/>
      <c r="Q106" s="40"/>
      <c r="R106" s="40"/>
      <c r="S106" s="143">
        <f>SUM(S90:S105)</f>
        <v>0</v>
      </c>
    </row>
    <row r="107" s="1" customFormat="1" ht="12.75" spans="2:19">
      <c r="B107" s="35">
        <v>8</v>
      </c>
      <c r="C107" s="76" t="s">
        <v>89</v>
      </c>
      <c r="D107" s="173" t="s">
        <v>96</v>
      </c>
      <c r="E107" s="174"/>
      <c r="F107" s="174"/>
      <c r="G107" s="73"/>
      <c r="H107" s="288" t="s">
        <v>92</v>
      </c>
      <c r="I107" s="229"/>
      <c r="J107" s="329"/>
      <c r="K107" s="224">
        <v>0</v>
      </c>
      <c r="M107" s="333" t="s">
        <v>97</v>
      </c>
      <c r="N107" s="334"/>
      <c r="O107" s="335" t="s">
        <v>98</v>
      </c>
      <c r="P107" s="336"/>
      <c r="S107" s="374"/>
    </row>
    <row r="108" s="1" customFormat="1" ht="12.75" spans="2:19">
      <c r="B108" s="35">
        <v>9</v>
      </c>
      <c r="C108" s="76" t="s">
        <v>89</v>
      </c>
      <c r="D108" s="173" t="s">
        <v>99</v>
      </c>
      <c r="E108" s="174"/>
      <c r="F108" s="174"/>
      <c r="G108" s="73"/>
      <c r="H108" s="288"/>
      <c r="I108" s="229"/>
      <c r="J108" s="329"/>
      <c r="K108" s="224">
        <v>0</v>
      </c>
      <c r="M108" s="333" t="s">
        <v>100</v>
      </c>
      <c r="N108" s="334"/>
      <c r="O108" s="335" t="s">
        <v>101</v>
      </c>
      <c r="P108" s="336"/>
      <c r="S108" s="374"/>
    </row>
    <row r="109" s="1" customFormat="1" ht="12.75" spans="2:19">
      <c r="B109" s="35">
        <v>10</v>
      </c>
      <c r="C109" s="76" t="s">
        <v>89</v>
      </c>
      <c r="D109" s="173" t="s">
        <v>102</v>
      </c>
      <c r="E109" s="174"/>
      <c r="F109" s="174"/>
      <c r="G109" s="73"/>
      <c r="H109" s="288" t="s">
        <v>92</v>
      </c>
      <c r="I109" s="229"/>
      <c r="J109" s="329"/>
      <c r="K109" s="224">
        <v>0</v>
      </c>
      <c r="M109" s="333" t="s">
        <v>8</v>
      </c>
      <c r="N109" s="334" t="s">
        <v>103</v>
      </c>
      <c r="O109" s="335" t="s">
        <v>104</v>
      </c>
      <c r="P109" s="336"/>
      <c r="S109" s="374"/>
    </row>
    <row r="110" s="1" customFormat="1" ht="12.75" spans="2:19">
      <c r="B110" s="35">
        <v>11</v>
      </c>
      <c r="C110" s="76" t="s">
        <v>89</v>
      </c>
      <c r="D110" s="173" t="s">
        <v>105</v>
      </c>
      <c r="E110" s="174"/>
      <c r="F110" s="174"/>
      <c r="G110" s="289"/>
      <c r="H110" s="288" t="s">
        <v>106</v>
      </c>
      <c r="I110" s="229"/>
      <c r="J110" s="329"/>
      <c r="K110" s="224">
        <v>0</v>
      </c>
      <c r="M110" s="333" t="s">
        <v>13</v>
      </c>
      <c r="N110" s="334" t="s">
        <v>107</v>
      </c>
      <c r="O110" s="335" t="s">
        <v>108</v>
      </c>
      <c r="P110" s="336"/>
      <c r="S110" s="374"/>
    </row>
    <row r="111" s="1" customFormat="1" ht="12.75" spans="2:19">
      <c r="B111" s="35">
        <v>12</v>
      </c>
      <c r="C111" s="76" t="s">
        <v>89</v>
      </c>
      <c r="D111" s="173" t="s">
        <v>109</v>
      </c>
      <c r="E111" s="174"/>
      <c r="F111" s="174"/>
      <c r="G111" s="73"/>
      <c r="H111" s="288"/>
      <c r="I111" s="229"/>
      <c r="J111" s="329"/>
      <c r="K111" s="224">
        <v>0</v>
      </c>
      <c r="M111" s="333" t="s">
        <v>15</v>
      </c>
      <c r="N111" s="334" t="s">
        <v>110</v>
      </c>
      <c r="O111" s="335" t="s">
        <v>111</v>
      </c>
      <c r="P111" s="337"/>
      <c r="S111" s="374"/>
    </row>
    <row r="112" s="1" customFormat="1" ht="12.75" spans="2:19">
      <c r="B112" s="35">
        <v>13</v>
      </c>
      <c r="C112" s="76" t="s">
        <v>112</v>
      </c>
      <c r="D112" s="173" t="s">
        <v>113</v>
      </c>
      <c r="E112" s="174"/>
      <c r="F112" s="174"/>
      <c r="G112" s="73"/>
      <c r="H112" s="288"/>
      <c r="I112" s="229"/>
      <c r="J112" s="329"/>
      <c r="K112" s="224">
        <v>0</v>
      </c>
      <c r="M112" s="338"/>
      <c r="N112" s="334"/>
      <c r="O112" s="335" t="s">
        <v>114</v>
      </c>
      <c r="P112" s="336"/>
      <c r="S112" s="374"/>
    </row>
    <row r="113" s="1" customFormat="1" ht="12.75" spans="2:19">
      <c r="B113" s="35">
        <v>14</v>
      </c>
      <c r="C113" s="76" t="s">
        <v>86</v>
      </c>
      <c r="D113" s="173" t="s">
        <v>115</v>
      </c>
      <c r="E113" s="174"/>
      <c r="F113" s="174"/>
      <c r="G113" s="280"/>
      <c r="H113" s="288" t="s">
        <v>92</v>
      </c>
      <c r="I113" s="229"/>
      <c r="J113" s="329"/>
      <c r="K113" s="224">
        <v>0</v>
      </c>
      <c r="M113" s="338"/>
      <c r="N113" s="334"/>
      <c r="O113" s="335" t="s">
        <v>116</v>
      </c>
      <c r="P113" s="336"/>
      <c r="S113" s="374"/>
    </row>
    <row r="114" s="1" customFormat="1" ht="13.5" spans="2:19">
      <c r="B114" s="79">
        <v>15</v>
      </c>
      <c r="C114" s="80" t="s">
        <v>87</v>
      </c>
      <c r="D114" s="290" t="s">
        <v>117</v>
      </c>
      <c r="E114" s="291"/>
      <c r="F114" s="291"/>
      <c r="G114" s="290"/>
      <c r="H114" s="292"/>
      <c r="I114" s="339"/>
      <c r="J114" s="340"/>
      <c r="K114" s="224">
        <f>I114*G114</f>
        <v>0</v>
      </c>
      <c r="M114" s="338"/>
      <c r="N114" s="334"/>
      <c r="O114" s="335" t="s">
        <v>118</v>
      </c>
      <c r="P114" s="336"/>
      <c r="S114" s="374"/>
    </row>
    <row r="115" s="1" customFormat="1" ht="13.5" spans="2:19">
      <c r="B115" s="39" t="s">
        <v>47</v>
      </c>
      <c r="C115" s="40"/>
      <c r="D115" s="40"/>
      <c r="E115" s="40"/>
      <c r="F115" s="40"/>
      <c r="G115" s="293"/>
      <c r="H115" s="288" t="s">
        <v>92</v>
      </c>
      <c r="I115" s="40"/>
      <c r="J115" s="40"/>
      <c r="K115" s="143">
        <f>SUM(K99:K114)</f>
        <v>0</v>
      </c>
      <c r="M115" s="341"/>
      <c r="N115" s="342"/>
      <c r="O115" s="343"/>
      <c r="P115" s="344"/>
      <c r="Q115" s="344"/>
      <c r="R115" s="344"/>
      <c r="S115" s="375"/>
    </row>
    <row r="116" ht="12.75"/>
    <row r="117" ht="12.75"/>
    <row r="118" s="1" customFormat="1" ht="12.75" spans="8:10">
      <c r="H118" s="294"/>
      <c r="J118" s="294"/>
    </row>
    <row r="119" s="1" customFormat="1" ht="12.75" spans="8:8">
      <c r="H119" s="294"/>
    </row>
    <row r="120" ht="12.75" spans="3:7">
      <c r="C120" s="295"/>
      <c r="D120" s="295"/>
      <c r="E120" s="295"/>
      <c r="F120" s="295"/>
      <c r="G120" s="295"/>
    </row>
    <row r="121" ht="12.75" spans="3:7">
      <c r="C121" s="296"/>
      <c r="D121" s="295"/>
      <c r="E121" s="295"/>
      <c r="F121" s="295"/>
      <c r="G121" s="295"/>
    </row>
    <row r="122" ht="12.75" spans="3:7">
      <c r="C122" s="296"/>
      <c r="D122" s="295"/>
      <c r="E122" s="295"/>
      <c r="F122" s="295"/>
      <c r="G122" s="295"/>
    </row>
    <row r="123" ht="12.75" spans="4:7">
      <c r="D123" s="295"/>
      <c r="E123" s="295"/>
      <c r="F123" s="295"/>
      <c r="G123" s="295"/>
    </row>
    <row r="127" ht="12.75" spans="17:17">
      <c r="Q127" s="376"/>
    </row>
    <row r="128" ht="12.75"/>
    <row r="129" ht="12.75"/>
    <row r="130" ht="12.75"/>
  </sheetData>
  <mergeCells count="228">
    <mergeCell ref="I8:J8"/>
    <mergeCell ref="I9:K9"/>
    <mergeCell ref="I10:J10"/>
    <mergeCell ref="D12:E12"/>
    <mergeCell ref="F12:H12"/>
    <mergeCell ref="I12:J12"/>
    <mergeCell ref="D13:E13"/>
    <mergeCell ref="F13:H13"/>
    <mergeCell ref="I13:J13"/>
    <mergeCell ref="D14:E14"/>
    <mergeCell ref="F14:H14"/>
    <mergeCell ref="I14:J14"/>
    <mergeCell ref="E18:G18"/>
    <mergeCell ref="D21:E21"/>
    <mergeCell ref="F21:H21"/>
    <mergeCell ref="I21:J21"/>
    <mergeCell ref="D22:E22"/>
    <mergeCell ref="F22:H22"/>
    <mergeCell ref="I22:J22"/>
    <mergeCell ref="E25:G25"/>
    <mergeCell ref="O30:P30"/>
    <mergeCell ref="O31:P31"/>
    <mergeCell ref="P32:Q32"/>
    <mergeCell ref="P33:Q33"/>
    <mergeCell ref="P34:Q34"/>
    <mergeCell ref="O37:P37"/>
    <mergeCell ref="O38:P38"/>
    <mergeCell ref="O40:P40"/>
    <mergeCell ref="AA46:AC46"/>
    <mergeCell ref="AE46:AF46"/>
    <mergeCell ref="AA47:AC47"/>
    <mergeCell ref="AE47:AF47"/>
    <mergeCell ref="E48:G48"/>
    <mergeCell ref="I48:J48"/>
    <mergeCell ref="AA48:AC48"/>
    <mergeCell ref="AE48:AF48"/>
    <mergeCell ref="E49:G49"/>
    <mergeCell ref="I49:J49"/>
    <mergeCell ref="AA49:AC49"/>
    <mergeCell ref="AE49:AF49"/>
    <mergeCell ref="E50:G50"/>
    <mergeCell ref="I50:J50"/>
    <mergeCell ref="O50:P50"/>
    <mergeCell ref="AA50:AC50"/>
    <mergeCell ref="AE50:AF50"/>
    <mergeCell ref="E51:G51"/>
    <mergeCell ref="I51:J51"/>
    <mergeCell ref="AA51:AC51"/>
    <mergeCell ref="AE51:AF51"/>
    <mergeCell ref="E52:G52"/>
    <mergeCell ref="I52:J52"/>
    <mergeCell ref="AA52:AC52"/>
    <mergeCell ref="AE52:AF52"/>
    <mergeCell ref="E53:G53"/>
    <mergeCell ref="I53:J53"/>
    <mergeCell ref="P53:Q53"/>
    <mergeCell ref="AA53:AC53"/>
    <mergeCell ref="AE53:AF53"/>
    <mergeCell ref="E54:G54"/>
    <mergeCell ref="I54:J54"/>
    <mergeCell ref="P54:Q54"/>
    <mergeCell ref="AA54:AC54"/>
    <mergeCell ref="AE54:AF54"/>
    <mergeCell ref="E55:G55"/>
    <mergeCell ref="I55:J55"/>
    <mergeCell ref="P55:Q55"/>
    <mergeCell ref="AA55:AC55"/>
    <mergeCell ref="AE55:AF55"/>
    <mergeCell ref="E56:G56"/>
    <mergeCell ref="I56:J56"/>
    <mergeCell ref="P56:Q56"/>
    <mergeCell ref="AA56:AC56"/>
    <mergeCell ref="AE56:AF56"/>
    <mergeCell ref="E57:G57"/>
    <mergeCell ref="I57:J57"/>
    <mergeCell ref="AA57:AC57"/>
    <mergeCell ref="AE57:AF57"/>
    <mergeCell ref="E58:G58"/>
    <mergeCell ref="I58:J58"/>
    <mergeCell ref="AA58:AC58"/>
    <mergeCell ref="AE58:AF58"/>
    <mergeCell ref="E59:G59"/>
    <mergeCell ref="I59:J59"/>
    <mergeCell ref="AA59:AC59"/>
    <mergeCell ref="AE59:AF59"/>
    <mergeCell ref="E60:G60"/>
    <mergeCell ref="I60:J60"/>
    <mergeCell ref="AA60:AC60"/>
    <mergeCell ref="AE60:AF60"/>
    <mergeCell ref="E61:G61"/>
    <mergeCell ref="I61:J61"/>
    <mergeCell ref="AA61:AC61"/>
    <mergeCell ref="AE61:AF61"/>
    <mergeCell ref="E62:G62"/>
    <mergeCell ref="I62:J62"/>
    <mergeCell ref="AA62:AC62"/>
    <mergeCell ref="AE62:AF62"/>
    <mergeCell ref="E63:G63"/>
    <mergeCell ref="I63:J63"/>
    <mergeCell ref="AA63:AC63"/>
    <mergeCell ref="AE63:AF63"/>
    <mergeCell ref="E64:G64"/>
    <mergeCell ref="I64:J64"/>
    <mergeCell ref="AA64:AC64"/>
    <mergeCell ref="AE64:AF64"/>
    <mergeCell ref="E65:G65"/>
    <mergeCell ref="I65:J65"/>
    <mergeCell ref="AA65:AC65"/>
    <mergeCell ref="AE65:AF65"/>
    <mergeCell ref="E66:G66"/>
    <mergeCell ref="I66:J66"/>
    <mergeCell ref="AA66:AC66"/>
    <mergeCell ref="AE66:AF66"/>
    <mergeCell ref="E67:G67"/>
    <mergeCell ref="I67:J67"/>
    <mergeCell ref="AA67:AC67"/>
    <mergeCell ref="AE67:AF67"/>
    <mergeCell ref="E68:G68"/>
    <mergeCell ref="I68:J68"/>
    <mergeCell ref="AA68:AC68"/>
    <mergeCell ref="AE68:AF68"/>
    <mergeCell ref="E69:G69"/>
    <mergeCell ref="I69:J69"/>
    <mergeCell ref="AA69:AC69"/>
    <mergeCell ref="AE69:AF69"/>
    <mergeCell ref="E70:G70"/>
    <mergeCell ref="I70:J70"/>
    <mergeCell ref="AA70:AC70"/>
    <mergeCell ref="AE70:AF70"/>
    <mergeCell ref="E71:G71"/>
    <mergeCell ref="I71:J71"/>
    <mergeCell ref="AA71:AC71"/>
    <mergeCell ref="AE71:AF71"/>
    <mergeCell ref="E72:G72"/>
    <mergeCell ref="I72:J72"/>
    <mergeCell ref="AA72:AC72"/>
    <mergeCell ref="AE72:AF72"/>
    <mergeCell ref="E73:G73"/>
    <mergeCell ref="I73:J73"/>
    <mergeCell ref="AA73:AC73"/>
    <mergeCell ref="AE73:AF73"/>
    <mergeCell ref="E74:G74"/>
    <mergeCell ref="I74:J74"/>
    <mergeCell ref="AA74:AC74"/>
    <mergeCell ref="AE74:AF74"/>
    <mergeCell ref="E75:G75"/>
    <mergeCell ref="I75:J75"/>
    <mergeCell ref="AA75:AC75"/>
    <mergeCell ref="AE75:AF75"/>
    <mergeCell ref="E76:G76"/>
    <mergeCell ref="I76:J76"/>
    <mergeCell ref="E77:G77"/>
    <mergeCell ref="I77:J77"/>
    <mergeCell ref="E78:G78"/>
    <mergeCell ref="I78:J78"/>
    <mergeCell ref="E79:G79"/>
    <mergeCell ref="I79:J79"/>
    <mergeCell ref="E80:G80"/>
    <mergeCell ref="I80:J80"/>
    <mergeCell ref="E81:G81"/>
    <mergeCell ref="I81:J81"/>
    <mergeCell ref="E82:G82"/>
    <mergeCell ref="I82:J82"/>
    <mergeCell ref="E83:G83"/>
    <mergeCell ref="I83:J83"/>
    <mergeCell ref="E84:G84"/>
    <mergeCell ref="I84:J84"/>
    <mergeCell ref="E85:G85"/>
    <mergeCell ref="I85:J85"/>
    <mergeCell ref="E86:G86"/>
    <mergeCell ref="I86:J86"/>
    <mergeCell ref="E87:G87"/>
    <mergeCell ref="I87:J87"/>
    <mergeCell ref="E88:G88"/>
    <mergeCell ref="I88:J88"/>
    <mergeCell ref="E89:G89"/>
    <mergeCell ref="I89:J89"/>
    <mergeCell ref="O89:P89"/>
    <mergeCell ref="E90:G90"/>
    <mergeCell ref="I90:J90"/>
    <mergeCell ref="E91:G91"/>
    <mergeCell ref="I91:J91"/>
    <mergeCell ref="E92:G92"/>
    <mergeCell ref="I92:J92"/>
    <mergeCell ref="E93:G93"/>
    <mergeCell ref="I93:J93"/>
    <mergeCell ref="E94:G94"/>
    <mergeCell ref="I94:J94"/>
    <mergeCell ref="E95:G95"/>
    <mergeCell ref="I95:J95"/>
    <mergeCell ref="D98:F98"/>
    <mergeCell ref="G98:H98"/>
    <mergeCell ref="I98:J98"/>
    <mergeCell ref="D99:F99"/>
    <mergeCell ref="G99:H99"/>
    <mergeCell ref="I99:J99"/>
    <mergeCell ref="D100:F100"/>
    <mergeCell ref="G100:H100"/>
    <mergeCell ref="I100:J100"/>
    <mergeCell ref="D101:F101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B7:B9"/>
    <mergeCell ref="P4:P8"/>
    <mergeCell ref="Q4:Q8"/>
    <mergeCell ref="R4:R8"/>
    <mergeCell ref="S4:S8"/>
    <mergeCell ref="V4:V8"/>
    <mergeCell ref="W4:W8"/>
    <mergeCell ref="W13:W17"/>
    <mergeCell ref="X4:X8"/>
    <mergeCell ref="X13:X17"/>
    <mergeCell ref="Y4:Y8"/>
    <mergeCell ref="Y13:Y17"/>
    <mergeCell ref="Z13:Z17"/>
    <mergeCell ref="B2:D6"/>
  </mergeCells>
  <pageMargins left="0.11805555555556" right="0.11805555555556" top="1" bottom="0.51180555555556" header="0.5" footer="0.5"/>
  <pageSetup paperSize="8" scale="58" fitToHeight="0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AI130"/>
  <sheetViews>
    <sheetView view="pageBreakPreview" zoomScale="70" zoomScaleNormal="55" workbookViewId="0">
      <selection activeCell="B2" sqref="B2:D6"/>
    </sheetView>
  </sheetViews>
  <sheetFormatPr defaultColWidth="9" defaultRowHeight="16.5" customHeight="1"/>
  <cols>
    <col min="1" max="1" width="1.37142857142857" style="1" customWidth="1"/>
    <col min="2" max="2" width="5.14285714285714" style="1" customWidth="1"/>
    <col min="3" max="3" width="29.5714285714286" style="1" customWidth="1"/>
    <col min="4" max="4" width="25.7142857142857" style="1" customWidth="1"/>
    <col min="5" max="5" width="8" style="1" customWidth="1"/>
    <col min="6" max="6" width="9.14285714285714" style="1" customWidth="1"/>
    <col min="7" max="7" width="12.7142857142857" style="1" customWidth="1"/>
    <col min="8" max="8" width="8.28571428571429" style="1" customWidth="1"/>
    <col min="9" max="9" width="12.5714285714286" style="1" customWidth="1"/>
    <col min="10" max="10" width="16" style="1" customWidth="1"/>
    <col min="11" max="11" width="22.2857142857143" style="1" customWidth="1"/>
    <col min="12" max="12" width="0.857142857142857" style="1" customWidth="1"/>
    <col min="13" max="13" width="4.71428571428571" style="1" customWidth="1"/>
    <col min="14" max="14" width="14.7142857142857" style="1" customWidth="1"/>
    <col min="15" max="15" width="15.9238095238095" style="1" customWidth="1"/>
    <col min="16" max="16" width="25.7142857142857" style="1" customWidth="1"/>
    <col min="17" max="17" width="11.0190476190476" style="1" customWidth="1"/>
    <col min="18" max="18" width="13" style="1" customWidth="1"/>
    <col min="19" max="19" width="18.4285714285714" style="1" customWidth="1"/>
    <col min="20" max="20" width="9.14285714285714" style="1" customWidth="1"/>
    <col min="21" max="21" width="16.1428571428571" style="1" customWidth="1"/>
    <col min="22" max="25" width="19.4952380952381" style="1" customWidth="1"/>
    <col min="26" max="26" width="9.14285714285714" style="1" customWidth="1"/>
  </cols>
  <sheetData>
    <row r="2" s="1" customFormat="1" ht="24" customHeight="1" spans="2:19">
      <c r="B2" s="2" t="s">
        <v>0</v>
      </c>
      <c r="C2" s="3"/>
      <c r="D2" s="4"/>
      <c r="E2" s="5" t="s">
        <v>1</v>
      </c>
      <c r="F2" s="6"/>
      <c r="G2" s="6"/>
      <c r="H2" s="7" t="s">
        <v>2</v>
      </c>
      <c r="I2" s="6"/>
      <c r="J2" s="90" t="s">
        <v>3</v>
      </c>
      <c r="K2" s="91"/>
      <c r="L2" s="92"/>
      <c r="M2" s="93" t="s">
        <v>4</v>
      </c>
      <c r="N2" s="94"/>
      <c r="O2" s="95" t="s">
        <v>5</v>
      </c>
      <c r="P2" s="96" t="s">
        <v>6</v>
      </c>
      <c r="Q2" s="198"/>
      <c r="R2" s="198"/>
      <c r="S2" s="199"/>
    </row>
    <row r="3" s="1" customFormat="1" ht="24" customHeight="1" spans="2:25">
      <c r="B3" s="8"/>
      <c r="C3" s="9"/>
      <c r="D3" s="10"/>
      <c r="E3" s="11" t="s">
        <v>7</v>
      </c>
      <c r="F3" s="12"/>
      <c r="G3" s="12"/>
      <c r="H3" s="13" t="s">
        <v>2</v>
      </c>
      <c r="I3" s="97"/>
      <c r="J3" s="12"/>
      <c r="K3" s="98"/>
      <c r="L3" s="92"/>
      <c r="M3" s="99"/>
      <c r="N3" s="100"/>
      <c r="O3" s="101" t="s">
        <v>8</v>
      </c>
      <c r="P3" s="102" t="s">
        <v>9</v>
      </c>
      <c r="Q3" s="200" t="s">
        <v>10</v>
      </c>
      <c r="R3" s="200" t="s">
        <v>10</v>
      </c>
      <c r="S3" s="201" t="s">
        <v>11</v>
      </c>
      <c r="V3" s="162"/>
      <c r="W3" s="162"/>
      <c r="X3" s="162"/>
      <c r="Y3" s="162"/>
    </row>
    <row r="4" s="1" customFormat="1" ht="24" customHeight="1" spans="2:25">
      <c r="B4" s="8"/>
      <c r="C4" s="9"/>
      <c r="D4" s="10"/>
      <c r="E4" s="11" t="s">
        <v>12</v>
      </c>
      <c r="F4" s="12"/>
      <c r="G4" s="12"/>
      <c r="H4" s="13" t="s">
        <v>2</v>
      </c>
      <c r="I4" s="97"/>
      <c r="J4" s="103"/>
      <c r="K4" s="104"/>
      <c r="L4" s="105"/>
      <c r="M4" s="106"/>
      <c r="O4" s="107" t="s">
        <v>13</v>
      </c>
      <c r="P4" s="108"/>
      <c r="Q4" s="202"/>
      <c r="R4" s="202"/>
      <c r="S4" s="203"/>
      <c r="V4" s="162"/>
      <c r="W4" s="162"/>
      <c r="X4" s="162"/>
      <c r="Y4" s="162"/>
    </row>
    <row r="5" s="1" customFormat="1" ht="24" customHeight="1" spans="2:25">
      <c r="B5" s="8"/>
      <c r="C5" s="9"/>
      <c r="D5" s="10"/>
      <c r="E5" s="11" t="s">
        <v>14</v>
      </c>
      <c r="F5" s="12"/>
      <c r="G5" s="12"/>
      <c r="H5" s="13" t="s">
        <v>2</v>
      </c>
      <c r="I5" s="12"/>
      <c r="J5" s="109"/>
      <c r="K5" s="98"/>
      <c r="L5" s="92"/>
      <c r="M5" s="106"/>
      <c r="O5" s="107" t="s">
        <v>15</v>
      </c>
      <c r="P5" s="110"/>
      <c r="Q5" s="204"/>
      <c r="R5" s="204"/>
      <c r="S5" s="205"/>
      <c r="V5" s="162"/>
      <c r="W5" s="162"/>
      <c r="X5" s="162"/>
      <c r="Y5" s="162"/>
    </row>
    <row r="6" s="1" customFormat="1" ht="24" customHeight="1" spans="2:25">
      <c r="B6" s="8"/>
      <c r="C6" s="9"/>
      <c r="D6" s="10"/>
      <c r="E6" s="11" t="s">
        <v>16</v>
      </c>
      <c r="F6" s="12"/>
      <c r="G6" s="12"/>
      <c r="H6" s="13" t="s">
        <v>2</v>
      </c>
      <c r="I6" s="111"/>
      <c r="J6" s="111"/>
      <c r="K6" s="112"/>
      <c r="L6" s="113"/>
      <c r="M6" s="106"/>
      <c r="O6" s="107" t="s">
        <v>17</v>
      </c>
      <c r="P6" s="110"/>
      <c r="Q6" s="204"/>
      <c r="R6" s="204"/>
      <c r="S6" s="205"/>
      <c r="V6" s="162"/>
      <c r="W6" s="162"/>
      <c r="X6" s="162"/>
      <c r="Y6" s="162"/>
    </row>
    <row r="7" s="1" customFormat="1" ht="19.5" customHeight="1" spans="2:25">
      <c r="B7" s="14" t="s">
        <v>18</v>
      </c>
      <c r="C7" s="15" t="s">
        <v>19</v>
      </c>
      <c r="D7" s="16">
        <v>125</v>
      </c>
      <c r="E7" s="11" t="s">
        <v>20</v>
      </c>
      <c r="F7" s="12"/>
      <c r="G7" s="12"/>
      <c r="H7" s="13" t="s">
        <v>2</v>
      </c>
      <c r="I7" s="114"/>
      <c r="J7" s="12" t="s">
        <v>21</v>
      </c>
      <c r="K7" s="104"/>
      <c r="L7" s="115"/>
      <c r="M7" s="106"/>
      <c r="O7" s="107" t="s">
        <v>22</v>
      </c>
      <c r="P7" s="110"/>
      <c r="Q7" s="204"/>
      <c r="R7" s="204"/>
      <c r="S7" s="205"/>
      <c r="V7" s="162"/>
      <c r="W7" s="162"/>
      <c r="X7" s="162"/>
      <c r="Y7" s="162"/>
    </row>
    <row r="8" s="1" customFormat="1" ht="19.5" customHeight="1" spans="2:25">
      <c r="B8" s="14"/>
      <c r="C8" s="17" t="s">
        <v>23</v>
      </c>
      <c r="D8" s="18">
        <v>10416</v>
      </c>
      <c r="E8" s="19" t="s">
        <v>24</v>
      </c>
      <c r="F8" s="12"/>
      <c r="G8" s="12"/>
      <c r="H8" s="13" t="s">
        <v>2</v>
      </c>
      <c r="I8" s="116"/>
      <c r="J8" s="116"/>
      <c r="K8" s="117" t="s">
        <v>25</v>
      </c>
      <c r="L8" s="118"/>
      <c r="M8" s="106"/>
      <c r="O8" s="119" t="s">
        <v>26</v>
      </c>
      <c r="P8" s="120"/>
      <c r="Q8" s="182"/>
      <c r="R8" s="182"/>
      <c r="S8" s="206"/>
      <c r="V8" s="162"/>
      <c r="W8" s="162"/>
      <c r="X8" s="162"/>
      <c r="Y8" s="162"/>
    </row>
    <row r="9" s="1" customFormat="1" ht="19.5" customHeight="1" spans="2:25">
      <c r="B9" s="14"/>
      <c r="C9" s="20" t="s">
        <v>27</v>
      </c>
      <c r="D9" s="21">
        <v>14000</v>
      </c>
      <c r="E9" s="22" t="s">
        <v>28</v>
      </c>
      <c r="F9" s="23"/>
      <c r="G9" s="23"/>
      <c r="H9" s="24" t="s">
        <v>2</v>
      </c>
      <c r="I9" s="121"/>
      <c r="J9" s="121"/>
      <c r="K9" s="121"/>
      <c r="L9" s="122"/>
      <c r="M9" s="123"/>
      <c r="N9" s="124"/>
      <c r="O9" s="125"/>
      <c r="P9" s="126" t="s">
        <v>29</v>
      </c>
      <c r="Q9" s="61" t="s">
        <v>30</v>
      </c>
      <c r="R9" s="61" t="s">
        <v>31</v>
      </c>
      <c r="S9" s="207"/>
      <c r="V9" s="162"/>
      <c r="W9" s="162"/>
      <c r="X9" s="162"/>
      <c r="Y9" s="162"/>
    </row>
    <row r="10" s="1" customFormat="1" ht="12.75" spans="9:11">
      <c r="I10" s="127"/>
      <c r="J10" s="127"/>
      <c r="K10" s="128"/>
    </row>
    <row r="11" s="1" customFormat="1" spans="2:35">
      <c r="B11" s="25" t="s">
        <v>32</v>
      </c>
      <c r="C11" s="26"/>
      <c r="D11" s="26"/>
      <c r="E11" s="26"/>
      <c r="F11" s="26"/>
      <c r="G11" s="26"/>
      <c r="H11" s="26"/>
      <c r="I11" s="26"/>
      <c r="J11" s="26"/>
      <c r="K11" s="26"/>
      <c r="M11" s="129" t="s">
        <v>33</v>
      </c>
      <c r="N11" s="26"/>
      <c r="O11" s="26"/>
      <c r="P11" s="26"/>
      <c r="Q11" s="26"/>
      <c r="R11" s="26"/>
      <c r="S11" s="26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</row>
    <row r="12" s="1" customFormat="1" ht="15" spans="2:35">
      <c r="B12" s="27" t="s">
        <v>15</v>
      </c>
      <c r="C12" s="28" t="s">
        <v>34</v>
      </c>
      <c r="D12" s="29" t="s">
        <v>35</v>
      </c>
      <c r="E12" s="29"/>
      <c r="F12" s="30" t="s">
        <v>36</v>
      </c>
      <c r="G12" s="30"/>
      <c r="H12" s="30"/>
      <c r="I12" s="130" t="s">
        <v>37</v>
      </c>
      <c r="J12" s="130"/>
      <c r="K12" s="131" t="s">
        <v>38</v>
      </c>
      <c r="L12" s="132"/>
      <c r="M12" s="133" t="s">
        <v>8</v>
      </c>
      <c r="N12" s="29" t="s">
        <v>39</v>
      </c>
      <c r="O12" s="42" t="s">
        <v>40</v>
      </c>
      <c r="P12" s="29" t="s">
        <v>41</v>
      </c>
      <c r="Q12" s="145" t="s">
        <v>42</v>
      </c>
      <c r="R12" s="146" t="s">
        <v>43</v>
      </c>
      <c r="S12" s="131" t="s">
        <v>44</v>
      </c>
      <c r="U12" s="208"/>
      <c r="V12" s="208"/>
      <c r="W12" s="162"/>
      <c r="X12" s="162"/>
      <c r="Y12" s="162"/>
      <c r="Z12" s="162"/>
      <c r="AA12" s="208"/>
      <c r="AB12" s="208"/>
      <c r="AC12" s="208"/>
      <c r="AD12" s="208"/>
      <c r="AE12" s="208"/>
      <c r="AF12" s="208"/>
      <c r="AG12" s="208"/>
      <c r="AH12" s="208"/>
      <c r="AI12" s="208"/>
    </row>
    <row r="13" s="1" customFormat="1" ht="12.75" spans="2:35">
      <c r="B13" s="31">
        <v>1</v>
      </c>
      <c r="C13" s="32" t="s">
        <v>45</v>
      </c>
      <c r="D13" s="33"/>
      <c r="E13" s="33"/>
      <c r="F13" s="34"/>
      <c r="G13" s="34"/>
      <c r="H13" s="34"/>
      <c r="I13" s="134"/>
      <c r="J13" s="135"/>
      <c r="K13" s="136">
        <v>0</v>
      </c>
      <c r="L13" s="92"/>
      <c r="M13" s="35">
        <v>1</v>
      </c>
      <c r="N13" s="32"/>
      <c r="O13" s="87"/>
      <c r="P13" s="33"/>
      <c r="Q13" s="178"/>
      <c r="R13" s="92"/>
      <c r="S13" s="136">
        <f t="shared" ref="S13:S29" si="0">R13*Q13</f>
        <v>0</v>
      </c>
      <c r="U13" s="208"/>
      <c r="V13" s="208"/>
      <c r="W13" s="162"/>
      <c r="X13" s="162"/>
      <c r="Y13" s="162"/>
      <c r="Z13" s="162"/>
      <c r="AA13" s="208"/>
      <c r="AB13" s="208"/>
      <c r="AC13" s="208"/>
      <c r="AD13" s="208"/>
      <c r="AE13" s="208"/>
      <c r="AF13" s="208"/>
      <c r="AG13" s="208"/>
      <c r="AH13" s="208"/>
      <c r="AI13" s="208"/>
    </row>
    <row r="14" s="1" customFormat="1" ht="13.5" spans="2:35">
      <c r="B14" s="35">
        <v>2</v>
      </c>
      <c r="C14" s="36" t="s">
        <v>46</v>
      </c>
      <c r="D14" s="37"/>
      <c r="E14" s="37"/>
      <c r="F14" s="38"/>
      <c r="G14" s="38"/>
      <c r="H14" s="38"/>
      <c r="I14" s="137"/>
      <c r="J14" s="138"/>
      <c r="K14" s="139">
        <v>0</v>
      </c>
      <c r="L14" s="140"/>
      <c r="M14" s="77">
        <v>2</v>
      </c>
      <c r="N14" s="141"/>
      <c r="O14" s="64"/>
      <c r="P14" s="88"/>
      <c r="Q14" s="70"/>
      <c r="R14" s="209"/>
      <c r="S14" s="210">
        <f t="shared" si="0"/>
        <v>0</v>
      </c>
      <c r="U14" s="208"/>
      <c r="V14" s="208"/>
      <c r="W14" s="162"/>
      <c r="X14" s="162"/>
      <c r="Y14" s="162"/>
      <c r="Z14" s="162"/>
      <c r="AA14" s="208"/>
      <c r="AB14" s="208"/>
      <c r="AC14" s="208"/>
      <c r="AD14" s="208"/>
      <c r="AE14" s="208"/>
      <c r="AF14" s="208"/>
      <c r="AG14" s="208"/>
      <c r="AH14" s="208"/>
      <c r="AI14" s="208"/>
    </row>
    <row r="15" s="1" customFormat="1" ht="13.5" spans="2:35">
      <c r="B15" s="39" t="s">
        <v>47</v>
      </c>
      <c r="C15" s="40"/>
      <c r="D15" s="40"/>
      <c r="E15" s="40"/>
      <c r="F15" s="40"/>
      <c r="G15" s="40"/>
      <c r="H15" s="40"/>
      <c r="I15" s="40"/>
      <c r="J15" s="142"/>
      <c r="K15" s="143">
        <f>SUM(K13:K14)</f>
        <v>0</v>
      </c>
      <c r="L15" s="106"/>
      <c r="M15" s="35">
        <v>3</v>
      </c>
      <c r="N15" s="76"/>
      <c r="O15" s="64"/>
      <c r="P15" s="144"/>
      <c r="Q15" s="178"/>
      <c r="R15" s="209"/>
      <c r="S15" s="136">
        <f t="shared" si="0"/>
        <v>0</v>
      </c>
      <c r="U15" s="208"/>
      <c r="V15" s="208"/>
      <c r="W15" s="162"/>
      <c r="X15" s="162"/>
      <c r="Y15" s="162"/>
      <c r="Z15" s="162"/>
      <c r="AA15" s="208"/>
      <c r="AB15" s="208"/>
      <c r="AC15" s="208"/>
      <c r="AD15" s="208"/>
      <c r="AE15" s="208"/>
      <c r="AF15" s="208"/>
      <c r="AG15" s="208"/>
      <c r="AH15" s="208"/>
      <c r="AI15" s="208"/>
    </row>
    <row r="16" s="1" customFormat="1" ht="12.75" spans="11:35">
      <c r="K16" s="132"/>
      <c r="M16" s="35">
        <v>4</v>
      </c>
      <c r="N16" s="32"/>
      <c r="O16" s="87"/>
      <c r="P16" s="88"/>
      <c r="Q16" s="70"/>
      <c r="R16" s="209"/>
      <c r="S16" s="210">
        <f t="shared" si="0"/>
        <v>0</v>
      </c>
      <c r="U16" s="208"/>
      <c r="V16" s="208"/>
      <c r="W16" s="162"/>
      <c r="X16" s="162"/>
      <c r="Y16" s="162"/>
      <c r="Z16" s="162"/>
      <c r="AA16" s="208"/>
      <c r="AB16" s="208"/>
      <c r="AC16" s="208"/>
      <c r="AD16" s="208"/>
      <c r="AE16" s="208"/>
      <c r="AF16" s="208"/>
      <c r="AG16" s="208"/>
      <c r="AH16" s="208"/>
      <c r="AI16" s="208"/>
    </row>
    <row r="17" s="1" customFormat="1" spans="2:35">
      <c r="B17" s="25" t="s">
        <v>48</v>
      </c>
      <c r="C17" s="26"/>
      <c r="D17" s="26"/>
      <c r="E17" s="26"/>
      <c r="F17" s="26"/>
      <c r="G17" s="26"/>
      <c r="H17" s="26"/>
      <c r="I17" s="26"/>
      <c r="J17" s="26"/>
      <c r="K17" s="26"/>
      <c r="M17" s="35">
        <v>5</v>
      </c>
      <c r="N17" s="32"/>
      <c r="O17" s="87"/>
      <c r="P17" s="88"/>
      <c r="Q17" s="211"/>
      <c r="R17" s="209"/>
      <c r="S17" s="210">
        <f t="shared" si="0"/>
        <v>0</v>
      </c>
      <c r="U17" s="208"/>
      <c r="V17" s="208"/>
      <c r="W17" s="162"/>
      <c r="X17" s="162"/>
      <c r="Y17" s="162"/>
      <c r="Z17" s="162"/>
      <c r="AA17" s="208"/>
      <c r="AB17" s="208"/>
      <c r="AC17" s="208"/>
      <c r="AD17" s="208"/>
      <c r="AE17" s="208"/>
      <c r="AF17" s="208"/>
      <c r="AG17" s="208"/>
      <c r="AH17" s="208"/>
      <c r="AI17" s="208"/>
    </row>
    <row r="18" s="1" customFormat="1" ht="15" spans="2:35">
      <c r="B18" s="41" t="s">
        <v>8</v>
      </c>
      <c r="C18" s="29" t="s">
        <v>39</v>
      </c>
      <c r="D18" s="42" t="s">
        <v>40</v>
      </c>
      <c r="E18" s="29" t="s">
        <v>41</v>
      </c>
      <c r="F18" s="29"/>
      <c r="G18" s="29"/>
      <c r="H18" s="43" t="s">
        <v>42</v>
      </c>
      <c r="I18" s="145" t="s">
        <v>49</v>
      </c>
      <c r="J18" s="146" t="s">
        <v>43</v>
      </c>
      <c r="K18" s="131" t="s">
        <v>44</v>
      </c>
      <c r="L18" s="147"/>
      <c r="M18" s="35">
        <v>6</v>
      </c>
      <c r="N18" s="32"/>
      <c r="O18" s="87"/>
      <c r="P18" s="88"/>
      <c r="Q18" s="211"/>
      <c r="R18" s="209"/>
      <c r="S18" s="210">
        <f t="shared" si="0"/>
        <v>0</v>
      </c>
      <c r="U18" s="208"/>
      <c r="V18" s="212"/>
      <c r="W18" s="162"/>
      <c r="X18" s="162"/>
      <c r="Y18" s="162"/>
      <c r="Z18" s="162"/>
      <c r="AA18" s="208"/>
      <c r="AB18" s="208"/>
      <c r="AC18" s="208"/>
      <c r="AD18" s="208"/>
      <c r="AE18" s="208"/>
      <c r="AF18" s="208"/>
      <c r="AG18" s="208"/>
      <c r="AH18" s="208"/>
      <c r="AI18" s="208"/>
    </row>
    <row r="19" s="1" customFormat="1" ht="12.75" spans="2:35">
      <c r="B19" s="44">
        <v>1</v>
      </c>
      <c r="C19" s="45" t="s">
        <v>50</v>
      </c>
      <c r="D19" s="46" t="s">
        <v>51</v>
      </c>
      <c r="E19" s="47"/>
      <c r="F19" s="48"/>
      <c r="G19" s="49"/>
      <c r="H19" s="50"/>
      <c r="I19" s="148"/>
      <c r="J19" s="149"/>
      <c r="K19" s="150">
        <v>0</v>
      </c>
      <c r="L19" s="92"/>
      <c r="M19" s="35">
        <v>7</v>
      </c>
      <c r="N19" s="32"/>
      <c r="O19" s="87"/>
      <c r="P19" s="88"/>
      <c r="Q19" s="211"/>
      <c r="R19" s="209"/>
      <c r="S19" s="210">
        <f t="shared" si="0"/>
        <v>0</v>
      </c>
      <c r="U19" s="208"/>
      <c r="V19" s="208"/>
      <c r="W19" s="212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</row>
    <row r="20" s="1" customFormat="1" ht="12.75" spans="2:35">
      <c r="B20" s="51">
        <v>2</v>
      </c>
      <c r="C20" s="52" t="s">
        <v>52</v>
      </c>
      <c r="D20" s="53" t="s">
        <v>53</v>
      </c>
      <c r="E20" s="54"/>
      <c r="F20" s="53"/>
      <c r="G20" s="55"/>
      <c r="H20" s="53"/>
      <c r="I20" s="151"/>
      <c r="J20" s="152"/>
      <c r="K20" s="153">
        <v>0</v>
      </c>
      <c r="L20" s="92"/>
      <c r="M20" s="35">
        <v>8</v>
      </c>
      <c r="N20" s="32"/>
      <c r="O20" s="87"/>
      <c r="P20" s="88"/>
      <c r="Q20" s="70"/>
      <c r="R20" s="209"/>
      <c r="S20" s="210">
        <f t="shared" si="0"/>
        <v>0</v>
      </c>
      <c r="U20" s="208"/>
      <c r="V20" s="208"/>
      <c r="W20" s="212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</row>
    <row r="21" s="1" customFormat="1" ht="15" spans="2:35">
      <c r="B21" s="56" t="s">
        <v>13</v>
      </c>
      <c r="C21" s="57" t="s">
        <v>34</v>
      </c>
      <c r="D21" s="58" t="s">
        <v>35</v>
      </c>
      <c r="E21" s="58"/>
      <c r="F21" s="59" t="s">
        <v>36</v>
      </c>
      <c r="G21" s="59"/>
      <c r="H21" s="59"/>
      <c r="I21" s="154" t="s">
        <v>37</v>
      </c>
      <c r="J21" s="154"/>
      <c r="K21" s="155" t="s">
        <v>38</v>
      </c>
      <c r="L21" s="106"/>
      <c r="M21" s="35">
        <v>9</v>
      </c>
      <c r="N21" s="32"/>
      <c r="O21" s="87"/>
      <c r="P21" s="88"/>
      <c r="Q21" s="70"/>
      <c r="R21" s="209"/>
      <c r="S21" s="210">
        <f t="shared" si="0"/>
        <v>0</v>
      </c>
      <c r="U21" s="208"/>
      <c r="V21" s="208"/>
      <c r="W21" s="212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</row>
    <row r="22" s="1" customFormat="1" ht="13.5" spans="2:35">
      <c r="B22" s="60">
        <v>3</v>
      </c>
      <c r="C22" s="32" t="s">
        <v>54</v>
      </c>
      <c r="D22" s="61"/>
      <c r="E22" s="61"/>
      <c r="F22" s="61"/>
      <c r="G22" s="61"/>
      <c r="H22" s="61"/>
      <c r="I22" s="156"/>
      <c r="J22" s="156"/>
      <c r="K22" s="157">
        <v>0</v>
      </c>
      <c r="M22" s="35">
        <v>10</v>
      </c>
      <c r="N22" s="32"/>
      <c r="O22" s="87"/>
      <c r="P22" s="88"/>
      <c r="Q22" s="70"/>
      <c r="R22" s="209"/>
      <c r="S22" s="210">
        <f t="shared" si="0"/>
        <v>0</v>
      </c>
      <c r="U22" s="208"/>
      <c r="V22" s="208"/>
      <c r="W22" s="212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</row>
    <row r="23" s="1" customFormat="1" ht="13.5" spans="2:35">
      <c r="B23" s="39" t="s">
        <v>47</v>
      </c>
      <c r="C23" s="40"/>
      <c r="D23" s="40"/>
      <c r="E23" s="40"/>
      <c r="F23" s="40"/>
      <c r="G23" s="40"/>
      <c r="H23" s="40"/>
      <c r="I23" s="158"/>
      <c r="J23" s="142"/>
      <c r="K23" s="143">
        <f>SUM(K19:K22)</f>
        <v>0</v>
      </c>
      <c r="L23" s="147"/>
      <c r="M23" s="35">
        <v>11</v>
      </c>
      <c r="N23" s="32"/>
      <c r="O23" s="87"/>
      <c r="P23" s="88"/>
      <c r="Q23" s="70"/>
      <c r="R23" s="209"/>
      <c r="S23" s="210">
        <f t="shared" si="0"/>
        <v>0</v>
      </c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</row>
    <row r="24" s="1" customFormat="1" spans="2:35">
      <c r="B24" s="25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92"/>
      <c r="M24" s="35">
        <v>12</v>
      </c>
      <c r="N24" s="32"/>
      <c r="O24" s="87"/>
      <c r="P24" s="88"/>
      <c r="Q24" s="70"/>
      <c r="R24" s="209"/>
      <c r="S24" s="210">
        <f t="shared" si="0"/>
        <v>0</v>
      </c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</row>
    <row r="25" s="1" customFormat="1" ht="15" spans="2:35">
      <c r="B25" s="41" t="s">
        <v>8</v>
      </c>
      <c r="C25" s="29" t="s">
        <v>39</v>
      </c>
      <c r="D25" s="42" t="s">
        <v>40</v>
      </c>
      <c r="E25" s="29" t="s">
        <v>41</v>
      </c>
      <c r="F25" s="29"/>
      <c r="G25" s="29"/>
      <c r="H25" s="43" t="s">
        <v>42</v>
      </c>
      <c r="I25" s="145" t="s">
        <v>49</v>
      </c>
      <c r="J25" s="146" t="s">
        <v>43</v>
      </c>
      <c r="K25" s="131" t="s">
        <v>44</v>
      </c>
      <c r="L25" s="92"/>
      <c r="M25" s="35">
        <v>13</v>
      </c>
      <c r="N25" s="32"/>
      <c r="O25" s="87"/>
      <c r="P25" s="88"/>
      <c r="Q25" s="70"/>
      <c r="R25" s="209"/>
      <c r="S25" s="210">
        <f t="shared" si="0"/>
        <v>0</v>
      </c>
      <c r="U25" s="208"/>
      <c r="V25" s="208" t="s">
        <v>56</v>
      </c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</row>
    <row r="26" s="1" customFormat="1" ht="12.75" spans="2:35">
      <c r="B26" s="62">
        <v>1</v>
      </c>
      <c r="C26" s="63"/>
      <c r="D26" s="64"/>
      <c r="E26" s="65"/>
      <c r="F26" s="66"/>
      <c r="G26" s="67"/>
      <c r="H26" s="50"/>
      <c r="I26" s="159"/>
      <c r="J26" s="160"/>
      <c r="K26" s="150">
        <f t="shared" ref="K26:K45" si="1">J26*I26*H26</f>
        <v>0</v>
      </c>
      <c r="L26" s="92"/>
      <c r="M26" s="35">
        <v>14</v>
      </c>
      <c r="N26" s="32"/>
      <c r="O26" s="87"/>
      <c r="P26" s="88"/>
      <c r="Q26" s="70"/>
      <c r="R26" s="209"/>
      <c r="S26" s="210">
        <f t="shared" si="0"/>
        <v>0</v>
      </c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</row>
    <row r="27" s="1" customFormat="1" ht="12.75" spans="2:35">
      <c r="B27" s="35">
        <v>2</v>
      </c>
      <c r="C27" s="36"/>
      <c r="D27" s="64"/>
      <c r="E27" s="68"/>
      <c r="F27" s="69"/>
      <c r="G27" s="70"/>
      <c r="H27" s="71"/>
      <c r="I27" s="159"/>
      <c r="J27" s="160"/>
      <c r="K27" s="150">
        <f t="shared" si="1"/>
        <v>0</v>
      </c>
      <c r="L27" s="92"/>
      <c r="M27" s="35">
        <v>15</v>
      </c>
      <c r="N27" s="32"/>
      <c r="O27" s="87"/>
      <c r="P27" s="88"/>
      <c r="Q27" s="70"/>
      <c r="R27" s="209"/>
      <c r="S27" s="210">
        <f t="shared" si="0"/>
        <v>0</v>
      </c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</row>
    <row r="28" s="1" customFormat="1" ht="12.75" spans="2:35">
      <c r="B28" s="72">
        <v>3</v>
      </c>
      <c r="C28" s="36"/>
      <c r="D28" s="64"/>
      <c r="E28" s="73"/>
      <c r="F28" s="74"/>
      <c r="G28" s="70"/>
      <c r="H28" s="71"/>
      <c r="I28" s="159"/>
      <c r="J28" s="160"/>
      <c r="K28" s="150">
        <f t="shared" si="1"/>
        <v>0</v>
      </c>
      <c r="L28" s="92"/>
      <c r="M28" s="35">
        <v>16</v>
      </c>
      <c r="N28" s="32"/>
      <c r="O28" s="87"/>
      <c r="P28" s="88"/>
      <c r="Q28" s="70"/>
      <c r="R28" s="209"/>
      <c r="S28" s="210">
        <f t="shared" si="0"/>
        <v>0</v>
      </c>
      <c r="U28" s="208"/>
      <c r="V28" s="208"/>
      <c r="W28" s="212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</row>
    <row r="29" s="1" customFormat="1" ht="12.75" spans="2:35">
      <c r="B29" s="72">
        <v>4</v>
      </c>
      <c r="C29" s="36"/>
      <c r="D29" s="64"/>
      <c r="E29" s="73"/>
      <c r="F29" s="74"/>
      <c r="G29" s="70"/>
      <c r="H29" s="71"/>
      <c r="I29" s="159"/>
      <c r="J29" s="160"/>
      <c r="K29" s="150">
        <f t="shared" si="1"/>
        <v>0</v>
      </c>
      <c r="L29" s="92"/>
      <c r="M29" s="35">
        <v>17</v>
      </c>
      <c r="N29" s="161"/>
      <c r="O29" s="162"/>
      <c r="P29" s="163"/>
      <c r="Q29" s="38"/>
      <c r="R29" s="213"/>
      <c r="S29" s="214">
        <f t="shared" si="0"/>
        <v>0</v>
      </c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</row>
    <row r="30" s="1" customFormat="1" ht="15" spans="2:35">
      <c r="B30" s="72">
        <v>5</v>
      </c>
      <c r="C30" s="36"/>
      <c r="D30" s="64"/>
      <c r="E30" s="75"/>
      <c r="F30" s="74"/>
      <c r="G30" s="70"/>
      <c r="H30" s="64"/>
      <c r="I30" s="159"/>
      <c r="J30" s="160"/>
      <c r="K30" s="150">
        <f t="shared" si="1"/>
        <v>0</v>
      </c>
      <c r="L30" s="92"/>
      <c r="M30" s="164" t="s">
        <v>13</v>
      </c>
      <c r="N30" s="165" t="s">
        <v>57</v>
      </c>
      <c r="O30" s="166" t="s">
        <v>58</v>
      </c>
      <c r="P30" s="165"/>
      <c r="Q30" s="215" t="s">
        <v>59</v>
      </c>
      <c r="R30" s="216" t="s">
        <v>60</v>
      </c>
      <c r="S30" s="217" t="s">
        <v>38</v>
      </c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</row>
    <row r="31" s="1" customFormat="1" ht="13.5" spans="2:35">
      <c r="B31" s="72">
        <v>6</v>
      </c>
      <c r="C31" s="36"/>
      <c r="D31" s="64"/>
      <c r="E31" s="75"/>
      <c r="F31" s="74"/>
      <c r="G31" s="70"/>
      <c r="H31" s="64"/>
      <c r="I31" s="159"/>
      <c r="J31" s="160"/>
      <c r="K31" s="150">
        <f t="shared" si="1"/>
        <v>0</v>
      </c>
      <c r="L31" s="92"/>
      <c r="M31" s="35">
        <v>5</v>
      </c>
      <c r="N31" s="80" t="s">
        <v>61</v>
      </c>
      <c r="O31" s="167"/>
      <c r="P31" s="168"/>
      <c r="Q31" s="218"/>
      <c r="R31" s="219"/>
      <c r="S31" s="220">
        <v>0</v>
      </c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</row>
    <row r="32" s="1" customFormat="1" ht="15" spans="2:35">
      <c r="B32" s="72">
        <v>7</v>
      </c>
      <c r="C32" s="36"/>
      <c r="D32" s="64"/>
      <c r="E32" s="73"/>
      <c r="F32" s="74"/>
      <c r="G32" s="70"/>
      <c r="H32" s="64"/>
      <c r="I32" s="159"/>
      <c r="J32" s="160"/>
      <c r="K32" s="150">
        <f t="shared" si="1"/>
        <v>0</v>
      </c>
      <c r="L32" s="92"/>
      <c r="M32" s="169" t="s">
        <v>15</v>
      </c>
      <c r="N32" s="170" t="s">
        <v>34</v>
      </c>
      <c r="O32" s="58" t="s">
        <v>35</v>
      </c>
      <c r="P32" s="58" t="s">
        <v>36</v>
      </c>
      <c r="Q32" s="58"/>
      <c r="R32" s="221" t="s">
        <v>37</v>
      </c>
      <c r="S32" s="222" t="s">
        <v>38</v>
      </c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</row>
    <row r="33" s="1" customFormat="1" ht="13.5" spans="2:35">
      <c r="B33" s="72">
        <v>8</v>
      </c>
      <c r="C33" s="36"/>
      <c r="D33" s="64"/>
      <c r="E33" s="73"/>
      <c r="F33" s="74"/>
      <c r="G33" s="70"/>
      <c r="H33" s="64"/>
      <c r="I33" s="159"/>
      <c r="J33" s="160"/>
      <c r="K33" s="150">
        <f t="shared" si="1"/>
        <v>0</v>
      </c>
      <c r="L33" s="92"/>
      <c r="M33" s="35">
        <v>6</v>
      </c>
      <c r="N33" s="80" t="s">
        <v>62</v>
      </c>
      <c r="O33" s="88"/>
      <c r="P33" s="171"/>
      <c r="Q33" s="34"/>
      <c r="R33" s="223"/>
      <c r="S33" s="224">
        <v>0</v>
      </c>
      <c r="U33" s="208">
        <f>(P21+P22+P40+P41+P42)</f>
        <v>0</v>
      </c>
      <c r="V33" s="208">
        <f>189*110%</f>
        <v>207.9</v>
      </c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</row>
    <row r="34" s="1" customFormat="1" ht="13.5" spans="2:35">
      <c r="B34" s="72">
        <v>9</v>
      </c>
      <c r="C34" s="36"/>
      <c r="D34" s="64"/>
      <c r="E34" s="68"/>
      <c r="F34" s="69"/>
      <c r="G34" s="70"/>
      <c r="H34" s="71"/>
      <c r="I34" s="159"/>
      <c r="J34" s="160"/>
      <c r="K34" s="150">
        <f t="shared" si="1"/>
        <v>0</v>
      </c>
      <c r="L34" s="92"/>
      <c r="M34" s="79">
        <v>7</v>
      </c>
      <c r="N34" s="80" t="s">
        <v>63</v>
      </c>
      <c r="O34" s="37"/>
      <c r="P34" s="37"/>
      <c r="Q34" s="37"/>
      <c r="R34" s="223"/>
      <c r="S34" s="225">
        <v>0</v>
      </c>
      <c r="U34" s="226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</row>
    <row r="35" s="1" customFormat="1" ht="13.5" spans="2:35">
      <c r="B35" s="72">
        <v>10</v>
      </c>
      <c r="C35" s="36"/>
      <c r="D35" s="64"/>
      <c r="E35" s="68"/>
      <c r="F35" s="69"/>
      <c r="G35" s="70"/>
      <c r="H35" s="71"/>
      <c r="I35" s="159"/>
      <c r="J35" s="160"/>
      <c r="K35" s="150">
        <f t="shared" si="1"/>
        <v>0</v>
      </c>
      <c r="L35" s="92"/>
      <c r="M35" s="39" t="s">
        <v>47</v>
      </c>
      <c r="N35" s="40"/>
      <c r="O35" s="40"/>
      <c r="P35" s="40"/>
      <c r="Q35" s="40"/>
      <c r="R35" s="40"/>
      <c r="S35" s="143">
        <v>0</v>
      </c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</row>
    <row r="36" s="1" customFormat="1" spans="2:35">
      <c r="B36" s="72">
        <v>11</v>
      </c>
      <c r="C36" s="36"/>
      <c r="D36" s="64"/>
      <c r="E36" s="73"/>
      <c r="F36" s="74"/>
      <c r="G36" s="70"/>
      <c r="H36" s="64"/>
      <c r="I36" s="159"/>
      <c r="J36" s="160"/>
      <c r="K36" s="150">
        <f t="shared" si="1"/>
        <v>0</v>
      </c>
      <c r="L36" s="106"/>
      <c r="M36" s="172" t="s">
        <v>64</v>
      </c>
      <c r="N36" s="26"/>
      <c r="O36" s="26"/>
      <c r="P36" s="26"/>
      <c r="Q36" s="26"/>
      <c r="R36" s="26"/>
      <c r="S36" s="26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</row>
    <row r="37" s="1" customFormat="1" ht="15" spans="2:35">
      <c r="B37" s="72">
        <v>12</v>
      </c>
      <c r="C37" s="36"/>
      <c r="D37" s="64"/>
      <c r="E37" s="75"/>
      <c r="F37" s="74"/>
      <c r="G37" s="70"/>
      <c r="H37" s="64"/>
      <c r="I37" s="159"/>
      <c r="J37" s="160"/>
      <c r="K37" s="150">
        <f t="shared" si="1"/>
        <v>0</v>
      </c>
      <c r="M37" s="133" t="s">
        <v>15</v>
      </c>
      <c r="N37" s="29" t="s">
        <v>57</v>
      </c>
      <c r="O37" s="29" t="s">
        <v>58</v>
      </c>
      <c r="P37" s="29">
        <v>56.5</v>
      </c>
      <c r="Q37" s="227" t="s">
        <v>49</v>
      </c>
      <c r="R37" s="227" t="s">
        <v>65</v>
      </c>
      <c r="S37" s="131" t="s">
        <v>38</v>
      </c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</row>
    <row r="38" s="1" customFormat="1" ht="12.75" spans="2:35">
      <c r="B38" s="72">
        <v>13</v>
      </c>
      <c r="C38" s="36"/>
      <c r="D38" s="64"/>
      <c r="E38" s="75"/>
      <c r="F38" s="74"/>
      <c r="G38" s="70"/>
      <c r="H38" s="64"/>
      <c r="I38" s="159"/>
      <c r="J38" s="160"/>
      <c r="K38" s="150">
        <f t="shared" si="1"/>
        <v>0</v>
      </c>
      <c r="L38" s="147"/>
      <c r="M38" s="35">
        <v>1</v>
      </c>
      <c r="N38" s="36" t="s">
        <v>66</v>
      </c>
      <c r="O38" s="173"/>
      <c r="P38" s="174"/>
      <c r="Q38" s="228"/>
      <c r="R38" s="229"/>
      <c r="S38" s="139">
        <v>0</v>
      </c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</row>
    <row r="39" s="1" customFormat="1" ht="12.75" spans="2:35">
      <c r="B39" s="72">
        <v>14</v>
      </c>
      <c r="C39" s="36"/>
      <c r="D39" s="64"/>
      <c r="E39" s="75"/>
      <c r="F39" s="74"/>
      <c r="G39" s="70"/>
      <c r="H39" s="64"/>
      <c r="I39" s="159"/>
      <c r="J39" s="160"/>
      <c r="K39" s="150">
        <f t="shared" si="1"/>
        <v>0</v>
      </c>
      <c r="L39" s="92"/>
      <c r="M39" s="35">
        <v>2</v>
      </c>
      <c r="N39" s="36" t="s">
        <v>66</v>
      </c>
      <c r="O39" s="173"/>
      <c r="P39" s="174"/>
      <c r="Q39" s="229"/>
      <c r="R39" s="229"/>
      <c r="S39" s="139">
        <v>0</v>
      </c>
      <c r="U39" s="208"/>
      <c r="V39" s="162"/>
      <c r="W39" s="230"/>
      <c r="X39" s="230"/>
      <c r="Y39" s="162"/>
      <c r="Z39" s="262"/>
      <c r="AA39" s="263"/>
      <c r="AB39" s="208"/>
      <c r="AC39" s="208"/>
      <c r="AD39" s="208"/>
      <c r="AE39" s="208"/>
      <c r="AF39" s="208"/>
      <c r="AG39" s="208"/>
      <c r="AH39" s="208"/>
      <c r="AI39" s="208"/>
    </row>
    <row r="40" s="1" customFormat="1" ht="13.5" spans="2:35">
      <c r="B40" s="72">
        <v>15</v>
      </c>
      <c r="C40" s="76"/>
      <c r="D40" s="64"/>
      <c r="E40" s="73"/>
      <c r="F40" s="74"/>
      <c r="G40" s="70"/>
      <c r="H40" s="64"/>
      <c r="I40" s="159"/>
      <c r="J40" s="160"/>
      <c r="K40" s="150">
        <f t="shared" si="1"/>
        <v>0</v>
      </c>
      <c r="L40" s="92"/>
      <c r="M40" s="72">
        <v>3</v>
      </c>
      <c r="N40" s="36" t="s">
        <v>66</v>
      </c>
      <c r="O40" s="175"/>
      <c r="P40" s="176"/>
      <c r="Q40" s="231"/>
      <c r="R40" s="232"/>
      <c r="S40" s="139">
        <v>0</v>
      </c>
      <c r="U40" s="208"/>
      <c r="V40" s="162"/>
      <c r="W40" s="162"/>
      <c r="X40" s="162"/>
      <c r="Y40" s="162"/>
      <c r="Z40" s="262"/>
      <c r="AA40" s="263"/>
      <c r="AB40" s="208"/>
      <c r="AC40" s="208"/>
      <c r="AD40" s="208"/>
      <c r="AE40" s="208"/>
      <c r="AF40" s="208"/>
      <c r="AG40" s="208"/>
      <c r="AH40" s="208"/>
      <c r="AI40" s="208"/>
    </row>
    <row r="41" s="1" customFormat="1" ht="13.5" spans="2:35">
      <c r="B41" s="77">
        <v>16</v>
      </c>
      <c r="C41" s="36"/>
      <c r="D41" s="64"/>
      <c r="E41" s="68"/>
      <c r="F41" s="69"/>
      <c r="G41" s="78"/>
      <c r="H41" s="64"/>
      <c r="I41" s="159"/>
      <c r="J41" s="160"/>
      <c r="K41" s="150">
        <f t="shared" si="1"/>
        <v>0</v>
      </c>
      <c r="L41" s="92"/>
      <c r="M41" s="39" t="s">
        <v>47</v>
      </c>
      <c r="N41" s="40"/>
      <c r="O41" s="40"/>
      <c r="P41" s="40"/>
      <c r="Q41" s="40"/>
      <c r="R41" s="40"/>
      <c r="S41" s="143">
        <f>SUM(S38:S40)</f>
        <v>0</v>
      </c>
      <c r="U41" s="208"/>
      <c r="V41" s="162"/>
      <c r="W41" s="230"/>
      <c r="X41" s="230"/>
      <c r="Y41" s="162"/>
      <c r="Z41" s="262"/>
      <c r="AA41" s="263"/>
      <c r="AB41" s="208"/>
      <c r="AC41" s="208"/>
      <c r="AD41" s="208"/>
      <c r="AE41" s="208"/>
      <c r="AF41" s="208"/>
      <c r="AG41" s="208"/>
      <c r="AH41" s="208"/>
      <c r="AI41" s="208"/>
    </row>
    <row r="42" s="1" customFormat="1" spans="2:35">
      <c r="B42" s="72">
        <v>17</v>
      </c>
      <c r="C42" s="36"/>
      <c r="D42" s="64"/>
      <c r="E42" s="68"/>
      <c r="F42" s="69"/>
      <c r="G42" s="78"/>
      <c r="H42" s="64"/>
      <c r="I42" s="159"/>
      <c r="J42" s="160"/>
      <c r="K42" s="150">
        <f t="shared" si="1"/>
        <v>0</v>
      </c>
      <c r="L42" s="92"/>
      <c r="M42" s="177" t="s">
        <v>67</v>
      </c>
      <c r="N42" s="26"/>
      <c r="O42" s="26"/>
      <c r="P42" s="26"/>
      <c r="Q42" s="26"/>
      <c r="R42" s="26"/>
      <c r="S42" s="26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</row>
    <row r="43" s="1" customFormat="1" ht="15" spans="2:35">
      <c r="B43" s="77">
        <v>18</v>
      </c>
      <c r="C43" s="36"/>
      <c r="D43" s="64"/>
      <c r="E43" s="75"/>
      <c r="F43" s="74"/>
      <c r="G43" s="70"/>
      <c r="H43" s="64"/>
      <c r="I43" s="159"/>
      <c r="J43" s="160"/>
      <c r="K43" s="150">
        <f t="shared" si="1"/>
        <v>0</v>
      </c>
      <c r="L43" s="92"/>
      <c r="M43" s="133" t="s">
        <v>8</v>
      </c>
      <c r="N43" s="29" t="s">
        <v>39</v>
      </c>
      <c r="O43" s="29" t="s">
        <v>40</v>
      </c>
      <c r="P43" s="43" t="s">
        <v>42</v>
      </c>
      <c r="Q43" s="145" t="s">
        <v>49</v>
      </c>
      <c r="R43" s="146" t="s">
        <v>43</v>
      </c>
      <c r="S43" s="131" t="s">
        <v>44</v>
      </c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</row>
    <row r="44" s="1" customFormat="1" ht="12.75" spans="2:35">
      <c r="B44" s="77">
        <v>19</v>
      </c>
      <c r="C44" s="36"/>
      <c r="D44" s="64"/>
      <c r="E44" s="75"/>
      <c r="F44" s="74"/>
      <c r="G44" s="70"/>
      <c r="H44" s="64"/>
      <c r="I44" s="159"/>
      <c r="J44" s="160"/>
      <c r="K44" s="150">
        <f t="shared" si="1"/>
        <v>0</v>
      </c>
      <c r="L44" s="92"/>
      <c r="M44" s="35">
        <v>1</v>
      </c>
      <c r="N44" s="32"/>
      <c r="O44" s="144"/>
      <c r="P44" s="178"/>
      <c r="Q44" s="233"/>
      <c r="R44" s="92"/>
      <c r="S44" s="136">
        <f t="shared" ref="S44:S47" si="2">R44*P44</f>
        <v>0</v>
      </c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</row>
    <row r="45" s="1" customFormat="1" ht="13.5" spans="2:35">
      <c r="B45" s="79">
        <v>20</v>
      </c>
      <c r="C45" s="80"/>
      <c r="D45" s="81"/>
      <c r="E45" s="82"/>
      <c r="F45" s="83"/>
      <c r="G45" s="84"/>
      <c r="H45" s="81"/>
      <c r="I45" s="159"/>
      <c r="J45" s="179"/>
      <c r="K45" s="150">
        <f t="shared" si="1"/>
        <v>0</v>
      </c>
      <c r="L45" s="92"/>
      <c r="M45" s="35">
        <v>2</v>
      </c>
      <c r="N45" s="76"/>
      <c r="O45" s="88"/>
      <c r="P45" s="70"/>
      <c r="Q45" s="234"/>
      <c r="R45" s="209"/>
      <c r="S45" s="210">
        <f t="shared" si="2"/>
        <v>0</v>
      </c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</row>
    <row r="46" s="1" customFormat="1" ht="15.75" customHeight="1" spans="2:35">
      <c r="B46" s="39" t="s">
        <v>47</v>
      </c>
      <c r="C46" s="40"/>
      <c r="D46" s="40"/>
      <c r="E46" s="40"/>
      <c r="F46" s="40"/>
      <c r="G46" s="40"/>
      <c r="H46" s="40"/>
      <c r="I46" s="180">
        <f>SUM(I26:I44)</f>
        <v>0</v>
      </c>
      <c r="J46" s="142"/>
      <c r="K46" s="143">
        <f>SUM(K26:K45)</f>
        <v>0</v>
      </c>
      <c r="L46" s="92"/>
      <c r="M46" s="35">
        <v>3</v>
      </c>
      <c r="N46" s="76"/>
      <c r="O46" s="181"/>
      <c r="P46" s="64"/>
      <c r="Q46" s="235"/>
      <c r="R46" s="209"/>
      <c r="S46" s="210">
        <v>0</v>
      </c>
      <c r="U46" s="236"/>
      <c r="V46" s="236"/>
      <c r="W46" s="237"/>
      <c r="X46" s="208"/>
      <c r="Y46" s="208"/>
      <c r="Z46" s="162"/>
      <c r="AA46" s="162"/>
      <c r="AB46" s="162"/>
      <c r="AC46" s="162"/>
      <c r="AD46" s="162"/>
      <c r="AE46" s="264"/>
      <c r="AF46" s="264"/>
      <c r="AG46" s="208"/>
      <c r="AH46" s="208"/>
      <c r="AI46" s="208"/>
    </row>
    <row r="47" s="1" customFormat="1" spans="2:35">
      <c r="B47" s="25" t="s">
        <v>68</v>
      </c>
      <c r="C47" s="26"/>
      <c r="D47" s="26"/>
      <c r="E47" s="26"/>
      <c r="F47" s="26"/>
      <c r="G47" s="26"/>
      <c r="H47" s="26"/>
      <c r="I47" s="26"/>
      <c r="J47" s="26"/>
      <c r="K47" s="26"/>
      <c r="L47" s="92"/>
      <c r="M47" s="35">
        <v>4</v>
      </c>
      <c r="N47" s="76"/>
      <c r="O47" s="182"/>
      <c r="P47" s="105"/>
      <c r="Q47" s="238"/>
      <c r="R47" s="239"/>
      <c r="S47" s="240">
        <f t="shared" si="2"/>
        <v>0</v>
      </c>
      <c r="U47" s="236"/>
      <c r="V47" s="236"/>
      <c r="W47" s="241"/>
      <c r="X47" s="208"/>
      <c r="Y47" s="208"/>
      <c r="Z47" s="162"/>
      <c r="AA47" s="162"/>
      <c r="AB47" s="162"/>
      <c r="AC47" s="162"/>
      <c r="AD47" s="162"/>
      <c r="AE47" s="264"/>
      <c r="AF47" s="264"/>
      <c r="AG47" s="208"/>
      <c r="AH47" s="208"/>
      <c r="AI47" s="208"/>
    </row>
    <row r="48" s="1" customFormat="1" ht="15.75" customHeight="1" spans="2:35">
      <c r="B48" s="85"/>
      <c r="C48" s="29" t="s">
        <v>39</v>
      </c>
      <c r="D48" s="42" t="s">
        <v>40</v>
      </c>
      <c r="E48" s="29" t="s">
        <v>41</v>
      </c>
      <c r="F48" s="29"/>
      <c r="G48" s="29"/>
      <c r="H48" s="43" t="s">
        <v>42</v>
      </c>
      <c r="I48" s="183" t="s">
        <v>43</v>
      </c>
      <c r="J48" s="183"/>
      <c r="K48" s="131" t="s">
        <v>44</v>
      </c>
      <c r="L48" s="92"/>
      <c r="M48" s="35">
        <v>5</v>
      </c>
      <c r="N48" s="76"/>
      <c r="O48" s="184"/>
      <c r="P48" s="64"/>
      <c r="Q48" s="235"/>
      <c r="R48" s="209"/>
      <c r="S48" s="210">
        <v>0</v>
      </c>
      <c r="U48" s="236"/>
      <c r="V48" s="242"/>
      <c r="W48" s="241"/>
      <c r="X48" s="208"/>
      <c r="Y48" s="208"/>
      <c r="Z48" s="162"/>
      <c r="AA48" s="162"/>
      <c r="AB48" s="162"/>
      <c r="AC48" s="162"/>
      <c r="AD48" s="162"/>
      <c r="AE48" s="264"/>
      <c r="AF48" s="264"/>
      <c r="AG48" s="208"/>
      <c r="AH48" s="208"/>
      <c r="AI48" s="208"/>
    </row>
    <row r="49" s="1" customFormat="1" ht="15" customHeight="1" spans="2:35">
      <c r="B49" s="86">
        <v>1</v>
      </c>
      <c r="C49" s="32"/>
      <c r="D49" s="87"/>
      <c r="E49" s="88"/>
      <c r="F49" s="88"/>
      <c r="G49" s="88"/>
      <c r="H49" s="88"/>
      <c r="I49" s="185"/>
      <c r="J49" s="186"/>
      <c r="K49" s="136">
        <f t="shared" ref="K49:K67" si="3">(I49*H49)</f>
        <v>0</v>
      </c>
      <c r="L49" s="92"/>
      <c r="M49" s="35">
        <v>6</v>
      </c>
      <c r="N49" s="161"/>
      <c r="O49" s="182"/>
      <c r="P49" s="105"/>
      <c r="Q49" s="204"/>
      <c r="R49" s="239"/>
      <c r="S49" s="240">
        <f>R49*P49</f>
        <v>0</v>
      </c>
      <c r="U49" s="236"/>
      <c r="V49" s="236"/>
      <c r="W49" s="237"/>
      <c r="X49" s="208"/>
      <c r="Y49" s="208"/>
      <c r="Z49" s="162"/>
      <c r="AA49" s="162"/>
      <c r="AB49" s="162"/>
      <c r="AC49" s="162"/>
      <c r="AD49" s="162"/>
      <c r="AE49" s="264"/>
      <c r="AF49" s="264"/>
      <c r="AG49" s="208"/>
      <c r="AH49" s="208"/>
      <c r="AI49" s="208"/>
    </row>
    <row r="50" s="1" customFormat="1" ht="15" spans="2:35">
      <c r="B50" s="89">
        <v>2</v>
      </c>
      <c r="C50" s="36"/>
      <c r="D50" s="64"/>
      <c r="E50" s="88"/>
      <c r="F50" s="88"/>
      <c r="G50" s="88"/>
      <c r="H50" s="88"/>
      <c r="I50" s="185"/>
      <c r="J50" s="186"/>
      <c r="K50" s="136">
        <f t="shared" si="3"/>
        <v>0</v>
      </c>
      <c r="L50" s="92"/>
      <c r="M50" s="187" t="s">
        <v>13</v>
      </c>
      <c r="N50" s="170" t="s">
        <v>57</v>
      </c>
      <c r="O50" s="170" t="s">
        <v>58</v>
      </c>
      <c r="P50" s="170"/>
      <c r="Q50" s="243" t="s">
        <v>59</v>
      </c>
      <c r="R50" s="243" t="s">
        <v>69</v>
      </c>
      <c r="S50" s="244" t="s">
        <v>38</v>
      </c>
      <c r="U50" s="236"/>
      <c r="V50" s="236"/>
      <c r="W50" s="245"/>
      <c r="X50" s="208"/>
      <c r="Y50" s="208"/>
      <c r="Z50" s="162"/>
      <c r="AA50" s="162"/>
      <c r="AB50" s="162"/>
      <c r="AC50" s="162"/>
      <c r="AD50" s="162"/>
      <c r="AE50" s="264"/>
      <c r="AF50" s="264"/>
      <c r="AG50" s="208"/>
      <c r="AH50" s="208"/>
      <c r="AI50" s="208"/>
    </row>
    <row r="51" s="1" customFormat="1" ht="15" spans="2:35">
      <c r="B51" s="89">
        <v>3</v>
      </c>
      <c r="C51" s="36"/>
      <c r="D51" s="64"/>
      <c r="E51" s="88"/>
      <c r="F51" s="88"/>
      <c r="G51" s="88"/>
      <c r="H51" s="88"/>
      <c r="I51" s="185"/>
      <c r="J51" s="186"/>
      <c r="K51" s="136">
        <f t="shared" si="3"/>
        <v>0</v>
      </c>
      <c r="L51" s="92"/>
      <c r="M51" s="35">
        <v>5</v>
      </c>
      <c r="N51" s="76" t="s">
        <v>70</v>
      </c>
      <c r="O51" s="87"/>
      <c r="P51" s="87"/>
      <c r="Q51" s="232"/>
      <c r="R51" s="232"/>
      <c r="S51" s="224">
        <v>0</v>
      </c>
      <c r="U51" s="236"/>
      <c r="V51" s="236"/>
      <c r="W51" s="237"/>
      <c r="X51" s="208"/>
      <c r="Y51" s="208"/>
      <c r="Z51" s="162"/>
      <c r="AA51" s="162"/>
      <c r="AB51" s="162"/>
      <c r="AC51" s="162"/>
      <c r="AD51" s="162"/>
      <c r="AE51" s="264"/>
      <c r="AF51" s="264"/>
      <c r="AG51" s="208"/>
      <c r="AH51" s="208"/>
      <c r="AI51" s="208"/>
    </row>
    <row r="52" s="1" customFormat="1" ht="15" spans="2:35">
      <c r="B52" s="89">
        <v>4</v>
      </c>
      <c r="C52" s="36"/>
      <c r="D52" s="64"/>
      <c r="E52" s="88"/>
      <c r="F52" s="88"/>
      <c r="G52" s="88"/>
      <c r="H52" s="88"/>
      <c r="I52" s="185"/>
      <c r="J52" s="186"/>
      <c r="K52" s="136">
        <f t="shared" si="3"/>
        <v>0</v>
      </c>
      <c r="L52" s="92"/>
      <c r="M52" s="188">
        <v>6</v>
      </c>
      <c r="N52" s="161" t="s">
        <v>72</v>
      </c>
      <c r="O52" s="105"/>
      <c r="P52" s="105"/>
      <c r="Q52" s="246"/>
      <c r="R52" s="232"/>
      <c r="S52" s="247">
        <v>0</v>
      </c>
      <c r="U52" s="236"/>
      <c r="V52" s="236"/>
      <c r="W52" s="237"/>
      <c r="X52" s="208"/>
      <c r="Y52" s="208"/>
      <c r="Z52" s="162"/>
      <c r="AA52" s="162"/>
      <c r="AB52" s="162"/>
      <c r="AC52" s="162"/>
      <c r="AD52" s="162"/>
      <c r="AE52" s="264"/>
      <c r="AF52" s="264"/>
      <c r="AG52" s="208"/>
      <c r="AH52" s="208"/>
      <c r="AI52" s="208"/>
    </row>
    <row r="53" s="1" customFormat="1" ht="15" spans="2:35">
      <c r="B53" s="89">
        <v>5</v>
      </c>
      <c r="C53" s="36"/>
      <c r="D53" s="64"/>
      <c r="E53" s="73"/>
      <c r="F53" s="64"/>
      <c r="G53" s="70"/>
      <c r="H53" s="64"/>
      <c r="I53" s="185"/>
      <c r="J53" s="186"/>
      <c r="K53" s="136">
        <f t="shared" si="3"/>
        <v>0</v>
      </c>
      <c r="L53" s="92"/>
      <c r="M53" s="169" t="s">
        <v>15</v>
      </c>
      <c r="N53" s="170" t="s">
        <v>34</v>
      </c>
      <c r="O53" s="58" t="s">
        <v>35</v>
      </c>
      <c r="P53" s="58" t="s">
        <v>73</v>
      </c>
      <c r="Q53" s="170"/>
      <c r="R53" s="221" t="s">
        <v>37</v>
      </c>
      <c r="S53" s="244" t="s">
        <v>38</v>
      </c>
      <c r="U53" s="248"/>
      <c r="V53" s="249"/>
      <c r="W53" s="250"/>
      <c r="X53" s="208"/>
      <c r="Y53" s="208"/>
      <c r="Z53" s="162"/>
      <c r="AA53" s="162"/>
      <c r="AB53" s="162"/>
      <c r="AC53" s="162"/>
      <c r="AD53" s="162"/>
      <c r="AE53" s="264"/>
      <c r="AF53" s="264"/>
      <c r="AG53" s="208"/>
      <c r="AH53" s="208"/>
      <c r="AI53" s="208"/>
    </row>
    <row r="54" s="1" customFormat="1" ht="15" spans="2:35">
      <c r="B54" s="89">
        <v>6</v>
      </c>
      <c r="C54" s="36"/>
      <c r="D54" s="64"/>
      <c r="E54" s="73"/>
      <c r="F54" s="64"/>
      <c r="G54" s="70"/>
      <c r="H54" s="64"/>
      <c r="I54" s="185"/>
      <c r="J54" s="186"/>
      <c r="K54" s="136">
        <f t="shared" si="3"/>
        <v>0</v>
      </c>
      <c r="L54" s="92"/>
      <c r="M54" s="31">
        <v>7</v>
      </c>
      <c r="N54" s="32" t="s">
        <v>70</v>
      </c>
      <c r="O54" s="87"/>
      <c r="P54" s="189"/>
      <c r="Q54" s="189"/>
      <c r="R54" s="251"/>
      <c r="S54" s="220">
        <v>0</v>
      </c>
      <c r="U54" s="236"/>
      <c r="V54" s="236"/>
      <c r="W54" s="237"/>
      <c r="X54" s="208"/>
      <c r="Y54" s="208"/>
      <c r="Z54" s="162"/>
      <c r="AA54" s="162"/>
      <c r="AB54" s="162"/>
      <c r="AC54" s="162"/>
      <c r="AD54" s="265"/>
      <c r="AE54" s="264"/>
      <c r="AF54" s="264"/>
      <c r="AG54" s="208"/>
      <c r="AH54" s="208"/>
      <c r="AI54" s="208"/>
    </row>
    <row r="55" s="1" customFormat="1" ht="15" spans="2:35">
      <c r="B55" s="89">
        <v>7</v>
      </c>
      <c r="C55" s="76"/>
      <c r="D55" s="64"/>
      <c r="E55" s="73"/>
      <c r="F55" s="64"/>
      <c r="G55" s="70"/>
      <c r="H55" s="64"/>
      <c r="I55" s="185"/>
      <c r="J55" s="186"/>
      <c r="K55" s="136">
        <f t="shared" si="3"/>
        <v>0</v>
      </c>
      <c r="L55" s="92"/>
      <c r="M55" s="35">
        <v>8</v>
      </c>
      <c r="N55" s="76" t="s">
        <v>72</v>
      </c>
      <c r="O55" s="64"/>
      <c r="P55" s="88"/>
      <c r="Q55" s="88"/>
      <c r="R55" s="223"/>
      <c r="S55" s="224">
        <v>0</v>
      </c>
      <c r="U55" s="236"/>
      <c r="V55" s="236"/>
      <c r="W55" s="237"/>
      <c r="X55" s="208"/>
      <c r="Y55" s="208"/>
      <c r="Z55" s="162"/>
      <c r="AA55" s="162"/>
      <c r="AB55" s="162"/>
      <c r="AC55" s="162"/>
      <c r="AD55" s="162"/>
      <c r="AE55" s="264"/>
      <c r="AF55" s="264"/>
      <c r="AG55" s="208"/>
      <c r="AH55" s="208"/>
      <c r="AI55" s="208"/>
    </row>
    <row r="56" s="1" customFormat="1" ht="15.75" spans="2:35">
      <c r="B56" s="89">
        <v>8</v>
      </c>
      <c r="C56" s="76"/>
      <c r="D56" s="64"/>
      <c r="E56" s="73"/>
      <c r="F56" s="64"/>
      <c r="G56" s="70"/>
      <c r="H56" s="64"/>
      <c r="I56" s="185"/>
      <c r="J56" s="186"/>
      <c r="K56" s="136">
        <f t="shared" si="3"/>
        <v>0</v>
      </c>
      <c r="L56" s="92"/>
      <c r="M56" s="35">
        <v>9</v>
      </c>
      <c r="N56" s="76" t="s">
        <v>74</v>
      </c>
      <c r="O56" s="64"/>
      <c r="P56" s="190"/>
      <c r="Q56" s="190"/>
      <c r="R56" s="218"/>
      <c r="S56" s="252">
        <v>0</v>
      </c>
      <c r="U56" s="236"/>
      <c r="V56" s="236"/>
      <c r="W56" s="237"/>
      <c r="X56" s="208"/>
      <c r="Y56" s="208"/>
      <c r="Z56" s="162"/>
      <c r="AA56" s="162"/>
      <c r="AB56" s="162"/>
      <c r="AC56" s="162"/>
      <c r="AD56" s="162"/>
      <c r="AE56" s="264"/>
      <c r="AF56" s="264"/>
      <c r="AG56" s="208"/>
      <c r="AH56" s="208"/>
      <c r="AI56" s="208"/>
    </row>
    <row r="57" s="1" customFormat="1" ht="15.75" spans="2:35">
      <c r="B57" s="89">
        <v>9</v>
      </c>
      <c r="C57" s="76"/>
      <c r="D57" s="64"/>
      <c r="E57" s="73"/>
      <c r="F57" s="64"/>
      <c r="G57" s="70"/>
      <c r="H57" s="64"/>
      <c r="I57" s="185"/>
      <c r="J57" s="186"/>
      <c r="K57" s="136">
        <f t="shared" si="3"/>
        <v>0</v>
      </c>
      <c r="L57" s="92"/>
      <c r="M57" s="39" t="s">
        <v>47</v>
      </c>
      <c r="N57" s="40"/>
      <c r="O57" s="40"/>
      <c r="P57" s="40"/>
      <c r="Q57" s="40"/>
      <c r="R57" s="40"/>
      <c r="S57" s="143">
        <v>0</v>
      </c>
      <c r="U57" s="236"/>
      <c r="V57" s="236"/>
      <c r="W57" s="237"/>
      <c r="X57" s="208"/>
      <c r="Y57" s="208"/>
      <c r="Z57" s="162"/>
      <c r="AA57" s="162"/>
      <c r="AB57" s="162"/>
      <c r="AC57" s="162"/>
      <c r="AD57" s="162"/>
      <c r="AE57" s="264"/>
      <c r="AF57" s="264"/>
      <c r="AG57" s="208"/>
      <c r="AH57" s="208"/>
      <c r="AI57" s="208"/>
    </row>
    <row r="58" s="1" customFormat="1" spans="2:35">
      <c r="B58" s="89">
        <v>10</v>
      </c>
      <c r="C58" s="76"/>
      <c r="D58" s="64"/>
      <c r="E58" s="73"/>
      <c r="F58" s="64"/>
      <c r="G58" s="70"/>
      <c r="H58" s="88"/>
      <c r="I58" s="185"/>
      <c r="J58" s="186"/>
      <c r="K58" s="136">
        <f t="shared" si="3"/>
        <v>0</v>
      </c>
      <c r="L58" s="92"/>
      <c r="M58" s="172" t="s">
        <v>75</v>
      </c>
      <c r="N58" s="191"/>
      <c r="O58" s="191"/>
      <c r="P58" s="191"/>
      <c r="Q58" s="191"/>
      <c r="R58" s="253"/>
      <c r="S58" s="254"/>
      <c r="U58" s="237"/>
      <c r="V58" s="208"/>
      <c r="W58" s="208"/>
      <c r="X58" s="208"/>
      <c r="Y58" s="208"/>
      <c r="Z58" s="162"/>
      <c r="AA58" s="162"/>
      <c r="AB58" s="162"/>
      <c r="AC58" s="162"/>
      <c r="AD58" s="162"/>
      <c r="AE58" s="264"/>
      <c r="AF58" s="264"/>
      <c r="AG58" s="208"/>
      <c r="AH58" s="208"/>
      <c r="AI58" s="208"/>
    </row>
    <row r="59" s="1" customFormat="1" ht="15" spans="2:35">
      <c r="B59" s="89">
        <v>11</v>
      </c>
      <c r="C59" s="76"/>
      <c r="D59" s="64"/>
      <c r="E59" s="73"/>
      <c r="F59" s="64"/>
      <c r="G59" s="70"/>
      <c r="H59" s="88"/>
      <c r="I59" s="185"/>
      <c r="J59" s="186"/>
      <c r="K59" s="136">
        <f t="shared" si="3"/>
        <v>0</v>
      </c>
      <c r="L59" s="92"/>
      <c r="M59" s="133" t="s">
        <v>8</v>
      </c>
      <c r="N59" s="29" t="s">
        <v>34</v>
      </c>
      <c r="O59" s="29" t="s">
        <v>76</v>
      </c>
      <c r="P59" s="29" t="s">
        <v>77</v>
      </c>
      <c r="Q59" s="255" t="s">
        <v>42</v>
      </c>
      <c r="R59" s="256" t="s">
        <v>78</v>
      </c>
      <c r="S59" s="131" t="s">
        <v>38</v>
      </c>
      <c r="U59" s="237"/>
      <c r="V59" s="208"/>
      <c r="W59" s="208"/>
      <c r="X59" s="208"/>
      <c r="Y59" s="208"/>
      <c r="Z59" s="162"/>
      <c r="AA59" s="162"/>
      <c r="AB59" s="162"/>
      <c r="AC59" s="162"/>
      <c r="AD59" s="162"/>
      <c r="AE59" s="264"/>
      <c r="AF59" s="264"/>
      <c r="AG59" s="208"/>
      <c r="AH59" s="208"/>
      <c r="AI59" s="208"/>
    </row>
    <row r="60" s="1" customFormat="1" ht="15" spans="2:35">
      <c r="B60" s="89">
        <v>12</v>
      </c>
      <c r="C60" s="76"/>
      <c r="D60" s="64"/>
      <c r="E60" s="73"/>
      <c r="F60" s="64"/>
      <c r="G60" s="70"/>
      <c r="H60" s="64"/>
      <c r="I60" s="185"/>
      <c r="J60" s="186"/>
      <c r="K60" s="136">
        <f t="shared" si="3"/>
        <v>0</v>
      </c>
      <c r="L60" s="92"/>
      <c r="M60" s="192">
        <v>1</v>
      </c>
      <c r="N60" s="193"/>
      <c r="O60" s="194"/>
      <c r="P60" s="193"/>
      <c r="Q60" s="257"/>
      <c r="R60" s="258"/>
      <c r="S60" s="259">
        <v>0</v>
      </c>
      <c r="U60" s="237"/>
      <c r="V60" s="208"/>
      <c r="W60" s="208"/>
      <c r="X60" s="208"/>
      <c r="Y60" s="208"/>
      <c r="Z60" s="162"/>
      <c r="AA60" s="162"/>
      <c r="AB60" s="162"/>
      <c r="AC60" s="162"/>
      <c r="AD60" s="162"/>
      <c r="AE60" s="264"/>
      <c r="AF60" s="264"/>
      <c r="AG60" s="208"/>
      <c r="AH60" s="208"/>
      <c r="AI60" s="208"/>
    </row>
    <row r="61" s="1" customFormat="1" ht="15" spans="2:35">
      <c r="B61" s="89">
        <v>13</v>
      </c>
      <c r="C61" s="76"/>
      <c r="D61" s="64"/>
      <c r="E61" s="73"/>
      <c r="F61" s="64"/>
      <c r="G61" s="70"/>
      <c r="H61" s="88"/>
      <c r="I61" s="185"/>
      <c r="J61" s="186"/>
      <c r="K61" s="136">
        <f t="shared" si="3"/>
        <v>0</v>
      </c>
      <c r="L61" s="92"/>
      <c r="M61" s="35">
        <v>2</v>
      </c>
      <c r="N61" s="195"/>
      <c r="O61" s="196"/>
      <c r="P61" s="195"/>
      <c r="Q61" s="260"/>
      <c r="R61" s="261"/>
      <c r="S61" s="224">
        <v>0</v>
      </c>
      <c r="U61" s="237"/>
      <c r="V61" s="208"/>
      <c r="W61" s="208"/>
      <c r="X61" s="208"/>
      <c r="Y61" s="208"/>
      <c r="Z61" s="162"/>
      <c r="AA61" s="162"/>
      <c r="AB61" s="162"/>
      <c r="AC61" s="162"/>
      <c r="AD61" s="162"/>
      <c r="AE61" s="264"/>
      <c r="AF61" s="264"/>
      <c r="AG61" s="208"/>
      <c r="AH61" s="208"/>
      <c r="AI61" s="208"/>
    </row>
    <row r="62" s="1" customFormat="1" ht="15" spans="2:35">
      <c r="B62" s="89">
        <v>14</v>
      </c>
      <c r="C62" s="76"/>
      <c r="D62" s="64"/>
      <c r="E62" s="73"/>
      <c r="F62" s="64"/>
      <c r="G62" s="70"/>
      <c r="H62" s="88"/>
      <c r="I62" s="185"/>
      <c r="J62" s="186"/>
      <c r="K62" s="136">
        <f t="shared" si="3"/>
        <v>0</v>
      </c>
      <c r="L62" s="92"/>
      <c r="M62" s="35">
        <v>3</v>
      </c>
      <c r="N62" s="195"/>
      <c r="O62" s="196"/>
      <c r="P62" s="195"/>
      <c r="Q62" s="196"/>
      <c r="R62" s="261"/>
      <c r="S62" s="224">
        <v>0</v>
      </c>
      <c r="U62" s="237"/>
      <c r="V62" s="208"/>
      <c r="W62" s="208"/>
      <c r="X62" s="208"/>
      <c r="Y62" s="208"/>
      <c r="Z62" s="162"/>
      <c r="AA62" s="162"/>
      <c r="AB62" s="162"/>
      <c r="AC62" s="162"/>
      <c r="AD62" s="162"/>
      <c r="AE62" s="264"/>
      <c r="AF62" s="264"/>
      <c r="AG62" s="208"/>
      <c r="AH62" s="208"/>
      <c r="AI62" s="208"/>
    </row>
    <row r="63" s="1" customFormat="1" ht="15" spans="2:35">
      <c r="B63" s="89">
        <v>15</v>
      </c>
      <c r="C63" s="76"/>
      <c r="D63" s="64"/>
      <c r="E63" s="73"/>
      <c r="F63" s="64"/>
      <c r="G63" s="70"/>
      <c r="H63" s="64"/>
      <c r="I63" s="185"/>
      <c r="J63" s="186"/>
      <c r="K63" s="136">
        <f t="shared" si="3"/>
        <v>0</v>
      </c>
      <c r="L63" s="92"/>
      <c r="M63" s="35">
        <v>4</v>
      </c>
      <c r="N63" s="195"/>
      <c r="O63" s="196"/>
      <c r="P63" s="197"/>
      <c r="Q63" s="196"/>
      <c r="R63" s="261"/>
      <c r="S63" s="224">
        <v>0</v>
      </c>
      <c r="U63" s="237"/>
      <c r="V63" s="208"/>
      <c r="W63" s="208"/>
      <c r="X63" s="208"/>
      <c r="Y63" s="208"/>
      <c r="Z63" s="162"/>
      <c r="AA63" s="162"/>
      <c r="AB63" s="162"/>
      <c r="AC63" s="162"/>
      <c r="AD63" s="162"/>
      <c r="AE63" s="264"/>
      <c r="AF63" s="264"/>
      <c r="AG63" s="208"/>
      <c r="AH63" s="208"/>
      <c r="AI63" s="208"/>
    </row>
    <row r="64" s="1" customFormat="1" ht="15" spans="2:35">
      <c r="B64" s="89">
        <v>16</v>
      </c>
      <c r="C64" s="76"/>
      <c r="D64" s="64"/>
      <c r="E64" s="73"/>
      <c r="F64" s="64"/>
      <c r="G64" s="70"/>
      <c r="H64" s="64"/>
      <c r="I64" s="185"/>
      <c r="J64" s="186"/>
      <c r="K64" s="136">
        <f t="shared" si="3"/>
        <v>0</v>
      </c>
      <c r="L64" s="92"/>
      <c r="M64" s="35">
        <v>5</v>
      </c>
      <c r="N64" s="195"/>
      <c r="O64" s="196"/>
      <c r="P64" s="195"/>
      <c r="Q64" s="260"/>
      <c r="R64" s="261"/>
      <c r="S64" s="224">
        <v>0</v>
      </c>
      <c r="U64" s="237"/>
      <c r="V64" s="208"/>
      <c r="W64" s="208"/>
      <c r="X64" s="208"/>
      <c r="Y64" s="208"/>
      <c r="Z64" s="162"/>
      <c r="AA64" s="162"/>
      <c r="AB64" s="162"/>
      <c r="AC64" s="162"/>
      <c r="AD64" s="162"/>
      <c r="AE64" s="264"/>
      <c r="AF64" s="264"/>
      <c r="AG64" s="208"/>
      <c r="AH64" s="208"/>
      <c r="AI64" s="208"/>
    </row>
    <row r="65" s="1" customFormat="1" ht="12.75" spans="2:35">
      <c r="B65" s="89">
        <v>17</v>
      </c>
      <c r="C65" s="76"/>
      <c r="D65" s="64"/>
      <c r="E65" s="73"/>
      <c r="F65" s="64"/>
      <c r="G65" s="70"/>
      <c r="H65" s="64"/>
      <c r="I65" s="185"/>
      <c r="J65" s="186"/>
      <c r="K65" s="136">
        <f t="shared" si="3"/>
        <v>0</v>
      </c>
      <c r="L65" s="92"/>
      <c r="M65" s="35">
        <v>6</v>
      </c>
      <c r="N65" s="195"/>
      <c r="O65" s="196"/>
      <c r="P65" s="195"/>
      <c r="Q65" s="196"/>
      <c r="R65" s="261"/>
      <c r="S65" s="224">
        <v>0</v>
      </c>
      <c r="U65" s="208"/>
      <c r="V65" s="208"/>
      <c r="W65" s="208"/>
      <c r="X65" s="208"/>
      <c r="Y65" s="208"/>
      <c r="Z65" s="162"/>
      <c r="AA65" s="162"/>
      <c r="AB65" s="162"/>
      <c r="AC65" s="162"/>
      <c r="AD65" s="162"/>
      <c r="AE65" s="264"/>
      <c r="AF65" s="264"/>
      <c r="AG65" s="208"/>
      <c r="AH65" s="208"/>
      <c r="AI65" s="208"/>
    </row>
    <row r="66" s="1" customFormat="1" ht="12.75" spans="2:35">
      <c r="B66" s="89"/>
      <c r="C66" s="76"/>
      <c r="D66" s="87"/>
      <c r="E66" s="73"/>
      <c r="F66" s="64"/>
      <c r="G66" s="70"/>
      <c r="H66" s="64"/>
      <c r="I66" s="185"/>
      <c r="J66" s="186"/>
      <c r="K66" s="136">
        <f t="shared" si="3"/>
        <v>0</v>
      </c>
      <c r="L66" s="92"/>
      <c r="M66" s="35">
        <v>7</v>
      </c>
      <c r="N66" s="195"/>
      <c r="O66" s="196"/>
      <c r="P66" s="197"/>
      <c r="Q66" s="196"/>
      <c r="R66" s="261"/>
      <c r="S66" s="224">
        <v>0</v>
      </c>
      <c r="U66" s="208"/>
      <c r="V66" s="208"/>
      <c r="W66" s="208"/>
      <c r="X66" s="208"/>
      <c r="Y66" s="208"/>
      <c r="Z66" s="162"/>
      <c r="AA66" s="162"/>
      <c r="AB66" s="162"/>
      <c r="AC66" s="162"/>
      <c r="AD66" s="162"/>
      <c r="AE66" s="264"/>
      <c r="AF66" s="264"/>
      <c r="AG66" s="208"/>
      <c r="AH66" s="208"/>
      <c r="AI66" s="208"/>
    </row>
    <row r="67" s="1" customFormat="1" ht="12.75" spans="2:35">
      <c r="B67" s="89"/>
      <c r="C67" s="76"/>
      <c r="D67" s="87"/>
      <c r="E67" s="73"/>
      <c r="F67" s="64"/>
      <c r="G67" s="70"/>
      <c r="H67" s="88"/>
      <c r="I67" s="185"/>
      <c r="J67" s="186"/>
      <c r="K67" s="136">
        <f t="shared" si="3"/>
        <v>0</v>
      </c>
      <c r="L67" s="92"/>
      <c r="M67" s="35">
        <v>8</v>
      </c>
      <c r="N67" s="195"/>
      <c r="O67" s="196"/>
      <c r="P67" s="195"/>
      <c r="Q67" s="260"/>
      <c r="R67" s="261"/>
      <c r="S67" s="224">
        <v>0</v>
      </c>
      <c r="U67" s="208"/>
      <c r="V67" s="208"/>
      <c r="W67" s="208"/>
      <c r="X67" s="208"/>
      <c r="Y67" s="208"/>
      <c r="Z67" s="162"/>
      <c r="AA67" s="162"/>
      <c r="AB67" s="162"/>
      <c r="AC67" s="162"/>
      <c r="AD67" s="162"/>
      <c r="AE67" s="264"/>
      <c r="AF67" s="264"/>
      <c r="AG67" s="208"/>
      <c r="AH67" s="208"/>
      <c r="AI67" s="208"/>
    </row>
    <row r="68" s="1" customFormat="1" ht="12.75" spans="2:35">
      <c r="B68" s="89"/>
      <c r="C68" s="76"/>
      <c r="D68" s="87"/>
      <c r="E68" s="73"/>
      <c r="F68" s="64"/>
      <c r="G68" s="70"/>
      <c r="H68" s="64"/>
      <c r="I68" s="185"/>
      <c r="J68" s="186"/>
      <c r="K68" s="136"/>
      <c r="L68" s="92"/>
      <c r="M68" s="35">
        <v>9</v>
      </c>
      <c r="N68" s="195"/>
      <c r="O68" s="196"/>
      <c r="P68" s="195"/>
      <c r="Q68" s="260"/>
      <c r="R68" s="261"/>
      <c r="S68" s="224">
        <v>0</v>
      </c>
      <c r="U68" s="208"/>
      <c r="V68" s="208"/>
      <c r="W68" s="208"/>
      <c r="X68" s="208"/>
      <c r="Y68" s="208"/>
      <c r="Z68" s="162"/>
      <c r="AA68" s="162"/>
      <c r="AB68" s="162"/>
      <c r="AC68" s="162"/>
      <c r="AD68" s="162"/>
      <c r="AE68" s="264"/>
      <c r="AF68" s="264"/>
      <c r="AG68" s="208"/>
      <c r="AH68" s="208"/>
      <c r="AI68" s="208"/>
    </row>
    <row r="69" s="1" customFormat="1" ht="12.75" spans="2:35">
      <c r="B69" s="89"/>
      <c r="C69" s="76"/>
      <c r="D69" s="87"/>
      <c r="E69" s="73"/>
      <c r="F69" s="64"/>
      <c r="G69" s="70"/>
      <c r="H69" s="88"/>
      <c r="I69" s="185"/>
      <c r="J69" s="186"/>
      <c r="K69" s="136"/>
      <c r="L69" s="92"/>
      <c r="M69" s="35">
        <v>10</v>
      </c>
      <c r="N69" s="195"/>
      <c r="O69" s="196"/>
      <c r="P69" s="195"/>
      <c r="Q69" s="260"/>
      <c r="R69" s="261"/>
      <c r="S69" s="224">
        <v>0</v>
      </c>
      <c r="U69" s="208"/>
      <c r="V69" s="208"/>
      <c r="W69" s="208"/>
      <c r="X69" s="208"/>
      <c r="Y69" s="208"/>
      <c r="Z69" s="162"/>
      <c r="AA69" s="162"/>
      <c r="AB69" s="162"/>
      <c r="AC69" s="162"/>
      <c r="AD69" s="162"/>
      <c r="AE69" s="264"/>
      <c r="AF69" s="264"/>
      <c r="AG69" s="208"/>
      <c r="AH69" s="208"/>
      <c r="AI69" s="208"/>
    </row>
    <row r="70" s="1" customFormat="1" ht="15" spans="2:35">
      <c r="B70" s="89"/>
      <c r="C70" s="76"/>
      <c r="D70" s="64"/>
      <c r="E70" s="88"/>
      <c r="F70" s="88"/>
      <c r="G70" s="88"/>
      <c r="H70" s="64"/>
      <c r="I70" s="185"/>
      <c r="J70" s="186"/>
      <c r="K70" s="136"/>
      <c r="L70" s="92"/>
      <c r="M70" s="35">
        <v>11</v>
      </c>
      <c r="N70" s="195"/>
      <c r="O70" s="196"/>
      <c r="P70" s="195"/>
      <c r="Q70" s="260"/>
      <c r="R70" s="261"/>
      <c r="S70" s="224">
        <v>0</v>
      </c>
      <c r="U70" s="208"/>
      <c r="V70" s="208"/>
      <c r="W70" s="208"/>
      <c r="X70" s="208"/>
      <c r="Y70" s="208"/>
      <c r="Z70" s="162"/>
      <c r="AA70" s="265"/>
      <c r="AB70" s="265"/>
      <c r="AC70" s="265"/>
      <c r="AD70" s="265"/>
      <c r="AE70" s="264"/>
      <c r="AF70" s="264"/>
      <c r="AG70" s="208"/>
      <c r="AH70" s="208"/>
      <c r="AI70" s="208"/>
    </row>
    <row r="71" s="1" customFormat="1" ht="15" spans="2:35">
      <c r="B71" s="89"/>
      <c r="C71" s="76"/>
      <c r="D71" s="64"/>
      <c r="E71" s="88"/>
      <c r="F71" s="88"/>
      <c r="G71" s="88"/>
      <c r="H71" s="64"/>
      <c r="I71" s="185"/>
      <c r="J71" s="186"/>
      <c r="K71" s="136"/>
      <c r="L71" s="92"/>
      <c r="M71" s="35">
        <v>12</v>
      </c>
      <c r="N71" s="195"/>
      <c r="O71" s="196"/>
      <c r="P71" s="297"/>
      <c r="Q71" s="345"/>
      <c r="R71" s="261"/>
      <c r="S71" s="224">
        <v>0</v>
      </c>
      <c r="U71" s="208"/>
      <c r="V71" s="208"/>
      <c r="W71" s="208"/>
      <c r="X71" s="208"/>
      <c r="Y71" s="208"/>
      <c r="Z71" s="162"/>
      <c r="AA71" s="265"/>
      <c r="AB71" s="265"/>
      <c r="AC71" s="265"/>
      <c r="AD71" s="265"/>
      <c r="AE71" s="264"/>
      <c r="AF71" s="264"/>
      <c r="AG71" s="208"/>
      <c r="AH71" s="208"/>
      <c r="AI71" s="208"/>
    </row>
    <row r="72" s="1" customFormat="1" ht="15" spans="2:35">
      <c r="B72" s="89"/>
      <c r="C72" s="76"/>
      <c r="D72" s="64"/>
      <c r="E72" s="88"/>
      <c r="F72" s="88"/>
      <c r="G72" s="88"/>
      <c r="H72" s="64"/>
      <c r="I72" s="185"/>
      <c r="J72" s="186"/>
      <c r="K72" s="136"/>
      <c r="L72" s="92"/>
      <c r="M72" s="35">
        <v>13</v>
      </c>
      <c r="N72" s="195"/>
      <c r="O72" s="88"/>
      <c r="P72" s="297"/>
      <c r="Q72" s="345"/>
      <c r="R72" s="261"/>
      <c r="S72" s="224">
        <v>0</v>
      </c>
      <c r="U72" s="208"/>
      <c r="V72" s="208"/>
      <c r="W72" s="208"/>
      <c r="X72" s="208"/>
      <c r="Y72" s="208"/>
      <c r="Z72" s="162"/>
      <c r="AA72" s="265"/>
      <c r="AB72" s="265"/>
      <c r="AC72" s="265"/>
      <c r="AD72" s="265"/>
      <c r="AE72" s="264"/>
      <c r="AF72" s="264"/>
      <c r="AG72" s="208"/>
      <c r="AH72" s="208"/>
      <c r="AI72" s="208"/>
    </row>
    <row r="73" s="1" customFormat="1" ht="15" spans="2:35">
      <c r="B73" s="89"/>
      <c r="C73" s="76"/>
      <c r="D73" s="64"/>
      <c r="E73" s="266"/>
      <c r="F73" s="267"/>
      <c r="G73" s="268"/>
      <c r="H73" s="269"/>
      <c r="I73" s="185"/>
      <c r="J73" s="186"/>
      <c r="K73" s="136"/>
      <c r="L73" s="92"/>
      <c r="M73" s="35">
        <v>14</v>
      </c>
      <c r="N73" s="195"/>
      <c r="O73" s="196"/>
      <c r="P73" s="195"/>
      <c r="Q73" s="345"/>
      <c r="R73" s="261"/>
      <c r="S73" s="224">
        <v>0</v>
      </c>
      <c r="U73" s="208"/>
      <c r="V73" s="208"/>
      <c r="W73" s="208"/>
      <c r="X73" s="208"/>
      <c r="Y73" s="208"/>
      <c r="Z73" s="162"/>
      <c r="AA73" s="162"/>
      <c r="AB73" s="162"/>
      <c r="AC73" s="162"/>
      <c r="AD73" s="162"/>
      <c r="AE73" s="264"/>
      <c r="AF73" s="264"/>
      <c r="AG73" s="208"/>
      <c r="AH73" s="208"/>
      <c r="AI73" s="208"/>
    </row>
    <row r="74" s="1" customFormat="1" ht="15" spans="2:35">
      <c r="B74" s="89"/>
      <c r="C74" s="76"/>
      <c r="D74" s="64"/>
      <c r="E74" s="266"/>
      <c r="F74" s="267"/>
      <c r="G74" s="268"/>
      <c r="H74" s="269"/>
      <c r="I74" s="185"/>
      <c r="J74" s="186"/>
      <c r="K74" s="136"/>
      <c r="L74" s="92"/>
      <c r="M74" s="35">
        <v>15</v>
      </c>
      <c r="N74" s="195"/>
      <c r="O74" s="196"/>
      <c r="P74" s="195"/>
      <c r="Q74" s="345"/>
      <c r="R74" s="261"/>
      <c r="S74" s="224">
        <v>0</v>
      </c>
      <c r="U74" s="208"/>
      <c r="V74" s="208"/>
      <c r="W74" s="208"/>
      <c r="X74" s="208"/>
      <c r="Y74" s="208"/>
      <c r="Z74" s="162"/>
      <c r="AA74" s="265"/>
      <c r="AB74" s="265"/>
      <c r="AC74" s="265"/>
      <c r="AD74" s="265"/>
      <c r="AE74" s="264"/>
      <c r="AF74" s="264"/>
      <c r="AG74" s="208"/>
      <c r="AH74" s="208"/>
      <c r="AI74" s="208"/>
    </row>
    <row r="75" s="1" customFormat="1" ht="15" spans="2:35">
      <c r="B75" s="89"/>
      <c r="C75" s="76"/>
      <c r="D75" s="64"/>
      <c r="E75" s="266"/>
      <c r="F75" s="267"/>
      <c r="G75" s="268"/>
      <c r="H75" s="269"/>
      <c r="I75" s="185"/>
      <c r="J75" s="186"/>
      <c r="K75" s="136"/>
      <c r="L75" s="92"/>
      <c r="M75" s="35">
        <v>16</v>
      </c>
      <c r="N75" s="195"/>
      <c r="O75" s="196"/>
      <c r="P75" s="195"/>
      <c r="Q75" s="260"/>
      <c r="R75" s="261"/>
      <c r="S75" s="224">
        <v>0</v>
      </c>
      <c r="U75" s="208"/>
      <c r="V75" s="208"/>
      <c r="W75" s="208"/>
      <c r="X75" s="208"/>
      <c r="Y75" s="208"/>
      <c r="Z75" s="162"/>
      <c r="AA75" s="162"/>
      <c r="AB75" s="162"/>
      <c r="AC75" s="162"/>
      <c r="AD75" s="162"/>
      <c r="AE75" s="264"/>
      <c r="AF75" s="264"/>
      <c r="AG75" s="208"/>
      <c r="AH75" s="208"/>
      <c r="AI75" s="208"/>
    </row>
    <row r="76" s="1" customFormat="1" ht="15" spans="2:35">
      <c r="B76" s="89"/>
      <c r="C76" s="76"/>
      <c r="D76" s="64"/>
      <c r="E76" s="88"/>
      <c r="F76" s="88"/>
      <c r="G76" s="88"/>
      <c r="H76" s="64"/>
      <c r="I76" s="185"/>
      <c r="J76" s="186"/>
      <c r="K76" s="136"/>
      <c r="L76" s="92"/>
      <c r="M76" s="35">
        <v>17</v>
      </c>
      <c r="N76" s="195"/>
      <c r="O76" s="196"/>
      <c r="P76" s="195"/>
      <c r="Q76" s="260"/>
      <c r="R76" s="261"/>
      <c r="S76" s="224">
        <v>0</v>
      </c>
      <c r="U76" s="208"/>
      <c r="V76" s="346"/>
      <c r="W76" s="265"/>
      <c r="X76" s="347"/>
      <c r="Y76" s="212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</row>
    <row r="77" s="1" customFormat="1" ht="15" spans="2:35">
      <c r="B77" s="89"/>
      <c r="C77" s="76"/>
      <c r="D77" s="64"/>
      <c r="E77" s="266"/>
      <c r="F77" s="267"/>
      <c r="G77" s="268"/>
      <c r="H77" s="269"/>
      <c r="I77" s="185"/>
      <c r="J77" s="186"/>
      <c r="K77" s="136"/>
      <c r="L77" s="92"/>
      <c r="M77" s="35">
        <v>18</v>
      </c>
      <c r="N77" s="195"/>
      <c r="O77" s="196"/>
      <c r="P77" s="195"/>
      <c r="Q77" s="260"/>
      <c r="R77" s="261"/>
      <c r="S77" s="224">
        <v>0</v>
      </c>
      <c r="U77" s="208"/>
      <c r="V77" s="346"/>
      <c r="W77" s="348"/>
      <c r="X77" s="347"/>
      <c r="Y77" s="212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</row>
    <row r="78" s="1" customFormat="1" ht="15" spans="2:35">
      <c r="B78" s="89"/>
      <c r="C78" s="76"/>
      <c r="D78" s="64"/>
      <c r="E78" s="88"/>
      <c r="F78" s="88"/>
      <c r="G78" s="88"/>
      <c r="H78" s="64"/>
      <c r="I78" s="185"/>
      <c r="J78" s="186"/>
      <c r="K78" s="136"/>
      <c r="L78" s="92"/>
      <c r="M78" s="35">
        <v>19</v>
      </c>
      <c r="N78" s="195"/>
      <c r="O78" s="196"/>
      <c r="P78" s="195"/>
      <c r="Q78" s="260"/>
      <c r="R78" s="261"/>
      <c r="S78" s="224">
        <v>0</v>
      </c>
      <c r="U78" s="208"/>
      <c r="V78" s="346"/>
      <c r="W78" s="265"/>
      <c r="X78" s="349"/>
      <c r="Y78" s="212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</row>
    <row r="79" s="1" customFormat="1" ht="15" spans="2:35">
      <c r="B79" s="89"/>
      <c r="C79" s="76"/>
      <c r="D79" s="64"/>
      <c r="E79" s="88"/>
      <c r="F79" s="88"/>
      <c r="G79" s="88"/>
      <c r="H79" s="64"/>
      <c r="I79" s="185"/>
      <c r="J79" s="186"/>
      <c r="K79" s="136"/>
      <c r="L79" s="92"/>
      <c r="M79" s="35">
        <v>20</v>
      </c>
      <c r="N79" s="298"/>
      <c r="O79" s="299"/>
      <c r="P79" s="298"/>
      <c r="Q79" s="260"/>
      <c r="R79" s="261"/>
      <c r="S79" s="224">
        <v>0</v>
      </c>
      <c r="U79" s="208"/>
      <c r="V79" s="346"/>
      <c r="W79" s="348"/>
      <c r="X79" s="347"/>
      <c r="Y79" s="212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</row>
    <row r="80" s="1" customFormat="1" ht="15" spans="2:35">
      <c r="B80" s="89"/>
      <c r="C80" s="76"/>
      <c r="D80" s="64"/>
      <c r="E80" s="73"/>
      <c r="F80" s="64"/>
      <c r="G80" s="70"/>
      <c r="H80" s="64"/>
      <c r="I80" s="300"/>
      <c r="J80" s="301"/>
      <c r="K80" s="136"/>
      <c r="L80" s="92"/>
      <c r="M80" s="302"/>
      <c r="N80" s="76" t="s">
        <v>79</v>
      </c>
      <c r="O80" s="88"/>
      <c r="P80" s="195"/>
      <c r="Q80" s="350"/>
      <c r="R80" s="261"/>
      <c r="S80" s="224">
        <v>0</v>
      </c>
      <c r="U80" s="208"/>
      <c r="V80" s="346"/>
      <c r="W80" s="265"/>
      <c r="X80" s="349"/>
      <c r="Y80" s="212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</row>
    <row r="81" s="1" customFormat="1" ht="15" spans="2:25">
      <c r="B81" s="89"/>
      <c r="C81" s="76"/>
      <c r="D81" s="64"/>
      <c r="E81" s="266"/>
      <c r="F81" s="267"/>
      <c r="G81" s="268"/>
      <c r="H81" s="64"/>
      <c r="I81" s="303"/>
      <c r="J81" s="303"/>
      <c r="K81" s="136"/>
      <c r="L81" s="92"/>
      <c r="M81" s="302"/>
      <c r="N81" s="304"/>
      <c r="O81" s="88"/>
      <c r="P81" s="305"/>
      <c r="Q81" s="350"/>
      <c r="R81" s="261"/>
      <c r="S81" s="224">
        <f t="shared" ref="S81:S86" si="4">R81*Q81</f>
        <v>0</v>
      </c>
      <c r="V81" s="336"/>
      <c r="W81" s="351"/>
      <c r="X81" s="352"/>
      <c r="Y81" s="140"/>
    </row>
    <row r="82" s="1" customFormat="1" ht="15" spans="2:25">
      <c r="B82" s="89"/>
      <c r="C82" s="270"/>
      <c r="D82" s="271"/>
      <c r="E82" s="272"/>
      <c r="F82" s="272"/>
      <c r="G82" s="272"/>
      <c r="H82" s="271"/>
      <c r="I82" s="303"/>
      <c r="J82" s="303"/>
      <c r="K82" s="136"/>
      <c r="L82" s="92"/>
      <c r="M82" s="302"/>
      <c r="N82" s="76"/>
      <c r="O82" s="88"/>
      <c r="P82" s="305"/>
      <c r="Q82" s="350"/>
      <c r="R82" s="261"/>
      <c r="S82" s="224">
        <f t="shared" si="4"/>
        <v>0</v>
      </c>
      <c r="V82" s="336"/>
      <c r="W82" s="353"/>
      <c r="X82" s="352"/>
      <c r="Y82" s="140"/>
    </row>
    <row r="83" s="1" customFormat="1" ht="15" spans="2:25">
      <c r="B83" s="89"/>
      <c r="C83" s="270"/>
      <c r="D83" s="271"/>
      <c r="E83" s="272"/>
      <c r="F83" s="272"/>
      <c r="G83" s="272"/>
      <c r="H83" s="271"/>
      <c r="I83" s="303"/>
      <c r="J83" s="303"/>
      <c r="K83" s="136"/>
      <c r="L83" s="92"/>
      <c r="M83" s="302"/>
      <c r="N83" s="76" t="s">
        <v>80</v>
      </c>
      <c r="O83" s="88"/>
      <c r="P83" s="306"/>
      <c r="Q83" s="350"/>
      <c r="R83" s="261"/>
      <c r="S83" s="224">
        <f t="shared" si="4"/>
        <v>0</v>
      </c>
      <c r="V83" s="336"/>
      <c r="W83" s="351"/>
      <c r="X83" s="352"/>
      <c r="Y83" s="140"/>
    </row>
    <row r="84" s="1" customFormat="1" ht="15" spans="2:25">
      <c r="B84" s="89"/>
      <c r="C84" s="270"/>
      <c r="D84" s="271"/>
      <c r="E84" s="272"/>
      <c r="F84" s="272"/>
      <c r="G84" s="272"/>
      <c r="H84" s="271"/>
      <c r="I84" s="303"/>
      <c r="J84" s="303"/>
      <c r="K84" s="136"/>
      <c r="L84" s="92"/>
      <c r="M84" s="302"/>
      <c r="N84" s="76"/>
      <c r="O84" s="88"/>
      <c r="P84" s="306"/>
      <c r="Q84" s="350"/>
      <c r="R84" s="261"/>
      <c r="S84" s="224">
        <f t="shared" si="4"/>
        <v>0</v>
      </c>
      <c r="V84" s="336"/>
      <c r="W84" s="351"/>
      <c r="X84" s="352"/>
      <c r="Y84" s="140"/>
    </row>
    <row r="85" s="1" customFormat="1" ht="15" spans="2:19">
      <c r="B85" s="89"/>
      <c r="C85" s="270"/>
      <c r="D85" s="271"/>
      <c r="E85" s="272"/>
      <c r="F85" s="272"/>
      <c r="G85" s="272"/>
      <c r="H85" s="271"/>
      <c r="I85" s="303"/>
      <c r="J85" s="303"/>
      <c r="K85" s="136"/>
      <c r="L85" s="92"/>
      <c r="M85" s="302"/>
      <c r="N85" s="76"/>
      <c r="O85" s="88"/>
      <c r="P85" s="306"/>
      <c r="Q85" s="350"/>
      <c r="R85" s="261"/>
      <c r="S85" s="224">
        <f t="shared" si="4"/>
        <v>0</v>
      </c>
    </row>
    <row r="86" s="1" customFormat="1" ht="15.75" spans="2:19">
      <c r="B86" s="89"/>
      <c r="C86" s="270"/>
      <c r="D86" s="271"/>
      <c r="E86" s="272"/>
      <c r="F86" s="272"/>
      <c r="G86" s="272"/>
      <c r="H86" s="271"/>
      <c r="I86" s="303"/>
      <c r="J86" s="303"/>
      <c r="K86" s="136"/>
      <c r="L86" s="106"/>
      <c r="M86" s="307"/>
      <c r="N86" s="76" t="s">
        <v>81</v>
      </c>
      <c r="O86" s="88"/>
      <c r="P86" s="308"/>
      <c r="Q86" s="354"/>
      <c r="R86" s="355"/>
      <c r="S86" s="139">
        <f t="shared" si="4"/>
        <v>0</v>
      </c>
    </row>
    <row r="87" s="1" customFormat="1" ht="15.75" spans="2:19">
      <c r="B87" s="89"/>
      <c r="C87" s="76"/>
      <c r="D87" s="64"/>
      <c r="E87" s="273"/>
      <c r="F87" s="274"/>
      <c r="G87" s="275"/>
      <c r="H87" s="276"/>
      <c r="I87" s="309"/>
      <c r="J87" s="310"/>
      <c r="K87" s="136"/>
      <c r="M87" s="311"/>
      <c r="N87" s="312"/>
      <c r="O87" s="313"/>
      <c r="P87" s="314"/>
      <c r="Q87" s="356"/>
      <c r="R87" s="357"/>
      <c r="S87" s="358">
        <f>SUM(S60:S86)</f>
        <v>0</v>
      </c>
    </row>
    <row r="88" s="1" customFormat="1" spans="2:19">
      <c r="B88" s="89"/>
      <c r="C88" s="76"/>
      <c r="D88" s="64"/>
      <c r="E88" s="88"/>
      <c r="F88" s="88"/>
      <c r="G88" s="88"/>
      <c r="H88" s="64"/>
      <c r="I88" s="303"/>
      <c r="J88" s="303"/>
      <c r="K88" s="136"/>
      <c r="L88" s="315"/>
      <c r="M88" s="172" t="s">
        <v>82</v>
      </c>
      <c r="N88" s="316"/>
      <c r="O88" s="317"/>
      <c r="P88" s="317"/>
      <c r="Q88" s="317"/>
      <c r="R88" s="359"/>
      <c r="S88" s="360"/>
    </row>
    <row r="89" s="1" customFormat="1" ht="15" spans="2:19">
      <c r="B89" s="277"/>
      <c r="C89" s="76"/>
      <c r="D89" s="64"/>
      <c r="E89" s="88"/>
      <c r="F89" s="88"/>
      <c r="G89" s="88"/>
      <c r="H89" s="64"/>
      <c r="I89" s="303"/>
      <c r="J89" s="303"/>
      <c r="K89" s="136"/>
      <c r="L89" s="140"/>
      <c r="M89" s="41" t="s">
        <v>8</v>
      </c>
      <c r="N89" s="29" t="s">
        <v>83</v>
      </c>
      <c r="O89" s="29" t="s">
        <v>84</v>
      </c>
      <c r="P89" s="29"/>
      <c r="Q89" s="361" t="s">
        <v>42</v>
      </c>
      <c r="R89" s="256" t="s">
        <v>78</v>
      </c>
      <c r="S89" s="131" t="s">
        <v>44</v>
      </c>
    </row>
    <row r="90" s="1" customFormat="1" ht="15" spans="2:19">
      <c r="B90" s="277"/>
      <c r="C90" s="76"/>
      <c r="D90" s="64"/>
      <c r="E90" s="88"/>
      <c r="F90" s="88"/>
      <c r="G90" s="88"/>
      <c r="H90" s="64"/>
      <c r="I90" s="303"/>
      <c r="J90" s="303"/>
      <c r="K90" s="136"/>
      <c r="L90" s="140"/>
      <c r="M90" s="31">
        <v>1</v>
      </c>
      <c r="N90" s="32"/>
      <c r="O90" s="318"/>
      <c r="P90" s="319"/>
      <c r="Q90" s="266"/>
      <c r="R90" s="362"/>
      <c r="S90" s="363">
        <f t="shared" ref="S90:S94" si="5">R90*Q90</f>
        <v>0</v>
      </c>
    </row>
    <row r="91" s="1" customFormat="1" ht="15" spans="2:19">
      <c r="B91" s="277"/>
      <c r="C91" s="76"/>
      <c r="D91" s="64"/>
      <c r="E91" s="88"/>
      <c r="F91" s="88"/>
      <c r="G91" s="88"/>
      <c r="H91" s="64"/>
      <c r="I91" s="303"/>
      <c r="J91" s="303"/>
      <c r="K91" s="136"/>
      <c r="L91" s="140"/>
      <c r="M91" s="35">
        <v>2</v>
      </c>
      <c r="N91" s="76"/>
      <c r="O91" s="320"/>
      <c r="P91" s="321"/>
      <c r="Q91" s="364"/>
      <c r="R91" s="365"/>
      <c r="S91" s="363">
        <f t="shared" si="5"/>
        <v>0</v>
      </c>
    </row>
    <row r="92" s="1" customFormat="1" ht="15" spans="2:19">
      <c r="B92" s="77"/>
      <c r="C92" s="76"/>
      <c r="D92" s="88"/>
      <c r="E92" s="88"/>
      <c r="F92" s="88"/>
      <c r="G92" s="88"/>
      <c r="H92" s="64"/>
      <c r="I92" s="303"/>
      <c r="J92" s="303"/>
      <c r="K92" s="136"/>
      <c r="L92" s="140"/>
      <c r="M92" s="35">
        <v>3</v>
      </c>
      <c r="N92" s="76"/>
      <c r="O92" s="320"/>
      <c r="P92" s="321"/>
      <c r="Q92" s="366"/>
      <c r="R92" s="367"/>
      <c r="S92" s="363">
        <f t="shared" si="5"/>
        <v>0</v>
      </c>
    </row>
    <row r="93" s="1" customFormat="1" ht="15" spans="2:19">
      <c r="B93" s="277"/>
      <c r="C93" s="76"/>
      <c r="D93" s="64"/>
      <c r="E93" s="88"/>
      <c r="F93" s="88"/>
      <c r="G93" s="88"/>
      <c r="H93" s="64"/>
      <c r="I93" s="303"/>
      <c r="J93" s="303"/>
      <c r="K93" s="136"/>
      <c r="L93" s="140"/>
      <c r="M93" s="35">
        <v>4</v>
      </c>
      <c r="N93" s="76"/>
      <c r="O93" s="320"/>
      <c r="P93" s="321"/>
      <c r="Q93" s="364"/>
      <c r="R93" s="365"/>
      <c r="S93" s="363">
        <f t="shared" si="5"/>
        <v>0</v>
      </c>
    </row>
    <row r="94" s="1" customFormat="1" ht="15" spans="2:19">
      <c r="B94" s="77"/>
      <c r="C94" s="76"/>
      <c r="D94" s="64"/>
      <c r="E94" s="88"/>
      <c r="F94" s="88"/>
      <c r="G94" s="88"/>
      <c r="H94" s="64"/>
      <c r="I94" s="303"/>
      <c r="J94" s="303"/>
      <c r="K94" s="136"/>
      <c r="L94" s="140"/>
      <c r="M94" s="35">
        <v>5</v>
      </c>
      <c r="N94" s="76"/>
      <c r="O94" s="320"/>
      <c r="P94" s="321"/>
      <c r="Q94" s="368"/>
      <c r="R94" s="367"/>
      <c r="S94" s="363">
        <f t="shared" si="5"/>
        <v>0</v>
      </c>
    </row>
    <row r="95" s="1" customFormat="1" ht="15.75" spans="2:23">
      <c r="B95" s="278"/>
      <c r="C95" s="36"/>
      <c r="D95" s="71"/>
      <c r="E95" s="88"/>
      <c r="F95" s="88"/>
      <c r="G95" s="88"/>
      <c r="H95" s="105"/>
      <c r="I95" s="322"/>
      <c r="J95" s="322"/>
      <c r="K95" s="136"/>
      <c r="L95" s="140"/>
      <c r="M95" s="35">
        <v>6</v>
      </c>
      <c r="N95" s="76"/>
      <c r="O95" s="320"/>
      <c r="P95" s="321"/>
      <c r="Q95" s="266"/>
      <c r="R95" s="369"/>
      <c r="S95" s="363">
        <f t="shared" ref="S95:S100" si="6">R95*Q95*$D$9</f>
        <v>0</v>
      </c>
      <c r="T95" s="370"/>
      <c r="U95" s="370"/>
      <c r="V95" s="370"/>
      <c r="W95" s="371"/>
    </row>
    <row r="96" s="1" customFormat="1" ht="15.75" spans="2:23">
      <c r="B96" s="39" t="s">
        <v>47</v>
      </c>
      <c r="C96" s="40"/>
      <c r="D96" s="40"/>
      <c r="E96" s="40"/>
      <c r="F96" s="40"/>
      <c r="G96" s="40"/>
      <c r="H96" s="40"/>
      <c r="I96" s="40"/>
      <c r="J96" s="142"/>
      <c r="K96" s="143">
        <f>SUM(K49:K95)</f>
        <v>0</v>
      </c>
      <c r="L96" s="140"/>
      <c r="M96" s="35">
        <v>7</v>
      </c>
      <c r="N96" s="76"/>
      <c r="O96" s="320"/>
      <c r="P96" s="321"/>
      <c r="Q96" s="364"/>
      <c r="R96" s="369"/>
      <c r="S96" s="363">
        <f t="shared" si="6"/>
        <v>0</v>
      </c>
      <c r="W96" s="371"/>
    </row>
    <row r="97" s="1" customFormat="1" spans="2:23">
      <c r="B97" s="25" t="s">
        <v>85</v>
      </c>
      <c r="C97" s="26"/>
      <c r="D97" s="26"/>
      <c r="E97" s="26"/>
      <c r="F97" s="26"/>
      <c r="G97" s="26"/>
      <c r="H97" s="26"/>
      <c r="I97" s="26"/>
      <c r="J97" s="26"/>
      <c r="K97" s="26"/>
      <c r="L97" s="140"/>
      <c r="M97" s="35">
        <v>8</v>
      </c>
      <c r="N97" s="76"/>
      <c r="O97" s="320"/>
      <c r="P97" s="321"/>
      <c r="Q97" s="368"/>
      <c r="R97" s="369"/>
      <c r="S97" s="363">
        <f t="shared" si="6"/>
        <v>0</v>
      </c>
      <c r="W97" s="371"/>
    </row>
    <row r="98" s="1" customFormat="1" ht="15" spans="2:22">
      <c r="B98" s="27" t="s">
        <v>13</v>
      </c>
      <c r="C98" s="29" t="s">
        <v>34</v>
      </c>
      <c r="D98" s="29" t="s">
        <v>35</v>
      </c>
      <c r="E98" s="29"/>
      <c r="F98" s="29"/>
      <c r="G98" s="145" t="s">
        <v>73</v>
      </c>
      <c r="H98" s="145"/>
      <c r="I98" s="130" t="s">
        <v>37</v>
      </c>
      <c r="J98" s="130"/>
      <c r="K98" s="131" t="s">
        <v>38</v>
      </c>
      <c r="L98" s="140"/>
      <c r="M98" s="35">
        <v>9</v>
      </c>
      <c r="N98" s="76"/>
      <c r="O98" s="320"/>
      <c r="P98" s="321"/>
      <c r="Q98" s="266"/>
      <c r="R98" s="369"/>
      <c r="S98" s="363">
        <f t="shared" si="6"/>
        <v>0</v>
      </c>
      <c r="T98" s="370"/>
      <c r="U98" s="370"/>
      <c r="V98" s="370"/>
    </row>
    <row r="99" s="1" customFormat="1" ht="15" spans="2:22">
      <c r="B99" s="31">
        <v>1</v>
      </c>
      <c r="C99" s="32" t="s">
        <v>86</v>
      </c>
      <c r="D99" s="33"/>
      <c r="E99" s="33"/>
      <c r="F99" s="33"/>
      <c r="G99" s="171"/>
      <c r="H99" s="171"/>
      <c r="I99" s="323"/>
      <c r="J99" s="324"/>
      <c r="K99" s="259">
        <v>0</v>
      </c>
      <c r="L99" s="140"/>
      <c r="M99" s="31">
        <v>10</v>
      </c>
      <c r="N99" s="32"/>
      <c r="O99" s="320"/>
      <c r="P99" s="321"/>
      <c r="Q99" s="266"/>
      <c r="R99" s="369"/>
      <c r="S99" s="363">
        <f t="shared" si="6"/>
        <v>0</v>
      </c>
      <c r="T99" s="370"/>
      <c r="U99" s="370"/>
      <c r="V99" s="370"/>
    </row>
    <row r="100" s="1" customFormat="1" ht="15" spans="2:19">
      <c r="B100" s="279">
        <v>2</v>
      </c>
      <c r="C100" s="52" t="s">
        <v>87</v>
      </c>
      <c r="D100" s="190"/>
      <c r="E100" s="190"/>
      <c r="F100" s="190"/>
      <c r="G100" s="280"/>
      <c r="H100" s="54"/>
      <c r="I100" s="325"/>
      <c r="J100" s="326"/>
      <c r="K100" s="327">
        <v>0</v>
      </c>
      <c r="L100" s="140"/>
      <c r="M100" s="35">
        <v>11</v>
      </c>
      <c r="N100" s="76"/>
      <c r="O100" s="320"/>
      <c r="P100" s="321"/>
      <c r="Q100" s="266"/>
      <c r="R100" s="369"/>
      <c r="S100" s="363">
        <f t="shared" si="6"/>
        <v>0</v>
      </c>
    </row>
    <row r="101" s="1" customFormat="1" ht="25.5" spans="2:19">
      <c r="B101" s="281" t="s">
        <v>15</v>
      </c>
      <c r="C101" s="58" t="s">
        <v>57</v>
      </c>
      <c r="D101" s="282" t="s">
        <v>58</v>
      </c>
      <c r="E101" s="283"/>
      <c r="F101" s="283"/>
      <c r="G101" s="284"/>
      <c r="H101" s="285" t="s">
        <v>88</v>
      </c>
      <c r="I101" s="328" t="s">
        <v>69</v>
      </c>
      <c r="J101" s="328"/>
      <c r="K101" s="155" t="s">
        <v>38</v>
      </c>
      <c r="L101" s="140"/>
      <c r="M101" s="35">
        <v>12</v>
      </c>
      <c r="N101" s="76"/>
      <c r="O101" s="320"/>
      <c r="P101" s="321"/>
      <c r="Q101" s="266"/>
      <c r="R101" s="372"/>
      <c r="S101" s="363">
        <f>R101*Q101*$D$7</f>
        <v>0</v>
      </c>
    </row>
    <row r="102" s="1" customFormat="1" ht="12.75" spans="2:19">
      <c r="B102" s="62">
        <v>3</v>
      </c>
      <c r="C102" s="76" t="s">
        <v>89</v>
      </c>
      <c r="D102" s="286" t="s">
        <v>90</v>
      </c>
      <c r="E102" s="287"/>
      <c r="F102" s="287"/>
      <c r="G102" s="171"/>
      <c r="H102" s="288"/>
      <c r="I102" s="323"/>
      <c r="J102" s="324"/>
      <c r="K102" s="224">
        <v>0</v>
      </c>
      <c r="L102" s="315"/>
      <c r="M102" s="31">
        <v>13</v>
      </c>
      <c r="N102" s="76"/>
      <c r="O102" s="320"/>
      <c r="P102" s="321"/>
      <c r="Q102" s="73"/>
      <c r="R102" s="365"/>
      <c r="S102" s="363">
        <f>R102*Q102</f>
        <v>0</v>
      </c>
    </row>
    <row r="103" s="1" customFormat="1" ht="12.75" spans="2:19">
      <c r="B103" s="35">
        <v>4</v>
      </c>
      <c r="C103" s="76" t="s">
        <v>89</v>
      </c>
      <c r="D103" s="173" t="s">
        <v>91</v>
      </c>
      <c r="E103" s="174"/>
      <c r="F103" s="174"/>
      <c r="G103" s="73"/>
      <c r="H103" s="288" t="s">
        <v>92</v>
      </c>
      <c r="I103" s="229"/>
      <c r="J103" s="329"/>
      <c r="K103" s="224">
        <v>0</v>
      </c>
      <c r="L103" s="140"/>
      <c r="M103" s="31">
        <v>14</v>
      </c>
      <c r="N103" s="76"/>
      <c r="O103" s="320"/>
      <c r="P103" s="321"/>
      <c r="Q103" s="73"/>
      <c r="R103" s="365"/>
      <c r="S103" s="363">
        <f>R103*Q103</f>
        <v>0</v>
      </c>
    </row>
    <row r="104" s="1" customFormat="1" ht="12.75" spans="2:19">
      <c r="B104" s="35">
        <v>5</v>
      </c>
      <c r="C104" s="76" t="s">
        <v>89</v>
      </c>
      <c r="D104" s="173" t="s">
        <v>93</v>
      </c>
      <c r="E104" s="174"/>
      <c r="F104" s="174"/>
      <c r="G104" s="73"/>
      <c r="H104" s="288"/>
      <c r="I104" s="229"/>
      <c r="J104" s="329"/>
      <c r="K104" s="224">
        <v>0</v>
      </c>
      <c r="L104" s="140"/>
      <c r="M104" s="35">
        <v>15</v>
      </c>
      <c r="N104" s="76"/>
      <c r="O104" s="320"/>
      <c r="P104" s="321"/>
      <c r="Q104" s="73"/>
      <c r="R104" s="369"/>
      <c r="S104" s="363">
        <f>R104*Q104*$D$9</f>
        <v>0</v>
      </c>
    </row>
    <row r="105" s="1" customFormat="1" ht="13.5" spans="2:19">
      <c r="B105" s="35">
        <v>6</v>
      </c>
      <c r="C105" s="76" t="s">
        <v>89</v>
      </c>
      <c r="D105" s="173" t="s">
        <v>94</v>
      </c>
      <c r="E105" s="174"/>
      <c r="F105" s="174"/>
      <c r="G105" s="73"/>
      <c r="H105" s="288"/>
      <c r="I105" s="229"/>
      <c r="J105" s="329"/>
      <c r="K105" s="224">
        <v>0</v>
      </c>
      <c r="M105" s="330">
        <v>16</v>
      </c>
      <c r="N105" s="161"/>
      <c r="O105" s="331"/>
      <c r="P105" s="332"/>
      <c r="Q105" s="373"/>
      <c r="R105" s="369"/>
      <c r="S105" s="363">
        <f>R105*Q105*$D$9</f>
        <v>0</v>
      </c>
    </row>
    <row r="106" s="1" customFormat="1" ht="13.5" spans="2:19">
      <c r="B106" s="35">
        <v>7</v>
      </c>
      <c r="C106" s="76" t="s">
        <v>89</v>
      </c>
      <c r="D106" s="173" t="s">
        <v>95</v>
      </c>
      <c r="E106" s="174"/>
      <c r="F106" s="174"/>
      <c r="G106" s="73"/>
      <c r="H106" s="288" t="s">
        <v>92</v>
      </c>
      <c r="I106" s="229"/>
      <c r="J106" s="329"/>
      <c r="K106" s="224">
        <v>0</v>
      </c>
      <c r="M106" s="39" t="s">
        <v>47</v>
      </c>
      <c r="N106" s="40"/>
      <c r="O106" s="40"/>
      <c r="P106" s="40"/>
      <c r="Q106" s="40"/>
      <c r="R106" s="40"/>
      <c r="S106" s="143">
        <f>SUM(S90:S105)</f>
        <v>0</v>
      </c>
    </row>
    <row r="107" s="1" customFormat="1" ht="12.75" spans="2:19">
      <c r="B107" s="35">
        <v>8</v>
      </c>
      <c r="C107" s="76" t="s">
        <v>89</v>
      </c>
      <c r="D107" s="173" t="s">
        <v>96</v>
      </c>
      <c r="E107" s="174"/>
      <c r="F107" s="174"/>
      <c r="G107" s="73"/>
      <c r="H107" s="288" t="s">
        <v>92</v>
      </c>
      <c r="I107" s="229"/>
      <c r="J107" s="329"/>
      <c r="K107" s="224">
        <v>0</v>
      </c>
      <c r="M107" s="333" t="s">
        <v>97</v>
      </c>
      <c r="N107" s="334"/>
      <c r="O107" s="335" t="s">
        <v>98</v>
      </c>
      <c r="P107" s="336"/>
      <c r="S107" s="374"/>
    </row>
    <row r="108" s="1" customFormat="1" ht="12.75" spans="2:19">
      <c r="B108" s="35">
        <v>9</v>
      </c>
      <c r="C108" s="76" t="s">
        <v>89</v>
      </c>
      <c r="D108" s="173" t="s">
        <v>99</v>
      </c>
      <c r="E108" s="174"/>
      <c r="F108" s="174"/>
      <c r="G108" s="73"/>
      <c r="H108" s="288"/>
      <c r="I108" s="229"/>
      <c r="J108" s="329"/>
      <c r="K108" s="224">
        <v>0</v>
      </c>
      <c r="M108" s="333" t="s">
        <v>100</v>
      </c>
      <c r="N108" s="334"/>
      <c r="O108" s="335" t="s">
        <v>101</v>
      </c>
      <c r="P108" s="336"/>
      <c r="S108" s="374"/>
    </row>
    <row r="109" s="1" customFormat="1" ht="12.75" spans="2:19">
      <c r="B109" s="35">
        <v>10</v>
      </c>
      <c r="C109" s="76" t="s">
        <v>89</v>
      </c>
      <c r="D109" s="173" t="s">
        <v>102</v>
      </c>
      <c r="E109" s="174"/>
      <c r="F109" s="174"/>
      <c r="G109" s="73"/>
      <c r="H109" s="288" t="s">
        <v>92</v>
      </c>
      <c r="I109" s="229"/>
      <c r="J109" s="329"/>
      <c r="K109" s="224">
        <v>0</v>
      </c>
      <c r="M109" s="333" t="s">
        <v>8</v>
      </c>
      <c r="N109" s="334" t="s">
        <v>103</v>
      </c>
      <c r="O109" s="335" t="s">
        <v>104</v>
      </c>
      <c r="P109" s="336"/>
      <c r="S109" s="374"/>
    </row>
    <row r="110" s="1" customFormat="1" ht="12.75" spans="2:19">
      <c r="B110" s="35">
        <v>11</v>
      </c>
      <c r="C110" s="76" t="s">
        <v>89</v>
      </c>
      <c r="D110" s="173" t="s">
        <v>105</v>
      </c>
      <c r="E110" s="174"/>
      <c r="F110" s="174"/>
      <c r="G110" s="289"/>
      <c r="H110" s="288" t="s">
        <v>106</v>
      </c>
      <c r="I110" s="229"/>
      <c r="J110" s="329"/>
      <c r="K110" s="224">
        <v>0</v>
      </c>
      <c r="M110" s="333" t="s">
        <v>13</v>
      </c>
      <c r="N110" s="334" t="s">
        <v>107</v>
      </c>
      <c r="O110" s="335" t="s">
        <v>108</v>
      </c>
      <c r="P110" s="336"/>
      <c r="S110" s="374"/>
    </row>
    <row r="111" s="1" customFormat="1" ht="12.75" spans="2:19">
      <c r="B111" s="35">
        <v>12</v>
      </c>
      <c r="C111" s="76" t="s">
        <v>89</v>
      </c>
      <c r="D111" s="173" t="s">
        <v>109</v>
      </c>
      <c r="E111" s="174"/>
      <c r="F111" s="174"/>
      <c r="G111" s="73"/>
      <c r="H111" s="288"/>
      <c r="I111" s="229"/>
      <c r="J111" s="329"/>
      <c r="K111" s="224">
        <v>0</v>
      </c>
      <c r="M111" s="333" t="s">
        <v>15</v>
      </c>
      <c r="N111" s="334" t="s">
        <v>110</v>
      </c>
      <c r="O111" s="335" t="s">
        <v>111</v>
      </c>
      <c r="P111" s="337"/>
      <c r="S111" s="374"/>
    </row>
    <row r="112" s="1" customFormat="1" ht="12.75" spans="2:19">
      <c r="B112" s="35">
        <v>13</v>
      </c>
      <c r="C112" s="76" t="s">
        <v>112</v>
      </c>
      <c r="D112" s="173" t="s">
        <v>113</v>
      </c>
      <c r="E112" s="174"/>
      <c r="F112" s="174"/>
      <c r="G112" s="73"/>
      <c r="H112" s="288"/>
      <c r="I112" s="229"/>
      <c r="J112" s="329"/>
      <c r="K112" s="224">
        <v>0</v>
      </c>
      <c r="M112" s="338"/>
      <c r="N112" s="334"/>
      <c r="O112" s="335" t="s">
        <v>114</v>
      </c>
      <c r="P112" s="336"/>
      <c r="S112" s="374"/>
    </row>
    <row r="113" s="1" customFormat="1" ht="12.75" spans="2:19">
      <c r="B113" s="35">
        <v>14</v>
      </c>
      <c r="C113" s="76" t="s">
        <v>86</v>
      </c>
      <c r="D113" s="173" t="s">
        <v>115</v>
      </c>
      <c r="E113" s="174"/>
      <c r="F113" s="174"/>
      <c r="G113" s="280"/>
      <c r="H113" s="288" t="s">
        <v>92</v>
      </c>
      <c r="I113" s="229"/>
      <c r="J113" s="329"/>
      <c r="K113" s="224">
        <v>0</v>
      </c>
      <c r="M113" s="338"/>
      <c r="N113" s="334"/>
      <c r="O113" s="335" t="s">
        <v>116</v>
      </c>
      <c r="P113" s="336"/>
      <c r="S113" s="374"/>
    </row>
    <row r="114" s="1" customFormat="1" ht="13.5" spans="2:19">
      <c r="B114" s="79">
        <v>15</v>
      </c>
      <c r="C114" s="80" t="s">
        <v>87</v>
      </c>
      <c r="D114" s="290" t="s">
        <v>117</v>
      </c>
      <c r="E114" s="291"/>
      <c r="F114" s="291"/>
      <c r="G114" s="290"/>
      <c r="H114" s="292"/>
      <c r="I114" s="339"/>
      <c r="J114" s="340"/>
      <c r="K114" s="224">
        <f>I114*G114</f>
        <v>0</v>
      </c>
      <c r="M114" s="338"/>
      <c r="N114" s="334"/>
      <c r="O114" s="335" t="s">
        <v>118</v>
      </c>
      <c r="P114" s="336"/>
      <c r="S114" s="374"/>
    </row>
    <row r="115" s="1" customFormat="1" ht="13.5" spans="2:19">
      <c r="B115" s="39" t="s">
        <v>47</v>
      </c>
      <c r="C115" s="40"/>
      <c r="D115" s="40"/>
      <c r="E115" s="40"/>
      <c r="F115" s="40"/>
      <c r="G115" s="293"/>
      <c r="H115" s="288" t="s">
        <v>92</v>
      </c>
      <c r="I115" s="40"/>
      <c r="J115" s="40"/>
      <c r="K115" s="143">
        <f>SUM(K99:K114)</f>
        <v>0</v>
      </c>
      <c r="M115" s="341"/>
      <c r="N115" s="342"/>
      <c r="O115" s="343"/>
      <c r="P115" s="344"/>
      <c r="Q115" s="344"/>
      <c r="R115" s="344"/>
      <c r="S115" s="375"/>
    </row>
    <row r="116" ht="12.75"/>
    <row r="117" ht="12.75"/>
    <row r="118" s="1" customFormat="1" ht="12.75" spans="8:10">
      <c r="H118" s="294"/>
      <c r="J118" s="294"/>
    </row>
    <row r="119" s="1" customFormat="1" ht="12.75" spans="8:8">
      <c r="H119" s="294"/>
    </row>
    <row r="120" ht="12.75" spans="3:7">
      <c r="C120" s="295"/>
      <c r="D120" s="295"/>
      <c r="E120" s="295"/>
      <c r="F120" s="295"/>
      <c r="G120" s="295"/>
    </row>
    <row r="121" ht="12.75" spans="3:7">
      <c r="C121" s="296"/>
      <c r="D121" s="295"/>
      <c r="E121" s="295"/>
      <c r="F121" s="295"/>
      <c r="G121" s="295"/>
    </row>
    <row r="122" ht="12.75" spans="3:7">
      <c r="C122" s="296"/>
      <c r="D122" s="295"/>
      <c r="E122" s="295"/>
      <c r="F122" s="295"/>
      <c r="G122" s="295"/>
    </row>
    <row r="123" ht="12.75" spans="4:7">
      <c r="D123" s="295"/>
      <c r="E123" s="295"/>
      <c r="F123" s="295"/>
      <c r="G123" s="295"/>
    </row>
    <row r="127" ht="12.75" spans="17:17">
      <c r="Q127" s="376"/>
    </row>
    <row r="128" ht="12.75"/>
    <row r="129" ht="12.75"/>
    <row r="130" ht="12.75"/>
  </sheetData>
  <mergeCells count="228">
    <mergeCell ref="I8:J8"/>
    <mergeCell ref="I9:K9"/>
    <mergeCell ref="I10:J10"/>
    <mergeCell ref="D12:E12"/>
    <mergeCell ref="F12:H12"/>
    <mergeCell ref="I12:J12"/>
    <mergeCell ref="D13:E13"/>
    <mergeCell ref="F13:H13"/>
    <mergeCell ref="I13:J13"/>
    <mergeCell ref="D14:E14"/>
    <mergeCell ref="F14:H14"/>
    <mergeCell ref="I14:J14"/>
    <mergeCell ref="E18:G18"/>
    <mergeCell ref="D21:E21"/>
    <mergeCell ref="F21:H21"/>
    <mergeCell ref="I21:J21"/>
    <mergeCell ref="D22:E22"/>
    <mergeCell ref="F22:H22"/>
    <mergeCell ref="I22:J22"/>
    <mergeCell ref="E25:G25"/>
    <mergeCell ref="O30:P30"/>
    <mergeCell ref="O31:P31"/>
    <mergeCell ref="P32:Q32"/>
    <mergeCell ref="P33:Q33"/>
    <mergeCell ref="P34:Q34"/>
    <mergeCell ref="O37:P37"/>
    <mergeCell ref="AA46:AC46"/>
    <mergeCell ref="AE46:AF46"/>
    <mergeCell ref="AA47:AC47"/>
    <mergeCell ref="AE47:AF47"/>
    <mergeCell ref="E48:G48"/>
    <mergeCell ref="I48:J48"/>
    <mergeCell ref="AA48:AC48"/>
    <mergeCell ref="AE48:AF48"/>
    <mergeCell ref="E49:G49"/>
    <mergeCell ref="I49:J49"/>
    <mergeCell ref="AA49:AC49"/>
    <mergeCell ref="AE49:AF49"/>
    <mergeCell ref="E50:G50"/>
    <mergeCell ref="I50:J50"/>
    <mergeCell ref="O50:P50"/>
    <mergeCell ref="AA50:AC50"/>
    <mergeCell ref="AE50:AF50"/>
    <mergeCell ref="E51:G51"/>
    <mergeCell ref="I51:J51"/>
    <mergeCell ref="O51:P51"/>
    <mergeCell ref="AA51:AC51"/>
    <mergeCell ref="AE51:AF51"/>
    <mergeCell ref="E52:G52"/>
    <mergeCell ref="I52:J52"/>
    <mergeCell ref="O52:P52"/>
    <mergeCell ref="AA52:AC52"/>
    <mergeCell ref="AE52:AF52"/>
    <mergeCell ref="E53:G53"/>
    <mergeCell ref="I53:J53"/>
    <mergeCell ref="P53:Q53"/>
    <mergeCell ref="AA53:AC53"/>
    <mergeCell ref="AE53:AF53"/>
    <mergeCell ref="E54:G54"/>
    <mergeCell ref="I54:J54"/>
    <mergeCell ref="P54:Q54"/>
    <mergeCell ref="AA54:AC54"/>
    <mergeCell ref="AE54:AF54"/>
    <mergeCell ref="E55:G55"/>
    <mergeCell ref="I55:J55"/>
    <mergeCell ref="P55:Q55"/>
    <mergeCell ref="AA55:AC55"/>
    <mergeCell ref="AE55:AF55"/>
    <mergeCell ref="E56:G56"/>
    <mergeCell ref="I56:J56"/>
    <mergeCell ref="P56:Q56"/>
    <mergeCell ref="AA56:AC56"/>
    <mergeCell ref="AE56:AF56"/>
    <mergeCell ref="E57:G57"/>
    <mergeCell ref="I57:J57"/>
    <mergeCell ref="AA57:AC57"/>
    <mergeCell ref="AE57:AF57"/>
    <mergeCell ref="E58:G58"/>
    <mergeCell ref="I58:J58"/>
    <mergeCell ref="AA58:AC58"/>
    <mergeCell ref="AE58:AF58"/>
    <mergeCell ref="E59:G59"/>
    <mergeCell ref="I59:J59"/>
    <mergeCell ref="AA59:AC59"/>
    <mergeCell ref="AE59:AF59"/>
    <mergeCell ref="E60:G60"/>
    <mergeCell ref="I60:J60"/>
    <mergeCell ref="AA60:AC60"/>
    <mergeCell ref="AE60:AF60"/>
    <mergeCell ref="E61:G61"/>
    <mergeCell ref="I61:J61"/>
    <mergeCell ref="AA61:AC61"/>
    <mergeCell ref="AE61:AF61"/>
    <mergeCell ref="E62:G62"/>
    <mergeCell ref="I62:J62"/>
    <mergeCell ref="AA62:AC62"/>
    <mergeCell ref="AE62:AF62"/>
    <mergeCell ref="E63:G63"/>
    <mergeCell ref="I63:J63"/>
    <mergeCell ref="AA63:AC63"/>
    <mergeCell ref="AE63:AF63"/>
    <mergeCell ref="E64:G64"/>
    <mergeCell ref="I64:J64"/>
    <mergeCell ref="AA64:AC64"/>
    <mergeCell ref="AE64:AF64"/>
    <mergeCell ref="E65:G65"/>
    <mergeCell ref="I65:J65"/>
    <mergeCell ref="AA65:AC65"/>
    <mergeCell ref="AE65:AF65"/>
    <mergeCell ref="E66:G66"/>
    <mergeCell ref="I66:J66"/>
    <mergeCell ref="AA66:AC66"/>
    <mergeCell ref="AE66:AF66"/>
    <mergeCell ref="E67:G67"/>
    <mergeCell ref="I67:J67"/>
    <mergeCell ref="AA67:AC67"/>
    <mergeCell ref="AE67:AF67"/>
    <mergeCell ref="E68:G68"/>
    <mergeCell ref="I68:J68"/>
    <mergeCell ref="AA68:AC68"/>
    <mergeCell ref="AE68:AF68"/>
    <mergeCell ref="E69:G69"/>
    <mergeCell ref="I69:J69"/>
    <mergeCell ref="AA69:AC69"/>
    <mergeCell ref="AE69:AF69"/>
    <mergeCell ref="E70:G70"/>
    <mergeCell ref="I70:J70"/>
    <mergeCell ref="AA70:AC70"/>
    <mergeCell ref="AE70:AF70"/>
    <mergeCell ref="E71:G71"/>
    <mergeCell ref="I71:J71"/>
    <mergeCell ref="AA71:AC71"/>
    <mergeCell ref="AE71:AF71"/>
    <mergeCell ref="E72:G72"/>
    <mergeCell ref="I72:J72"/>
    <mergeCell ref="AA72:AC72"/>
    <mergeCell ref="AE72:AF72"/>
    <mergeCell ref="E73:G73"/>
    <mergeCell ref="I73:J73"/>
    <mergeCell ref="AA73:AC73"/>
    <mergeCell ref="AE73:AF73"/>
    <mergeCell ref="E74:G74"/>
    <mergeCell ref="I74:J74"/>
    <mergeCell ref="AA74:AC74"/>
    <mergeCell ref="AE74:AF74"/>
    <mergeCell ref="E75:G75"/>
    <mergeCell ref="I75:J75"/>
    <mergeCell ref="AA75:AC75"/>
    <mergeCell ref="AE75:AF75"/>
    <mergeCell ref="E76:G76"/>
    <mergeCell ref="I76:J76"/>
    <mergeCell ref="E77:G77"/>
    <mergeCell ref="I77:J77"/>
    <mergeCell ref="E78:G78"/>
    <mergeCell ref="I78:J78"/>
    <mergeCell ref="E79:G79"/>
    <mergeCell ref="I79:J79"/>
    <mergeCell ref="E80:G80"/>
    <mergeCell ref="I80:J80"/>
    <mergeCell ref="E81:G81"/>
    <mergeCell ref="I81:J81"/>
    <mergeCell ref="E82:G82"/>
    <mergeCell ref="I82:J82"/>
    <mergeCell ref="E83:G83"/>
    <mergeCell ref="I83:J83"/>
    <mergeCell ref="E84:G84"/>
    <mergeCell ref="I84:J84"/>
    <mergeCell ref="E85:G85"/>
    <mergeCell ref="I85:J85"/>
    <mergeCell ref="E86:G86"/>
    <mergeCell ref="I86:J86"/>
    <mergeCell ref="E87:G87"/>
    <mergeCell ref="I87:J87"/>
    <mergeCell ref="E88:G88"/>
    <mergeCell ref="I88:J88"/>
    <mergeCell ref="E89:G89"/>
    <mergeCell ref="I89:J89"/>
    <mergeCell ref="O89:P89"/>
    <mergeCell ref="E90:G90"/>
    <mergeCell ref="I90:J90"/>
    <mergeCell ref="E91:G91"/>
    <mergeCell ref="I91:J91"/>
    <mergeCell ref="E92:G92"/>
    <mergeCell ref="I92:J92"/>
    <mergeCell ref="E93:G93"/>
    <mergeCell ref="I93:J93"/>
    <mergeCell ref="E94:G94"/>
    <mergeCell ref="I94:J94"/>
    <mergeCell ref="E95:G95"/>
    <mergeCell ref="I95:J95"/>
    <mergeCell ref="D98:F98"/>
    <mergeCell ref="G98:H98"/>
    <mergeCell ref="I98:J98"/>
    <mergeCell ref="D99:F99"/>
    <mergeCell ref="G99:H99"/>
    <mergeCell ref="I99:J99"/>
    <mergeCell ref="D100:F100"/>
    <mergeCell ref="G100:H100"/>
    <mergeCell ref="I100:J100"/>
    <mergeCell ref="D101:F101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B7:B9"/>
    <mergeCell ref="P4:P8"/>
    <mergeCell ref="Q4:Q8"/>
    <mergeCell ref="R4:R8"/>
    <mergeCell ref="S4:S8"/>
    <mergeCell ref="V4:V8"/>
    <mergeCell ref="W4:W8"/>
    <mergeCell ref="W13:W17"/>
    <mergeCell ref="X4:X8"/>
    <mergeCell ref="X13:X17"/>
    <mergeCell ref="Y4:Y8"/>
    <mergeCell ref="Y13:Y17"/>
    <mergeCell ref="Z13:Z17"/>
    <mergeCell ref="B2:D6"/>
  </mergeCells>
  <pageMargins left="0.11805555555556" right="0.11805555555556" top="1" bottom="0.51180555555556" header="0.5" footer="0.5"/>
  <pageSetup paperSize="8" scale="58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OP10</vt:lpstr>
      <vt:lpstr>OP20</vt:lpstr>
      <vt:lpstr>OP30</vt:lpstr>
      <vt:lpstr>OP40</vt:lpstr>
      <vt:lpstr>OP50</vt:lpstr>
      <vt:lpstr>OP60</vt:lpstr>
      <vt:lpstr>OP70</vt:lpstr>
      <vt:lpstr>OP80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248-CPU-TBN</dc:creator>
  <cp:lastModifiedBy>252-CPU-TBN</cp:lastModifiedBy>
  <dcterms:created xsi:type="dcterms:W3CDTF">2024-07-03T07:08:00Z</dcterms:created>
  <dcterms:modified xsi:type="dcterms:W3CDTF">2025-04-27T15:23:56Z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8495DE87127A4DA88F893D714CFF84F5_13</vt:lpwstr>
  </property>
  <property fmtid="{D5CDD505-2E9C-101B-9397-08002B2CF9AE}" pid="3" name="KSOProductBuildVer">
    <vt:lpwstr>1033-12.2.0.19307</vt:lpwstr>
  </property>
</Properties>
</file>