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706"/>
  </bookViews>
  <sheets>
    <sheet name="template" sheetId="17" r:id="rId1"/>
    <sheet name="Lead Time" sheetId="15" r:id="rId2"/>
  </sheets>
  <definedNames>
    <definedName name="_xlnm.Print_Area" localSheetId="0">template!$B$2:$U$109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<sst xmlns="http://schemas.openxmlformats.org/spreadsheetml/2006/main" count="174" uniqueCount="98">
  <si>
    <t xml:space="preserve"> JIG COST 
PLANNING</t>
  </si>
  <si>
    <t>CUSTOMER / PROJECT</t>
  </si>
  <si>
    <t>:</t>
  </si>
  <si>
    <t xml:space="preserve"> SKETCH </t>
  </si>
  <si>
    <t>CF CLASS</t>
  </si>
  <si>
    <t>APPROVAL DATE:</t>
  </si>
  <si>
    <t>PART NUMBER</t>
  </si>
  <si>
    <t>APPROVED</t>
  </si>
  <si>
    <t>CHECKED</t>
  </si>
  <si>
    <t>PREPARED</t>
  </si>
  <si>
    <t>PART NAME</t>
  </si>
  <si>
    <t>CF PROCESS</t>
  </si>
  <si>
    <t>A</t>
  </si>
  <si>
    <t>CF DIMENSION</t>
  </si>
  <si>
    <t>B</t>
  </si>
  <si>
    <t>RATE</t>
  </si>
  <si>
    <t>YEN</t>
  </si>
  <si>
    <t>WEIGHT/ QUANTITY</t>
  </si>
  <si>
    <t>C</t>
  </si>
  <si>
    <t>SGD</t>
  </si>
  <si>
    <t>TOTAL COST</t>
  </si>
  <si>
    <t>W. NUGROHO</t>
  </si>
  <si>
    <t>HADI S.</t>
  </si>
  <si>
    <t>ARI S.</t>
  </si>
  <si>
    <t xml:space="preserve">USD </t>
  </si>
  <si>
    <t>COST / KG</t>
  </si>
  <si>
    <t xml:space="preserve"> </t>
  </si>
  <si>
    <t>DESIGN &amp; PROGRAM</t>
  </si>
  <si>
    <t>FINISHING</t>
  </si>
  <si>
    <t>JOB PROCESS</t>
  </si>
  <si>
    <t>MAN POWER QTY</t>
  </si>
  <si>
    <t>WORKING TIME (HRS)</t>
  </si>
  <si>
    <t>COST/HOUR</t>
  </si>
  <si>
    <t>TOTAL</t>
  </si>
  <si>
    <t xml:space="preserve"> PART LIST</t>
  </si>
  <si>
    <t>MATERIAL/ SPEC</t>
  </si>
  <si>
    <t>SIZE/ TYPE</t>
  </si>
  <si>
    <t>UNIT/QTY</t>
  </si>
  <si>
    <t>PRICE/UNIT</t>
  </si>
  <si>
    <t>TOTAL PRICE</t>
  </si>
  <si>
    <t xml:space="preserve"> DESIGNING</t>
  </si>
  <si>
    <t xml:space="preserve"> PROGRAMING</t>
  </si>
  <si>
    <t>MAIN MATERIAL</t>
  </si>
  <si>
    <t>QTY (PCS)</t>
  </si>
  <si>
    <t>WEIGHT (KG)</t>
  </si>
  <si>
    <t xml:space="preserve"> BASE &amp; FRAME</t>
  </si>
  <si>
    <t>PROCESS</t>
  </si>
  <si>
    <t xml:space="preserve"> KIND OF MACHINE</t>
  </si>
  <si>
    <t>LEAD TIME</t>
  </si>
  <si>
    <t>COST</t>
  </si>
  <si>
    <t xml:space="preserve"> PROCESS</t>
  </si>
  <si>
    <t>Locator</t>
  </si>
  <si>
    <t>TOTAL FINISHING COST</t>
  </si>
  <si>
    <t>HARDENING</t>
  </si>
  <si>
    <t>TOTAL MATERIAL COST</t>
  </si>
  <si>
    <t>TOTAL HARDENING COST</t>
  </si>
  <si>
    <t>STANDARD PART</t>
  </si>
  <si>
    <t>TRIAL PROCESS</t>
  </si>
  <si>
    <t>PNEUMATIC COMPONENT</t>
  </si>
  <si>
    <t>WORKING TIME (H)</t>
  </si>
  <si>
    <t>ELECTRICAL COMPONENT</t>
  </si>
  <si>
    <t>TOTAL TRIAL PROCESS COST</t>
  </si>
  <si>
    <t xml:space="preserve"> TOOL COST</t>
  </si>
  <si>
    <t>KINDS OF TOOL</t>
  </si>
  <si>
    <t>SPEC</t>
  </si>
  <si>
    <t>PRICE/ UNIT</t>
  </si>
  <si>
    <t>MECHANICAL COMPONENT</t>
  </si>
  <si>
    <t>TOTAL TOOL COST</t>
  </si>
  <si>
    <t xml:space="preserve"> ACCESSORIES </t>
  </si>
  <si>
    <t>PART LIST</t>
  </si>
  <si>
    <t>SPECIFICATION</t>
  </si>
  <si>
    <t>TOTAL STANDARD PART COST</t>
  </si>
  <si>
    <t>MANUFACTURING</t>
  </si>
  <si>
    <t xml:space="preserve"> MAN POWER QTY</t>
  </si>
  <si>
    <t>TOTAL ACCESSORIES COST</t>
  </si>
  <si>
    <t>NOTES:</t>
  </si>
  <si>
    <t>REMARKS:</t>
  </si>
  <si>
    <t>MACHINE TYPE</t>
  </si>
  <si>
    <t>LEAD TIME (H)</t>
  </si>
  <si>
    <t>SUB GROUP OF COST</t>
  </si>
  <si>
    <t>: MATERIAL</t>
  </si>
  <si>
    <t>: PROCESS</t>
  </si>
  <si>
    <t>: MAN POWER</t>
  </si>
  <si>
    <t>TOTAL MANUFACTURING COST</t>
  </si>
  <si>
    <t>LEAD TIME 253B7E020P</t>
  </si>
  <si>
    <t>NO</t>
  </si>
  <si>
    <t>ACTIVITY</t>
  </si>
  <si>
    <t>SCHEDULE (Days)</t>
  </si>
  <si>
    <t>Himpyo</t>
  </si>
  <si>
    <t>Supplier selection</t>
  </si>
  <si>
    <t>Design</t>
  </si>
  <si>
    <t>Rev Design</t>
  </si>
  <si>
    <t>Material order</t>
  </si>
  <si>
    <t>Fabrikasi</t>
  </si>
  <si>
    <t>MC</t>
  </si>
  <si>
    <t>Measuring</t>
  </si>
  <si>
    <t>Finishing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</si>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</sst>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(* #,##0_);_(* \(#,##0\);_(* \-_);_(@_)"/>
    <numFmt numFmtId="178" formatCode="_(&quot;Rp&quot;* #,##0_);_(&quot;Rp&quot;* \(#,##0\);_(&quot;Rp&quot;* \-_);_(@_)"/>
    <numFmt numFmtId="179" formatCode="_([$Rp-421]* #,##0_);_([$Rp-421]* \(#,##0\);_([$Rp-421]* \-_);_(@_)"/>
    <numFmt numFmtId="180" formatCode="0.0"/>
    <numFmt numFmtId="181" formatCode="_(&quot;Rp&quot;* #,##0_);_(&quot;Rp&quot;* \(#,##0\);_(&quot;Rp&quot;* &quot;-&quot;_);_(@_)"/>
    <numFmt numFmtId="182" formatCode="_(&quot;Rp&quot;* #,##0_);_(&quot;Rp&quot;* \(#,##0\);_(&quot;Rp&quot;* &quot;-&quot;??_);_(@_)"/>
    <numFmt numFmtId="183" formatCode="d\ mmm\ yy"/>
    <numFmt numFmtId="184" formatCode="_([$Rp-421]* #,##0_);_([$Rp-421]* \(#,##0\);_([$Rp-421]* \-??_);_(@_)"/>
    <numFmt numFmtId="185" formatCode="#,##0.0"/>
  </numFmts>
  <fonts count="51">
    <font>
      <sz val="10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0"/>
      <name val="Calibri"/>
      <charset val="134"/>
    </font>
    <font>
      <b/>
      <sz val="36"/>
      <color rgb="FF0000FF"/>
      <name val="Calibri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b/>
      <u/>
      <sz val="12"/>
      <name val="Calibri"/>
      <charset val="134"/>
    </font>
    <font>
      <b/>
      <sz val="12"/>
      <color theme="0" tint="-0.499984740745262"/>
      <name val="Calibri"/>
      <charset val="134"/>
    </font>
    <font>
      <b/>
      <sz val="10"/>
      <color indexed="23"/>
      <name val="Calibri"/>
      <charset val="134"/>
    </font>
    <font>
      <sz val="10"/>
      <name val="Trebuchet MS"/>
      <charset val="134"/>
    </font>
    <font>
      <i/>
      <u/>
      <sz val="10"/>
      <name val="Calibri"/>
      <charset val="134"/>
    </font>
    <font>
      <u/>
      <sz val="10"/>
      <name val="Calibri"/>
      <charset val="134"/>
    </font>
    <font>
      <sz val="10"/>
      <color indexed="60"/>
      <name val="Calibri"/>
      <charset val="134"/>
    </font>
    <font>
      <i/>
      <sz val="10"/>
      <name val="Calibri"/>
      <charset val="134"/>
    </font>
    <font>
      <sz val="9"/>
      <name val="Calibri"/>
      <charset val="134"/>
    </font>
    <font>
      <sz val="10"/>
      <color theme="1"/>
      <name val="Calibri"/>
      <charset val="134"/>
      <scheme val="minor"/>
    </font>
    <font>
      <sz val="12"/>
      <name val="Calibri"/>
      <charset val="134"/>
    </font>
    <font>
      <sz val="10"/>
      <name val="Calibri"/>
      <charset val="134"/>
      <scheme val="minor"/>
    </font>
    <font>
      <sz val="10"/>
      <color indexed="10"/>
      <name val="Calibri"/>
      <charset val="134"/>
    </font>
    <font>
      <sz val="10"/>
      <color indexed="12"/>
      <name val="Calibri"/>
      <charset val="134"/>
    </font>
    <font>
      <i/>
      <u/>
      <sz val="10"/>
      <color indexed="23"/>
      <name val="Calibri"/>
      <charset val="134"/>
    </font>
    <font>
      <sz val="10"/>
      <color indexed="23"/>
      <name val="Calibri"/>
      <charset val="134"/>
    </font>
    <font>
      <sz val="12"/>
      <name val="Calibri"/>
      <charset val="134"/>
      <scheme val="minor"/>
    </font>
    <font>
      <i/>
      <sz val="10"/>
      <color indexed="23"/>
      <name val="Calibri"/>
      <charset val="134"/>
    </font>
    <font>
      <i/>
      <sz val="10"/>
      <name val="Calibri"/>
      <charset val="134"/>
      <scheme val="minor"/>
    </font>
    <font>
      <b/>
      <sz val="10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medium">
        <color indexed="8"/>
      </left>
      <right/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auto="1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medium">
        <color indexed="8"/>
      </right>
      <top style="hair">
        <color rgb="FF000000"/>
      </top>
      <bottom style="hair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/>
      <right/>
      <top style="hair">
        <color auto="1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medium">
        <color rgb="FF000000"/>
      </left>
      <right style="hair">
        <color rgb="FF000000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177" fontId="0" fillId="0" borderId="0" applyFill="0" applyBorder="0" applyAlignment="0" applyProtection="0"/>
    <xf numFmtId="42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5" borderId="167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68" applyNumberFormat="0" applyFill="0" applyAlignment="0" applyProtection="0">
      <alignment vertical="center"/>
    </xf>
    <xf numFmtId="0" fontId="36" fillId="0" borderId="168" applyNumberFormat="0" applyFill="0" applyAlignment="0" applyProtection="0">
      <alignment vertical="center"/>
    </xf>
    <xf numFmtId="0" fontId="37" fillId="0" borderId="16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170" applyNumberFormat="0" applyAlignment="0" applyProtection="0">
      <alignment vertical="center"/>
    </xf>
    <xf numFmtId="0" fontId="39" fillId="7" borderId="171" applyNumberFormat="0" applyAlignment="0" applyProtection="0">
      <alignment vertical="center"/>
    </xf>
    <xf numFmtId="0" fontId="40" fillId="7" borderId="170" applyNumberFormat="0" applyAlignment="0" applyProtection="0">
      <alignment vertical="center"/>
    </xf>
    <xf numFmtId="0" fontId="41" fillId="8" borderId="172" applyNumberFormat="0" applyAlignment="0" applyProtection="0">
      <alignment vertical="center"/>
    </xf>
    <xf numFmtId="0" fontId="42" fillId="0" borderId="173" applyNumberFormat="0" applyFill="0" applyAlignment="0" applyProtection="0">
      <alignment vertical="center"/>
    </xf>
    <xf numFmtId="0" fontId="43" fillId="0" borderId="174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38" fontId="49" fillId="0" borderId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0" fillId="0" borderId="0"/>
  </cellStyleXfs>
  <cellXfs count="42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" fillId="0" borderId="0" xfId="53" applyFont="1" applyFill="1" applyBorder="1" applyAlignment="1">
      <alignment horizontal="center" vertical="center"/>
    </xf>
    <xf numFmtId="0" fontId="0" fillId="0" borderId="0" xfId="53" applyFont="1" applyFill="1" applyBorder="1" applyAlignment="1"/>
    <xf numFmtId="0" fontId="2" fillId="0" borderId="1" xfId="53" applyFont="1" applyFill="1" applyBorder="1" applyAlignment="1">
      <alignment horizontal="center" vertical="center"/>
    </xf>
    <xf numFmtId="0" fontId="2" fillId="0" borderId="2" xfId="53" applyFont="1" applyFill="1" applyBorder="1" applyAlignment="1">
      <alignment horizontal="center" vertical="center"/>
    </xf>
    <xf numFmtId="0" fontId="2" fillId="0" borderId="3" xfId="53" applyFont="1" applyFill="1" applyBorder="1" applyAlignment="1">
      <alignment horizontal="center" vertical="center"/>
    </xf>
    <xf numFmtId="0" fontId="2" fillId="0" borderId="4" xfId="53" applyFont="1" applyFill="1" applyBorder="1" applyAlignment="1">
      <alignment horizontal="center" vertical="center"/>
    </xf>
    <xf numFmtId="0" fontId="2" fillId="0" borderId="5" xfId="53" applyFont="1" applyFill="1" applyBorder="1" applyAlignment="1">
      <alignment horizontal="center" vertical="center"/>
    </xf>
    <xf numFmtId="0" fontId="3" fillId="0" borderId="6" xfId="53" applyFont="1" applyFill="1" applyBorder="1" applyAlignment="1">
      <alignment horizontal="center" vertical="center"/>
    </xf>
    <xf numFmtId="0" fontId="3" fillId="0" borderId="7" xfId="53" applyFont="1" applyFill="1" applyBorder="1" applyAlignment="1">
      <alignment horizontal="left" vertical="center" indent="1"/>
    </xf>
    <xf numFmtId="0" fontId="2" fillId="0" borderId="8" xfId="53" applyFont="1" applyFill="1" applyBorder="1" applyAlignment="1">
      <alignment horizontal="center" vertical="center"/>
    </xf>
    <xf numFmtId="0" fontId="2" fillId="0" borderId="9" xfId="53" applyFont="1" applyFill="1" applyBorder="1" applyAlignment="1">
      <alignment horizontal="center" vertical="center"/>
    </xf>
    <xf numFmtId="0" fontId="2" fillId="0" borderId="10" xfId="53" applyFont="1" applyFill="1" applyBorder="1" applyAlignment="1">
      <alignment horizontal="center" vertical="center"/>
    </xf>
    <xf numFmtId="0" fontId="2" fillId="0" borderId="11" xfId="53" applyFont="1" applyFill="1" applyBorder="1" applyAlignment="1">
      <alignment horizontal="center" vertical="center"/>
    </xf>
    <xf numFmtId="0" fontId="0" fillId="0" borderId="10" xfId="53" applyFont="1" applyFill="1" applyBorder="1" applyAlignment="1">
      <alignment horizontal="center" vertical="center"/>
    </xf>
    <xf numFmtId="0" fontId="0" fillId="0" borderId="11" xfId="53" applyFont="1" applyFill="1" applyBorder="1" applyAlignment="1">
      <alignment horizontal="center" vertical="center"/>
    </xf>
    <xf numFmtId="0" fontId="3" fillId="0" borderId="12" xfId="53" applyFont="1" applyFill="1" applyBorder="1" applyAlignment="1">
      <alignment horizontal="left" vertical="center" indent="1"/>
    </xf>
    <xf numFmtId="0" fontId="3" fillId="0" borderId="13" xfId="53" applyFont="1" applyFill="1" applyBorder="1" applyAlignment="1">
      <alignment horizontal="left" vertical="center" indent="1"/>
    </xf>
    <xf numFmtId="0" fontId="0" fillId="0" borderId="14" xfId="53" applyFont="1" applyFill="1" applyBorder="1" applyAlignment="1">
      <alignment horizontal="center" vertical="center"/>
    </xf>
    <xf numFmtId="0" fontId="0" fillId="0" borderId="15" xfId="53" applyFont="1" applyFill="1" applyBorder="1" applyAlignment="1">
      <alignment horizontal="center" vertical="center"/>
    </xf>
    <xf numFmtId="0" fontId="3" fillId="0" borderId="16" xfId="53" applyFont="1" applyFill="1" applyBorder="1" applyAlignment="1">
      <alignment horizontal="center" vertical="center"/>
    </xf>
    <xf numFmtId="0" fontId="3" fillId="0" borderId="17" xfId="53" applyFont="1" applyFill="1" applyBorder="1" applyAlignment="1">
      <alignment horizontal="left" vertical="center" indent="1"/>
    </xf>
    <xf numFmtId="0" fontId="0" fillId="0" borderId="18" xfId="53" applyFont="1" applyFill="1" applyBorder="1" applyAlignment="1">
      <alignment horizontal="center" vertical="center"/>
    </xf>
    <xf numFmtId="0" fontId="0" fillId="0" borderId="19" xfId="53" applyFont="1" applyFill="1" applyBorder="1" applyAlignment="1">
      <alignment horizontal="center" vertical="center"/>
    </xf>
    <xf numFmtId="0" fontId="0" fillId="0" borderId="11" xfId="53" applyFont="1" applyFill="1" applyBorder="1" applyAlignment="1"/>
    <xf numFmtId="0" fontId="0" fillId="0" borderId="15" xfId="53" applyFont="1" applyFill="1" applyBorder="1" applyAlignment="1"/>
    <xf numFmtId="0" fontId="0" fillId="0" borderId="19" xfId="53" applyFont="1" applyFill="1" applyBorder="1" applyAlignment="1"/>
    <xf numFmtId="0" fontId="2" fillId="0" borderId="20" xfId="53" applyFont="1" applyFill="1" applyBorder="1" applyAlignment="1">
      <alignment horizontal="center" vertical="center"/>
    </xf>
    <xf numFmtId="0" fontId="2" fillId="0" borderId="21" xfId="53" applyFont="1" applyFill="1" applyBorder="1" applyAlignment="1">
      <alignment horizontal="center" vertical="center"/>
    </xf>
    <xf numFmtId="0" fontId="0" fillId="0" borderId="22" xfId="53" applyFont="1" applyFill="1" applyBorder="1" applyAlignment="1"/>
    <xf numFmtId="0" fontId="0" fillId="0" borderId="23" xfId="53" applyFont="1" applyFill="1" applyBorder="1" applyAlignment="1"/>
    <xf numFmtId="0" fontId="0" fillId="0" borderId="24" xfId="53" applyFont="1" applyFill="1" applyBorder="1" applyAlignment="1"/>
    <xf numFmtId="0" fontId="2" fillId="0" borderId="25" xfId="53" applyFont="1" applyFill="1" applyBorder="1" applyAlignment="1">
      <alignment horizontal="center" vertical="center"/>
    </xf>
    <xf numFmtId="0" fontId="2" fillId="0" borderId="26" xfId="53" applyFont="1" applyFill="1" applyBorder="1" applyAlignment="1">
      <alignment horizontal="center" vertical="center"/>
    </xf>
    <xf numFmtId="0" fontId="2" fillId="0" borderId="27" xfId="53" applyFont="1" applyFill="1" applyBorder="1" applyAlignment="1">
      <alignment horizontal="center" vertical="center"/>
    </xf>
    <xf numFmtId="0" fontId="0" fillId="0" borderId="28" xfId="53" applyFont="1" applyFill="1" applyBorder="1" applyAlignment="1"/>
    <xf numFmtId="0" fontId="0" fillId="0" borderId="29" xfId="53" applyFont="1" applyFill="1" applyBorder="1" applyAlignment="1"/>
    <xf numFmtId="0" fontId="0" fillId="0" borderId="30" xfId="53" applyFont="1" applyFill="1" applyBorder="1" applyAlignment="1"/>
    <xf numFmtId="0" fontId="4" fillId="0" borderId="0" xfId="54" applyFont="1" applyFill="1" applyAlignment="1">
      <alignment vertical="center"/>
    </xf>
    <xf numFmtId="0" fontId="4" fillId="0" borderId="31" xfId="54" applyFont="1" applyFill="1" applyBorder="1" applyAlignment="1">
      <alignment vertical="center"/>
    </xf>
    <xf numFmtId="0" fontId="4" fillId="0" borderId="32" xfId="54" applyFont="1" applyFill="1" applyBorder="1" applyAlignment="1">
      <alignment vertical="center"/>
    </xf>
    <xf numFmtId="0" fontId="4" fillId="0" borderId="33" xfId="54" applyFont="1" applyFill="1" applyBorder="1" applyAlignment="1">
      <alignment vertical="center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vertical="center"/>
    </xf>
    <xf numFmtId="0" fontId="6" fillId="0" borderId="38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vertical="center"/>
    </xf>
    <xf numFmtId="0" fontId="6" fillId="0" borderId="42" xfId="0" applyFont="1" applyFill="1" applyBorder="1" applyAlignment="1">
      <alignment vertical="center"/>
    </xf>
    <xf numFmtId="0" fontId="7" fillId="0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vertical="center"/>
    </xf>
    <xf numFmtId="177" fontId="4" fillId="2" borderId="45" xfId="4" applyNumberFormat="1" applyFont="1" applyFill="1" applyBorder="1" applyAlignment="1" applyProtection="1">
      <alignment vertical="center"/>
    </xf>
    <xf numFmtId="1" fontId="4" fillId="3" borderId="44" xfId="0" applyNumberFormat="1" applyFont="1" applyFill="1" applyBorder="1" applyAlignment="1">
      <alignment horizontal="left" vertical="center"/>
    </xf>
    <xf numFmtId="177" fontId="4" fillId="3" borderId="45" xfId="4" applyNumberFormat="1" applyFont="1" applyFill="1" applyBorder="1" applyAlignment="1" applyProtection="1">
      <alignment horizontal="center" vertical="center"/>
    </xf>
    <xf numFmtId="0" fontId="8" fillId="0" borderId="41" xfId="0" applyFont="1" applyFill="1" applyBorder="1" applyAlignment="1">
      <alignment vertical="center"/>
    </xf>
    <xf numFmtId="1" fontId="4" fillId="4" borderId="46" xfId="0" applyNumberFormat="1" applyFont="1" applyFill="1" applyBorder="1" applyAlignment="1">
      <alignment horizontal="left" vertical="center"/>
    </xf>
    <xf numFmtId="177" fontId="4" fillId="4" borderId="47" xfId="0" applyNumberFormat="1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vertical="center"/>
    </xf>
    <xf numFmtId="0" fontId="8" fillId="0" borderId="49" xfId="0" applyFont="1" applyFill="1" applyBorder="1" applyAlignment="1">
      <alignment vertical="center"/>
    </xf>
    <xf numFmtId="0" fontId="9" fillId="3" borderId="0" xfId="54" applyFont="1" applyFill="1" applyAlignment="1">
      <alignment vertical="center"/>
    </xf>
    <xf numFmtId="0" fontId="4" fillId="3" borderId="0" xfId="54" applyFont="1" applyFill="1" applyAlignment="1">
      <alignment vertical="center"/>
    </xf>
    <xf numFmtId="0" fontId="10" fillId="0" borderId="50" xfId="54" applyFont="1" applyFill="1" applyBorder="1" applyAlignment="1">
      <alignment horizontal="center" vertical="center"/>
    </xf>
    <xf numFmtId="0" fontId="11" fillId="0" borderId="51" xfId="54" applyFont="1" applyFill="1" applyBorder="1" applyAlignment="1">
      <alignment vertical="center"/>
    </xf>
    <xf numFmtId="0" fontId="11" fillId="0" borderId="51" xfId="54" applyFont="1" applyFill="1" applyBorder="1" applyAlignment="1">
      <alignment horizontal="center" vertical="center"/>
    </xf>
    <xf numFmtId="0" fontId="11" fillId="0" borderId="52" xfId="54" applyFont="1" applyFill="1" applyBorder="1" applyAlignment="1">
      <alignment horizontal="center" vertical="center" wrapText="1"/>
    </xf>
    <xf numFmtId="0" fontId="7" fillId="0" borderId="53" xfId="54" applyFont="1" applyFill="1" applyBorder="1" applyAlignment="1">
      <alignment horizontal="center" vertical="center"/>
    </xf>
    <xf numFmtId="0" fontId="4" fillId="0" borderId="54" xfId="54" applyFont="1" applyFill="1" applyBorder="1" applyAlignment="1">
      <alignment vertical="center"/>
    </xf>
    <xf numFmtId="0" fontId="4" fillId="0" borderId="55" xfId="54" applyFont="1" applyFill="1" applyBorder="1" applyAlignment="1">
      <alignment horizontal="center" vertical="center"/>
    </xf>
    <xf numFmtId="0" fontId="4" fillId="0" borderId="56" xfId="54" applyFont="1" applyFill="1" applyBorder="1" applyAlignment="1">
      <alignment horizontal="center" vertical="center"/>
    </xf>
    <xf numFmtId="0" fontId="7" fillId="0" borderId="57" xfId="54" applyFont="1" applyFill="1" applyBorder="1" applyAlignment="1">
      <alignment horizontal="center" vertical="center"/>
    </xf>
    <xf numFmtId="0" fontId="4" fillId="0" borderId="58" xfId="54" applyFont="1" applyFill="1" applyBorder="1" applyAlignment="1">
      <alignment vertical="center"/>
    </xf>
    <xf numFmtId="0" fontId="4" fillId="0" borderId="59" xfId="54" applyFont="1" applyFill="1" applyBorder="1" applyAlignment="1">
      <alignment horizontal="center" vertical="center"/>
    </xf>
    <xf numFmtId="0" fontId="4" fillId="0" borderId="60" xfId="54" applyFont="1" applyFill="1" applyBorder="1" applyAlignment="1">
      <alignment horizontal="center" vertical="center"/>
    </xf>
    <xf numFmtId="0" fontId="4" fillId="0" borderId="61" xfId="54" applyFont="1" applyFill="1" applyBorder="1" applyAlignment="1">
      <alignment vertical="center"/>
    </xf>
    <xf numFmtId="0" fontId="4" fillId="0" borderId="62" xfId="54" applyFont="1" applyFill="1" applyBorder="1" applyAlignment="1">
      <alignment vertical="center"/>
    </xf>
    <xf numFmtId="0" fontId="10" fillId="0" borderId="37" xfId="54" applyFont="1" applyFill="1" applyBorder="1" applyAlignment="1">
      <alignment horizontal="center" vertical="center"/>
    </xf>
    <xf numFmtId="0" fontId="11" fillId="0" borderId="38" xfId="54" applyFont="1" applyFill="1" applyBorder="1" applyAlignment="1">
      <alignment horizontal="center" vertical="center"/>
    </xf>
    <xf numFmtId="0" fontId="7" fillId="0" borderId="63" xfId="54" applyFont="1" applyFill="1" applyBorder="1" applyAlignment="1">
      <alignment horizontal="center" vertical="center"/>
    </xf>
    <xf numFmtId="0" fontId="4" fillId="0" borderId="55" xfId="54" applyFont="1" applyFill="1" applyBorder="1" applyAlignment="1">
      <alignment vertical="center"/>
    </xf>
    <xf numFmtId="0" fontId="4" fillId="0" borderId="64" xfId="54" applyFont="1" applyFill="1" applyBorder="1" applyAlignment="1">
      <alignment horizontal="center" vertical="center"/>
    </xf>
    <xf numFmtId="1" fontId="4" fillId="0" borderId="65" xfId="54" applyNumberFormat="1" applyFont="1" applyFill="1" applyBorder="1" applyAlignment="1">
      <alignment horizontal="center" vertical="center"/>
    </xf>
    <xf numFmtId="1" fontId="4" fillId="0" borderId="66" xfId="54" applyNumberFormat="1" applyFont="1" applyFill="1" applyBorder="1" applyAlignment="1">
      <alignment horizontal="center" vertical="center"/>
    </xf>
    <xf numFmtId="1" fontId="4" fillId="0" borderId="56" xfId="54" applyNumberFormat="1" applyFont="1" applyFill="1" applyBorder="1" applyAlignment="1">
      <alignment horizontal="center" vertical="center"/>
    </xf>
    <xf numFmtId="0" fontId="4" fillId="0" borderId="67" xfId="54" applyFont="1" applyFill="1" applyBorder="1" applyAlignment="1">
      <alignment vertical="center" wrapText="1"/>
    </xf>
    <xf numFmtId="0" fontId="4" fillId="0" borderId="68" xfId="54" applyFont="1" applyFill="1" applyBorder="1" applyAlignment="1">
      <alignment horizontal="center" vertical="center"/>
    </xf>
    <xf numFmtId="0" fontId="4" fillId="0" borderId="69" xfId="54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horizontal="center" vertical="center"/>
    </xf>
    <xf numFmtId="0" fontId="4" fillId="0" borderId="71" xfId="54" applyFont="1" applyFill="1" applyBorder="1" applyAlignment="1">
      <alignment horizontal="center" vertical="center"/>
    </xf>
    <xf numFmtId="0" fontId="4" fillId="0" borderId="72" xfId="54" applyFont="1" applyFill="1" applyBorder="1" applyAlignment="1">
      <alignment horizontal="center" vertical="center"/>
    </xf>
    <xf numFmtId="0" fontId="4" fillId="0" borderId="73" xfId="54" applyFont="1" applyFill="1" applyBorder="1" applyAlignment="1">
      <alignment horizontal="center" vertical="center"/>
    </xf>
    <xf numFmtId="0" fontId="4" fillId="0" borderId="74" xfId="54" applyFont="1" applyFill="1" applyBorder="1" applyAlignment="1">
      <alignment horizontal="center" vertical="center"/>
    </xf>
    <xf numFmtId="0" fontId="4" fillId="0" borderId="75" xfId="54" applyFont="1" applyFill="1" applyBorder="1" applyAlignment="1">
      <alignment horizontal="center" vertical="center"/>
    </xf>
    <xf numFmtId="0" fontId="4" fillId="0" borderId="76" xfId="54" applyFont="1" applyFill="1" applyBorder="1" applyAlignment="1">
      <alignment vertical="center"/>
    </xf>
    <xf numFmtId="0" fontId="4" fillId="0" borderId="77" xfId="54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vertical="center"/>
    </xf>
    <xf numFmtId="0" fontId="6" fillId="0" borderId="38" xfId="0" applyFont="1" applyFill="1" applyBorder="1" applyAlignment="1">
      <alignment horizontal="right" vertical="center"/>
    </xf>
    <xf numFmtId="3" fontId="6" fillId="0" borderId="38" xfId="0" applyNumberFormat="1" applyFont="1" applyFill="1" applyBorder="1" applyAlignment="1">
      <alignment horizontal="center" vertical="center"/>
    </xf>
    <xf numFmtId="3" fontId="6" fillId="0" borderId="81" xfId="0" applyNumberFormat="1" applyFont="1" applyFill="1" applyBorder="1" applyAlignment="1">
      <alignment horizontal="center" vertical="center"/>
    </xf>
    <xf numFmtId="178" fontId="4" fillId="0" borderId="0" xfId="54" applyNumberFormat="1" applyFont="1" applyFill="1" applyAlignment="1">
      <alignment horizontal="right" vertical="center"/>
    </xf>
    <xf numFmtId="0" fontId="13" fillId="0" borderId="31" xfId="54" applyFont="1" applyFill="1" applyBorder="1" applyAlignment="1">
      <alignment horizontal="center" vertical="center"/>
    </xf>
    <xf numFmtId="0" fontId="13" fillId="0" borderId="82" xfId="54" applyFont="1" applyFill="1" applyBorder="1" applyAlignment="1">
      <alignment horizontal="center" vertical="center"/>
    </xf>
    <xf numFmtId="0" fontId="14" fillId="0" borderId="83" xfId="54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right" vertical="center"/>
    </xf>
    <xf numFmtId="0" fontId="6" fillId="0" borderId="42" xfId="0" applyNumberFormat="1" applyFont="1" applyFill="1" applyBorder="1" applyAlignment="1">
      <alignment horizontal="left" vertical="center"/>
    </xf>
    <xf numFmtId="0" fontId="6" fillId="0" borderId="42" xfId="0" applyNumberFormat="1" applyFont="1" applyFill="1" applyBorder="1" applyAlignment="1">
      <alignment vertical="center"/>
    </xf>
    <xf numFmtId="178" fontId="6" fillId="0" borderId="45" xfId="0" applyNumberFormat="1" applyFont="1" applyFill="1" applyBorder="1" applyAlignment="1">
      <alignment horizontal="right" vertical="center"/>
    </xf>
    <xf numFmtId="0" fontId="13" fillId="0" borderId="33" xfId="54" applyFont="1" applyFill="1" applyBorder="1" applyAlignment="1">
      <alignment horizontal="center" vertical="center"/>
    </xf>
    <xf numFmtId="0" fontId="13" fillId="0" borderId="84" xfId="54" applyFont="1" applyFill="1" applyBorder="1" applyAlignment="1">
      <alignment horizontal="center" vertical="center"/>
    </xf>
    <xf numFmtId="0" fontId="14" fillId="0" borderId="33" xfId="54" applyFont="1" applyFill="1" applyBorder="1" applyAlignment="1">
      <alignment horizontal="center" vertical="center"/>
    </xf>
    <xf numFmtId="1" fontId="6" fillId="0" borderId="42" xfId="0" applyNumberFormat="1" applyFont="1" applyFill="1" applyBorder="1" applyAlignment="1">
      <alignment vertical="center"/>
    </xf>
    <xf numFmtId="0" fontId="4" fillId="0" borderId="45" xfId="0" applyNumberFormat="1" applyFont="1" applyFill="1" applyBorder="1" applyAlignment="1">
      <alignment horizontal="center" vertical="center"/>
    </xf>
    <xf numFmtId="0" fontId="4" fillId="0" borderId="0" xfId="54" applyFont="1" applyFill="1" applyAlignment="1">
      <alignment horizontal="center" vertical="center"/>
    </xf>
    <xf numFmtId="0" fontId="13" fillId="0" borderId="85" xfId="54" applyFont="1" applyFill="1" applyBorder="1" applyAlignment="1">
      <alignment horizontal="center" vertical="center"/>
    </xf>
    <xf numFmtId="0" fontId="13" fillId="0" borderId="86" xfId="54" applyFont="1" applyFill="1" applyBorder="1" applyAlignment="1">
      <alignment horizontal="center" vertical="center"/>
    </xf>
    <xf numFmtId="0" fontId="14" fillId="0" borderId="85" xfId="54" applyFont="1" applyFill="1" applyBorder="1" applyAlignment="1">
      <alignment horizontal="center" vertical="center"/>
    </xf>
    <xf numFmtId="3" fontId="6" fillId="0" borderId="42" xfId="0" applyNumberFormat="1" applyFont="1" applyFill="1" applyBorder="1" applyAlignment="1">
      <alignment horizontal="right" vertical="center"/>
    </xf>
    <xf numFmtId="178" fontId="4" fillId="0" borderId="45" xfId="0" applyNumberFormat="1" applyFont="1" applyFill="1" applyBorder="1" applyAlignment="1">
      <alignment horizontal="right" vertical="center"/>
    </xf>
    <xf numFmtId="0" fontId="4" fillId="0" borderId="87" xfId="54" applyFont="1" applyFill="1" applyBorder="1" applyAlignment="1">
      <alignment horizontal="center" vertical="center"/>
    </xf>
    <xf numFmtId="0" fontId="4" fillId="0" borderId="82" xfId="54" applyFont="1" applyFill="1" applyBorder="1" applyAlignment="1">
      <alignment horizontal="center" vertical="center"/>
    </xf>
    <xf numFmtId="0" fontId="7" fillId="0" borderId="88" xfId="54" applyFont="1" applyFill="1" applyBorder="1" applyAlignment="1">
      <alignment horizontal="center" vertical="center"/>
    </xf>
    <xf numFmtId="1" fontId="6" fillId="0" borderId="42" xfId="0" applyNumberFormat="1" applyFont="1" applyFill="1" applyBorder="1" applyAlignment="1">
      <alignment horizontal="right" vertical="center"/>
    </xf>
    <xf numFmtId="177" fontId="6" fillId="0" borderId="45" xfId="0" applyNumberFormat="1" applyFont="1" applyFill="1" applyBorder="1" applyAlignment="1">
      <alignment horizontal="right" vertical="center"/>
    </xf>
    <xf numFmtId="177" fontId="4" fillId="0" borderId="0" xfId="54" applyNumberFormat="1" applyFont="1" applyFill="1" applyAlignment="1">
      <alignment horizontal="right" vertical="center"/>
    </xf>
    <xf numFmtId="0" fontId="0" fillId="0" borderId="39" xfId="54" applyFont="1" applyFill="1" applyBorder="1" applyAlignment="1">
      <alignment horizontal="center"/>
    </xf>
    <xf numFmtId="0" fontId="0" fillId="0" borderId="84" xfId="54" applyFont="1" applyFill="1" applyBorder="1" applyAlignment="1">
      <alignment horizontal="center"/>
    </xf>
    <xf numFmtId="0" fontId="7" fillId="0" borderId="6" xfId="54" applyFont="1" applyFill="1" applyBorder="1" applyAlignment="1">
      <alignment horizontal="center" vertical="center"/>
    </xf>
    <xf numFmtId="178" fontId="4" fillId="0" borderId="45" xfId="0" applyNumberFormat="1" applyFont="1" applyFill="1" applyBorder="1" applyAlignment="1">
      <alignment horizontal="center" vertical="center"/>
    </xf>
    <xf numFmtId="178" fontId="4" fillId="0" borderId="0" xfId="54" applyNumberFormat="1" applyFont="1" applyFill="1" applyAlignment="1">
      <alignment horizontal="center" vertical="center"/>
    </xf>
    <xf numFmtId="0" fontId="4" fillId="0" borderId="39" xfId="54" applyFont="1" applyFill="1" applyBorder="1" applyAlignment="1">
      <alignment horizontal="center" vertical="center"/>
    </xf>
    <xf numFmtId="0" fontId="4" fillId="0" borderId="84" xfId="54" applyFont="1" applyFill="1" applyBorder="1" applyAlignment="1">
      <alignment horizontal="center" vertical="center"/>
    </xf>
    <xf numFmtId="178" fontId="8" fillId="0" borderId="42" xfId="4" applyNumberFormat="1" applyFont="1" applyFill="1" applyBorder="1" applyAlignment="1" applyProtection="1">
      <alignment horizontal="center" vertical="center"/>
    </xf>
    <xf numFmtId="178" fontId="8" fillId="0" borderId="45" xfId="4" applyNumberFormat="1" applyFont="1" applyFill="1" applyBorder="1" applyAlignment="1" applyProtection="1">
      <alignment horizontal="center" vertical="center"/>
    </xf>
    <xf numFmtId="178" fontId="8" fillId="0" borderId="0" xfId="49" applyNumberFormat="1" applyFont="1" applyAlignment="1">
      <alignment horizontal="center" vertical="center"/>
    </xf>
    <xf numFmtId="0" fontId="7" fillId="0" borderId="6" xfId="54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right" vertical="center"/>
    </xf>
    <xf numFmtId="178" fontId="8" fillId="0" borderId="47" xfId="0" applyNumberFormat="1" applyFont="1" applyFill="1" applyBorder="1" applyAlignment="1">
      <alignment horizontal="center" vertical="center"/>
    </xf>
    <xf numFmtId="179" fontId="8" fillId="0" borderId="0" xfId="54" applyNumberFormat="1" applyFont="1" applyFill="1" applyAlignment="1">
      <alignment horizontal="center" vertical="center"/>
    </xf>
    <xf numFmtId="0" fontId="4" fillId="0" borderId="89" xfId="54" applyFont="1" applyFill="1" applyBorder="1" applyAlignment="1">
      <alignment horizontal="center" vertical="center"/>
    </xf>
    <xf numFmtId="0" fontId="4" fillId="0" borderId="90" xfId="54" applyFont="1" applyFill="1" applyBorder="1" applyAlignment="1">
      <alignment horizontal="center" vertical="center"/>
    </xf>
    <xf numFmtId="0" fontId="7" fillId="0" borderId="16" xfId="54" applyFont="1" applyFill="1" applyBorder="1" applyAlignment="1">
      <alignment horizontal="center" vertical="center"/>
    </xf>
    <xf numFmtId="0" fontId="9" fillId="3" borderId="91" xfId="54" applyFont="1" applyFill="1" applyBorder="1" applyAlignment="1">
      <alignment vertical="center"/>
    </xf>
    <xf numFmtId="3" fontId="11" fillId="0" borderId="51" xfId="54" applyNumberFormat="1" applyFont="1" applyFill="1" applyBorder="1" applyAlignment="1">
      <alignment horizontal="center" vertical="center" wrapText="1"/>
    </xf>
    <xf numFmtId="178" fontId="11" fillId="0" borderId="92" xfId="54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vertical="center"/>
    </xf>
    <xf numFmtId="3" fontId="15" fillId="0" borderId="55" xfId="54" applyNumberFormat="1" applyFont="1" applyFill="1" applyBorder="1" applyAlignment="1">
      <alignment horizontal="center" vertical="center"/>
    </xf>
    <xf numFmtId="178" fontId="4" fillId="0" borderId="93" xfId="54" applyNumberFormat="1" applyFont="1" applyFill="1" applyBorder="1" applyAlignment="1">
      <alignment horizontal="right" vertical="center"/>
    </xf>
    <xf numFmtId="3" fontId="15" fillId="0" borderId="94" xfId="54" applyNumberFormat="1" applyFont="1" applyFill="1" applyBorder="1" applyAlignment="1">
      <alignment horizontal="center" vertical="center"/>
    </xf>
    <xf numFmtId="178" fontId="4" fillId="0" borderId="95" xfId="54" applyNumberFormat="1" applyFont="1" applyFill="1" applyBorder="1" applyAlignment="1">
      <alignment vertical="center"/>
    </xf>
    <xf numFmtId="178" fontId="4" fillId="0" borderId="0" xfId="54" applyNumberFormat="1" applyFont="1" applyFill="1" applyAlignment="1">
      <alignment vertical="center"/>
    </xf>
    <xf numFmtId="0" fontId="7" fillId="0" borderId="79" xfId="54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vertical="center"/>
    </xf>
    <xf numFmtId="0" fontId="4" fillId="0" borderId="96" xfId="54" applyFont="1" applyFill="1" applyBorder="1" applyAlignment="1">
      <alignment vertical="center"/>
    </xf>
    <xf numFmtId="178" fontId="7" fillId="0" borderId="97" xfId="54" applyNumberFormat="1" applyFont="1" applyFill="1" applyBorder="1" applyAlignment="1">
      <alignment vertical="center"/>
    </xf>
    <xf numFmtId="0" fontId="4" fillId="0" borderId="39" xfId="54" applyFont="1" applyFill="1" applyBorder="1" applyAlignment="1">
      <alignment vertical="center"/>
    </xf>
    <xf numFmtId="0" fontId="16" fillId="0" borderId="64" xfId="54" applyFont="1" applyFill="1" applyBorder="1" applyAlignment="1">
      <alignment horizontal="center" vertical="center"/>
    </xf>
    <xf numFmtId="0" fontId="7" fillId="0" borderId="98" xfId="54" applyFont="1" applyFill="1" applyBorder="1" applyAlignment="1">
      <alignment horizontal="center" vertical="center"/>
    </xf>
    <xf numFmtId="0" fontId="11" fillId="0" borderId="38" xfId="54" applyFont="1" applyFill="1" applyBorder="1" applyAlignment="1">
      <alignment horizontal="center" vertical="center" wrapText="1"/>
    </xf>
    <xf numFmtId="0" fontId="11" fillId="0" borderId="51" xfId="54" applyFont="1" applyFill="1" applyBorder="1" applyAlignment="1">
      <alignment horizontal="center" vertical="center" wrapText="1"/>
    </xf>
    <xf numFmtId="3" fontId="11" fillId="0" borderId="38" xfId="54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horizontal="right" vertical="center"/>
    </xf>
    <xf numFmtId="0" fontId="7" fillId="0" borderId="67" xfId="54" applyFont="1" applyFill="1" applyBorder="1" applyAlignment="1">
      <alignment horizontal="center" vertical="center"/>
    </xf>
    <xf numFmtId="0" fontId="4" fillId="0" borderId="94" xfId="54" applyFont="1" applyFill="1" applyBorder="1" applyAlignment="1">
      <alignment vertical="center"/>
    </xf>
    <xf numFmtId="0" fontId="4" fillId="0" borderId="0" xfId="54" applyFont="1" applyFill="1" applyBorder="1" applyAlignment="1">
      <alignment horizontal="center" vertical="center"/>
    </xf>
    <xf numFmtId="0" fontId="4" fillId="0" borderId="99" xfId="54" applyFont="1" applyFill="1" applyBorder="1" applyAlignment="1">
      <alignment horizontal="center" vertical="center"/>
    </xf>
    <xf numFmtId="180" fontId="4" fillId="0" borderId="55" xfId="54" applyNumberFormat="1" applyFont="1" applyFill="1" applyBorder="1" applyAlignment="1">
      <alignment horizontal="center" vertical="center"/>
    </xf>
    <xf numFmtId="181" fontId="4" fillId="0" borderId="55" xfId="49" applyNumberFormat="1" applyFont="1" applyBorder="1" applyAlignment="1">
      <alignment horizontal="center" vertical="center"/>
    </xf>
    <xf numFmtId="178" fontId="4" fillId="0" borderId="100" xfId="54" applyNumberFormat="1" applyFont="1" applyFill="1" applyBorder="1" applyAlignment="1">
      <alignment horizontal="right" vertical="center"/>
    </xf>
    <xf numFmtId="0" fontId="7" fillId="0" borderId="101" xfId="54" applyFont="1" applyFill="1" applyBorder="1" applyAlignment="1">
      <alignment horizontal="center" vertical="center"/>
    </xf>
    <xf numFmtId="0" fontId="17" fillId="0" borderId="102" xfId="54" applyFont="1" applyFill="1" applyBorder="1" applyAlignment="1">
      <alignment vertical="center"/>
    </xf>
    <xf numFmtId="0" fontId="4" fillId="0" borderId="103" xfId="54" applyFont="1" applyFill="1" applyBorder="1" applyAlignment="1">
      <alignment horizontal="center" vertical="center"/>
    </xf>
    <xf numFmtId="180" fontId="4" fillId="0" borderId="80" xfId="54" applyNumberFormat="1" applyFont="1" applyFill="1" applyBorder="1" applyAlignment="1">
      <alignment horizontal="center" vertical="center"/>
    </xf>
    <xf numFmtId="181" fontId="4" fillId="0" borderId="80" xfId="54" applyNumberFormat="1" applyFont="1" applyFill="1" applyBorder="1" applyAlignment="1">
      <alignment horizontal="left" vertical="center"/>
    </xf>
    <xf numFmtId="178" fontId="4" fillId="0" borderId="104" xfId="54" applyNumberFormat="1" applyFont="1" applyFill="1" applyBorder="1" applyAlignment="1">
      <alignment horizontal="right" vertical="center"/>
    </xf>
    <xf numFmtId="0" fontId="7" fillId="0" borderId="39" xfId="54" applyFont="1" applyFill="1" applyBorder="1" applyAlignment="1">
      <alignment horizontal="center" vertical="center"/>
    </xf>
    <xf numFmtId="0" fontId="4" fillId="0" borderId="105" xfId="54" applyFont="1" applyFill="1" applyBorder="1" applyAlignment="1">
      <alignment horizontal="center" vertical="center"/>
    </xf>
    <xf numFmtId="0" fontId="7" fillId="0" borderId="106" xfId="54" applyFont="1" applyFill="1" applyBorder="1" applyAlignment="1">
      <alignment horizontal="center" vertical="center"/>
    </xf>
    <xf numFmtId="0" fontId="4" fillId="0" borderId="107" xfId="54" applyFont="1" applyFill="1" applyBorder="1" applyAlignment="1">
      <alignment vertical="center"/>
    </xf>
    <xf numFmtId="0" fontId="10" fillId="0" borderId="108" xfId="54" applyFont="1" applyFill="1" applyBorder="1" applyAlignment="1">
      <alignment horizontal="center" vertical="center"/>
    </xf>
    <xf numFmtId="0" fontId="11" fillId="0" borderId="109" xfId="54" applyFont="1" applyFill="1" applyBorder="1" applyAlignment="1">
      <alignment horizontal="center" vertical="center"/>
    </xf>
    <xf numFmtId="0" fontId="4" fillId="0" borderId="80" xfId="54" applyFont="1" applyFill="1" applyBorder="1" applyAlignment="1">
      <alignment vertical="center"/>
    </xf>
    <xf numFmtId="0" fontId="4" fillId="0" borderId="64" xfId="54" applyFont="1" applyFill="1" applyBorder="1" applyAlignment="1">
      <alignment horizontal="center" vertical="center"/>
    </xf>
    <xf numFmtId="181" fontId="4" fillId="0" borderId="104" xfId="54" applyNumberFormat="1" applyFont="1" applyFill="1" applyBorder="1" applyAlignment="1">
      <alignment horizontal="right" vertical="center"/>
    </xf>
    <xf numFmtId="0" fontId="4" fillId="0" borderId="110" xfId="54" applyFont="1" applyFill="1" applyBorder="1" applyAlignment="1">
      <alignment horizontal="center" vertical="center"/>
    </xf>
    <xf numFmtId="0" fontId="4" fillId="0" borderId="111" xfId="54" applyFont="1" applyFill="1" applyBorder="1" applyAlignment="1">
      <alignment horizontal="center" vertical="center"/>
    </xf>
    <xf numFmtId="180" fontId="4" fillId="0" borderId="58" xfId="54" applyNumberFormat="1" applyFont="1" applyFill="1" applyBorder="1" applyAlignment="1">
      <alignment horizontal="center" vertical="center"/>
    </xf>
    <xf numFmtId="0" fontId="10" fillId="0" borderId="112" xfId="54" applyFont="1" applyFill="1" applyBorder="1" applyAlignment="1">
      <alignment horizontal="center" vertical="center"/>
    </xf>
    <xf numFmtId="0" fontId="11" fillId="0" borderId="113" xfId="54" applyFont="1" applyFill="1" applyBorder="1" applyAlignment="1">
      <alignment horizontal="center" vertical="center"/>
    </xf>
    <xf numFmtId="0" fontId="4" fillId="0" borderId="80" xfId="54" applyFont="1" applyFill="1" applyBorder="1" applyAlignment="1">
      <alignment horizontal="center" vertical="center"/>
    </xf>
    <xf numFmtId="0" fontId="7" fillId="0" borderId="114" xfId="54" applyFont="1" applyFill="1" applyBorder="1" applyAlignment="1">
      <alignment horizontal="center" vertical="center"/>
    </xf>
    <xf numFmtId="0" fontId="4" fillId="0" borderId="59" xfId="54" applyFont="1" applyFill="1" applyBorder="1" applyAlignment="1">
      <alignment vertical="center"/>
    </xf>
    <xf numFmtId="0" fontId="16" fillId="0" borderId="62" xfId="54" applyFont="1" applyFill="1" applyBorder="1" applyAlignment="1">
      <alignment vertical="center"/>
    </xf>
    <xf numFmtId="0" fontId="9" fillId="3" borderId="35" xfId="54" applyFont="1" applyFill="1" applyBorder="1" applyAlignment="1">
      <alignment vertical="center"/>
    </xf>
    <xf numFmtId="0" fontId="4" fillId="0" borderId="68" xfId="54" applyFont="1" applyFill="1" applyBorder="1" applyAlignment="1">
      <alignment vertical="center"/>
    </xf>
    <xf numFmtId="0" fontId="4" fillId="0" borderId="115" xfId="54" applyFont="1" applyFill="1" applyBorder="1" applyAlignment="1">
      <alignment vertical="center"/>
    </xf>
    <xf numFmtId="0" fontId="9" fillId="3" borderId="62" xfId="54" applyFont="1" applyFill="1" applyBorder="1" applyAlignment="1">
      <alignment vertical="center"/>
    </xf>
    <xf numFmtId="3" fontId="11" fillId="0" borderId="51" xfId="54" applyNumberFormat="1" applyFont="1" applyFill="1" applyBorder="1" applyAlignment="1">
      <alignment horizontal="center" vertical="center"/>
    </xf>
    <xf numFmtId="181" fontId="4" fillId="0" borderId="80" xfId="0" applyNumberFormat="1" applyFont="1" applyFill="1" applyBorder="1" applyAlignment="1">
      <alignment horizontal="center" vertical="center"/>
    </xf>
    <xf numFmtId="178" fontId="4" fillId="0" borderId="93" xfId="0" applyNumberFormat="1" applyFont="1" applyFill="1" applyBorder="1" applyAlignment="1">
      <alignment horizontal="right" vertical="center"/>
    </xf>
    <xf numFmtId="0" fontId="7" fillId="0" borderId="57" xfId="0" applyFont="1" applyFill="1" applyBorder="1" applyAlignment="1">
      <alignment horizontal="center" vertical="center"/>
    </xf>
    <xf numFmtId="181" fontId="4" fillId="0" borderId="80" xfId="0" applyNumberFormat="1" applyFont="1" applyFill="1" applyBorder="1" applyAlignment="1">
      <alignment horizontal="center" vertical="center"/>
    </xf>
    <xf numFmtId="0" fontId="18" fillId="0" borderId="116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4" fillId="0" borderId="54" xfId="54" applyFont="1" applyFill="1" applyBorder="1" applyAlignment="1">
      <alignment horizontal="center" vertical="center"/>
    </xf>
    <xf numFmtId="0" fontId="10" fillId="0" borderId="41" xfId="54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4" fillId="0" borderId="94" xfId="0" applyFont="1" applyFill="1" applyBorder="1" applyAlignment="1">
      <alignment vertical="center"/>
    </xf>
    <xf numFmtId="182" fontId="19" fillId="0" borderId="11" xfId="2" applyNumberFormat="1" applyFont="1" applyFill="1" applyBorder="1" applyAlignment="1" applyProtection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182" fontId="4" fillId="0" borderId="11" xfId="2" applyNumberFormat="1" applyFont="1" applyFill="1" applyBorder="1" applyAlignment="1" applyProtection="1">
      <alignment horizontal="center" vertical="center"/>
    </xf>
    <xf numFmtId="0" fontId="4" fillId="3" borderId="118" xfId="54" applyFont="1" applyFill="1" applyBorder="1" applyAlignment="1">
      <alignment vertical="center"/>
    </xf>
    <xf numFmtId="0" fontId="7" fillId="0" borderId="119" xfId="54" applyFont="1" applyFill="1" applyBorder="1" applyAlignment="1">
      <alignment horizontal="center" vertical="center"/>
    </xf>
    <xf numFmtId="0" fontId="4" fillId="0" borderId="120" xfId="54" applyFont="1" applyFill="1" applyBorder="1" applyAlignment="1">
      <alignment vertical="center"/>
    </xf>
    <xf numFmtId="0" fontId="4" fillId="0" borderId="120" xfId="54" applyFont="1" applyFill="1" applyBorder="1" applyAlignment="1">
      <alignment vertical="center" shrinkToFit="1"/>
    </xf>
    <xf numFmtId="0" fontId="4" fillId="0" borderId="64" xfId="0" applyNumberFormat="1" applyFont="1" applyFill="1" applyBorder="1" applyAlignment="1">
      <alignment horizontal="center" vertical="center"/>
    </xf>
    <xf numFmtId="0" fontId="4" fillId="0" borderId="68" xfId="54" applyFont="1" applyFill="1" applyBorder="1" applyAlignment="1">
      <alignment vertical="center" shrinkToFit="1"/>
    </xf>
    <xf numFmtId="0" fontId="4" fillId="0" borderId="82" xfId="54" applyFont="1" applyFill="1" applyBorder="1" applyAlignment="1">
      <alignment vertical="center"/>
    </xf>
    <xf numFmtId="0" fontId="6" fillId="0" borderId="31" xfId="54" applyFont="1" applyFill="1" applyBorder="1" applyAlignment="1">
      <alignment vertical="center"/>
    </xf>
    <xf numFmtId="0" fontId="6" fillId="0" borderId="32" xfId="54" applyFont="1" applyFill="1" applyBorder="1" applyAlignment="1">
      <alignment vertical="center"/>
    </xf>
    <xf numFmtId="0" fontId="6" fillId="0" borderId="121" xfId="54" applyFont="1" applyFill="1" applyBorder="1" applyAlignment="1">
      <alignment vertical="center"/>
    </xf>
    <xf numFmtId="183" fontId="6" fillId="0" borderId="82" xfId="54" applyNumberFormat="1" applyFont="1" applyFill="1" applyBorder="1" applyAlignment="1">
      <alignment vertical="center"/>
    </xf>
    <xf numFmtId="0" fontId="4" fillId="0" borderId="84" xfId="54" applyFont="1" applyFill="1" applyBorder="1" applyAlignment="1">
      <alignment vertical="center"/>
    </xf>
    <xf numFmtId="0" fontId="4" fillId="0" borderId="122" xfId="54" applyFont="1" applyFill="1" applyBorder="1" applyAlignment="1">
      <alignment horizontal="center" vertical="center"/>
    </xf>
    <xf numFmtId="3" fontId="4" fillId="0" borderId="122" xfId="54" applyNumberFormat="1" applyFont="1" applyFill="1" applyBorder="1" applyAlignment="1">
      <alignment horizontal="center" vertical="center"/>
    </xf>
    <xf numFmtId="178" fontId="4" fillId="0" borderId="83" xfId="54" applyNumberFormat="1" applyFont="1" applyFill="1" applyBorder="1" applyAlignment="1">
      <alignment horizontal="center" vertical="center"/>
    </xf>
    <xf numFmtId="0" fontId="4" fillId="0" borderId="123" xfId="54" applyFont="1" applyFill="1" applyBorder="1" applyAlignment="1">
      <alignment horizontal="center" vertical="center"/>
    </xf>
    <xf numFmtId="3" fontId="4" fillId="0" borderId="123" xfId="54" applyNumberFormat="1" applyFont="1" applyFill="1" applyBorder="1" applyAlignment="1">
      <alignment horizontal="center" vertical="center"/>
    </xf>
    <xf numFmtId="178" fontId="4" fillId="0" borderId="124" xfId="54" applyNumberFormat="1" applyFont="1" applyFill="1" applyBorder="1" applyAlignment="1">
      <alignment horizontal="center" vertical="center"/>
    </xf>
    <xf numFmtId="0" fontId="4" fillId="0" borderId="125" xfId="54" applyFont="1" applyFill="1" applyBorder="1" applyAlignment="1">
      <alignment vertical="center"/>
    </xf>
    <xf numFmtId="3" fontId="4" fillId="0" borderId="125" xfId="54" applyNumberFormat="1" applyFont="1" applyFill="1" applyBorder="1" applyAlignment="1">
      <alignment vertical="center"/>
    </xf>
    <xf numFmtId="178" fontId="4" fillId="0" borderId="125" xfId="54" applyNumberFormat="1" applyFont="1" applyFill="1" applyBorder="1" applyAlignment="1">
      <alignment vertical="center"/>
    </xf>
    <xf numFmtId="0" fontId="19" fillId="0" borderId="126" xfId="0" applyFont="1" applyFill="1" applyBorder="1" applyAlignment="1">
      <alignment horizontal="center" vertical="center"/>
    </xf>
    <xf numFmtId="3" fontId="19" fillId="0" borderId="126" xfId="0" applyNumberFormat="1" applyFont="1" applyFill="1" applyBorder="1" applyAlignment="1">
      <alignment horizontal="center" vertical="center"/>
    </xf>
    <xf numFmtId="178" fontId="4" fillId="0" borderId="126" xfId="54" applyNumberFormat="1" applyFont="1" applyFill="1" applyBorder="1" applyAlignment="1">
      <alignment vertical="center"/>
    </xf>
    <xf numFmtId="0" fontId="4" fillId="0" borderId="124" xfId="54" applyFont="1" applyFill="1" applyBorder="1" applyAlignment="1">
      <alignment vertical="center"/>
    </xf>
    <xf numFmtId="3" fontId="4" fillId="0" borderId="124" xfId="54" applyNumberFormat="1" applyFont="1" applyFill="1" applyBorder="1" applyAlignment="1">
      <alignment vertical="center"/>
    </xf>
    <xf numFmtId="49" fontId="4" fillId="0" borderId="124" xfId="54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4" fillId="0" borderId="127" xfId="0" applyNumberFormat="1" applyFont="1" applyFill="1" applyBorder="1" applyAlignment="1">
      <alignment horizontal="right" vertical="center"/>
    </xf>
    <xf numFmtId="178" fontId="4" fillId="0" borderId="64" xfId="0" applyNumberFormat="1" applyFont="1" applyFill="1" applyBorder="1" applyAlignment="1">
      <alignment horizontal="right" vertical="center"/>
    </xf>
    <xf numFmtId="0" fontId="4" fillId="0" borderId="58" xfId="54" applyFont="1" applyFill="1" applyBorder="1" applyAlignment="1">
      <alignment horizontal="center" vertical="center"/>
    </xf>
    <xf numFmtId="178" fontId="4" fillId="0" borderId="95" xfId="54" applyNumberFormat="1" applyFont="1" applyFill="1" applyBorder="1" applyAlignment="1">
      <alignment horizontal="right" vertical="center"/>
    </xf>
    <xf numFmtId="0" fontId="4" fillId="0" borderId="102" xfId="54" applyFont="1" applyFill="1" applyBorder="1" applyAlignment="1">
      <alignment horizontal="center" vertical="center"/>
    </xf>
    <xf numFmtId="0" fontId="4" fillId="0" borderId="128" xfId="54" applyFont="1" applyFill="1" applyBorder="1" applyAlignment="1">
      <alignment horizontal="center" vertical="center"/>
    </xf>
    <xf numFmtId="178" fontId="4" fillId="0" borderId="103" xfId="54" applyNumberFormat="1" applyFont="1" applyFill="1" applyBorder="1" applyAlignment="1">
      <alignment horizontal="right" vertical="center"/>
    </xf>
    <xf numFmtId="178" fontId="4" fillId="0" borderId="129" xfId="54" applyNumberFormat="1" applyFont="1" applyFill="1" applyBorder="1" applyAlignment="1">
      <alignment horizontal="right" vertical="center"/>
    </xf>
    <xf numFmtId="0" fontId="4" fillId="0" borderId="94" xfId="54" applyFont="1" applyFill="1" applyBorder="1" applyAlignment="1">
      <alignment horizontal="center" vertical="center"/>
    </xf>
    <xf numFmtId="0" fontId="4" fillId="0" borderId="130" xfId="54" applyFont="1" applyFill="1" applyBorder="1" applyAlignment="1">
      <alignment horizontal="center" vertical="center"/>
    </xf>
    <xf numFmtId="178" fontId="4" fillId="0" borderId="0" xfId="54" applyNumberFormat="1" applyFont="1" applyFill="1" applyBorder="1" applyAlignment="1">
      <alignment horizontal="right" vertical="center"/>
    </xf>
    <xf numFmtId="178" fontId="4" fillId="0" borderId="131" xfId="54" applyNumberFormat="1" applyFont="1" applyFill="1" applyBorder="1" applyAlignment="1">
      <alignment horizontal="right" vertical="center"/>
    </xf>
    <xf numFmtId="0" fontId="4" fillId="0" borderId="132" xfId="54" applyFont="1" applyFill="1" applyBorder="1" applyAlignment="1">
      <alignment horizontal="center" vertical="center"/>
    </xf>
    <xf numFmtId="178" fontId="4" fillId="0" borderId="133" xfId="54" applyNumberFormat="1" applyFont="1" applyFill="1" applyBorder="1" applyAlignment="1">
      <alignment horizontal="right" vertical="center"/>
    </xf>
    <xf numFmtId="178" fontId="4" fillId="0" borderId="134" xfId="54" applyNumberFormat="1" applyFont="1" applyFill="1" applyBorder="1" applyAlignment="1">
      <alignment horizontal="right" vertical="center"/>
    </xf>
    <xf numFmtId="0" fontId="11" fillId="0" borderId="135" xfId="54" applyFont="1" applyFill="1" applyBorder="1" applyAlignment="1">
      <alignment horizontal="center" vertical="center" wrapText="1"/>
    </xf>
    <xf numFmtId="178" fontId="11" fillId="0" borderId="134" xfId="54" applyNumberFormat="1" applyFont="1" applyFill="1" applyBorder="1" applyAlignment="1">
      <alignment horizontal="center" vertical="center"/>
    </xf>
    <xf numFmtId="3" fontId="4" fillId="0" borderId="55" xfId="54" applyNumberFormat="1" applyFont="1" applyFill="1" applyBorder="1" applyAlignment="1">
      <alignment horizontal="center" vertical="center"/>
    </xf>
    <xf numFmtId="3" fontId="4" fillId="0" borderId="68" xfId="54" applyNumberFormat="1" applyFont="1" applyFill="1" applyBorder="1" applyAlignment="1">
      <alignment horizontal="center" vertical="center"/>
    </xf>
    <xf numFmtId="178" fontId="4" fillId="0" borderId="104" xfId="54" applyNumberFormat="1" applyFont="1" applyFill="1" applyBorder="1" applyAlignment="1">
      <alignment vertical="center"/>
    </xf>
    <xf numFmtId="0" fontId="4" fillId="0" borderId="136" xfId="54" applyFont="1" applyFill="1" applyBorder="1" applyAlignment="1">
      <alignment horizontal="center" vertical="center"/>
    </xf>
    <xf numFmtId="3" fontId="4" fillId="0" borderId="137" xfId="54" applyNumberFormat="1" applyFont="1" applyFill="1" applyBorder="1" applyAlignment="1">
      <alignment horizontal="center" vertical="center"/>
    </xf>
    <xf numFmtId="3" fontId="11" fillId="0" borderId="113" xfId="54" applyNumberFormat="1" applyFont="1" applyFill="1" applyBorder="1" applyAlignment="1">
      <alignment horizontal="center" vertical="center"/>
    </xf>
    <xf numFmtId="178" fontId="11" fillId="0" borderId="138" xfId="54" applyNumberFormat="1" applyFont="1" applyFill="1" applyBorder="1" applyAlignment="1">
      <alignment horizontal="center" vertical="center"/>
    </xf>
    <xf numFmtId="0" fontId="4" fillId="0" borderId="65" xfId="54" applyFont="1" applyFill="1" applyBorder="1" applyAlignment="1">
      <alignment horizontal="center" vertical="center"/>
    </xf>
    <xf numFmtId="3" fontId="4" fillId="0" borderId="80" xfId="54" applyNumberFormat="1" applyFont="1" applyFill="1" applyBorder="1" applyAlignment="1">
      <alignment horizontal="center" vertical="center"/>
    </xf>
    <xf numFmtId="178" fontId="20" fillId="0" borderId="139" xfId="54" applyNumberFormat="1" applyFont="1" applyFill="1" applyBorder="1" applyAlignment="1">
      <alignment vertical="center"/>
    </xf>
    <xf numFmtId="0" fontId="4" fillId="0" borderId="140" xfId="54" applyFont="1" applyFill="1" applyBorder="1" applyAlignment="1">
      <alignment horizontal="center" vertical="center"/>
    </xf>
    <xf numFmtId="0" fontId="4" fillId="0" borderId="141" xfId="54" applyFont="1" applyFill="1" applyBorder="1" applyAlignment="1">
      <alignment horizontal="center" vertical="center"/>
    </xf>
    <xf numFmtId="0" fontId="11" fillId="0" borderId="142" xfId="54" applyFont="1" applyFill="1" applyBorder="1" applyAlignment="1">
      <alignment horizontal="center" vertical="center" wrapText="1"/>
    </xf>
    <xf numFmtId="0" fontId="4" fillId="0" borderId="64" xfId="54" applyFont="1" applyFill="1" applyBorder="1" applyAlignment="1">
      <alignment vertical="center"/>
    </xf>
    <xf numFmtId="3" fontId="21" fillId="0" borderId="68" xfId="54" applyNumberFormat="1" applyFont="1" applyFill="1" applyBorder="1" applyAlignment="1">
      <alignment horizontal="center" vertical="center"/>
    </xf>
    <xf numFmtId="0" fontId="4" fillId="0" borderId="143" xfId="54" applyFont="1" applyFill="1" applyBorder="1" applyAlignment="1">
      <alignment vertical="center"/>
    </xf>
    <xf numFmtId="3" fontId="21" fillId="0" borderId="115" xfId="54" applyNumberFormat="1" applyFont="1" applyFill="1" applyBorder="1" applyAlignment="1">
      <alignment horizontal="center" vertical="center"/>
    </xf>
    <xf numFmtId="178" fontId="4" fillId="0" borderId="64" xfId="54" applyNumberFormat="1" applyFont="1" applyFill="1" applyBorder="1" applyAlignment="1">
      <alignment horizontal="right" vertical="center"/>
    </xf>
    <xf numFmtId="0" fontId="11" fillId="0" borderId="44" xfId="54" applyFont="1" applyFill="1" applyBorder="1" applyAlignment="1">
      <alignment horizontal="center" vertical="center" wrapText="1"/>
    </xf>
    <xf numFmtId="3" fontId="4" fillId="0" borderId="115" xfId="0" applyNumberFormat="1" applyFont="1" applyFill="1" applyBorder="1" applyAlignment="1">
      <alignment horizontal="center" vertical="center"/>
    </xf>
    <xf numFmtId="43" fontId="4" fillId="0" borderId="115" xfId="0" applyNumberFormat="1" applyFont="1" applyFill="1" applyBorder="1" applyAlignment="1">
      <alignment horizontal="center" vertical="center"/>
    </xf>
    <xf numFmtId="178" fontId="4" fillId="0" borderId="144" xfId="54" applyNumberFormat="1" applyFont="1" applyFill="1" applyBorder="1" applyAlignment="1">
      <alignment vertical="center"/>
    </xf>
    <xf numFmtId="0" fontId="4" fillId="0" borderId="54" xfId="0" applyFont="1" applyFill="1" applyBorder="1" applyAlignment="1">
      <alignment horizontal="center" vertical="center" shrinkToFit="1"/>
    </xf>
    <xf numFmtId="3" fontId="4" fillId="0" borderId="54" xfId="0" applyNumberFormat="1" applyFont="1" applyFill="1" applyBorder="1" applyAlignment="1">
      <alignment horizontal="center" vertical="center"/>
    </xf>
    <xf numFmtId="178" fontId="4" fillId="0" borderId="93" xfId="54" applyNumberFormat="1" applyFont="1" applyFill="1" applyBorder="1" applyAlignment="1">
      <alignment vertical="center"/>
    </xf>
    <xf numFmtId="0" fontId="4" fillId="0" borderId="68" xfId="0" applyFont="1" applyFill="1" applyBorder="1" applyAlignment="1">
      <alignment horizontal="center" vertical="center" shrinkToFit="1"/>
    </xf>
    <xf numFmtId="0" fontId="4" fillId="0" borderId="70" xfId="0" applyFont="1" applyFill="1" applyBorder="1" applyAlignment="1">
      <alignment horizontal="center" vertical="center" shrinkToFit="1"/>
    </xf>
    <xf numFmtId="3" fontId="4" fillId="0" borderId="80" xfId="0" applyNumberFormat="1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0" borderId="141" xfId="0" applyFont="1" applyFill="1" applyBorder="1" applyAlignment="1">
      <alignment horizontal="center" vertical="center"/>
    </xf>
    <xf numFmtId="3" fontId="4" fillId="0" borderId="109" xfId="0" applyNumberFormat="1" applyFont="1" applyFill="1" applyBorder="1" applyAlignment="1">
      <alignment horizontal="center" vertical="center"/>
    </xf>
    <xf numFmtId="3" fontId="4" fillId="3" borderId="118" xfId="54" applyNumberFormat="1" applyFont="1" applyFill="1" applyBorder="1" applyAlignment="1">
      <alignment vertical="center"/>
    </xf>
    <xf numFmtId="178" fontId="4" fillId="3" borderId="62" xfId="54" applyNumberFormat="1" applyFont="1" applyFill="1" applyBorder="1" applyAlignment="1">
      <alignment vertical="center"/>
    </xf>
    <xf numFmtId="0" fontId="11" fillId="0" borderId="142" xfId="54" applyFont="1" applyFill="1" applyBorder="1" applyAlignment="1">
      <alignment horizontal="center" vertical="center"/>
    </xf>
    <xf numFmtId="3" fontId="11" fillId="0" borderId="142" xfId="54" applyNumberFormat="1" applyFont="1" applyFill="1" applyBorder="1" applyAlignment="1">
      <alignment horizontal="center" vertical="center"/>
    </xf>
    <xf numFmtId="0" fontId="4" fillId="0" borderId="120" xfId="54" applyFont="1" applyFill="1" applyBorder="1" applyAlignment="1">
      <alignment horizontal="center" vertical="center" shrinkToFit="1"/>
    </xf>
    <xf numFmtId="180" fontId="22" fillId="0" borderId="145" xfId="54" applyNumberFormat="1" applyFont="1" applyFill="1" applyBorder="1" applyAlignment="1">
      <alignment horizontal="center" vertical="center"/>
    </xf>
    <xf numFmtId="184" fontId="4" fillId="0" borderId="94" xfId="0" applyNumberFormat="1" applyFont="1" applyFill="1" applyBorder="1" applyAlignment="1">
      <alignment vertical="center"/>
    </xf>
    <xf numFmtId="178" fontId="4" fillId="0" borderId="146" xfId="54" applyNumberFormat="1" applyFont="1" applyFill="1" applyBorder="1" applyAlignment="1">
      <alignment vertical="center"/>
    </xf>
    <xf numFmtId="0" fontId="4" fillId="0" borderId="80" xfId="54" applyFont="1" applyFill="1" applyBorder="1" applyAlignment="1">
      <alignment horizontal="center" vertical="center" shrinkToFit="1"/>
    </xf>
    <xf numFmtId="180" fontId="22" fillId="0" borderId="80" xfId="54" applyNumberFormat="1" applyFont="1" applyFill="1" applyBorder="1" applyAlignment="1">
      <alignment horizontal="center" vertical="center"/>
    </xf>
    <xf numFmtId="184" fontId="4" fillId="0" borderId="80" xfId="0" applyNumberFormat="1" applyFont="1" applyFill="1" applyBorder="1" applyAlignment="1">
      <alignment vertical="center"/>
    </xf>
    <xf numFmtId="178" fontId="4" fillId="0" borderId="147" xfId="54" applyNumberFormat="1" applyFont="1" applyFill="1" applyBorder="1" applyAlignment="1">
      <alignment vertical="center"/>
    </xf>
    <xf numFmtId="0" fontId="4" fillId="0" borderId="68" xfId="54" applyFont="1" applyFill="1" applyBorder="1" applyAlignment="1">
      <alignment horizontal="center" vertical="center" shrinkToFit="1"/>
    </xf>
    <xf numFmtId="0" fontId="4" fillId="0" borderId="68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4" fillId="0" borderId="80" xfId="54" applyFont="1" applyBorder="1" applyAlignment="1">
      <alignment vertical="center"/>
    </xf>
    <xf numFmtId="0" fontId="19" fillId="0" borderId="64" xfId="54" applyFont="1" applyBorder="1" applyAlignment="1">
      <alignment horizontal="center" vertical="center"/>
    </xf>
    <xf numFmtId="0" fontId="19" fillId="0" borderId="80" xfId="54" applyFont="1" applyBorder="1" applyAlignment="1">
      <alignment horizontal="center" vertical="center"/>
    </xf>
    <xf numFmtId="0" fontId="19" fillId="0" borderId="80" xfId="54" applyFont="1" applyBorder="1" applyAlignment="1">
      <alignment vertical="center"/>
    </xf>
    <xf numFmtId="0" fontId="19" fillId="0" borderId="80" xfId="0" applyFont="1" applyFill="1" applyBorder="1" applyAlignment="1">
      <alignment horizontal="center" vertical="center"/>
    </xf>
    <xf numFmtId="0" fontId="19" fillId="0" borderId="80" xfId="0" applyFont="1" applyFill="1" applyBorder="1" applyAlignment="1">
      <alignment vertical="center"/>
    </xf>
    <xf numFmtId="0" fontId="19" fillId="0" borderId="64" xfId="0" applyFont="1" applyFill="1" applyBorder="1" applyAlignment="1">
      <alignment horizontal="center" vertical="center"/>
    </xf>
    <xf numFmtId="0" fontId="4" fillId="0" borderId="11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vertical="center"/>
    </xf>
    <xf numFmtId="0" fontId="4" fillId="0" borderId="143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148" xfId="0" applyFont="1" applyFill="1" applyBorder="1" applyAlignment="1">
      <alignment vertical="center"/>
    </xf>
    <xf numFmtId="0" fontId="4" fillId="0" borderId="121" xfId="0" applyFont="1" applyFill="1" applyBorder="1" applyAlignment="1">
      <alignment vertical="center"/>
    </xf>
    <xf numFmtId="0" fontId="7" fillId="0" borderId="149" xfId="54" applyFont="1" applyFill="1" applyBorder="1" applyAlignment="1">
      <alignment horizontal="center" vertical="center"/>
    </xf>
    <xf numFmtId="0" fontId="4" fillId="0" borderId="150" xfId="54" applyFont="1" applyFill="1" applyBorder="1" applyAlignment="1">
      <alignment vertical="center"/>
    </xf>
    <xf numFmtId="0" fontId="4" fillId="0" borderId="150" xfId="54" applyFont="1" applyFill="1" applyBorder="1" applyAlignment="1">
      <alignment horizontal="center" vertical="center"/>
    </xf>
    <xf numFmtId="0" fontId="4" fillId="0" borderId="151" xfId="54" applyFont="1" applyFill="1" applyBorder="1" applyAlignment="1">
      <alignment horizontal="center" vertical="center"/>
    </xf>
    <xf numFmtId="0" fontId="4" fillId="0" borderId="65" xfId="54" applyFont="1" applyFill="1" applyBorder="1" applyAlignment="1">
      <alignment vertical="center"/>
    </xf>
    <xf numFmtId="0" fontId="4" fillId="0" borderId="99" xfId="54" applyFont="1" applyFill="1" applyBorder="1" applyAlignment="1">
      <alignment vertical="center"/>
    </xf>
    <xf numFmtId="0" fontId="7" fillId="0" borderId="152" xfId="54" applyFont="1" applyFill="1" applyBorder="1" applyAlignment="1">
      <alignment horizontal="center" vertical="center"/>
    </xf>
    <xf numFmtId="0" fontId="4" fillId="0" borderId="140" xfId="54" applyFont="1" applyFill="1" applyBorder="1" applyAlignment="1">
      <alignment vertical="center"/>
    </xf>
    <xf numFmtId="0" fontId="4" fillId="0" borderId="153" xfId="54" applyFont="1" applyFill="1" applyBorder="1" applyAlignment="1">
      <alignment vertical="center"/>
    </xf>
    <xf numFmtId="0" fontId="4" fillId="0" borderId="85" xfId="54" applyFont="1" applyFill="1" applyBorder="1" applyAlignment="1">
      <alignment vertical="center"/>
    </xf>
    <xf numFmtId="0" fontId="4" fillId="0" borderId="154" xfId="54" applyFont="1" applyFill="1" applyBorder="1" applyAlignment="1">
      <alignment vertical="center"/>
    </xf>
    <xf numFmtId="0" fontId="4" fillId="0" borderId="0" xfId="54" applyFont="1" applyFill="1" applyBorder="1" applyAlignment="1">
      <alignment vertical="center"/>
    </xf>
    <xf numFmtId="0" fontId="4" fillId="0" borderId="80" xfId="54" applyFont="1" applyFill="1" applyBorder="1" applyAlignment="1">
      <alignment vertical="center" shrinkToFit="1"/>
    </xf>
    <xf numFmtId="181" fontId="4" fillId="0" borderId="80" xfId="54" applyNumberFormat="1" applyFont="1" applyBorder="1" applyAlignment="1">
      <alignment horizontal="center" vertical="center"/>
    </xf>
    <xf numFmtId="178" fontId="19" fillId="0" borderId="93" xfId="0" applyNumberFormat="1" applyFont="1" applyFill="1" applyBorder="1" applyAlignment="1">
      <alignment horizontal="right" vertical="center"/>
    </xf>
    <xf numFmtId="0" fontId="4" fillId="3" borderId="35" xfId="54" applyFont="1" applyFill="1" applyBorder="1" applyAlignment="1">
      <alignment vertical="center"/>
    </xf>
    <xf numFmtId="0" fontId="4" fillId="3" borderId="35" xfId="54" applyFont="1" applyFill="1" applyBorder="1" applyAlignment="1">
      <alignment horizontal="center" vertical="center"/>
    </xf>
    <xf numFmtId="181" fontId="4" fillId="0" borderId="115" xfId="0" applyNumberFormat="1" applyFont="1" applyFill="1" applyBorder="1" applyAlignment="1">
      <alignment horizontal="center" vertical="center"/>
    </xf>
    <xf numFmtId="181" fontId="4" fillId="0" borderId="60" xfId="0" applyNumberFormat="1" applyFont="1" applyFill="1" applyBorder="1" applyAlignment="1">
      <alignment horizontal="center" vertical="center"/>
    </xf>
    <xf numFmtId="178" fontId="4" fillId="0" borderId="144" xfId="0" applyNumberFormat="1" applyFont="1" applyFill="1" applyBorder="1" applyAlignment="1">
      <alignment horizontal="right" vertical="center"/>
    </xf>
    <xf numFmtId="0" fontId="4" fillId="0" borderId="68" xfId="54" applyFont="1" applyFill="1" applyBorder="1" applyAlignment="1">
      <alignment horizontal="left" vertical="center"/>
    </xf>
    <xf numFmtId="0" fontId="4" fillId="0" borderId="155" xfId="0" applyFont="1" applyFill="1" applyBorder="1" applyAlignment="1">
      <alignment vertical="center"/>
    </xf>
    <xf numFmtId="178" fontId="4" fillId="0" borderId="156" xfId="0" applyNumberFormat="1" applyFont="1" applyFill="1" applyBorder="1" applyAlignment="1">
      <alignment horizontal="right" vertical="center"/>
    </xf>
    <xf numFmtId="3" fontId="19" fillId="0" borderId="65" xfId="0" applyNumberFormat="1" applyFont="1" applyFill="1" applyBorder="1" applyAlignment="1">
      <alignment horizontal="center" vertical="center"/>
    </xf>
    <xf numFmtId="3" fontId="19" fillId="0" borderId="56" xfId="0" applyNumberFormat="1" applyFont="1" applyFill="1" applyBorder="1" applyAlignment="1">
      <alignment horizontal="center" vertical="center"/>
    </xf>
    <xf numFmtId="178" fontId="20" fillId="0" borderId="157" xfId="54" applyNumberFormat="1" applyFont="1" applyFill="1" applyBorder="1" applyAlignment="1">
      <alignment vertical="center"/>
    </xf>
    <xf numFmtId="3" fontId="19" fillId="0" borderId="68" xfId="0" applyNumberFormat="1" applyFont="1" applyFill="1" applyBorder="1" applyAlignment="1">
      <alignment horizontal="center" vertical="center"/>
    </xf>
    <xf numFmtId="3" fontId="19" fillId="0" borderId="70" xfId="0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horizontal="center" vertical="center"/>
    </xf>
    <xf numFmtId="178" fontId="20" fillId="0" borderId="139" xfId="0" applyNumberFormat="1" applyFont="1" applyFill="1" applyBorder="1" applyAlignment="1">
      <alignment vertical="center"/>
    </xf>
    <xf numFmtId="3" fontId="4" fillId="0" borderId="70" xfId="54" applyNumberFormat="1" applyFont="1" applyFill="1" applyBorder="1" applyAlignment="1">
      <alignment horizontal="center" vertical="center"/>
    </xf>
    <xf numFmtId="3" fontId="4" fillId="0" borderId="151" xfId="54" applyNumberFormat="1" applyFont="1" applyFill="1" applyBorder="1" applyAlignment="1">
      <alignment horizontal="center" vertical="center"/>
    </xf>
    <xf numFmtId="3" fontId="4" fillId="0" borderId="158" xfId="54" applyNumberFormat="1" applyFont="1" applyFill="1" applyBorder="1" applyAlignment="1">
      <alignment horizontal="center" vertical="center"/>
    </xf>
    <xf numFmtId="178" fontId="20" fillId="0" borderId="159" xfId="54" applyNumberFormat="1" applyFont="1" applyFill="1" applyBorder="1" applyAlignment="1">
      <alignment vertical="center"/>
    </xf>
    <xf numFmtId="0" fontId="23" fillId="0" borderId="34" xfId="54" applyFont="1" applyFill="1" applyBorder="1" applyAlignment="1">
      <alignment vertical="center"/>
    </xf>
    <xf numFmtId="0" fontId="24" fillId="0" borderId="35" xfId="54" applyFont="1" applyFill="1" applyBorder="1" applyAlignment="1">
      <alignment vertical="center"/>
    </xf>
    <xf numFmtId="0" fontId="23" fillId="0" borderId="160" xfId="54" applyFont="1" applyFill="1" applyBorder="1" applyAlignment="1">
      <alignment vertical="center"/>
    </xf>
    <xf numFmtId="3" fontId="11" fillId="0" borderId="135" xfId="54" applyNumberFormat="1" applyFont="1" applyFill="1" applyBorder="1" applyAlignment="1">
      <alignment horizontal="center" vertical="center" wrapText="1"/>
    </xf>
    <xf numFmtId="0" fontId="11" fillId="0" borderId="109" xfId="54" applyFont="1" applyFill="1" applyBorder="1" applyAlignment="1">
      <alignment horizontal="center" vertical="center" wrapText="1"/>
    </xf>
    <xf numFmtId="0" fontId="24" fillId="0" borderId="39" xfId="54" applyFont="1" applyFill="1" applyBorder="1" applyAlignment="1">
      <alignment horizontal="left" vertical="center"/>
    </xf>
    <xf numFmtId="0" fontId="24" fillId="0" borderId="0" xfId="54" applyFont="1" applyFill="1" applyAlignment="1">
      <alignment vertical="center"/>
    </xf>
    <xf numFmtId="0" fontId="4" fillId="0" borderId="161" xfId="54" applyFont="1" applyFill="1" applyBorder="1" applyAlignment="1">
      <alignment vertical="center"/>
    </xf>
    <xf numFmtId="3" fontId="4" fillId="0" borderId="65" xfId="52" applyNumberFormat="1" applyFont="1" applyBorder="1" applyAlignment="1">
      <alignment horizontal="center" vertical="center"/>
    </xf>
    <xf numFmtId="3" fontId="25" fillId="0" borderId="65" xfId="0" applyNumberFormat="1" applyFont="1" applyFill="1" applyBorder="1" applyAlignment="1">
      <alignment horizontal="center" vertical="center"/>
    </xf>
    <xf numFmtId="3" fontId="25" fillId="0" borderId="56" xfId="0" applyNumberFormat="1" applyFont="1" applyFill="1" applyBorder="1" applyAlignment="1">
      <alignment horizontal="center" vertical="center"/>
    </xf>
    <xf numFmtId="178" fontId="4" fillId="0" borderId="100" xfId="54" applyNumberFormat="1" applyFont="1" applyFill="1" applyBorder="1" applyAlignment="1">
      <alignment vertical="center"/>
    </xf>
    <xf numFmtId="0" fontId="26" fillId="0" borderId="39" xfId="54" applyFont="1" applyFill="1" applyBorder="1" applyAlignment="1">
      <alignment horizontal="center" vertical="center"/>
    </xf>
    <xf numFmtId="0" fontId="26" fillId="0" borderId="0" xfId="54" applyFont="1" applyFill="1" applyAlignment="1">
      <alignment vertical="center"/>
    </xf>
    <xf numFmtId="3" fontId="4" fillId="0" borderId="68" xfId="52" applyNumberFormat="1" applyFont="1" applyBorder="1" applyAlignment="1">
      <alignment horizontal="center" vertical="center"/>
    </xf>
    <xf numFmtId="3" fontId="25" fillId="0" borderId="68" xfId="0" applyNumberFormat="1" applyFont="1" applyFill="1" applyBorder="1" applyAlignment="1">
      <alignment horizontal="center" vertical="center"/>
    </xf>
    <xf numFmtId="3" fontId="25" fillId="0" borderId="70" xfId="0" applyNumberFormat="1" applyFont="1" applyFill="1" applyBorder="1" applyAlignment="1">
      <alignment horizontal="center" vertical="center"/>
    </xf>
    <xf numFmtId="0" fontId="11" fillId="0" borderId="161" xfId="54" applyFont="1" applyFill="1" applyBorder="1" applyAlignment="1">
      <alignment horizontal="center" vertical="center" wrapText="1"/>
    </xf>
    <xf numFmtId="0" fontId="24" fillId="0" borderId="39" xfId="54" applyFont="1" applyFill="1" applyBorder="1" applyAlignment="1">
      <alignment vertical="center"/>
    </xf>
    <xf numFmtId="3" fontId="4" fillId="0" borderId="161" xfId="54" applyNumberFormat="1" applyFont="1" applyFill="1" applyBorder="1" applyAlignment="1">
      <alignment horizontal="center" vertical="center"/>
    </xf>
    <xf numFmtId="0" fontId="24" fillId="0" borderId="39" xfId="54" applyFont="1" applyFill="1" applyBorder="1" applyAlignment="1">
      <alignment vertical="center"/>
    </xf>
    <xf numFmtId="3" fontId="4" fillId="0" borderId="161" xfId="54" applyNumberFormat="1" applyFont="1" applyFill="1" applyBorder="1" applyAlignment="1">
      <alignment horizontal="center" vertical="center"/>
    </xf>
    <xf numFmtId="3" fontId="25" fillId="0" borderId="115" xfId="0" applyNumberFormat="1" applyFont="1" applyFill="1" applyBorder="1" applyAlignment="1">
      <alignment horizontal="center" vertical="center"/>
    </xf>
    <xf numFmtId="3" fontId="25" fillId="0" borderId="60" xfId="0" applyNumberFormat="1" applyFont="1" applyFill="1" applyBorder="1" applyAlignment="1">
      <alignment horizontal="center" vertical="center"/>
    </xf>
    <xf numFmtId="3" fontId="25" fillId="0" borderId="115" xfId="0" applyNumberFormat="1" applyFont="1" applyFill="1" applyBorder="1" applyAlignment="1">
      <alignment horizontal="center" vertical="center"/>
    </xf>
    <xf numFmtId="0" fontId="24" fillId="0" borderId="89" xfId="54" applyFont="1" applyFill="1" applyBorder="1" applyAlignment="1">
      <alignment vertical="center"/>
    </xf>
    <xf numFmtId="0" fontId="24" fillId="0" borderId="91" xfId="54" applyFont="1" applyFill="1" applyBorder="1" applyAlignment="1">
      <alignment vertical="center"/>
    </xf>
    <xf numFmtId="3" fontId="4" fillId="0" borderId="162" xfId="54" applyNumberFormat="1" applyFont="1" applyFill="1" applyBorder="1" applyAlignment="1">
      <alignment horizontal="center" vertical="center"/>
    </xf>
    <xf numFmtId="3" fontId="4" fillId="0" borderId="140" xfId="52" applyNumberFormat="1" applyFont="1" applyBorder="1" applyAlignment="1">
      <alignment horizontal="center" vertical="center"/>
    </xf>
    <xf numFmtId="3" fontId="27" fillId="0" borderId="162" xfId="54" applyNumberFormat="1" applyFont="1" applyFill="1" applyBorder="1" applyAlignment="1">
      <alignment horizontal="center" vertical="center"/>
    </xf>
    <xf numFmtId="3" fontId="27" fillId="0" borderId="163" xfId="54" applyNumberFormat="1" applyFont="1" applyFill="1" applyBorder="1" applyAlignment="1">
      <alignment horizontal="center" vertical="center"/>
    </xf>
    <xf numFmtId="178" fontId="4" fillId="0" borderId="164" xfId="54" applyNumberFormat="1" applyFont="1" applyFill="1" applyBorder="1" applyAlignment="1">
      <alignment vertical="center"/>
    </xf>
    <xf numFmtId="178" fontId="4" fillId="0" borderId="0" xfId="54" applyNumberFormat="1" applyFont="1" applyFill="1" applyBorder="1" applyAlignment="1">
      <alignment vertical="center"/>
    </xf>
    <xf numFmtId="3" fontId="4" fillId="0" borderId="0" xfId="54" applyNumberFormat="1" applyFont="1" applyFill="1" applyBorder="1" applyAlignment="1">
      <alignment horizontal="center" vertical="center"/>
    </xf>
    <xf numFmtId="3" fontId="4" fillId="0" borderId="0" xfId="54" applyNumberFormat="1" applyFont="1" applyFill="1" applyAlignment="1">
      <alignment horizontal="center" vertical="center"/>
    </xf>
    <xf numFmtId="178" fontId="7" fillId="0" borderId="154" xfId="54" applyNumberFormat="1" applyFont="1" applyFill="1" applyBorder="1" applyAlignment="1">
      <alignment horizontal="center" vertical="center"/>
    </xf>
    <xf numFmtId="3" fontId="4" fillId="0" borderId="154" xfId="54" applyNumberFormat="1" applyFont="1" applyFill="1" applyBorder="1" applyAlignment="1">
      <alignment horizontal="center" vertical="center"/>
    </xf>
    <xf numFmtId="184" fontId="4" fillId="0" borderId="80" xfId="49" applyNumberFormat="1" applyFont="1" applyBorder="1" applyAlignment="1">
      <alignment vertical="center"/>
    </xf>
    <xf numFmtId="185" fontId="4" fillId="0" borderId="68" xfId="54" applyNumberFormat="1" applyFont="1" applyFill="1" applyBorder="1" applyAlignment="1">
      <alignment horizontal="center" vertical="center"/>
    </xf>
    <xf numFmtId="184" fontId="4" fillId="0" borderId="80" xfId="54" applyNumberFormat="1" applyFont="1" applyFill="1" applyBorder="1" applyAlignment="1">
      <alignment vertical="center"/>
    </xf>
    <xf numFmtId="3" fontId="4" fillId="3" borderId="35" xfId="54" applyNumberFormat="1" applyFont="1" applyFill="1" applyBorder="1" applyAlignment="1">
      <alignment horizontal="center" vertical="center"/>
    </xf>
    <xf numFmtId="178" fontId="4" fillId="3" borderId="35" xfId="54" applyNumberFormat="1" applyFont="1" applyFill="1" applyBorder="1" applyAlignment="1">
      <alignment vertical="center"/>
    </xf>
    <xf numFmtId="0" fontId="4" fillId="0" borderId="56" xfId="54" applyFont="1" applyFill="1" applyBorder="1" applyAlignment="1">
      <alignment horizontal="left" vertical="center"/>
    </xf>
    <xf numFmtId="0" fontId="12" fillId="0" borderId="68" xfId="54" applyFont="1" applyFill="1" applyBorder="1" applyAlignment="1">
      <alignment horizontal="center" vertical="center"/>
    </xf>
    <xf numFmtId="178" fontId="20" fillId="0" borderId="145" xfId="54" applyNumberFormat="1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horizontal="left" vertical="center"/>
    </xf>
    <xf numFmtId="178" fontId="20" fillId="0" borderId="80" xfId="54" applyNumberFormat="1" applyFont="1" applyFill="1" applyBorder="1" applyAlignment="1">
      <alignment horizontal="center"/>
    </xf>
    <xf numFmtId="0" fontId="12" fillId="0" borderId="161" xfId="54" applyFont="1" applyFill="1" applyBorder="1" applyAlignment="1">
      <alignment horizontal="center" vertical="center"/>
    </xf>
    <xf numFmtId="178" fontId="20" fillId="0" borderId="80" xfId="54" applyNumberFormat="1" applyFont="1" applyFill="1" applyBorder="1" applyAlignment="1">
      <alignment horizontal="center" vertical="center"/>
    </xf>
    <xf numFmtId="0" fontId="28" fillId="0" borderId="68" xfId="54" applyFont="1" applyFill="1" applyBorder="1" applyAlignment="1">
      <alignment horizontal="center" vertical="center"/>
    </xf>
    <xf numFmtId="0" fontId="12" fillId="0" borderId="73" xfId="54" applyFont="1" applyFill="1" applyBorder="1" applyAlignment="1">
      <alignment horizontal="center" vertical="center"/>
    </xf>
    <xf numFmtId="0" fontId="4" fillId="0" borderId="35" xfId="54" applyFont="1" applyFill="1" applyBorder="1" applyAlignment="1">
      <alignment vertical="center"/>
    </xf>
    <xf numFmtId="0" fontId="4" fillId="0" borderId="36" xfId="54" applyFont="1" applyFill="1" applyBorder="1" applyAlignment="1">
      <alignment vertical="center"/>
    </xf>
    <xf numFmtId="0" fontId="4" fillId="0" borderId="40" xfId="54" applyFont="1" applyFill="1" applyBorder="1" applyAlignment="1">
      <alignment vertical="center"/>
    </xf>
    <xf numFmtId="0" fontId="4" fillId="0" borderId="40" xfId="54" applyFont="1" applyFill="1" applyBorder="1" applyAlignment="1">
      <alignment vertical="center"/>
    </xf>
    <xf numFmtId="0" fontId="4" fillId="0" borderId="84" xfId="54" applyFont="1" applyFill="1" applyBorder="1" applyAlignment="1">
      <alignment vertical="center"/>
    </xf>
    <xf numFmtId="0" fontId="4" fillId="0" borderId="91" xfId="54" applyFont="1" applyFill="1" applyBorder="1" applyAlignment="1">
      <alignment vertical="center"/>
    </xf>
    <xf numFmtId="0" fontId="4" fillId="0" borderId="165" xfId="54" applyFont="1" applyFill="1" applyBorder="1" applyAlignment="1">
      <alignment vertical="center"/>
    </xf>
    <xf numFmtId="0" fontId="4" fillId="0" borderId="166" xfId="54" applyFont="1" applyFill="1" applyBorder="1" applyAlignment="1">
      <alignment vertical="center"/>
    </xf>
    <xf numFmtId="0" fontId="4" fillId="0" borderId="86" xfId="54" applyFont="1" applyFill="1" applyBorder="1" applyAlignment="1">
      <alignment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10" xfId="50"/>
    <cellStyle name="Comma 2" xfId="51"/>
    <cellStyle name="Excel Built-in Normal" xfId="52"/>
    <cellStyle name="Normal 2" xfId="53"/>
    <cellStyle name="Normal 3" xfId="54"/>
    <cellStyle name="標準_パーツリストＡ３印刷用" xfId="55"/>
  </cellStyles>
  <tableStyles count="0" defaultTableStyle="Table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</xdr:colOff>
      <xdr:row>5</xdr:row>
      <xdr:rowOff>220980</xdr:rowOff>
    </xdr:from>
    <xdr:to>
      <xdr:col>10</xdr:col>
      <xdr:colOff>217170</xdr:colOff>
      <xdr:row>5</xdr:row>
      <xdr:rowOff>230505</xdr:rowOff>
    </xdr:to>
    <xdr:cxnSp>
      <xdr:nvCxnSpPr>
        <xdr:cNvPr id="3" name="Straight Arrow Connector 2"/>
        <xdr:cNvCxnSpPr/>
      </xdr:nvCxnSpPr>
      <xdr:spPr>
        <a:xfrm>
          <a:off x="2998470" y="1847850"/>
          <a:ext cx="1743075" cy="952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11</xdr:col>
      <xdr:colOff>7620</xdr:colOff>
      <xdr:row>6</xdr:row>
      <xdr:rowOff>211455</xdr:rowOff>
    </xdr:from>
    <xdr:to>
      <xdr:col>13</xdr:col>
      <xdr:colOff>236220</xdr:colOff>
      <xdr:row>6</xdr:row>
      <xdr:rowOff>211455</xdr:rowOff>
    </xdr:to>
    <xdr:cxnSp>
      <xdr:nvCxnSpPr>
        <xdr:cNvPr id="4" name="Straight Arrow Connector 3"/>
        <xdr:cNvCxnSpPr/>
      </xdr:nvCxnSpPr>
      <xdr:spPr>
        <a:xfrm>
          <a:off x="4789170" y="2219325"/>
          <a:ext cx="74295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13</xdr:col>
      <xdr:colOff>220980</xdr:colOff>
      <xdr:row>7</xdr:row>
      <xdr:rowOff>228600</xdr:rowOff>
    </xdr:from>
    <xdr:to>
      <xdr:col>15</xdr:col>
      <xdr:colOff>1905</xdr:colOff>
      <xdr:row>7</xdr:row>
      <xdr:rowOff>228600</xdr:rowOff>
    </xdr:to>
    <xdr:cxnSp>
      <xdr:nvCxnSpPr>
        <xdr:cNvPr id="6" name="Straight Arrow Connector 5"/>
        <xdr:cNvCxnSpPr/>
      </xdr:nvCxnSpPr>
      <xdr:spPr>
        <a:xfrm>
          <a:off x="5516880" y="2617470"/>
          <a:ext cx="29527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15</xdr:col>
      <xdr:colOff>28575</xdr:colOff>
      <xdr:row>8</xdr:row>
      <xdr:rowOff>209550</xdr:rowOff>
    </xdr:from>
    <xdr:to>
      <xdr:col>20</xdr:col>
      <xdr:colOff>1905</xdr:colOff>
      <xdr:row>8</xdr:row>
      <xdr:rowOff>209550</xdr:rowOff>
    </xdr:to>
    <xdr:cxnSp>
      <xdr:nvCxnSpPr>
        <xdr:cNvPr id="9" name="Straight Arrow Connector 8"/>
        <xdr:cNvCxnSpPr/>
      </xdr:nvCxnSpPr>
      <xdr:spPr>
        <a:xfrm>
          <a:off x="5838825" y="2979420"/>
          <a:ext cx="125920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19</xdr:col>
      <xdr:colOff>251460</xdr:colOff>
      <xdr:row>9</xdr:row>
      <xdr:rowOff>211455</xdr:rowOff>
    </xdr:from>
    <xdr:to>
      <xdr:col>22</xdr:col>
      <xdr:colOff>24765</xdr:colOff>
      <xdr:row>9</xdr:row>
      <xdr:rowOff>211455</xdr:rowOff>
    </xdr:to>
    <xdr:cxnSp>
      <xdr:nvCxnSpPr>
        <xdr:cNvPr id="11" name="Straight Arrow Connector 10"/>
        <xdr:cNvCxnSpPr/>
      </xdr:nvCxnSpPr>
      <xdr:spPr>
        <a:xfrm>
          <a:off x="7090410" y="3362325"/>
          <a:ext cx="54483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22</xdr:col>
      <xdr:colOff>28575</xdr:colOff>
      <xdr:row>10</xdr:row>
      <xdr:rowOff>200025</xdr:rowOff>
    </xdr:from>
    <xdr:to>
      <xdr:col>28</xdr:col>
      <xdr:colOff>11430</xdr:colOff>
      <xdr:row>10</xdr:row>
      <xdr:rowOff>200025</xdr:rowOff>
    </xdr:to>
    <xdr:cxnSp>
      <xdr:nvCxnSpPr>
        <xdr:cNvPr id="13" name="Straight Arrow Connector 12"/>
        <xdr:cNvCxnSpPr/>
      </xdr:nvCxnSpPr>
      <xdr:spPr>
        <a:xfrm>
          <a:off x="7639050" y="3731895"/>
          <a:ext cx="152590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27</xdr:col>
      <xdr:colOff>262890</xdr:colOff>
      <xdr:row>11</xdr:row>
      <xdr:rowOff>217170</xdr:rowOff>
    </xdr:from>
    <xdr:to>
      <xdr:col>29</xdr:col>
      <xdr:colOff>220980</xdr:colOff>
      <xdr:row>11</xdr:row>
      <xdr:rowOff>217170</xdr:rowOff>
    </xdr:to>
    <xdr:cxnSp>
      <xdr:nvCxnSpPr>
        <xdr:cNvPr id="16" name="Straight Arrow Connector 15"/>
        <xdr:cNvCxnSpPr/>
      </xdr:nvCxnSpPr>
      <xdr:spPr>
        <a:xfrm>
          <a:off x="9153525" y="4130040"/>
          <a:ext cx="47815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29</xdr:col>
      <xdr:colOff>222885</xdr:colOff>
      <xdr:row>12</xdr:row>
      <xdr:rowOff>194310</xdr:rowOff>
    </xdr:from>
    <xdr:to>
      <xdr:col>31</xdr:col>
      <xdr:colOff>1905</xdr:colOff>
      <xdr:row>12</xdr:row>
      <xdr:rowOff>194310</xdr:rowOff>
    </xdr:to>
    <xdr:cxnSp>
      <xdr:nvCxnSpPr>
        <xdr:cNvPr id="18" name="Straight Arrow Connector 17"/>
        <xdr:cNvCxnSpPr/>
      </xdr:nvCxnSpPr>
      <xdr:spPr>
        <a:xfrm>
          <a:off x="9633585" y="4488180"/>
          <a:ext cx="29337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30</xdr:col>
      <xdr:colOff>240030</xdr:colOff>
      <xdr:row>13</xdr:row>
      <xdr:rowOff>232410</xdr:rowOff>
    </xdr:from>
    <xdr:to>
      <xdr:col>32</xdr:col>
      <xdr:colOff>40005</xdr:colOff>
      <xdr:row>13</xdr:row>
      <xdr:rowOff>232410</xdr:rowOff>
    </xdr:to>
    <xdr:cxnSp>
      <xdr:nvCxnSpPr>
        <xdr:cNvPr id="19" name="Straight Arrow Connector 18"/>
        <xdr:cNvCxnSpPr/>
      </xdr:nvCxnSpPr>
      <xdr:spPr>
        <a:xfrm>
          <a:off x="9907905" y="4907280"/>
          <a:ext cx="31432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</xdr:col>
      <xdr:colOff>0</xdr:colOff>
      <xdr:row>4</xdr:row>
      <xdr:rowOff>200025</xdr:rowOff>
    </xdr:from>
    <xdr:to>
      <xdr:col>4</xdr:col>
      <xdr:colOff>9525</xdr:colOff>
      <xdr:row>4</xdr:row>
      <xdr:rowOff>200025</xdr:rowOff>
    </xdr:to>
    <xdr:cxnSp>
      <xdr:nvCxnSpPr>
        <xdr:cNvPr id="12" name="Straight Arrow Connector 11"/>
        <xdr:cNvCxnSpPr/>
      </xdr:nvCxnSpPr>
      <xdr:spPr>
        <a:xfrm>
          <a:off x="2466975" y="1445895"/>
          <a:ext cx="52387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112"/>
  <sheetViews>
    <sheetView tabSelected="1" view="pageBreakPreview" zoomScale="85" zoomScaleNormal="70" topLeftCell="B14" workbookViewId="0">
      <selection activeCell="G22" sqref="G22"/>
    </sheetView>
  </sheetViews>
  <sheetFormatPr defaultColWidth="9.14285714285714" defaultRowHeight="16.5" customHeight="1"/>
  <cols>
    <col min="1" max="1" width="5.28571428571429" style="40" customWidth="1"/>
    <col min="2" max="2" width="3.71428571428571" style="40" customWidth="1"/>
    <col min="3" max="3" width="5.14285714285714" style="40" customWidth="1"/>
    <col min="4" max="4" width="28.4285714285714" style="40" customWidth="1"/>
    <col min="5" max="5" width="13.7142857142857" style="40" customWidth="1"/>
    <col min="6" max="6" width="8" style="40" customWidth="1"/>
    <col min="7" max="7" width="9.14285714285714" style="40"/>
    <col min="8" max="8" width="8.85714285714286" style="40" customWidth="1"/>
    <col min="9" max="9" width="14.1428571428571" style="40" customWidth="1"/>
    <col min="10" max="10" width="13.6095238095238" style="40" customWidth="1"/>
    <col min="11" max="11" width="12.2857142857143" style="40" customWidth="1"/>
    <col min="12" max="12" width="14.5714285714286" style="40" customWidth="1"/>
    <col min="13" max="13" width="0.857142857142857" style="40" customWidth="1"/>
    <col min="14" max="14" width="4.71428571428571" style="40" customWidth="1"/>
    <col min="15" max="15" width="18.1428571428571" style="40" customWidth="1"/>
    <col min="16" max="16" width="20.7142857142857" style="40" customWidth="1"/>
    <col min="17" max="20" width="15" style="40" customWidth="1"/>
    <col min="21" max="21" width="3.71428571428571" style="40" customWidth="1"/>
    <col min="22" max="16384" width="9.14285714285714" style="40"/>
  </cols>
  <sheetData>
    <row r="2" spans="2:21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230"/>
    </row>
    <row r="3" ht="24" customHeight="1" spans="2:21">
      <c r="B3" s="43"/>
      <c r="C3" s="44" t="s">
        <v>0</v>
      </c>
      <c r="D3" s="45"/>
      <c r="E3" s="46"/>
      <c r="F3" s="47" t="s">
        <v>1</v>
      </c>
      <c r="G3" s="48"/>
      <c r="H3" s="48"/>
      <c r="I3" s="109" t="s">
        <v>2</v>
      </c>
      <c r="J3" s="48"/>
      <c r="K3" s="110"/>
      <c r="L3" s="111"/>
      <c r="M3" s="112"/>
      <c r="N3" s="113" t="s">
        <v>3</v>
      </c>
      <c r="O3" s="114"/>
      <c r="P3" s="115" t="s">
        <v>4</v>
      </c>
      <c r="Q3" s="231" t="s">
        <v>5</v>
      </c>
      <c r="R3" s="232"/>
      <c r="S3" s="233"/>
      <c r="T3" s="234"/>
      <c r="U3" s="235"/>
    </row>
    <row r="4" ht="24" customHeight="1" spans="2:21">
      <c r="B4" s="43"/>
      <c r="C4" s="49"/>
      <c r="D4" s="50"/>
      <c r="E4" s="51"/>
      <c r="F4" s="52" t="s">
        <v>6</v>
      </c>
      <c r="G4" s="53"/>
      <c r="H4" s="53"/>
      <c r="I4" s="116" t="s">
        <v>2</v>
      </c>
      <c r="J4" s="117"/>
      <c r="K4" s="118"/>
      <c r="L4" s="119"/>
      <c r="M4" s="112"/>
      <c r="N4" s="120"/>
      <c r="O4" s="121"/>
      <c r="P4" s="122"/>
      <c r="Q4" s="236" t="s">
        <v>7</v>
      </c>
      <c r="R4" s="237" t="s">
        <v>8</v>
      </c>
      <c r="S4" s="237" t="s">
        <v>8</v>
      </c>
      <c r="T4" s="238" t="s">
        <v>9</v>
      </c>
      <c r="U4" s="235"/>
    </row>
    <row r="5" ht="24" customHeight="1" spans="2:21">
      <c r="B5" s="43"/>
      <c r="C5" s="49"/>
      <c r="D5" s="50"/>
      <c r="E5" s="51"/>
      <c r="F5" s="52" t="s">
        <v>10</v>
      </c>
      <c r="G5" s="53"/>
      <c r="H5" s="53"/>
      <c r="I5" s="116" t="s">
        <v>2</v>
      </c>
      <c r="J5" s="123"/>
      <c r="K5" s="123"/>
      <c r="L5" s="124"/>
      <c r="M5" s="125"/>
      <c r="N5" s="126"/>
      <c r="O5" s="127"/>
      <c r="P5" s="128"/>
      <c r="Q5" s="239"/>
      <c r="R5" s="240"/>
      <c r="S5" s="240"/>
      <c r="T5" s="241"/>
      <c r="U5" s="235"/>
    </row>
    <row r="6" ht="24" customHeight="1" spans="2:21">
      <c r="B6" s="43"/>
      <c r="C6" s="49"/>
      <c r="D6" s="50"/>
      <c r="E6" s="51"/>
      <c r="F6" s="52" t="s">
        <v>11</v>
      </c>
      <c r="G6" s="53"/>
      <c r="H6" s="53"/>
      <c r="I6" s="116" t="s">
        <v>2</v>
      </c>
      <c r="J6" s="53"/>
      <c r="K6" s="129"/>
      <c r="L6" s="130"/>
      <c r="M6" s="112"/>
      <c r="N6" s="131"/>
      <c r="O6" s="132"/>
      <c r="P6" s="133" t="s">
        <v>12</v>
      </c>
      <c r="Q6" s="242"/>
      <c r="R6" s="242"/>
      <c r="S6" s="242"/>
      <c r="T6" s="242"/>
      <c r="U6" s="235"/>
    </row>
    <row r="7" ht="24" customHeight="1" spans="2:21">
      <c r="B7" s="43"/>
      <c r="C7" s="49"/>
      <c r="D7" s="50"/>
      <c r="E7" s="51"/>
      <c r="F7" s="52" t="s">
        <v>13</v>
      </c>
      <c r="G7" s="53"/>
      <c r="H7" s="53"/>
      <c r="I7" s="116" t="s">
        <v>2</v>
      </c>
      <c r="J7" s="123"/>
      <c r="K7" s="134"/>
      <c r="L7" s="135"/>
      <c r="M7" s="136"/>
      <c r="N7" s="137"/>
      <c r="O7" s="138"/>
      <c r="P7" s="139" t="s">
        <v>14</v>
      </c>
      <c r="Q7" s="242"/>
      <c r="R7" s="243"/>
      <c r="S7" s="243"/>
      <c r="T7" s="244"/>
      <c r="U7" s="235"/>
    </row>
    <row r="8" ht="19.5" customHeight="1" spans="2:21">
      <c r="B8" s="43"/>
      <c r="C8" s="54" t="s">
        <v>15</v>
      </c>
      <c r="D8" s="55" t="s">
        <v>16</v>
      </c>
      <c r="E8" s="56">
        <v>125</v>
      </c>
      <c r="F8" s="52" t="s">
        <v>17</v>
      </c>
      <c r="G8" s="53"/>
      <c r="H8" s="53"/>
      <c r="I8" s="116" t="s">
        <v>2</v>
      </c>
      <c r="J8" s="134"/>
      <c r="K8" s="53"/>
      <c r="L8" s="140"/>
      <c r="M8" s="141"/>
      <c r="N8" s="142"/>
      <c r="O8" s="143"/>
      <c r="P8" s="139" t="s">
        <v>18</v>
      </c>
      <c r="Q8" s="242"/>
      <c r="R8" s="243"/>
      <c r="S8" s="243"/>
      <c r="T8" s="244"/>
      <c r="U8" s="235"/>
    </row>
    <row r="9" ht="19.5" customHeight="1" spans="2:21">
      <c r="B9" s="43"/>
      <c r="C9" s="54"/>
      <c r="D9" s="57" t="s">
        <v>19</v>
      </c>
      <c r="E9" s="58">
        <v>10416</v>
      </c>
      <c r="F9" s="59" t="s">
        <v>20</v>
      </c>
      <c r="G9" s="53"/>
      <c r="H9" s="53"/>
      <c r="I9" s="116" t="s">
        <v>2</v>
      </c>
      <c r="J9" s="144">
        <f>L16+L34+L87+L108+T94+T83+T58+T34+T28</f>
        <v>0</v>
      </c>
      <c r="K9" s="144"/>
      <c r="L9" s="145"/>
      <c r="M9" s="146"/>
      <c r="N9" s="142"/>
      <c r="O9" s="143"/>
      <c r="P9" s="147"/>
      <c r="Q9" s="245" t="s">
        <v>21</v>
      </c>
      <c r="R9" s="246" t="s">
        <v>22</v>
      </c>
      <c r="S9" s="246" t="s">
        <v>23</v>
      </c>
      <c r="T9" s="247"/>
      <c r="U9" s="235"/>
    </row>
    <row r="10" ht="19.5" customHeight="1" spans="2:21">
      <c r="B10" s="43"/>
      <c r="C10" s="54"/>
      <c r="D10" s="60" t="s">
        <v>24</v>
      </c>
      <c r="E10" s="61">
        <v>14000</v>
      </c>
      <c r="F10" s="62" t="s">
        <v>25</v>
      </c>
      <c r="G10" s="63"/>
      <c r="H10" s="63"/>
      <c r="I10" s="148" t="s">
        <v>2</v>
      </c>
      <c r="J10" s="149"/>
      <c r="K10" s="149"/>
      <c r="L10" s="149"/>
      <c r="M10" s="150"/>
      <c r="N10" s="151"/>
      <c r="O10" s="152"/>
      <c r="P10" s="153"/>
      <c r="Q10" s="248"/>
      <c r="R10" s="249"/>
      <c r="S10" s="250"/>
      <c r="T10" s="241"/>
      <c r="U10" s="235"/>
    </row>
    <row r="11" ht="21" customHeight="1" spans="2:21">
      <c r="B11" s="43"/>
      <c r="H11" s="40" t="s">
        <v>26</v>
      </c>
      <c r="I11" s="40" t="s">
        <v>26</v>
      </c>
      <c r="U11" s="235"/>
    </row>
    <row r="12" ht="21" customHeight="1" spans="2:21">
      <c r="B12" s="43"/>
      <c r="C12" s="64" t="s">
        <v>27</v>
      </c>
      <c r="D12" s="65"/>
      <c r="E12" s="65"/>
      <c r="F12" s="65"/>
      <c r="G12" s="65"/>
      <c r="H12" s="65"/>
      <c r="I12" s="65"/>
      <c r="J12" s="65"/>
      <c r="K12" s="65"/>
      <c r="L12" s="65"/>
      <c r="N12" s="154" t="s">
        <v>28</v>
      </c>
      <c r="O12" s="65"/>
      <c r="P12" s="65"/>
      <c r="Q12" s="65"/>
      <c r="R12" s="65"/>
      <c r="S12" s="65"/>
      <c r="T12" s="65"/>
      <c r="U12" s="235"/>
    </row>
    <row r="13" ht="21" customHeight="1" spans="2:21">
      <c r="B13" s="43"/>
      <c r="C13" s="66" t="s">
        <v>18</v>
      </c>
      <c r="D13" s="67" t="s">
        <v>29</v>
      </c>
      <c r="E13" s="68" t="s">
        <v>30</v>
      </c>
      <c r="F13" s="68"/>
      <c r="G13" s="69" t="s">
        <v>31</v>
      </c>
      <c r="H13" s="69"/>
      <c r="I13" s="69"/>
      <c r="J13" s="155" t="s">
        <v>32</v>
      </c>
      <c r="K13" s="155"/>
      <c r="L13" s="156" t="s">
        <v>33</v>
      </c>
      <c r="M13" s="157"/>
      <c r="N13" s="80" t="s">
        <v>12</v>
      </c>
      <c r="O13" s="68" t="s">
        <v>34</v>
      </c>
      <c r="P13" s="81" t="s">
        <v>35</v>
      </c>
      <c r="Q13" s="68" t="s">
        <v>36</v>
      </c>
      <c r="R13" s="171" t="s">
        <v>37</v>
      </c>
      <c r="S13" s="172" t="s">
        <v>38</v>
      </c>
      <c r="T13" s="156" t="s">
        <v>39</v>
      </c>
      <c r="U13" s="235"/>
    </row>
    <row r="14" ht="21" customHeight="1" spans="2:21">
      <c r="B14" s="43"/>
      <c r="C14" s="70">
        <v>1</v>
      </c>
      <c r="D14" s="71" t="s">
        <v>40</v>
      </c>
      <c r="E14" s="72"/>
      <c r="F14" s="72"/>
      <c r="G14" s="73"/>
      <c r="H14" s="73"/>
      <c r="I14" s="73"/>
      <c r="J14" s="158">
        <v>70000</v>
      </c>
      <c r="K14" s="158"/>
      <c r="L14" s="159">
        <f>E14*G14*J14</f>
        <v>0</v>
      </c>
      <c r="M14" s="112"/>
      <c r="N14" s="74">
        <v>1</v>
      </c>
      <c r="O14" s="71"/>
      <c r="P14" s="98"/>
      <c r="Q14" s="72"/>
      <c r="R14" s="96"/>
      <c r="S14" s="251">
        <v>12000</v>
      </c>
      <c r="T14" s="159">
        <f t="shared" ref="T14:T20" si="0">S14*R14</f>
        <v>0</v>
      </c>
      <c r="U14" s="235"/>
    </row>
    <row r="15" ht="21" customHeight="1" spans="2:21">
      <c r="B15" s="43"/>
      <c r="C15" s="74">
        <v>2</v>
      </c>
      <c r="D15" s="75" t="s">
        <v>41</v>
      </c>
      <c r="E15" s="76"/>
      <c r="F15" s="76"/>
      <c r="G15" s="77"/>
      <c r="H15" s="77"/>
      <c r="I15" s="77"/>
      <c r="J15" s="160">
        <v>75000</v>
      </c>
      <c r="K15" s="160"/>
      <c r="L15" s="161">
        <f>E15*G15*J15</f>
        <v>0</v>
      </c>
      <c r="M15" s="162"/>
      <c r="N15" s="163">
        <v>2</v>
      </c>
      <c r="O15" s="164"/>
      <c r="P15" s="84"/>
      <c r="Q15" s="201"/>
      <c r="R15" s="91"/>
      <c r="S15" s="252">
        <v>12000</v>
      </c>
      <c r="T15" s="186">
        <f t="shared" si="0"/>
        <v>0</v>
      </c>
      <c r="U15" s="235"/>
    </row>
    <row r="16" ht="21" customHeight="1" spans="2:21">
      <c r="B16" s="43"/>
      <c r="C16" s="78" t="s">
        <v>33</v>
      </c>
      <c r="D16" s="79"/>
      <c r="E16" s="79"/>
      <c r="F16" s="79"/>
      <c r="G16" s="79"/>
      <c r="H16" s="79"/>
      <c r="I16" s="79"/>
      <c r="J16" s="79"/>
      <c r="K16" s="165"/>
      <c r="L16" s="166">
        <f>SUM(L14:L15)</f>
        <v>0</v>
      </c>
      <c r="M16" s="167"/>
      <c r="N16" s="163">
        <v>3</v>
      </c>
      <c r="O16" s="164"/>
      <c r="P16" s="168"/>
      <c r="Q16" s="201"/>
      <c r="R16" s="91"/>
      <c r="S16" s="253">
        <v>40000</v>
      </c>
      <c r="T16" s="186">
        <f t="shared" si="0"/>
        <v>0</v>
      </c>
      <c r="U16" s="235"/>
    </row>
    <row r="17" ht="21" customHeight="1" spans="2:21">
      <c r="B17" s="43"/>
      <c r="C17" s="64" t="s">
        <v>42</v>
      </c>
      <c r="D17" s="65"/>
      <c r="E17" s="65"/>
      <c r="F17" s="65"/>
      <c r="G17" s="65"/>
      <c r="H17" s="65"/>
      <c r="I17" s="65"/>
      <c r="J17" s="65"/>
      <c r="K17" s="65"/>
      <c r="L17" s="65"/>
      <c r="N17" s="169">
        <v>4</v>
      </c>
      <c r="O17" s="164"/>
      <c r="P17" s="84"/>
      <c r="Q17" s="216"/>
      <c r="R17" s="91"/>
      <c r="S17" s="253">
        <v>75000</v>
      </c>
      <c r="T17" s="159">
        <f t="shared" si="0"/>
        <v>0</v>
      </c>
      <c r="U17" s="235"/>
    </row>
    <row r="18" ht="21" customHeight="1" spans="2:21">
      <c r="B18" s="43"/>
      <c r="C18" s="80" t="s">
        <v>12</v>
      </c>
      <c r="D18" s="68" t="s">
        <v>34</v>
      </c>
      <c r="E18" s="81" t="s">
        <v>35</v>
      </c>
      <c r="F18" s="68" t="s">
        <v>36</v>
      </c>
      <c r="G18" s="68"/>
      <c r="H18" s="68"/>
      <c r="I18" s="170" t="s">
        <v>43</v>
      </c>
      <c r="J18" s="171" t="s">
        <v>44</v>
      </c>
      <c r="K18" s="172" t="s">
        <v>38</v>
      </c>
      <c r="L18" s="156" t="s">
        <v>33</v>
      </c>
      <c r="M18" s="173"/>
      <c r="N18" s="174">
        <v>5</v>
      </c>
      <c r="O18" s="175"/>
      <c r="P18" s="176"/>
      <c r="Q18" s="254"/>
      <c r="R18" s="77"/>
      <c r="S18" s="253">
        <v>0</v>
      </c>
      <c r="T18" s="255">
        <f t="shared" si="0"/>
        <v>0</v>
      </c>
      <c r="U18" s="235"/>
    </row>
    <row r="19" ht="21" customHeight="1" spans="2:21">
      <c r="B19" s="43"/>
      <c r="C19" s="82">
        <v>1</v>
      </c>
      <c r="D19" s="83" t="s">
        <v>45</v>
      </c>
      <c r="E19" s="84"/>
      <c r="F19" s="85"/>
      <c r="G19" s="86"/>
      <c r="H19" s="87"/>
      <c r="I19" s="177"/>
      <c r="J19" s="178"/>
      <c r="K19" s="179"/>
      <c r="L19" s="180"/>
      <c r="M19" s="112"/>
      <c r="N19" s="181">
        <v>6</v>
      </c>
      <c r="O19" s="182"/>
      <c r="P19" s="183"/>
      <c r="Q19" s="256"/>
      <c r="R19" s="257"/>
      <c r="S19" s="258"/>
      <c r="T19" s="259">
        <f t="shared" si="0"/>
        <v>0</v>
      </c>
      <c r="U19" s="235"/>
    </row>
    <row r="20" ht="21" customHeight="1" spans="2:21">
      <c r="B20" s="43"/>
      <c r="C20" s="88"/>
      <c r="D20" s="75"/>
      <c r="E20" s="84"/>
      <c r="F20" s="89"/>
      <c r="G20" s="90"/>
      <c r="H20" s="91"/>
      <c r="I20" s="84"/>
      <c r="J20" s="184"/>
      <c r="K20" s="185">
        <v>24000</v>
      </c>
      <c r="L20" s="186">
        <f>K20*I20</f>
        <v>0</v>
      </c>
      <c r="M20" s="112"/>
      <c r="N20" s="187">
        <v>7</v>
      </c>
      <c r="O20" s="175"/>
      <c r="P20" s="188"/>
      <c r="Q20" s="260"/>
      <c r="R20" s="261"/>
      <c r="S20" s="262"/>
      <c r="T20" s="263">
        <f t="shared" si="0"/>
        <v>0</v>
      </c>
      <c r="U20" s="235"/>
    </row>
    <row r="21" ht="21" customHeight="1" spans="2:21">
      <c r="B21" s="43"/>
      <c r="C21" s="88"/>
      <c r="D21" s="75"/>
      <c r="E21" s="84"/>
      <c r="F21" s="89"/>
      <c r="G21" s="90"/>
      <c r="H21" s="91"/>
      <c r="I21" s="84"/>
      <c r="J21" s="184"/>
      <c r="K21" s="185">
        <v>410000</v>
      </c>
      <c r="L21" s="186">
        <f>K21*I21</f>
        <v>0</v>
      </c>
      <c r="M21" s="167"/>
      <c r="N21" s="189">
        <v>8</v>
      </c>
      <c r="O21" s="190"/>
      <c r="P21" s="92"/>
      <c r="Q21" s="190"/>
      <c r="R21" s="264"/>
      <c r="S21" s="265"/>
      <c r="T21" s="266">
        <f>S21*R21</f>
        <v>0</v>
      </c>
      <c r="U21" s="235"/>
    </row>
    <row r="22" ht="21" customHeight="1" spans="2:21">
      <c r="B22" s="43"/>
      <c r="C22" s="88"/>
      <c r="D22" s="75"/>
      <c r="E22" s="84"/>
      <c r="F22" s="89"/>
      <c r="G22" s="90"/>
      <c r="H22" s="91"/>
      <c r="I22" s="84"/>
      <c r="J22" s="184"/>
      <c r="K22" s="185">
        <v>30000</v>
      </c>
      <c r="L22" s="186">
        <f t="shared" ref="L22" si="1">K22*J22*I22</f>
        <v>0</v>
      </c>
      <c r="N22" s="191" t="s">
        <v>14</v>
      </c>
      <c r="O22" s="192" t="s">
        <v>46</v>
      </c>
      <c r="P22" s="192" t="s">
        <v>47</v>
      </c>
      <c r="Q22" s="192"/>
      <c r="R22" s="267" t="s">
        <v>48</v>
      </c>
      <c r="S22" s="267" t="s">
        <v>32</v>
      </c>
      <c r="T22" s="268" t="s">
        <v>49</v>
      </c>
      <c r="U22" s="235"/>
    </row>
    <row r="23" ht="21" customHeight="1" spans="2:21">
      <c r="B23" s="43"/>
      <c r="C23" s="88"/>
      <c r="D23" s="75"/>
      <c r="E23" s="84"/>
      <c r="F23" s="89"/>
      <c r="G23" s="90"/>
      <c r="H23" s="91"/>
      <c r="I23" s="84"/>
      <c r="J23" s="184"/>
      <c r="K23" s="185">
        <v>24000</v>
      </c>
      <c r="L23" s="186">
        <f>K23*J23</f>
        <v>0</v>
      </c>
      <c r="M23" s="173"/>
      <c r="N23" s="74">
        <v>6</v>
      </c>
      <c r="O23" s="193"/>
      <c r="P23" s="194"/>
      <c r="Q23" s="194"/>
      <c r="R23" s="269"/>
      <c r="S23" s="270">
        <v>20000</v>
      </c>
      <c r="T23" s="271">
        <f>S23*R23</f>
        <v>0</v>
      </c>
      <c r="U23" s="235"/>
    </row>
    <row r="24" ht="21" customHeight="1" spans="2:21">
      <c r="B24" s="43"/>
      <c r="C24" s="88"/>
      <c r="D24" s="75"/>
      <c r="E24" s="84"/>
      <c r="F24" s="89"/>
      <c r="G24" s="90"/>
      <c r="H24" s="91"/>
      <c r="I24" s="84"/>
      <c r="J24" s="184"/>
      <c r="K24" s="185">
        <v>160000</v>
      </c>
      <c r="L24" s="195">
        <f>J24*K24</f>
        <v>0</v>
      </c>
      <c r="M24" s="112"/>
      <c r="N24" s="74">
        <v>7</v>
      </c>
      <c r="O24" s="193"/>
      <c r="P24" s="196"/>
      <c r="Q24" s="272"/>
      <c r="R24" s="273"/>
      <c r="S24" s="270">
        <v>30000</v>
      </c>
      <c r="T24" s="271">
        <f>S24*R24</f>
        <v>0</v>
      </c>
      <c r="U24" s="235"/>
    </row>
    <row r="25" ht="21" customHeight="1" spans="2:21">
      <c r="B25" s="43"/>
      <c r="C25" s="88"/>
      <c r="D25" s="75"/>
      <c r="E25" s="92"/>
      <c r="F25" s="89"/>
      <c r="G25" s="93"/>
      <c r="H25" s="77"/>
      <c r="I25" s="197"/>
      <c r="J25" s="198"/>
      <c r="K25" s="185">
        <v>30000</v>
      </c>
      <c r="L25" s="195">
        <f>K25*I25</f>
        <v>0</v>
      </c>
      <c r="M25" s="112"/>
      <c r="N25" s="199" t="s">
        <v>18</v>
      </c>
      <c r="O25" s="200" t="s">
        <v>50</v>
      </c>
      <c r="P25" s="192" t="s">
        <v>30</v>
      </c>
      <c r="Q25" s="192" t="s">
        <v>31</v>
      </c>
      <c r="R25" s="192"/>
      <c r="S25" s="274" t="s">
        <v>32</v>
      </c>
      <c r="T25" s="275" t="s">
        <v>33</v>
      </c>
      <c r="U25" s="235"/>
    </row>
    <row r="26" ht="21" customHeight="1" spans="2:21">
      <c r="B26" s="43"/>
      <c r="C26" s="82">
        <v>2</v>
      </c>
      <c r="D26" s="83" t="s">
        <v>51</v>
      </c>
      <c r="E26" s="84"/>
      <c r="F26" s="85"/>
      <c r="G26" s="86"/>
      <c r="H26" s="87"/>
      <c r="I26" s="177"/>
      <c r="J26" s="178"/>
      <c r="K26" s="179"/>
      <c r="L26" s="180"/>
      <c r="M26" s="112"/>
      <c r="N26" s="74">
        <v>8</v>
      </c>
      <c r="O26" s="193"/>
      <c r="P26" s="201"/>
      <c r="Q26" s="276"/>
      <c r="R26" s="73"/>
      <c r="S26" s="277">
        <v>45000</v>
      </c>
      <c r="T26" s="278">
        <f>S26*Q26*P26</f>
        <v>0</v>
      </c>
      <c r="U26" s="235"/>
    </row>
    <row r="27" ht="21" customHeight="1" spans="2:21">
      <c r="B27" s="43"/>
      <c r="C27" s="88"/>
      <c r="D27" s="75"/>
      <c r="E27" s="84"/>
      <c r="F27" s="94"/>
      <c r="G27" s="95"/>
      <c r="H27" s="96"/>
      <c r="I27" s="84"/>
      <c r="J27" s="184"/>
      <c r="K27" s="185">
        <v>6000000</v>
      </c>
      <c r="L27" s="195">
        <f>K27*I27</f>
        <v>0</v>
      </c>
      <c r="M27" s="112"/>
      <c r="N27" s="202">
        <v>9</v>
      </c>
      <c r="O27" s="203"/>
      <c r="P27" s="76"/>
      <c r="Q27" s="279"/>
      <c r="R27" s="280"/>
      <c r="S27" s="277">
        <v>45000</v>
      </c>
      <c r="T27" s="278">
        <f>S27*Q27*P27</f>
        <v>0</v>
      </c>
      <c r="U27" s="235"/>
    </row>
    <row r="28" ht="21" customHeight="1" spans="2:21">
      <c r="B28" s="43"/>
      <c r="C28" s="88"/>
      <c r="D28" s="75"/>
      <c r="E28" s="84"/>
      <c r="F28" s="89"/>
      <c r="G28" s="90"/>
      <c r="H28" s="91"/>
      <c r="I28" s="84"/>
      <c r="J28" s="184"/>
      <c r="K28" s="185">
        <v>24000</v>
      </c>
      <c r="L28" s="186">
        <f>K28*J28*I28</f>
        <v>0</v>
      </c>
      <c r="M28" s="112"/>
      <c r="N28" s="78" t="s">
        <v>52</v>
      </c>
      <c r="O28" s="79"/>
      <c r="P28" s="204"/>
      <c r="Q28" s="79"/>
      <c r="R28" s="79"/>
      <c r="S28" s="79"/>
      <c r="T28" s="166">
        <f>SUM(T14:T27)</f>
        <v>0</v>
      </c>
      <c r="U28" s="235"/>
    </row>
    <row r="29" ht="21" customHeight="1" spans="2:21">
      <c r="B29" s="43"/>
      <c r="C29" s="88"/>
      <c r="D29" s="75"/>
      <c r="E29" s="84"/>
      <c r="F29" s="89"/>
      <c r="G29" s="90"/>
      <c r="H29" s="91"/>
      <c r="I29" s="84"/>
      <c r="J29" s="184"/>
      <c r="K29" s="185">
        <v>150000</v>
      </c>
      <c r="L29" s="195">
        <f>K29*I29</f>
        <v>0</v>
      </c>
      <c r="M29" s="112"/>
      <c r="N29" s="205" t="s">
        <v>53</v>
      </c>
      <c r="O29" s="65"/>
      <c r="P29" s="65"/>
      <c r="Q29" s="65"/>
      <c r="R29" s="65"/>
      <c r="S29" s="65"/>
      <c r="T29" s="65"/>
      <c r="U29" s="235"/>
    </row>
    <row r="30" ht="21" customHeight="1" spans="2:21">
      <c r="B30" s="43"/>
      <c r="C30" s="88"/>
      <c r="D30" s="97"/>
      <c r="E30" s="98"/>
      <c r="F30" s="94"/>
      <c r="G30" s="95"/>
      <c r="H30" s="96"/>
      <c r="I30" s="98"/>
      <c r="J30" s="184"/>
      <c r="K30" s="185">
        <v>500000</v>
      </c>
      <c r="L30" s="159">
        <f>K30*I30</f>
        <v>0</v>
      </c>
      <c r="M30" s="112"/>
      <c r="N30" s="80" t="s">
        <v>18</v>
      </c>
      <c r="O30" s="68" t="s">
        <v>46</v>
      </c>
      <c r="P30" s="68" t="s">
        <v>47</v>
      </c>
      <c r="Q30" s="68"/>
      <c r="R30" s="281" t="s">
        <v>48</v>
      </c>
      <c r="S30" s="281" t="s">
        <v>32</v>
      </c>
      <c r="T30" s="156" t="s">
        <v>33</v>
      </c>
      <c r="U30" s="235"/>
    </row>
    <row r="31" ht="21" customHeight="1" spans="2:21">
      <c r="B31" s="43"/>
      <c r="C31" s="88"/>
      <c r="D31" s="71"/>
      <c r="E31" s="98"/>
      <c r="F31" s="94"/>
      <c r="G31" s="95"/>
      <c r="H31" s="96"/>
      <c r="I31" s="98"/>
      <c r="J31" s="184"/>
      <c r="K31" s="185">
        <v>750000</v>
      </c>
      <c r="L31" s="159">
        <f>K31*I31</f>
        <v>0</v>
      </c>
      <c r="M31" s="112"/>
      <c r="N31" s="74">
        <v>1</v>
      </c>
      <c r="O31" s="75"/>
      <c r="P31" s="206"/>
      <c r="Q31" s="282"/>
      <c r="R31" s="283"/>
      <c r="S31" s="283"/>
      <c r="T31" s="161">
        <f t="shared" ref="T31:T33" si="2">S31*R31</f>
        <v>0</v>
      </c>
      <c r="U31" s="235"/>
    </row>
    <row r="32" ht="21" customHeight="1" spans="2:21">
      <c r="B32" s="43"/>
      <c r="C32" s="88"/>
      <c r="D32" s="71"/>
      <c r="E32" s="98"/>
      <c r="F32" s="94"/>
      <c r="G32" s="95"/>
      <c r="H32" s="96"/>
      <c r="I32" s="98"/>
      <c r="J32" s="184"/>
      <c r="K32" s="185">
        <v>250000</v>
      </c>
      <c r="L32" s="159">
        <f>K32*I32</f>
        <v>0</v>
      </c>
      <c r="M32" s="112"/>
      <c r="N32" s="74">
        <v>2</v>
      </c>
      <c r="O32" s="75"/>
      <c r="P32" s="206"/>
      <c r="Q32" s="282"/>
      <c r="R32" s="283"/>
      <c r="S32" s="283"/>
      <c r="T32" s="161">
        <f t="shared" si="2"/>
        <v>0</v>
      </c>
      <c r="U32" s="235"/>
    </row>
    <row r="33" ht="21" customHeight="1" spans="2:21">
      <c r="B33" s="43"/>
      <c r="C33" s="88"/>
      <c r="D33" s="75"/>
      <c r="E33" s="84"/>
      <c r="F33" s="89"/>
      <c r="G33" s="90"/>
      <c r="H33" s="91"/>
      <c r="I33" s="84"/>
      <c r="J33" s="184"/>
      <c r="K33" s="185">
        <v>160000</v>
      </c>
      <c r="L33" s="195">
        <f>K33*I33</f>
        <v>0</v>
      </c>
      <c r="M33" s="112"/>
      <c r="N33" s="174">
        <v>3</v>
      </c>
      <c r="O33" s="75"/>
      <c r="P33" s="207"/>
      <c r="Q33" s="284"/>
      <c r="R33" s="285"/>
      <c r="S33" s="285"/>
      <c r="T33" s="161">
        <f t="shared" si="2"/>
        <v>0</v>
      </c>
      <c r="U33" s="235"/>
    </row>
    <row r="34" ht="21" customHeight="1" spans="2:21">
      <c r="B34" s="43"/>
      <c r="C34" s="78" t="s">
        <v>54</v>
      </c>
      <c r="D34" s="79"/>
      <c r="E34" s="79"/>
      <c r="F34" s="79"/>
      <c r="G34" s="79"/>
      <c r="H34" s="79"/>
      <c r="I34" s="79"/>
      <c r="J34" s="79"/>
      <c r="K34" s="165"/>
      <c r="L34" s="166">
        <f>SUM(L19:L33)</f>
        <v>0</v>
      </c>
      <c r="M34" s="112"/>
      <c r="N34" s="78" t="s">
        <v>55</v>
      </c>
      <c r="O34" s="79"/>
      <c r="P34" s="79"/>
      <c r="Q34" s="79"/>
      <c r="R34" s="79"/>
      <c r="S34" s="79"/>
      <c r="T34" s="166">
        <f>SUM(T31:T33)</f>
        <v>0</v>
      </c>
      <c r="U34" s="235"/>
    </row>
    <row r="35" ht="21" customHeight="1" spans="2:21">
      <c r="B35" s="43"/>
      <c r="C35" s="64" t="s">
        <v>56</v>
      </c>
      <c r="D35" s="65"/>
      <c r="E35" s="65"/>
      <c r="F35" s="65"/>
      <c r="G35" s="65"/>
      <c r="H35" s="65"/>
      <c r="I35" s="65"/>
      <c r="J35" s="65"/>
      <c r="K35" s="65"/>
      <c r="L35" s="65"/>
      <c r="M35" s="112"/>
      <c r="N35" s="208" t="s">
        <v>57</v>
      </c>
      <c r="O35" s="65"/>
      <c r="P35" s="65"/>
      <c r="Q35" s="65"/>
      <c r="R35" s="65"/>
      <c r="S35" s="65"/>
      <c r="T35" s="65"/>
      <c r="U35" s="235"/>
    </row>
    <row r="36" ht="21" customHeight="1" spans="2:21">
      <c r="B36" s="43"/>
      <c r="C36" s="80" t="s">
        <v>12</v>
      </c>
      <c r="D36" s="68" t="s">
        <v>34</v>
      </c>
      <c r="E36" s="81" t="s">
        <v>35</v>
      </c>
      <c r="F36" s="68" t="s">
        <v>36</v>
      </c>
      <c r="G36" s="68"/>
      <c r="H36" s="68"/>
      <c r="I36" s="170" t="s">
        <v>43</v>
      </c>
      <c r="J36" s="209" t="s">
        <v>38</v>
      </c>
      <c r="K36" s="209"/>
      <c r="L36" s="156" t="s">
        <v>39</v>
      </c>
      <c r="M36" s="167"/>
      <c r="N36" s="80" t="s">
        <v>12</v>
      </c>
      <c r="O36" s="68" t="s">
        <v>34</v>
      </c>
      <c r="P36" s="68" t="s">
        <v>35</v>
      </c>
      <c r="Q36" s="170" t="s">
        <v>43</v>
      </c>
      <c r="R36" s="171" t="s">
        <v>44</v>
      </c>
      <c r="S36" s="172" t="s">
        <v>38</v>
      </c>
      <c r="T36" s="156" t="s">
        <v>33</v>
      </c>
      <c r="U36" s="235"/>
    </row>
    <row r="37" ht="21" customHeight="1" spans="2:21">
      <c r="B37" s="43"/>
      <c r="C37" s="99">
        <v>1</v>
      </c>
      <c r="D37" s="100" t="s">
        <v>58</v>
      </c>
      <c r="E37" s="101"/>
      <c r="F37" s="102"/>
      <c r="G37" s="102"/>
      <c r="H37" s="102"/>
      <c r="I37" s="106"/>
      <c r="J37" s="210"/>
      <c r="K37" s="210"/>
      <c r="L37" s="211"/>
      <c r="N37" s="212">
        <v>1</v>
      </c>
      <c r="O37" s="100"/>
      <c r="P37" s="96"/>
      <c r="Q37" s="96"/>
      <c r="R37" s="216"/>
      <c r="S37" s="286"/>
      <c r="T37" s="159">
        <f t="shared" ref="T37:T45" si="3">S37*Q37</f>
        <v>0</v>
      </c>
      <c r="U37" s="235"/>
    </row>
    <row r="38" ht="21" customHeight="1" spans="2:21">
      <c r="B38" s="43"/>
      <c r="C38" s="103"/>
      <c r="D38" s="104"/>
      <c r="E38" s="105"/>
      <c r="F38" s="106"/>
      <c r="G38" s="106"/>
      <c r="H38" s="106"/>
      <c r="I38" s="106"/>
      <c r="J38" s="213">
        <v>2800000</v>
      </c>
      <c r="K38" s="213"/>
      <c r="L38" s="211">
        <f>(I38*J38)</f>
        <v>0</v>
      </c>
      <c r="M38" s="173"/>
      <c r="N38" s="212">
        <v>2</v>
      </c>
      <c r="O38" s="214"/>
      <c r="P38" s="96"/>
      <c r="Q38" s="96"/>
      <c r="R38" s="216"/>
      <c r="S38" s="286"/>
      <c r="T38" s="159">
        <f t="shared" si="3"/>
        <v>0</v>
      </c>
      <c r="U38" s="235"/>
    </row>
    <row r="39" ht="21" customHeight="1" spans="2:21">
      <c r="B39" s="43"/>
      <c r="C39" s="103"/>
      <c r="D39" s="104"/>
      <c r="E39" s="105"/>
      <c r="F39" s="106"/>
      <c r="G39" s="106"/>
      <c r="H39" s="106"/>
      <c r="I39" s="106"/>
      <c r="J39" s="213">
        <v>3150000</v>
      </c>
      <c r="K39" s="213"/>
      <c r="L39" s="211">
        <f>(I39*J39)</f>
        <v>0</v>
      </c>
      <c r="M39" s="112"/>
      <c r="N39" s="212">
        <v>3</v>
      </c>
      <c r="O39" s="215"/>
      <c r="P39" s="96"/>
      <c r="Q39" s="96"/>
      <c r="R39" s="216"/>
      <c r="S39" s="286"/>
      <c r="T39" s="159">
        <f t="shared" si="3"/>
        <v>0</v>
      </c>
      <c r="U39" s="235"/>
    </row>
    <row r="40" ht="21" customHeight="1" spans="2:21">
      <c r="B40" s="43"/>
      <c r="C40" s="103"/>
      <c r="D40" s="104"/>
      <c r="E40" s="105"/>
      <c r="F40" s="106"/>
      <c r="G40" s="106"/>
      <c r="H40" s="106"/>
      <c r="I40" s="106"/>
      <c r="J40" s="213">
        <v>240000</v>
      </c>
      <c r="K40" s="213"/>
      <c r="L40" s="211">
        <f>(I40*J40)</f>
        <v>0</v>
      </c>
      <c r="M40" s="112"/>
      <c r="N40" s="212">
        <v>4</v>
      </c>
      <c r="O40" s="215"/>
      <c r="P40" s="96"/>
      <c r="Q40" s="96"/>
      <c r="R40" s="216"/>
      <c r="S40" s="286"/>
      <c r="T40" s="159">
        <f t="shared" si="3"/>
        <v>0</v>
      </c>
      <c r="U40" s="235"/>
    </row>
    <row r="41" ht="21" customHeight="1" spans="2:21">
      <c r="B41" s="43"/>
      <c r="C41" s="103"/>
      <c r="D41" s="104"/>
      <c r="E41" s="105"/>
      <c r="F41" s="106"/>
      <c r="G41" s="106"/>
      <c r="H41" s="106"/>
      <c r="I41" s="105"/>
      <c r="J41" s="213">
        <v>200000</v>
      </c>
      <c r="K41" s="213"/>
      <c r="L41" s="211">
        <f>(I41*J41)</f>
        <v>0</v>
      </c>
      <c r="M41" s="112"/>
      <c r="N41" s="212">
        <v>5</v>
      </c>
      <c r="O41" s="215"/>
      <c r="P41" s="96"/>
      <c r="Q41" s="96"/>
      <c r="R41" s="216"/>
      <c r="S41" s="286"/>
      <c r="T41" s="159">
        <f t="shared" si="3"/>
        <v>0</v>
      </c>
      <c r="U41" s="235"/>
    </row>
    <row r="42" ht="21" customHeight="1" spans="2:21">
      <c r="B42" s="43"/>
      <c r="C42" s="103"/>
      <c r="D42" s="104"/>
      <c r="E42" s="105"/>
      <c r="F42" s="106"/>
      <c r="G42" s="106"/>
      <c r="H42" s="106"/>
      <c r="I42" s="105"/>
      <c r="J42" s="213">
        <v>100000</v>
      </c>
      <c r="K42" s="213"/>
      <c r="L42" s="211">
        <f>(I42*J42)</f>
        <v>0</v>
      </c>
      <c r="M42" s="112"/>
      <c r="N42" s="212">
        <v>6</v>
      </c>
      <c r="O42" s="215"/>
      <c r="P42" s="216"/>
      <c r="Q42" s="96"/>
      <c r="R42" s="216"/>
      <c r="S42" s="286"/>
      <c r="T42" s="159">
        <f t="shared" si="3"/>
        <v>0</v>
      </c>
      <c r="U42" s="235"/>
    </row>
    <row r="43" ht="21" customHeight="1" spans="2:21">
      <c r="B43" s="43"/>
      <c r="C43" s="103"/>
      <c r="D43" s="104"/>
      <c r="E43" s="105"/>
      <c r="F43" s="106"/>
      <c r="G43" s="106"/>
      <c r="H43" s="106"/>
      <c r="I43" s="106"/>
      <c r="J43" s="213">
        <v>100000</v>
      </c>
      <c r="K43" s="213"/>
      <c r="L43" s="211">
        <f>(I43*J43)</f>
        <v>0</v>
      </c>
      <c r="M43" s="112"/>
      <c r="N43" s="212">
        <v>7</v>
      </c>
      <c r="O43" s="71"/>
      <c r="P43" s="216"/>
      <c r="Q43" s="96"/>
      <c r="R43" s="216"/>
      <c r="S43" s="286"/>
      <c r="T43" s="159">
        <f t="shared" si="3"/>
        <v>0</v>
      </c>
      <c r="U43" s="235"/>
    </row>
    <row r="44" ht="21" customHeight="1" spans="2:21">
      <c r="B44" s="43"/>
      <c r="C44" s="103"/>
      <c r="D44" s="104"/>
      <c r="E44" s="105"/>
      <c r="F44" s="107"/>
      <c r="G44" s="107"/>
      <c r="H44" s="107"/>
      <c r="I44" s="106"/>
      <c r="J44" s="213">
        <v>2100000</v>
      </c>
      <c r="K44" s="213"/>
      <c r="L44" s="211">
        <f>(I44*J44)</f>
        <v>0</v>
      </c>
      <c r="M44" s="112"/>
      <c r="N44" s="212">
        <v>8</v>
      </c>
      <c r="O44" s="71"/>
      <c r="P44" s="216"/>
      <c r="Q44" s="96"/>
      <c r="R44" s="216"/>
      <c r="S44" s="286"/>
      <c r="T44" s="159">
        <f t="shared" si="3"/>
        <v>0</v>
      </c>
      <c r="U44" s="235"/>
    </row>
    <row r="45" ht="21" customHeight="1" spans="2:21">
      <c r="B45" s="43"/>
      <c r="C45" s="103"/>
      <c r="D45" s="104"/>
      <c r="E45" s="105"/>
      <c r="F45" s="106"/>
      <c r="G45" s="106"/>
      <c r="H45" s="106"/>
      <c r="I45" s="106"/>
      <c r="J45" s="213">
        <v>700000</v>
      </c>
      <c r="K45" s="213"/>
      <c r="L45" s="211">
        <f>(I45*J45)</f>
        <v>0</v>
      </c>
      <c r="M45" s="112"/>
      <c r="N45" s="212">
        <v>9</v>
      </c>
      <c r="O45" s="193"/>
      <c r="P45" s="201"/>
      <c r="Q45" s="91"/>
      <c r="R45" s="201"/>
      <c r="S45" s="286"/>
      <c r="T45" s="159">
        <f t="shared" si="3"/>
        <v>0</v>
      </c>
      <c r="U45" s="235"/>
    </row>
    <row r="46" ht="21" customHeight="1" spans="2:21">
      <c r="B46" s="43"/>
      <c r="C46" s="103"/>
      <c r="D46" s="104"/>
      <c r="E46" s="105"/>
      <c r="F46" s="106"/>
      <c r="G46" s="106"/>
      <c r="H46" s="106"/>
      <c r="I46" s="106"/>
      <c r="J46" s="213">
        <v>1050000</v>
      </c>
      <c r="K46" s="213"/>
      <c r="L46" s="211">
        <f>(I46*J46)</f>
        <v>0</v>
      </c>
      <c r="M46" s="112"/>
      <c r="N46" s="217" t="s">
        <v>14</v>
      </c>
      <c r="O46" s="200" t="s">
        <v>46</v>
      </c>
      <c r="P46" s="200" t="s">
        <v>47</v>
      </c>
      <c r="Q46" s="200"/>
      <c r="R46" s="287" t="s">
        <v>48</v>
      </c>
      <c r="S46" s="287" t="s">
        <v>32</v>
      </c>
      <c r="T46" s="275" t="s">
        <v>33</v>
      </c>
      <c r="U46" s="235"/>
    </row>
    <row r="47" ht="21" customHeight="1" spans="2:21">
      <c r="B47" s="43"/>
      <c r="C47" s="103"/>
      <c r="D47" s="104"/>
      <c r="E47" s="105"/>
      <c r="F47" s="106"/>
      <c r="G47" s="106"/>
      <c r="H47" s="106"/>
      <c r="I47" s="105"/>
      <c r="J47" s="213">
        <v>60000</v>
      </c>
      <c r="K47" s="213"/>
      <c r="L47" s="211">
        <f>(I47*J47)</f>
        <v>0</v>
      </c>
      <c r="M47" s="112"/>
      <c r="N47" s="212">
        <v>1</v>
      </c>
      <c r="O47" s="104"/>
      <c r="P47" s="218"/>
      <c r="Q47" s="218"/>
      <c r="R47" s="288"/>
      <c r="S47" s="289">
        <v>50000</v>
      </c>
      <c r="T47" s="271">
        <f t="shared" ref="T47:T51" si="4">S47*R47</f>
        <v>0</v>
      </c>
      <c r="U47" s="235"/>
    </row>
    <row r="48" ht="21" customHeight="1" spans="2:21">
      <c r="B48" s="43"/>
      <c r="C48" s="103"/>
      <c r="D48" s="104"/>
      <c r="E48" s="105"/>
      <c r="F48" s="106"/>
      <c r="G48" s="106"/>
      <c r="H48" s="106"/>
      <c r="I48" s="105"/>
      <c r="J48" s="213">
        <v>1600000</v>
      </c>
      <c r="K48" s="213"/>
      <c r="L48" s="211">
        <f>(I48*J48)</f>
        <v>0</v>
      </c>
      <c r="M48" s="112"/>
      <c r="N48" s="212">
        <v>2</v>
      </c>
      <c r="O48" s="104"/>
      <c r="P48" s="218"/>
      <c r="Q48" s="218"/>
      <c r="R48" s="288"/>
      <c r="S48" s="289">
        <v>50000</v>
      </c>
      <c r="T48" s="271">
        <f t="shared" si="4"/>
        <v>0</v>
      </c>
      <c r="U48" s="235"/>
    </row>
    <row r="49" ht="21" customHeight="1" spans="2:21">
      <c r="B49" s="43"/>
      <c r="C49" s="103"/>
      <c r="D49" s="104"/>
      <c r="E49" s="105"/>
      <c r="F49" s="106"/>
      <c r="G49" s="106"/>
      <c r="H49" s="106"/>
      <c r="I49" s="106"/>
      <c r="J49" s="213">
        <v>270000</v>
      </c>
      <c r="K49" s="213"/>
      <c r="L49" s="211">
        <f t="shared" ref="L49:L63" si="5">(I49*J49)</f>
        <v>0</v>
      </c>
      <c r="M49" s="112"/>
      <c r="N49" s="212">
        <v>3</v>
      </c>
      <c r="O49" s="104"/>
      <c r="P49" s="218"/>
      <c r="Q49" s="218"/>
      <c r="R49" s="288"/>
      <c r="S49" s="289">
        <v>50000</v>
      </c>
      <c r="T49" s="271">
        <f t="shared" si="4"/>
        <v>0</v>
      </c>
      <c r="U49" s="235"/>
    </row>
    <row r="50" ht="21" customHeight="1" spans="2:21">
      <c r="B50" s="43"/>
      <c r="C50" s="103"/>
      <c r="D50" s="104"/>
      <c r="E50" s="105"/>
      <c r="F50" s="106"/>
      <c r="G50" s="106"/>
      <c r="H50" s="106"/>
      <c r="I50" s="105"/>
      <c r="J50" s="213">
        <v>175000</v>
      </c>
      <c r="K50" s="213"/>
      <c r="L50" s="211"/>
      <c r="M50" s="112"/>
      <c r="N50" s="212">
        <v>4</v>
      </c>
      <c r="O50" s="104"/>
      <c r="P50" s="218"/>
      <c r="Q50" s="218"/>
      <c r="R50" s="288"/>
      <c r="S50" s="289">
        <v>50000</v>
      </c>
      <c r="T50" s="271">
        <f t="shared" si="4"/>
        <v>0</v>
      </c>
      <c r="U50" s="235"/>
    </row>
    <row r="51" ht="21" customHeight="1" spans="2:21">
      <c r="B51" s="43"/>
      <c r="C51" s="103"/>
      <c r="D51" s="104"/>
      <c r="E51" s="105"/>
      <c r="F51" s="106"/>
      <c r="G51" s="106"/>
      <c r="H51" s="106"/>
      <c r="I51" s="105"/>
      <c r="J51" s="210"/>
      <c r="K51" s="210"/>
      <c r="L51" s="211"/>
      <c r="M51" s="112"/>
      <c r="N51" s="219">
        <v>5</v>
      </c>
      <c r="O51" s="220"/>
      <c r="P51" s="218"/>
      <c r="Q51" s="218"/>
      <c r="R51" s="288"/>
      <c r="S51" s="289">
        <v>50000</v>
      </c>
      <c r="T51" s="290">
        <f t="shared" si="4"/>
        <v>0</v>
      </c>
      <c r="U51" s="235"/>
    </row>
    <row r="52" ht="21" customHeight="1" spans="2:21">
      <c r="B52" s="43"/>
      <c r="C52" s="103"/>
      <c r="D52" s="104"/>
      <c r="E52" s="105"/>
      <c r="F52" s="106"/>
      <c r="G52" s="106"/>
      <c r="H52" s="106"/>
      <c r="I52" s="105"/>
      <c r="J52" s="221"/>
      <c r="K52" s="221"/>
      <c r="L52" s="211"/>
      <c r="M52" s="112"/>
      <c r="N52" s="199" t="s">
        <v>18</v>
      </c>
      <c r="O52" s="200" t="s">
        <v>50</v>
      </c>
      <c r="P52" s="200" t="s">
        <v>30</v>
      </c>
      <c r="Q52" s="200" t="s">
        <v>59</v>
      </c>
      <c r="R52" s="200"/>
      <c r="S52" s="274" t="s">
        <v>32</v>
      </c>
      <c r="T52" s="275" t="s">
        <v>33</v>
      </c>
      <c r="U52" s="235"/>
    </row>
    <row r="53" ht="21" customHeight="1" spans="2:21">
      <c r="B53" s="43"/>
      <c r="C53" s="103">
        <v>2</v>
      </c>
      <c r="D53" s="108" t="s">
        <v>60</v>
      </c>
      <c r="E53" s="105"/>
      <c r="F53" s="106"/>
      <c r="G53" s="106"/>
      <c r="H53" s="106"/>
      <c r="I53" s="105"/>
      <c r="J53" s="210"/>
      <c r="K53" s="210"/>
      <c r="L53" s="211"/>
      <c r="M53" s="112"/>
      <c r="N53" s="222">
        <v>1</v>
      </c>
      <c r="O53" s="100"/>
      <c r="P53" s="101"/>
      <c r="Q53" s="291"/>
      <c r="R53" s="291"/>
      <c r="S53" s="292">
        <v>45000</v>
      </c>
      <c r="T53" s="293">
        <f t="shared" ref="T53:T57" si="6">P53*Q53*S53</f>
        <v>0</v>
      </c>
      <c r="U53" s="235"/>
    </row>
    <row r="54" ht="21" customHeight="1" spans="2:21">
      <c r="B54" s="43"/>
      <c r="C54" s="103"/>
      <c r="D54" s="104"/>
      <c r="E54" s="105"/>
      <c r="F54" s="106"/>
      <c r="G54" s="106"/>
      <c r="H54" s="106"/>
      <c r="I54" s="105"/>
      <c r="J54" s="223">
        <v>2318880</v>
      </c>
      <c r="K54" s="223"/>
      <c r="L54" s="211">
        <f t="shared" si="5"/>
        <v>0</v>
      </c>
      <c r="M54" s="112"/>
      <c r="N54" s="222">
        <v>2</v>
      </c>
      <c r="O54" s="100"/>
      <c r="P54" s="101"/>
      <c r="Q54" s="294"/>
      <c r="R54" s="295"/>
      <c r="S54" s="292">
        <v>45000</v>
      </c>
      <c r="T54" s="271">
        <f t="shared" si="6"/>
        <v>0</v>
      </c>
      <c r="U54" s="235"/>
    </row>
    <row r="55" ht="21" customHeight="1" spans="2:21">
      <c r="B55" s="43"/>
      <c r="C55" s="103"/>
      <c r="D55" s="104"/>
      <c r="E55" s="105"/>
      <c r="F55" s="106"/>
      <c r="G55" s="106"/>
      <c r="H55" s="106"/>
      <c r="I55" s="105"/>
      <c r="J55" s="223">
        <v>2050000</v>
      </c>
      <c r="K55" s="223"/>
      <c r="L55" s="211">
        <f t="shared" si="5"/>
        <v>0</v>
      </c>
      <c r="M55" s="112"/>
      <c r="N55" s="212">
        <v>3</v>
      </c>
      <c r="O55" s="104"/>
      <c r="P55" s="105"/>
      <c r="Q55" s="106"/>
      <c r="R55" s="106"/>
      <c r="S55" s="296">
        <v>45000</v>
      </c>
      <c r="T55" s="271">
        <f t="shared" si="6"/>
        <v>0</v>
      </c>
      <c r="U55" s="235"/>
    </row>
    <row r="56" ht="21" customHeight="1" spans="2:21">
      <c r="B56" s="43"/>
      <c r="C56" s="103"/>
      <c r="D56" s="104"/>
      <c r="E56" s="105"/>
      <c r="F56" s="106"/>
      <c r="G56" s="106"/>
      <c r="H56" s="106"/>
      <c r="I56" s="105"/>
      <c r="J56" s="223">
        <v>850000</v>
      </c>
      <c r="K56" s="223"/>
      <c r="L56" s="211">
        <f t="shared" si="5"/>
        <v>0</v>
      </c>
      <c r="M56" s="112"/>
      <c r="N56" s="212">
        <v>4</v>
      </c>
      <c r="O56" s="104"/>
      <c r="P56" s="105"/>
      <c r="Q56" s="106"/>
      <c r="R56" s="106"/>
      <c r="S56" s="296">
        <v>45000</v>
      </c>
      <c r="T56" s="271">
        <f t="shared" si="6"/>
        <v>0</v>
      </c>
      <c r="U56" s="235"/>
    </row>
    <row r="57" ht="21" customHeight="1" spans="2:21">
      <c r="B57" s="43"/>
      <c r="C57" s="103"/>
      <c r="D57" s="104"/>
      <c r="E57" s="105"/>
      <c r="F57" s="106"/>
      <c r="G57" s="106"/>
      <c r="H57" s="106"/>
      <c r="I57" s="105"/>
      <c r="J57" s="223">
        <v>495000</v>
      </c>
      <c r="K57" s="223"/>
      <c r="L57" s="211">
        <f t="shared" si="5"/>
        <v>0</v>
      </c>
      <c r="M57" s="112"/>
      <c r="N57" s="212">
        <v>5</v>
      </c>
      <c r="O57" s="104"/>
      <c r="P57" s="105"/>
      <c r="Q57" s="297"/>
      <c r="R57" s="298"/>
      <c r="S57" s="299">
        <v>45000</v>
      </c>
      <c r="T57" s="271">
        <f t="shared" si="6"/>
        <v>0</v>
      </c>
      <c r="U57" s="235"/>
    </row>
    <row r="58" ht="21" customHeight="1" spans="2:21">
      <c r="B58" s="43"/>
      <c r="C58" s="103"/>
      <c r="D58" s="104"/>
      <c r="E58" s="105"/>
      <c r="F58" s="106"/>
      <c r="G58" s="106"/>
      <c r="H58" s="106"/>
      <c r="I58" s="105"/>
      <c r="J58" s="223">
        <v>599955</v>
      </c>
      <c r="K58" s="223"/>
      <c r="L58" s="211">
        <f t="shared" si="5"/>
        <v>0</v>
      </c>
      <c r="M58" s="112"/>
      <c r="N58" s="78" t="s">
        <v>61</v>
      </c>
      <c r="O58" s="79"/>
      <c r="P58" s="79"/>
      <c r="Q58" s="79"/>
      <c r="R58" s="79"/>
      <c r="S58" s="79"/>
      <c r="T58" s="166">
        <f>SUM(T37:T57)</f>
        <v>0</v>
      </c>
      <c r="U58" s="235"/>
    </row>
    <row r="59" ht="21" customHeight="1" spans="2:21">
      <c r="B59" s="43"/>
      <c r="C59" s="103"/>
      <c r="D59" s="104"/>
      <c r="E59" s="105"/>
      <c r="F59" s="106"/>
      <c r="G59" s="106"/>
      <c r="H59" s="106"/>
      <c r="I59" s="105"/>
      <c r="J59" s="223">
        <v>126500</v>
      </c>
      <c r="K59" s="223"/>
      <c r="L59" s="211">
        <f t="shared" si="5"/>
        <v>0</v>
      </c>
      <c r="M59" s="112"/>
      <c r="N59" s="205" t="s">
        <v>62</v>
      </c>
      <c r="O59" s="224"/>
      <c r="P59" s="224"/>
      <c r="Q59" s="224"/>
      <c r="R59" s="224"/>
      <c r="S59" s="300"/>
      <c r="T59" s="301"/>
      <c r="U59" s="235"/>
    </row>
    <row r="60" ht="21" customHeight="1" spans="2:21">
      <c r="B60" s="43"/>
      <c r="C60" s="103"/>
      <c r="D60" s="104"/>
      <c r="E60" s="105"/>
      <c r="F60" s="106"/>
      <c r="G60" s="106"/>
      <c r="H60" s="106"/>
      <c r="I60" s="105"/>
      <c r="J60" s="223">
        <v>248000</v>
      </c>
      <c r="K60" s="223"/>
      <c r="L60" s="211">
        <f t="shared" si="5"/>
        <v>0</v>
      </c>
      <c r="M60" s="112"/>
      <c r="N60" s="80" t="s">
        <v>12</v>
      </c>
      <c r="O60" s="68" t="s">
        <v>50</v>
      </c>
      <c r="P60" s="68" t="s">
        <v>63</v>
      </c>
      <c r="Q60" s="68" t="s">
        <v>64</v>
      </c>
      <c r="R60" s="302" t="s">
        <v>43</v>
      </c>
      <c r="S60" s="303" t="s">
        <v>65</v>
      </c>
      <c r="T60" s="156" t="s">
        <v>33</v>
      </c>
      <c r="U60" s="235"/>
    </row>
    <row r="61" ht="21" customHeight="1" spans="2:21">
      <c r="B61" s="43"/>
      <c r="C61" s="103"/>
      <c r="D61" s="104"/>
      <c r="E61" s="105"/>
      <c r="F61" s="106"/>
      <c r="G61" s="106"/>
      <c r="H61" s="106"/>
      <c r="I61" s="105"/>
      <c r="J61" s="223">
        <v>111017</v>
      </c>
      <c r="K61" s="223"/>
      <c r="L61" s="211">
        <f t="shared" si="5"/>
        <v>0</v>
      </c>
      <c r="M61" s="112"/>
      <c r="N61" s="225">
        <v>1</v>
      </c>
      <c r="O61" s="226"/>
      <c r="P61" s="227"/>
      <c r="Q61" s="304"/>
      <c r="R61" s="305"/>
      <c r="S61" s="306">
        <v>247000</v>
      </c>
      <c r="T61" s="307">
        <f t="shared" ref="T61:T82" si="7">S61*R61</f>
        <v>0</v>
      </c>
      <c r="U61" s="235"/>
    </row>
    <row r="62" ht="21" customHeight="1" spans="2:21">
      <c r="B62" s="43"/>
      <c r="C62" s="103"/>
      <c r="D62" s="104"/>
      <c r="E62" s="105"/>
      <c r="F62" s="106"/>
      <c r="G62" s="106"/>
      <c r="H62" s="106"/>
      <c r="I62" s="228"/>
      <c r="J62" s="223">
        <v>183825</v>
      </c>
      <c r="K62" s="223"/>
      <c r="L62" s="211">
        <f t="shared" si="5"/>
        <v>0</v>
      </c>
      <c r="M62" s="112"/>
      <c r="N62" s="74">
        <v>2</v>
      </c>
      <c r="O62" s="193"/>
      <c r="P62" s="229"/>
      <c r="Q62" s="308"/>
      <c r="R62" s="309"/>
      <c r="S62" s="310">
        <v>238000</v>
      </c>
      <c r="T62" s="311">
        <f t="shared" si="7"/>
        <v>0</v>
      </c>
      <c r="U62" s="235"/>
    </row>
    <row r="63" ht="21" customHeight="1" spans="2:21">
      <c r="B63" s="43"/>
      <c r="C63" s="103"/>
      <c r="D63" s="104"/>
      <c r="E63" s="105"/>
      <c r="F63" s="106"/>
      <c r="G63" s="106"/>
      <c r="H63" s="106"/>
      <c r="I63" s="105"/>
      <c r="J63" s="223">
        <v>166889</v>
      </c>
      <c r="K63" s="223"/>
      <c r="L63" s="211">
        <f t="shared" si="5"/>
        <v>0</v>
      </c>
      <c r="M63" s="112"/>
      <c r="N63" s="74">
        <v>3</v>
      </c>
      <c r="O63" s="193"/>
      <c r="P63" s="229"/>
      <c r="Q63" s="312"/>
      <c r="R63" s="309"/>
      <c r="S63" s="310">
        <v>67000</v>
      </c>
      <c r="T63" s="311">
        <f>S63*R63+(W49*10%)</f>
        <v>0</v>
      </c>
      <c r="U63" s="235"/>
    </row>
    <row r="64" ht="21" customHeight="1" spans="2:21">
      <c r="B64" s="43"/>
      <c r="C64" s="103"/>
      <c r="D64" s="104"/>
      <c r="E64" s="105"/>
      <c r="F64" s="106"/>
      <c r="G64" s="106"/>
      <c r="H64" s="106"/>
      <c r="I64" s="105"/>
      <c r="J64" s="223">
        <v>306115</v>
      </c>
      <c r="K64" s="223"/>
      <c r="L64" s="211">
        <f>I64*J64</f>
        <v>0</v>
      </c>
      <c r="M64" s="112"/>
      <c r="N64" s="74">
        <v>4</v>
      </c>
      <c r="O64" s="193"/>
      <c r="P64" s="229"/>
      <c r="Q64" s="312"/>
      <c r="R64" s="309"/>
      <c r="S64" s="310">
        <v>55000</v>
      </c>
      <c r="T64" s="311">
        <f>S64*R64+(W50*10%)</f>
        <v>0</v>
      </c>
      <c r="U64" s="235"/>
    </row>
    <row r="65" ht="21" customHeight="1" spans="2:21">
      <c r="B65" s="43"/>
      <c r="C65" s="103"/>
      <c r="D65" s="104"/>
      <c r="E65" s="105"/>
      <c r="F65" s="313"/>
      <c r="G65" s="105"/>
      <c r="H65" s="314"/>
      <c r="I65" s="105"/>
      <c r="J65" s="223">
        <v>1885890</v>
      </c>
      <c r="K65" s="223"/>
      <c r="L65" s="211">
        <f t="shared" ref="L65:L73" si="8">(I65*J65)</f>
        <v>0</v>
      </c>
      <c r="M65" s="112"/>
      <c r="N65" s="74">
        <v>5</v>
      </c>
      <c r="O65" s="193"/>
      <c r="P65" s="229"/>
      <c r="Q65" s="312"/>
      <c r="R65" s="309"/>
      <c r="S65" s="310">
        <v>74000</v>
      </c>
      <c r="T65" s="311">
        <f t="shared" si="7"/>
        <v>0</v>
      </c>
      <c r="U65" s="235"/>
    </row>
    <row r="66" ht="21" customHeight="1" spans="2:21">
      <c r="B66" s="43"/>
      <c r="C66" s="103"/>
      <c r="D66" s="104"/>
      <c r="E66" s="105"/>
      <c r="F66" s="313"/>
      <c r="G66" s="105"/>
      <c r="H66" s="314"/>
      <c r="I66" s="105"/>
      <c r="J66" s="223">
        <v>112000</v>
      </c>
      <c r="K66" s="223"/>
      <c r="L66" s="211">
        <f t="shared" si="8"/>
        <v>0</v>
      </c>
      <c r="M66" s="112"/>
      <c r="N66" s="74">
        <v>6</v>
      </c>
      <c r="O66" s="193"/>
      <c r="P66" s="229"/>
      <c r="Q66" s="312"/>
      <c r="R66" s="309"/>
      <c r="S66" s="310"/>
      <c r="T66" s="311">
        <f t="shared" si="7"/>
        <v>0</v>
      </c>
      <c r="U66" s="235"/>
    </row>
    <row r="67" ht="21" customHeight="1" spans="2:21">
      <c r="B67" s="43"/>
      <c r="C67" s="103"/>
      <c r="D67" s="104"/>
      <c r="E67" s="105"/>
      <c r="F67" s="313"/>
      <c r="G67" s="105"/>
      <c r="H67" s="314"/>
      <c r="I67" s="105"/>
      <c r="J67" s="223">
        <v>3349833</v>
      </c>
      <c r="K67" s="223"/>
      <c r="L67" s="211">
        <f t="shared" si="8"/>
        <v>0</v>
      </c>
      <c r="M67" s="112"/>
      <c r="N67" s="74">
        <v>7</v>
      </c>
      <c r="O67" s="193"/>
      <c r="P67" s="229"/>
      <c r="Q67" s="312"/>
      <c r="R67" s="309"/>
      <c r="S67" s="310"/>
      <c r="T67" s="311">
        <f t="shared" si="7"/>
        <v>0</v>
      </c>
      <c r="U67" s="235"/>
    </row>
    <row r="68" ht="21" customHeight="1" spans="2:21">
      <c r="B68" s="43"/>
      <c r="C68" s="103"/>
      <c r="D68" s="104"/>
      <c r="E68" s="105"/>
      <c r="F68" s="313"/>
      <c r="G68" s="105"/>
      <c r="H68" s="314"/>
      <c r="I68" s="105"/>
      <c r="J68" s="223">
        <v>5680</v>
      </c>
      <c r="K68" s="223"/>
      <c r="L68" s="211">
        <f t="shared" si="8"/>
        <v>0</v>
      </c>
      <c r="M68" s="112"/>
      <c r="N68" s="74">
        <v>8</v>
      </c>
      <c r="O68" s="193"/>
      <c r="P68" s="229"/>
      <c r="Q68" s="312"/>
      <c r="R68" s="309"/>
      <c r="S68" s="310">
        <v>143000</v>
      </c>
      <c r="T68" s="311">
        <f t="shared" si="7"/>
        <v>0</v>
      </c>
      <c r="U68" s="235"/>
    </row>
    <row r="69" ht="21" customHeight="1" spans="2:21">
      <c r="B69" s="43"/>
      <c r="C69" s="103"/>
      <c r="D69" s="104"/>
      <c r="E69" s="105"/>
      <c r="F69" s="313"/>
      <c r="G69" s="105"/>
      <c r="H69" s="314"/>
      <c r="I69" s="105"/>
      <c r="J69" s="223">
        <v>4018</v>
      </c>
      <c r="K69" s="223"/>
      <c r="L69" s="211">
        <f t="shared" si="8"/>
        <v>0</v>
      </c>
      <c r="M69" s="112"/>
      <c r="N69" s="74">
        <v>9</v>
      </c>
      <c r="O69" s="193"/>
      <c r="P69" s="229"/>
      <c r="Q69" s="312"/>
      <c r="R69" s="309"/>
      <c r="S69" s="310">
        <v>215000</v>
      </c>
      <c r="T69" s="311">
        <f t="shared" si="7"/>
        <v>0</v>
      </c>
      <c r="U69" s="235"/>
    </row>
    <row r="70" ht="21" customHeight="1" spans="2:21">
      <c r="B70" s="43"/>
      <c r="C70" s="103"/>
      <c r="D70" s="104"/>
      <c r="E70" s="315"/>
      <c r="F70" s="313"/>
      <c r="G70" s="105"/>
      <c r="H70" s="314"/>
      <c r="I70" s="105"/>
      <c r="J70" s="223">
        <v>30000</v>
      </c>
      <c r="K70" s="223"/>
      <c r="L70" s="211">
        <f t="shared" si="8"/>
        <v>0</v>
      </c>
      <c r="M70" s="112"/>
      <c r="N70" s="74">
        <v>10</v>
      </c>
      <c r="O70" s="193"/>
      <c r="P70" s="229"/>
      <c r="Q70" s="312"/>
      <c r="R70" s="309"/>
      <c r="S70" s="310">
        <v>113000</v>
      </c>
      <c r="T70" s="311">
        <f t="shared" si="7"/>
        <v>0</v>
      </c>
      <c r="U70" s="235"/>
    </row>
    <row r="71" ht="21" customHeight="1" spans="2:21">
      <c r="B71" s="43"/>
      <c r="C71" s="103"/>
      <c r="D71" s="104"/>
      <c r="E71" s="105"/>
      <c r="F71" s="313"/>
      <c r="G71" s="105"/>
      <c r="H71" s="314"/>
      <c r="I71" s="105"/>
      <c r="J71" s="223">
        <v>9525</v>
      </c>
      <c r="K71" s="223"/>
      <c r="L71" s="211">
        <f t="shared" si="8"/>
        <v>0</v>
      </c>
      <c r="M71" s="112"/>
      <c r="N71" s="74">
        <v>11</v>
      </c>
      <c r="O71" s="193"/>
      <c r="P71" s="229"/>
      <c r="Q71" s="312"/>
      <c r="R71" s="309"/>
      <c r="S71" s="310">
        <v>113000</v>
      </c>
      <c r="T71" s="311">
        <f t="shared" si="7"/>
        <v>0</v>
      </c>
      <c r="U71" s="235"/>
    </row>
    <row r="72" ht="21" customHeight="1" spans="2:21">
      <c r="B72" s="43"/>
      <c r="C72" s="103"/>
      <c r="D72" s="104"/>
      <c r="E72" s="105"/>
      <c r="F72" s="313"/>
      <c r="G72" s="105"/>
      <c r="H72" s="314"/>
      <c r="I72" s="105"/>
      <c r="J72" s="223">
        <v>12122</v>
      </c>
      <c r="K72" s="223"/>
      <c r="L72" s="211">
        <f t="shared" si="8"/>
        <v>0</v>
      </c>
      <c r="M72" s="112"/>
      <c r="N72" s="74">
        <v>12</v>
      </c>
      <c r="O72" s="193"/>
      <c r="P72" s="229"/>
      <c r="Q72" s="312"/>
      <c r="R72" s="309"/>
      <c r="S72" s="400"/>
      <c r="T72" s="311">
        <f t="shared" si="7"/>
        <v>0</v>
      </c>
      <c r="U72" s="235"/>
    </row>
    <row r="73" ht="21" customHeight="1" spans="2:21">
      <c r="B73" s="43"/>
      <c r="C73" s="103"/>
      <c r="D73" s="104"/>
      <c r="E73" s="105"/>
      <c r="F73" s="313"/>
      <c r="G73" s="105"/>
      <c r="H73" s="314"/>
      <c r="I73" s="105"/>
      <c r="J73" s="223">
        <v>1000000</v>
      </c>
      <c r="K73" s="223"/>
      <c r="L73" s="211">
        <f>(I73*J73)</f>
        <v>0</v>
      </c>
      <c r="M73" s="112"/>
      <c r="N73" s="74">
        <v>13</v>
      </c>
      <c r="O73" s="193"/>
      <c r="P73" s="341"/>
      <c r="Q73" s="312"/>
      <c r="R73" s="401"/>
      <c r="S73" s="402"/>
      <c r="T73" s="311">
        <f t="shared" si="7"/>
        <v>0</v>
      </c>
      <c r="U73" s="235"/>
    </row>
    <row r="74" ht="21" customHeight="1" spans="2:21">
      <c r="B74" s="43"/>
      <c r="C74" s="103"/>
      <c r="D74" s="104"/>
      <c r="E74" s="105"/>
      <c r="F74" s="313"/>
      <c r="G74" s="105"/>
      <c r="H74" s="314"/>
      <c r="I74" s="105"/>
      <c r="J74" s="342"/>
      <c r="K74" s="342"/>
      <c r="L74" s="211">
        <f>(I74*J74)</f>
        <v>0</v>
      </c>
      <c r="M74" s="112"/>
      <c r="N74" s="74">
        <v>14</v>
      </c>
      <c r="O74" s="193"/>
      <c r="P74" s="229"/>
      <c r="Q74" s="312"/>
      <c r="R74" s="309"/>
      <c r="S74" s="400"/>
      <c r="T74" s="311">
        <f t="shared" si="7"/>
        <v>0</v>
      </c>
      <c r="U74" s="235"/>
    </row>
    <row r="75" ht="21" customHeight="1" spans="2:21">
      <c r="B75" s="43"/>
      <c r="C75" s="103"/>
      <c r="D75" s="104"/>
      <c r="E75" s="105"/>
      <c r="F75" s="313"/>
      <c r="G75" s="105"/>
      <c r="H75" s="314"/>
      <c r="I75" s="105"/>
      <c r="J75" s="342"/>
      <c r="K75" s="342"/>
      <c r="L75" s="211">
        <f>(I75*J75)</f>
        <v>0</v>
      </c>
      <c r="M75" s="112"/>
      <c r="N75" s="74">
        <v>15</v>
      </c>
      <c r="O75" s="193"/>
      <c r="P75" s="341"/>
      <c r="Q75" s="312"/>
      <c r="R75" s="401"/>
      <c r="S75" s="402"/>
      <c r="T75" s="311">
        <f t="shared" si="7"/>
        <v>0</v>
      </c>
      <c r="U75" s="235"/>
    </row>
    <row r="76" ht="21" customHeight="1" spans="2:21">
      <c r="B76" s="43"/>
      <c r="C76" s="103">
        <v>3</v>
      </c>
      <c r="D76" s="316" t="s">
        <v>66</v>
      </c>
      <c r="E76" s="317"/>
      <c r="F76" s="318"/>
      <c r="G76" s="318"/>
      <c r="H76" s="318"/>
      <c r="I76" s="320"/>
      <c r="J76" s="342"/>
      <c r="K76" s="342"/>
      <c r="L76" s="343"/>
      <c r="M76" s="112"/>
      <c r="N76" s="74">
        <v>16</v>
      </c>
      <c r="O76" s="193"/>
      <c r="P76" s="229"/>
      <c r="Q76" s="312"/>
      <c r="R76" s="309"/>
      <c r="S76" s="400"/>
      <c r="T76" s="311">
        <f t="shared" si="7"/>
        <v>0</v>
      </c>
      <c r="U76" s="235"/>
    </row>
    <row r="77" ht="21" customHeight="1" spans="2:21">
      <c r="B77" s="43"/>
      <c r="C77" s="103"/>
      <c r="D77" s="319"/>
      <c r="E77" s="317"/>
      <c r="F77" s="318"/>
      <c r="G77" s="318"/>
      <c r="H77" s="318"/>
      <c r="I77" s="320"/>
      <c r="J77" s="342">
        <v>500000</v>
      </c>
      <c r="K77" s="342"/>
      <c r="L77" s="343">
        <f t="shared" ref="L77:L85" si="9">(I77*J77)</f>
        <v>0</v>
      </c>
      <c r="M77" s="112"/>
      <c r="N77" s="74">
        <v>17</v>
      </c>
      <c r="O77" s="193"/>
      <c r="P77" s="341"/>
      <c r="Q77" s="312"/>
      <c r="R77" s="401"/>
      <c r="S77" s="402"/>
      <c r="T77" s="311">
        <f t="shared" si="7"/>
        <v>0</v>
      </c>
      <c r="U77" s="235"/>
    </row>
    <row r="78" ht="21" customHeight="1" spans="2:21">
      <c r="B78" s="43"/>
      <c r="C78" s="103"/>
      <c r="D78" s="319"/>
      <c r="E78" s="317"/>
      <c r="F78" s="318"/>
      <c r="G78" s="318"/>
      <c r="H78" s="318"/>
      <c r="I78" s="320"/>
      <c r="J78" s="342">
        <v>500000</v>
      </c>
      <c r="K78" s="342"/>
      <c r="L78" s="343">
        <f t="shared" si="9"/>
        <v>0</v>
      </c>
      <c r="M78" s="112"/>
      <c r="N78" s="74">
        <v>18</v>
      </c>
      <c r="O78" s="193"/>
      <c r="P78" s="229"/>
      <c r="Q78" s="312"/>
      <c r="R78" s="309"/>
      <c r="S78" s="400"/>
      <c r="T78" s="311">
        <f t="shared" si="7"/>
        <v>0</v>
      </c>
      <c r="U78" s="235"/>
    </row>
    <row r="79" ht="21" customHeight="1" spans="2:21">
      <c r="B79" s="43"/>
      <c r="C79" s="103"/>
      <c r="D79" s="319"/>
      <c r="E79" s="317"/>
      <c r="F79" s="320"/>
      <c r="G79" s="320"/>
      <c r="H79" s="320"/>
      <c r="I79" s="320"/>
      <c r="J79" s="213">
        <v>1600</v>
      </c>
      <c r="K79" s="213"/>
      <c r="L79" s="343">
        <f t="shared" si="9"/>
        <v>0</v>
      </c>
      <c r="M79" s="112"/>
      <c r="N79" s="74">
        <v>19</v>
      </c>
      <c r="O79" s="193"/>
      <c r="P79" s="341"/>
      <c r="Q79" s="312"/>
      <c r="R79" s="401"/>
      <c r="S79" s="402"/>
      <c r="T79" s="311">
        <f t="shared" si="7"/>
        <v>0</v>
      </c>
      <c r="U79" s="235"/>
    </row>
    <row r="80" ht="21" customHeight="1" spans="2:21">
      <c r="B80" s="43"/>
      <c r="C80" s="103"/>
      <c r="D80" s="319"/>
      <c r="E80" s="317"/>
      <c r="F80" s="320"/>
      <c r="G80" s="320"/>
      <c r="H80" s="320"/>
      <c r="I80" s="320"/>
      <c r="J80" s="213">
        <v>2100</v>
      </c>
      <c r="K80" s="213"/>
      <c r="L80" s="343">
        <f t="shared" si="9"/>
        <v>0</v>
      </c>
      <c r="M80" s="112"/>
      <c r="N80" s="74">
        <v>20</v>
      </c>
      <c r="O80" s="193"/>
      <c r="P80" s="229"/>
      <c r="Q80" s="312"/>
      <c r="R80" s="309"/>
      <c r="S80" s="400"/>
      <c r="T80" s="311">
        <f t="shared" si="7"/>
        <v>0</v>
      </c>
      <c r="U80" s="235"/>
    </row>
    <row r="81" ht="21" customHeight="1" spans="2:21">
      <c r="B81" s="43"/>
      <c r="C81" s="103"/>
      <c r="D81" s="319"/>
      <c r="E81" s="317"/>
      <c r="F81" s="320"/>
      <c r="G81" s="320"/>
      <c r="H81" s="320"/>
      <c r="I81" s="320"/>
      <c r="J81" s="213">
        <v>9500</v>
      </c>
      <c r="K81" s="213"/>
      <c r="L81" s="343">
        <f t="shared" si="9"/>
        <v>0</v>
      </c>
      <c r="M81" s="112"/>
      <c r="N81" s="74">
        <v>21</v>
      </c>
      <c r="O81" s="193"/>
      <c r="P81" s="229"/>
      <c r="Q81" s="312"/>
      <c r="R81" s="309"/>
      <c r="S81" s="400"/>
      <c r="T81" s="311">
        <f t="shared" si="7"/>
        <v>0</v>
      </c>
      <c r="U81" s="235"/>
    </row>
    <row r="82" ht="21" customHeight="1" spans="2:21">
      <c r="B82" s="43"/>
      <c r="C82" s="103"/>
      <c r="D82" s="319"/>
      <c r="E82" s="317"/>
      <c r="F82" s="320"/>
      <c r="G82" s="320"/>
      <c r="H82" s="320"/>
      <c r="I82" s="320"/>
      <c r="J82" s="213">
        <v>9000</v>
      </c>
      <c r="K82" s="213"/>
      <c r="L82" s="343">
        <f t="shared" si="9"/>
        <v>0</v>
      </c>
      <c r="M82" s="112"/>
      <c r="N82" s="74"/>
      <c r="O82" s="193"/>
      <c r="P82" s="341"/>
      <c r="Q82" s="312"/>
      <c r="R82" s="401"/>
      <c r="S82" s="402"/>
      <c r="T82" s="311"/>
      <c r="U82" s="235"/>
    </row>
    <row r="83" ht="21" customHeight="1" spans="2:21">
      <c r="B83" s="43"/>
      <c r="C83" s="103"/>
      <c r="D83" s="321"/>
      <c r="E83" s="322"/>
      <c r="F83" s="320"/>
      <c r="G83" s="320"/>
      <c r="H83" s="320"/>
      <c r="I83" s="320"/>
      <c r="J83" s="213">
        <v>200000</v>
      </c>
      <c r="K83" s="213"/>
      <c r="L83" s="343">
        <f t="shared" si="9"/>
        <v>0</v>
      </c>
      <c r="M83" s="112"/>
      <c r="N83" s="78" t="s">
        <v>67</v>
      </c>
      <c r="O83" s="79"/>
      <c r="P83" s="79"/>
      <c r="Q83" s="79"/>
      <c r="R83" s="79"/>
      <c r="S83" s="79"/>
      <c r="T83" s="166">
        <f>SUM(T61:T82)</f>
        <v>0</v>
      </c>
      <c r="U83" s="235"/>
    </row>
    <row r="84" ht="21" customHeight="1" spans="2:21">
      <c r="B84" s="43"/>
      <c r="C84" s="103"/>
      <c r="D84" s="319"/>
      <c r="E84" s="317"/>
      <c r="F84" s="318"/>
      <c r="G84" s="318"/>
      <c r="H84" s="318"/>
      <c r="I84" s="320"/>
      <c r="J84" s="342">
        <v>375000</v>
      </c>
      <c r="K84" s="342"/>
      <c r="L84" s="343">
        <f t="shared" si="9"/>
        <v>0</v>
      </c>
      <c r="M84" s="112"/>
      <c r="N84" s="205" t="s">
        <v>68</v>
      </c>
      <c r="O84" s="344"/>
      <c r="P84" s="345"/>
      <c r="Q84" s="345"/>
      <c r="R84" s="345"/>
      <c r="S84" s="403"/>
      <c r="T84" s="404"/>
      <c r="U84" s="235"/>
    </row>
    <row r="85" ht="21" customHeight="1" spans="2:21">
      <c r="B85" s="43"/>
      <c r="C85" s="103"/>
      <c r="D85" s="321"/>
      <c r="E85" s="322"/>
      <c r="F85" s="320"/>
      <c r="G85" s="320"/>
      <c r="H85" s="320"/>
      <c r="I85" s="320"/>
      <c r="J85" s="213">
        <v>200000</v>
      </c>
      <c r="K85" s="213"/>
      <c r="L85" s="343">
        <f t="shared" si="9"/>
        <v>0</v>
      </c>
      <c r="M85" s="112"/>
      <c r="N85" s="80" t="s">
        <v>12</v>
      </c>
      <c r="O85" s="68" t="s">
        <v>69</v>
      </c>
      <c r="P85" s="68" t="s">
        <v>70</v>
      </c>
      <c r="Q85" s="68"/>
      <c r="R85" s="302" t="s">
        <v>43</v>
      </c>
      <c r="S85" s="303" t="s">
        <v>38</v>
      </c>
      <c r="T85" s="156" t="s">
        <v>33</v>
      </c>
      <c r="U85" s="235"/>
    </row>
    <row r="86" ht="21" customHeight="1" spans="2:21">
      <c r="B86" s="43"/>
      <c r="C86" s="323"/>
      <c r="D86" s="324"/>
      <c r="E86" s="325"/>
      <c r="F86" s="326"/>
      <c r="G86" s="326"/>
      <c r="H86" s="326"/>
      <c r="I86" s="325"/>
      <c r="J86" s="346"/>
      <c r="K86" s="347"/>
      <c r="L86" s="348">
        <f>(I86*J86)</f>
        <v>0</v>
      </c>
      <c r="M86" s="112"/>
      <c r="N86" s="70">
        <v>1</v>
      </c>
      <c r="O86" s="193"/>
      <c r="P86" s="349"/>
      <c r="Q86" s="405"/>
      <c r="R86" s="406"/>
      <c r="S86" s="407"/>
      <c r="T86" s="311">
        <f>S86*R86</f>
        <v>0</v>
      </c>
      <c r="U86" s="235"/>
    </row>
    <row r="87" ht="21" customHeight="1" spans="2:21">
      <c r="B87" s="43"/>
      <c r="C87" s="327" t="s">
        <v>71</v>
      </c>
      <c r="D87" s="328"/>
      <c r="E87" s="328"/>
      <c r="F87" s="328"/>
      <c r="G87" s="328"/>
      <c r="H87" s="328"/>
      <c r="I87" s="328"/>
      <c r="J87" s="328"/>
      <c r="K87" s="350"/>
      <c r="L87" s="351">
        <f>SUM(L37:L86)</f>
        <v>0</v>
      </c>
      <c r="M87" s="112"/>
      <c r="N87" s="74">
        <v>2</v>
      </c>
      <c r="O87" s="193"/>
      <c r="P87" s="349"/>
      <c r="Q87" s="408"/>
      <c r="R87" s="406"/>
      <c r="S87" s="409"/>
      <c r="T87" s="311">
        <f t="shared" ref="T87:T93" si="10">S87*R87</f>
        <v>0</v>
      </c>
      <c r="U87" s="235"/>
    </row>
    <row r="88" ht="21" customHeight="1" spans="2:21">
      <c r="B88" s="43"/>
      <c r="C88" s="64" t="s">
        <v>72</v>
      </c>
      <c r="D88" s="65"/>
      <c r="E88" s="65"/>
      <c r="F88" s="65"/>
      <c r="G88" s="65"/>
      <c r="H88" s="65"/>
      <c r="I88" s="65"/>
      <c r="J88" s="65"/>
      <c r="K88" s="65"/>
      <c r="L88" s="65"/>
      <c r="M88" s="112"/>
      <c r="N88" s="74">
        <v>3</v>
      </c>
      <c r="O88" s="193"/>
      <c r="P88" s="349"/>
      <c r="Q88" s="408"/>
      <c r="R88" s="410"/>
      <c r="S88" s="411"/>
      <c r="T88" s="311">
        <f t="shared" si="10"/>
        <v>0</v>
      </c>
      <c r="U88" s="235"/>
    </row>
    <row r="89" ht="21" customHeight="1" spans="2:21">
      <c r="B89" s="43"/>
      <c r="C89" s="66" t="s">
        <v>14</v>
      </c>
      <c r="D89" s="68" t="s">
        <v>50</v>
      </c>
      <c r="E89" s="68" t="s">
        <v>73</v>
      </c>
      <c r="F89" s="68"/>
      <c r="G89" s="68"/>
      <c r="H89" s="171" t="s">
        <v>59</v>
      </c>
      <c r="I89" s="171"/>
      <c r="J89" s="155" t="s">
        <v>32</v>
      </c>
      <c r="K89" s="155"/>
      <c r="L89" s="156" t="s">
        <v>33</v>
      </c>
      <c r="M89" s="112"/>
      <c r="N89" s="74">
        <v>4</v>
      </c>
      <c r="O89" s="193"/>
      <c r="P89" s="349"/>
      <c r="Q89" s="408"/>
      <c r="R89" s="412"/>
      <c r="S89" s="409"/>
      <c r="T89" s="311">
        <f t="shared" si="10"/>
        <v>0</v>
      </c>
      <c r="U89" s="235"/>
    </row>
    <row r="90" ht="21" customHeight="1" spans="2:21">
      <c r="B90" s="43"/>
      <c r="C90" s="82">
        <v>1</v>
      </c>
      <c r="D90" s="83"/>
      <c r="E90" s="72"/>
      <c r="F90" s="72"/>
      <c r="G90" s="72"/>
      <c r="H90" s="276"/>
      <c r="I90" s="276"/>
      <c r="J90" s="352">
        <v>45000</v>
      </c>
      <c r="K90" s="353"/>
      <c r="L90" s="354">
        <f t="shared" ref="L90:L96" si="11">J90*H90*E90</f>
        <v>0</v>
      </c>
      <c r="M90" s="112"/>
      <c r="N90" s="74">
        <v>5</v>
      </c>
      <c r="O90" s="193"/>
      <c r="P90" s="349"/>
      <c r="Q90" s="408"/>
      <c r="R90" s="413"/>
      <c r="S90" s="411"/>
      <c r="T90" s="311">
        <f t="shared" si="10"/>
        <v>0</v>
      </c>
      <c r="U90" s="235"/>
    </row>
    <row r="91" ht="21" customHeight="1" spans="2:21">
      <c r="B91" s="43"/>
      <c r="C91" s="74">
        <v>2</v>
      </c>
      <c r="D91" s="193"/>
      <c r="E91" s="201"/>
      <c r="F91" s="201"/>
      <c r="G91" s="201"/>
      <c r="H91" s="89"/>
      <c r="I91" s="89"/>
      <c r="J91" s="355">
        <v>45000</v>
      </c>
      <c r="K91" s="356"/>
      <c r="L91" s="278">
        <f t="shared" si="11"/>
        <v>0</v>
      </c>
      <c r="M91" s="167"/>
      <c r="N91" s="74">
        <v>6</v>
      </c>
      <c r="O91" s="193"/>
      <c r="P91" s="349"/>
      <c r="Q91" s="408"/>
      <c r="R91" s="410"/>
      <c r="S91" s="411"/>
      <c r="T91" s="311">
        <f t="shared" si="10"/>
        <v>0</v>
      </c>
      <c r="U91" s="235"/>
    </row>
    <row r="92" ht="21" customHeight="1" spans="2:21">
      <c r="B92" s="43"/>
      <c r="C92" s="74">
        <v>3</v>
      </c>
      <c r="D92" s="193"/>
      <c r="E92" s="201"/>
      <c r="F92" s="201"/>
      <c r="G92" s="201"/>
      <c r="H92" s="89"/>
      <c r="I92" s="89"/>
      <c r="J92" s="355">
        <v>45000</v>
      </c>
      <c r="K92" s="356"/>
      <c r="L92" s="278">
        <f t="shared" si="11"/>
        <v>0</v>
      </c>
      <c r="N92" s="74">
        <v>7</v>
      </c>
      <c r="O92" s="193"/>
      <c r="P92" s="349"/>
      <c r="Q92" s="408"/>
      <c r="R92" s="412"/>
      <c r="S92" s="409"/>
      <c r="T92" s="311">
        <f t="shared" si="10"/>
        <v>0</v>
      </c>
      <c r="U92" s="235"/>
    </row>
    <row r="93" ht="21" customHeight="1" spans="2:21">
      <c r="B93" s="43"/>
      <c r="C93" s="74">
        <v>4</v>
      </c>
      <c r="D93" s="193"/>
      <c r="E93" s="201"/>
      <c r="F93" s="201"/>
      <c r="G93" s="201"/>
      <c r="H93" s="89"/>
      <c r="I93" s="89"/>
      <c r="J93" s="355">
        <v>45000</v>
      </c>
      <c r="K93" s="356"/>
      <c r="L93" s="278">
        <f t="shared" si="11"/>
        <v>0</v>
      </c>
      <c r="M93" s="357"/>
      <c r="N93" s="74">
        <v>8</v>
      </c>
      <c r="O93" s="193"/>
      <c r="P93" s="349"/>
      <c r="Q93" s="408"/>
      <c r="R93" s="413"/>
      <c r="S93" s="411"/>
      <c r="T93" s="311">
        <f t="shared" si="10"/>
        <v>0</v>
      </c>
      <c r="U93" s="235"/>
    </row>
    <row r="94" ht="21" customHeight="1" spans="2:21">
      <c r="B94" s="43"/>
      <c r="C94" s="74">
        <v>5</v>
      </c>
      <c r="D94" s="104"/>
      <c r="E94" s="106"/>
      <c r="F94" s="106"/>
      <c r="G94" s="106"/>
      <c r="H94" s="313"/>
      <c r="I94" s="313"/>
      <c r="J94" s="355">
        <v>60000</v>
      </c>
      <c r="K94" s="356"/>
      <c r="L94" s="358">
        <f t="shared" si="11"/>
        <v>0</v>
      </c>
      <c r="M94" s="162"/>
      <c r="N94" s="78" t="s">
        <v>74</v>
      </c>
      <c r="O94" s="79"/>
      <c r="P94" s="79"/>
      <c r="Q94" s="79"/>
      <c r="R94" s="79"/>
      <c r="S94" s="79"/>
      <c r="T94" s="166">
        <f>SUM(T86:T93)</f>
        <v>0</v>
      </c>
      <c r="U94" s="235"/>
    </row>
    <row r="95" ht="21" customHeight="1" spans="2:21">
      <c r="B95" s="43"/>
      <c r="C95" s="74">
        <v>6</v>
      </c>
      <c r="D95" s="193"/>
      <c r="E95" s="201"/>
      <c r="F95" s="201"/>
      <c r="G95" s="201"/>
      <c r="H95" s="89"/>
      <c r="I95" s="89"/>
      <c r="J95" s="270"/>
      <c r="K95" s="359"/>
      <c r="L95" s="278">
        <f t="shared" si="11"/>
        <v>0</v>
      </c>
      <c r="M95" s="162"/>
      <c r="U95" s="235"/>
    </row>
    <row r="96" ht="21" customHeight="1" spans="2:21">
      <c r="B96" s="43"/>
      <c r="C96" s="329">
        <v>7</v>
      </c>
      <c r="D96" s="330"/>
      <c r="E96" s="331"/>
      <c r="F96" s="331"/>
      <c r="G96" s="331"/>
      <c r="H96" s="332"/>
      <c r="I96" s="332"/>
      <c r="J96" s="360"/>
      <c r="K96" s="361"/>
      <c r="L96" s="362">
        <f t="shared" si="11"/>
        <v>0</v>
      </c>
      <c r="M96" s="162"/>
      <c r="N96" s="363" t="s">
        <v>75</v>
      </c>
      <c r="O96" s="364"/>
      <c r="P96" s="365" t="s">
        <v>76</v>
      </c>
      <c r="Q96" s="414"/>
      <c r="R96" s="414"/>
      <c r="S96" s="414"/>
      <c r="T96" s="415"/>
      <c r="U96" s="235"/>
    </row>
    <row r="97" ht="21" customHeight="1" spans="2:21">
      <c r="B97" s="43"/>
      <c r="C97" s="191" t="s">
        <v>18</v>
      </c>
      <c r="D97" s="192" t="s">
        <v>46</v>
      </c>
      <c r="E97" s="192" t="s">
        <v>77</v>
      </c>
      <c r="F97" s="192"/>
      <c r="G97" s="192"/>
      <c r="H97" s="192"/>
      <c r="I97" s="366" t="s">
        <v>78</v>
      </c>
      <c r="J97" s="367" t="s">
        <v>32</v>
      </c>
      <c r="K97" s="367"/>
      <c r="L97" s="268" t="s">
        <v>49</v>
      </c>
      <c r="M97" s="162"/>
      <c r="N97" s="368" t="s">
        <v>79</v>
      </c>
      <c r="O97" s="369"/>
      <c r="P97" s="370"/>
      <c r="T97" s="416"/>
      <c r="U97" s="235"/>
    </row>
    <row r="98" ht="21" customHeight="1" spans="2:21">
      <c r="B98" s="43"/>
      <c r="C98" s="82">
        <v>1</v>
      </c>
      <c r="D98" s="193"/>
      <c r="E98" s="333"/>
      <c r="F98" s="334"/>
      <c r="G98" s="334"/>
      <c r="H98" s="334"/>
      <c r="I98" s="371"/>
      <c r="J98" s="372"/>
      <c r="K98" s="373"/>
      <c r="L98" s="374">
        <f t="shared" ref="L98:L105" si="12">J98*I98</f>
        <v>0</v>
      </c>
      <c r="M98" s="162"/>
      <c r="N98" s="375" t="s">
        <v>12</v>
      </c>
      <c r="O98" s="376" t="s">
        <v>80</v>
      </c>
      <c r="P98" s="370"/>
      <c r="T98" s="416"/>
      <c r="U98" s="235"/>
    </row>
    <row r="99" ht="21" customHeight="1" spans="2:21">
      <c r="B99" s="43"/>
      <c r="C99" s="74">
        <v>2</v>
      </c>
      <c r="D99" s="193"/>
      <c r="E99" s="206"/>
      <c r="F99" s="282"/>
      <c r="G99" s="282"/>
      <c r="H99" s="282"/>
      <c r="I99" s="377"/>
      <c r="J99" s="378"/>
      <c r="K99" s="379"/>
      <c r="L99" s="271">
        <f t="shared" si="12"/>
        <v>0</v>
      </c>
      <c r="M99" s="162"/>
      <c r="N99" s="375" t="s">
        <v>14</v>
      </c>
      <c r="O99" s="376" t="s">
        <v>81</v>
      </c>
      <c r="P99" s="370"/>
      <c r="T99" s="416"/>
      <c r="U99" s="235"/>
    </row>
    <row r="100" ht="21" customHeight="1" spans="2:21">
      <c r="B100" s="43"/>
      <c r="C100" s="74">
        <v>3</v>
      </c>
      <c r="D100" s="193"/>
      <c r="E100" s="206"/>
      <c r="F100" s="282"/>
      <c r="G100" s="282"/>
      <c r="H100" s="282"/>
      <c r="I100" s="377"/>
      <c r="J100" s="378"/>
      <c r="K100" s="379"/>
      <c r="L100" s="271">
        <f t="shared" si="12"/>
        <v>0</v>
      </c>
      <c r="M100" s="162"/>
      <c r="N100" s="375" t="s">
        <v>18</v>
      </c>
      <c r="O100" s="376" t="s">
        <v>82</v>
      </c>
      <c r="P100" s="380"/>
      <c r="T100" s="416"/>
      <c r="U100" s="235"/>
    </row>
    <row r="101" ht="21" customHeight="1" spans="2:21">
      <c r="B101" s="43"/>
      <c r="C101" s="335">
        <v>4</v>
      </c>
      <c r="D101" s="164"/>
      <c r="E101" s="206"/>
      <c r="F101" s="282"/>
      <c r="G101" s="282"/>
      <c r="H101" s="282"/>
      <c r="I101" s="377"/>
      <c r="J101" s="378"/>
      <c r="K101" s="379"/>
      <c r="L101" s="271">
        <f t="shared" si="12"/>
        <v>0</v>
      </c>
      <c r="M101" s="162"/>
      <c r="N101" s="381"/>
      <c r="O101" s="369"/>
      <c r="P101" s="382"/>
      <c r="T101" s="416"/>
      <c r="U101" s="235"/>
    </row>
    <row r="102" ht="21" customHeight="1" spans="2:21">
      <c r="B102" s="43"/>
      <c r="C102" s="335">
        <v>5</v>
      </c>
      <c r="D102" s="164"/>
      <c r="E102" s="206"/>
      <c r="F102" s="282"/>
      <c r="G102" s="282"/>
      <c r="H102" s="282"/>
      <c r="I102" s="377"/>
      <c r="J102" s="378"/>
      <c r="K102" s="379"/>
      <c r="L102" s="271">
        <f t="shared" si="12"/>
        <v>0</v>
      </c>
      <c r="M102" s="162"/>
      <c r="N102" s="381"/>
      <c r="O102" s="369"/>
      <c r="P102" s="382"/>
      <c r="T102" s="416"/>
      <c r="U102" s="235"/>
    </row>
    <row r="103" ht="21" customHeight="1" spans="2:21">
      <c r="B103" s="43"/>
      <c r="C103" s="335">
        <v>6</v>
      </c>
      <c r="D103" s="164"/>
      <c r="E103" s="206"/>
      <c r="F103" s="282"/>
      <c r="G103" s="282"/>
      <c r="H103" s="282"/>
      <c r="I103" s="377"/>
      <c r="J103" s="378"/>
      <c r="K103" s="379"/>
      <c r="L103" s="271">
        <f t="shared" si="12"/>
        <v>0</v>
      </c>
      <c r="M103" s="162"/>
      <c r="N103" s="381"/>
      <c r="O103" s="369"/>
      <c r="P103" s="382"/>
      <c r="T103" s="416"/>
      <c r="U103" s="235"/>
    </row>
    <row r="104" ht="21" customHeight="1" spans="2:21">
      <c r="B104" s="43"/>
      <c r="C104" s="335">
        <v>7</v>
      </c>
      <c r="D104" s="164"/>
      <c r="E104" s="206"/>
      <c r="F104" s="282"/>
      <c r="G104" s="282"/>
      <c r="H104" s="282"/>
      <c r="I104" s="377"/>
      <c r="J104" s="378"/>
      <c r="K104" s="379"/>
      <c r="L104" s="271">
        <f>J104*I104</f>
        <v>0</v>
      </c>
      <c r="M104" s="162"/>
      <c r="N104" s="383"/>
      <c r="O104" s="369"/>
      <c r="P104" s="384"/>
      <c r="T104" s="417"/>
      <c r="U104" s="418"/>
    </row>
    <row r="105" ht="21" customHeight="1" spans="2:21">
      <c r="B105" s="43"/>
      <c r="C105" s="335">
        <v>8</v>
      </c>
      <c r="D105" s="164"/>
      <c r="E105" s="206"/>
      <c r="F105" s="282"/>
      <c r="G105" s="282"/>
      <c r="H105" s="282"/>
      <c r="I105" s="377"/>
      <c r="J105" s="385"/>
      <c r="K105" s="386"/>
      <c r="L105" s="271">
        <f>J105*I105</f>
        <v>0</v>
      </c>
      <c r="M105" s="162"/>
      <c r="N105" s="383"/>
      <c r="O105" s="369"/>
      <c r="P105" s="384"/>
      <c r="T105" s="417"/>
      <c r="U105" s="418"/>
    </row>
    <row r="106" ht="21" customHeight="1" spans="2:21">
      <c r="B106" s="43"/>
      <c r="C106" s="335">
        <v>9</v>
      </c>
      <c r="D106" s="164"/>
      <c r="E106" s="206"/>
      <c r="F106" s="282"/>
      <c r="G106" s="282"/>
      <c r="H106" s="282"/>
      <c r="I106" s="377"/>
      <c r="J106" s="387"/>
      <c r="K106" s="386"/>
      <c r="L106" s="271">
        <f>J106*I106</f>
        <v>0</v>
      </c>
      <c r="M106" s="162"/>
      <c r="N106" s="388"/>
      <c r="O106" s="389"/>
      <c r="P106" s="390"/>
      <c r="Q106" s="419"/>
      <c r="R106" s="419"/>
      <c r="S106" s="419"/>
      <c r="T106" s="420"/>
      <c r="U106" s="421"/>
    </row>
    <row r="107" customHeight="1" spans="2:21">
      <c r="B107" s="43"/>
      <c r="C107" s="335">
        <v>10</v>
      </c>
      <c r="D107" s="203"/>
      <c r="E107" s="336"/>
      <c r="F107" s="337"/>
      <c r="G107" s="337"/>
      <c r="H107" s="337"/>
      <c r="I107" s="391"/>
      <c r="J107" s="392"/>
      <c r="K107" s="393"/>
      <c r="L107" s="394">
        <f>J107*I107</f>
        <v>0</v>
      </c>
      <c r="M107" s="395"/>
      <c r="N107" s="340"/>
      <c r="O107" s="340"/>
      <c r="P107" s="396"/>
      <c r="Q107" s="340"/>
      <c r="R107" s="340"/>
      <c r="S107" s="340"/>
      <c r="T107" s="340"/>
      <c r="U107" s="235"/>
    </row>
    <row r="108" customHeight="1" spans="2:21">
      <c r="B108" s="43"/>
      <c r="C108" s="78" t="s">
        <v>83</v>
      </c>
      <c r="D108" s="79"/>
      <c r="E108" s="79"/>
      <c r="F108" s="79"/>
      <c r="G108" s="79"/>
      <c r="H108" s="79"/>
      <c r="I108" s="79"/>
      <c r="J108" s="79"/>
      <c r="K108" s="79"/>
      <c r="L108" s="166">
        <f>SUM(L90:L107)</f>
        <v>0</v>
      </c>
      <c r="M108" s="162"/>
      <c r="P108" s="397"/>
      <c r="U108" s="235"/>
    </row>
    <row r="109" customHeight="1" spans="2:21">
      <c r="B109" s="338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M109" s="398"/>
      <c r="N109" s="339"/>
      <c r="O109" s="339"/>
      <c r="P109" s="399"/>
      <c r="Q109" s="339"/>
      <c r="R109" s="339"/>
      <c r="S109" s="339"/>
      <c r="T109" s="339"/>
      <c r="U109" s="422"/>
    </row>
    <row r="110" customHeight="1" spans="2:16"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95"/>
      <c r="N110" s="340"/>
      <c r="O110" s="340"/>
      <c r="P110" s="397"/>
    </row>
    <row r="111" customHeight="1" spans="13:16">
      <c r="M111" s="162"/>
      <c r="P111" s="397"/>
    </row>
    <row r="112" customHeight="1" spans="16:16">
      <c r="P112" s="397"/>
    </row>
  </sheetData>
  <mergeCells count="183">
    <mergeCell ref="K3:L3"/>
    <mergeCell ref="N6:O6"/>
    <mergeCell ref="N7:O7"/>
    <mergeCell ref="N8:O8"/>
    <mergeCell ref="J9:L9"/>
    <mergeCell ref="N9:O9"/>
    <mergeCell ref="J10:L10"/>
    <mergeCell ref="N10:O10"/>
    <mergeCell ref="E13:F13"/>
    <mergeCell ref="G13:I13"/>
    <mergeCell ref="J13:K13"/>
    <mergeCell ref="E14:F14"/>
    <mergeCell ref="G14:I14"/>
    <mergeCell ref="J14:K14"/>
    <mergeCell ref="E15:F15"/>
    <mergeCell ref="G15:I15"/>
    <mergeCell ref="J15:K15"/>
    <mergeCell ref="F18:H18"/>
    <mergeCell ref="P22:Q22"/>
    <mergeCell ref="P23:Q23"/>
    <mergeCell ref="P24:Q24"/>
    <mergeCell ref="Q25:R25"/>
    <mergeCell ref="Q26:R26"/>
    <mergeCell ref="Q27:R27"/>
    <mergeCell ref="P30:Q30"/>
    <mergeCell ref="F36:H36"/>
    <mergeCell ref="J36:K36"/>
    <mergeCell ref="F37:H37"/>
    <mergeCell ref="J37:K37"/>
    <mergeCell ref="F38:H38"/>
    <mergeCell ref="J38:K38"/>
    <mergeCell ref="F39:H39"/>
    <mergeCell ref="J39:K39"/>
    <mergeCell ref="F40:H40"/>
    <mergeCell ref="J40:K40"/>
    <mergeCell ref="F41:H41"/>
    <mergeCell ref="J41:K41"/>
    <mergeCell ref="F42:H42"/>
    <mergeCell ref="J42:K42"/>
    <mergeCell ref="F43:H43"/>
    <mergeCell ref="J43:K43"/>
    <mergeCell ref="F44:H44"/>
    <mergeCell ref="J44:K44"/>
    <mergeCell ref="F45:H45"/>
    <mergeCell ref="J45:K45"/>
    <mergeCell ref="F46:H46"/>
    <mergeCell ref="J46:K46"/>
    <mergeCell ref="P46:Q46"/>
    <mergeCell ref="F47:H47"/>
    <mergeCell ref="J47:K47"/>
    <mergeCell ref="P47:Q47"/>
    <mergeCell ref="F48:H48"/>
    <mergeCell ref="J48:K48"/>
    <mergeCell ref="P48:Q48"/>
    <mergeCell ref="F49:H49"/>
    <mergeCell ref="J49:K49"/>
    <mergeCell ref="P49:Q49"/>
    <mergeCell ref="F50:H50"/>
    <mergeCell ref="J50:K50"/>
    <mergeCell ref="P50:Q50"/>
    <mergeCell ref="F51:H51"/>
    <mergeCell ref="J51:K51"/>
    <mergeCell ref="P51:Q51"/>
    <mergeCell ref="F52:H52"/>
    <mergeCell ref="J52:K52"/>
    <mergeCell ref="Q52:R52"/>
    <mergeCell ref="F53:H53"/>
    <mergeCell ref="J53:K53"/>
    <mergeCell ref="Q53:R53"/>
    <mergeCell ref="F54:H54"/>
    <mergeCell ref="J54:K54"/>
    <mergeCell ref="Q54:R54"/>
    <mergeCell ref="F55:H55"/>
    <mergeCell ref="J55:K55"/>
    <mergeCell ref="Q55:R55"/>
    <mergeCell ref="F56:H56"/>
    <mergeCell ref="J56:K56"/>
    <mergeCell ref="Q56:R56"/>
    <mergeCell ref="F57:H57"/>
    <mergeCell ref="J57:K57"/>
    <mergeCell ref="Q57:R57"/>
    <mergeCell ref="F58:H58"/>
    <mergeCell ref="J58:K58"/>
    <mergeCell ref="F59:H59"/>
    <mergeCell ref="J59:K59"/>
    <mergeCell ref="F60:H60"/>
    <mergeCell ref="J60:K60"/>
    <mergeCell ref="F61:H61"/>
    <mergeCell ref="J61:K61"/>
    <mergeCell ref="F62:H62"/>
    <mergeCell ref="J62:K62"/>
    <mergeCell ref="F63:H63"/>
    <mergeCell ref="J63:K63"/>
    <mergeCell ref="F64:H64"/>
    <mergeCell ref="J64:K64"/>
    <mergeCell ref="F65:H65"/>
    <mergeCell ref="J65:K65"/>
    <mergeCell ref="F66:H66"/>
    <mergeCell ref="J66:K66"/>
    <mergeCell ref="F67:H67"/>
    <mergeCell ref="J67:K67"/>
    <mergeCell ref="F68:H68"/>
    <mergeCell ref="J68:K68"/>
    <mergeCell ref="F69:H69"/>
    <mergeCell ref="J69:K69"/>
    <mergeCell ref="F70:H70"/>
    <mergeCell ref="J70:K70"/>
    <mergeCell ref="F71:H71"/>
    <mergeCell ref="J71:K71"/>
    <mergeCell ref="F72:H72"/>
    <mergeCell ref="J72:K72"/>
    <mergeCell ref="F73:H73"/>
    <mergeCell ref="J73:K73"/>
    <mergeCell ref="J74:K74"/>
    <mergeCell ref="J75:K75"/>
    <mergeCell ref="F76:H76"/>
    <mergeCell ref="J76:K76"/>
    <mergeCell ref="F77:H77"/>
    <mergeCell ref="J77:K77"/>
    <mergeCell ref="F78:H78"/>
    <mergeCell ref="J78:K78"/>
    <mergeCell ref="F79:H79"/>
    <mergeCell ref="J79:K79"/>
    <mergeCell ref="F80:H80"/>
    <mergeCell ref="J80:K80"/>
    <mergeCell ref="F81:H81"/>
    <mergeCell ref="J81:K81"/>
    <mergeCell ref="F82:H82"/>
    <mergeCell ref="J82:K82"/>
    <mergeCell ref="F83:H83"/>
    <mergeCell ref="J83:K83"/>
    <mergeCell ref="F84:H84"/>
    <mergeCell ref="J84:K84"/>
    <mergeCell ref="F85:H85"/>
    <mergeCell ref="J85:K85"/>
    <mergeCell ref="P85:Q85"/>
    <mergeCell ref="F86:H86"/>
    <mergeCell ref="J86:K86"/>
    <mergeCell ref="C87:K87"/>
    <mergeCell ref="E89:G89"/>
    <mergeCell ref="H89:I89"/>
    <mergeCell ref="J89:K89"/>
    <mergeCell ref="E90:G90"/>
    <mergeCell ref="H90:I90"/>
    <mergeCell ref="J90:K90"/>
    <mergeCell ref="E91:G91"/>
    <mergeCell ref="H91:I91"/>
    <mergeCell ref="J91:K91"/>
    <mergeCell ref="E92:G92"/>
    <mergeCell ref="H92:I92"/>
    <mergeCell ref="J92:K92"/>
    <mergeCell ref="E93:G93"/>
    <mergeCell ref="H93:I93"/>
    <mergeCell ref="J93:K93"/>
    <mergeCell ref="E94:G94"/>
    <mergeCell ref="H94:I94"/>
    <mergeCell ref="J94:K94"/>
    <mergeCell ref="E95:G95"/>
    <mergeCell ref="H95:I95"/>
    <mergeCell ref="J95:K95"/>
    <mergeCell ref="E96:G96"/>
    <mergeCell ref="H96:I96"/>
    <mergeCell ref="J96:K96"/>
    <mergeCell ref="E97:H97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C8:C10"/>
    <mergeCell ref="P3:P5"/>
    <mergeCell ref="Q4:Q5"/>
    <mergeCell ref="R4:R5"/>
    <mergeCell ref="S4:S5"/>
    <mergeCell ref="T4:T5"/>
    <mergeCell ref="N3:O5"/>
    <mergeCell ref="C3:E7"/>
  </mergeCells>
  <pageMargins left="0.7" right="0.7" top="0.75" bottom="0.75" header="0.3" footer="0.3"/>
  <pageSetup paperSize="1" scale="3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"/>
  <sheetViews>
    <sheetView view="pageBreakPreview" zoomScale="70" zoomScaleNormal="100" workbookViewId="0">
      <pane xSplit="2" ySplit="4" topLeftCell="C5" activePane="bottomRight" state="frozen"/>
      <selection/>
      <selection pane="topRight"/>
      <selection pane="bottomLeft"/>
      <selection pane="bottomRight" activeCell="S10" sqref="S10"/>
    </sheetView>
  </sheetViews>
  <sheetFormatPr defaultColWidth="9" defaultRowHeight="12.75"/>
  <cols>
    <col min="1" max="1" width="4.71428571428571" style="1" customWidth="1"/>
    <col min="2" max="2" width="32.2857142857143" style="1" customWidth="1"/>
    <col min="3" max="10" width="3.85714285714286" style="2" customWidth="1"/>
    <col min="11" max="39" width="3.85714285714286" style="1" customWidth="1"/>
    <col min="40" max="16384" width="9" style="1"/>
  </cols>
  <sheetData>
    <row r="1" ht="30" customHeight="1" spans="1:39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8.1" customHeight="1" spans="1:3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ht="30" customHeight="1" spans="1:39">
      <c r="A3" s="5" t="s">
        <v>85</v>
      </c>
      <c r="B3" s="5" t="s">
        <v>86</v>
      </c>
      <c r="C3" s="5" t="s">
        <v>87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34"/>
    </row>
    <row r="4" ht="30" customHeight="1" spans="1:39">
      <c r="A4" s="7"/>
      <c r="B4" s="7"/>
      <c r="C4" s="8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2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9">
        <v>30</v>
      </c>
      <c r="AG4" s="9">
        <v>31</v>
      </c>
      <c r="AH4" s="9">
        <v>32</v>
      </c>
      <c r="AI4" s="9">
        <v>33</v>
      </c>
      <c r="AJ4" s="9">
        <v>34</v>
      </c>
      <c r="AK4" s="9">
        <v>35</v>
      </c>
      <c r="AL4" s="9">
        <v>36</v>
      </c>
      <c r="AM4" s="35">
        <v>37</v>
      </c>
    </row>
    <row r="5" ht="30" customHeight="1" spans="1:39">
      <c r="A5" s="10">
        <v>1</v>
      </c>
      <c r="B5" s="11" t="s">
        <v>88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30"/>
      <c r="X5" s="13"/>
      <c r="Y5" s="13"/>
      <c r="Z5" s="13"/>
      <c r="AA5" s="13"/>
      <c r="AB5" s="13"/>
      <c r="AC5" s="13"/>
      <c r="AD5" s="13"/>
      <c r="AE5" s="13"/>
      <c r="AF5" s="13"/>
      <c r="AG5" s="30"/>
      <c r="AH5" s="30"/>
      <c r="AI5" s="30"/>
      <c r="AJ5" s="30"/>
      <c r="AK5" s="30"/>
      <c r="AL5" s="30"/>
      <c r="AM5" s="36"/>
    </row>
    <row r="6" ht="30" customHeight="1" spans="1:39">
      <c r="A6" s="10">
        <v>2</v>
      </c>
      <c r="B6" s="11" t="s">
        <v>89</v>
      </c>
      <c r="C6" s="14"/>
      <c r="D6" s="15"/>
      <c r="E6" s="15"/>
      <c r="F6" s="15"/>
      <c r="G6" s="15"/>
      <c r="H6" s="15"/>
      <c r="I6" s="15"/>
      <c r="J6" s="1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31"/>
      <c r="X6" s="26"/>
      <c r="Y6" s="26"/>
      <c r="Z6" s="26"/>
      <c r="AA6" s="26"/>
      <c r="AB6" s="26"/>
      <c r="AC6" s="26"/>
      <c r="AD6" s="26"/>
      <c r="AE6" s="26"/>
      <c r="AF6" s="26"/>
      <c r="AG6" s="31"/>
      <c r="AH6" s="31"/>
      <c r="AI6" s="31"/>
      <c r="AJ6" s="31"/>
      <c r="AK6" s="31"/>
      <c r="AL6" s="31"/>
      <c r="AM6" s="37"/>
    </row>
    <row r="7" ht="30" customHeight="1" spans="1:39">
      <c r="A7" s="10">
        <v>3</v>
      </c>
      <c r="B7" s="11" t="s">
        <v>90</v>
      </c>
      <c r="C7" s="14"/>
      <c r="D7" s="15"/>
      <c r="E7" s="15"/>
      <c r="F7" s="15"/>
      <c r="G7" s="15"/>
      <c r="H7" s="15"/>
      <c r="I7" s="15"/>
      <c r="J7" s="1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1"/>
      <c r="X7" s="26"/>
      <c r="Y7" s="26"/>
      <c r="Z7" s="26"/>
      <c r="AA7" s="26"/>
      <c r="AB7" s="26"/>
      <c r="AC7" s="26"/>
      <c r="AD7" s="26"/>
      <c r="AE7" s="26"/>
      <c r="AF7" s="26"/>
      <c r="AG7" s="31"/>
      <c r="AH7" s="31"/>
      <c r="AI7" s="31"/>
      <c r="AJ7" s="31"/>
      <c r="AK7" s="31"/>
      <c r="AL7" s="31"/>
      <c r="AM7" s="37"/>
    </row>
    <row r="8" ht="30" customHeight="1" spans="1:39">
      <c r="A8" s="10">
        <v>4</v>
      </c>
      <c r="B8" s="11" t="s">
        <v>91</v>
      </c>
      <c r="C8" s="16"/>
      <c r="D8" s="17"/>
      <c r="E8" s="17"/>
      <c r="F8" s="17"/>
      <c r="G8" s="17"/>
      <c r="H8" s="17"/>
      <c r="I8" s="17"/>
      <c r="J8" s="1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31"/>
      <c r="X8" s="26"/>
      <c r="Y8" s="26"/>
      <c r="Z8" s="26"/>
      <c r="AA8" s="26"/>
      <c r="AB8" s="26"/>
      <c r="AC8" s="26"/>
      <c r="AD8" s="26"/>
      <c r="AE8" s="26"/>
      <c r="AF8" s="26"/>
      <c r="AG8" s="31"/>
      <c r="AH8" s="31"/>
      <c r="AI8" s="31"/>
      <c r="AJ8" s="31"/>
      <c r="AK8" s="31"/>
      <c r="AL8" s="31"/>
      <c r="AM8" s="37"/>
    </row>
    <row r="9" ht="30" customHeight="1" spans="1:39">
      <c r="A9" s="10">
        <v>5</v>
      </c>
      <c r="B9" s="11" t="s">
        <v>92</v>
      </c>
      <c r="C9" s="16"/>
      <c r="D9" s="17"/>
      <c r="E9" s="17"/>
      <c r="F9" s="17"/>
      <c r="G9" s="17"/>
      <c r="H9" s="17"/>
      <c r="I9" s="17"/>
      <c r="J9" s="1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31"/>
      <c r="X9" s="26"/>
      <c r="Y9" s="26"/>
      <c r="Z9" s="26"/>
      <c r="AA9" s="26"/>
      <c r="AB9" s="26"/>
      <c r="AC9" s="26"/>
      <c r="AD9" s="26"/>
      <c r="AE9" s="26"/>
      <c r="AF9" s="26"/>
      <c r="AG9" s="31"/>
      <c r="AH9" s="31"/>
      <c r="AI9" s="31"/>
      <c r="AJ9" s="31"/>
      <c r="AK9" s="31"/>
      <c r="AL9" s="31"/>
      <c r="AM9" s="37"/>
    </row>
    <row r="10" ht="30" customHeight="1" spans="1:39">
      <c r="A10" s="10">
        <v>6</v>
      </c>
      <c r="B10" s="11" t="s">
        <v>93</v>
      </c>
      <c r="C10" s="16"/>
      <c r="D10" s="17"/>
      <c r="E10" s="17"/>
      <c r="F10" s="17"/>
      <c r="G10" s="17"/>
      <c r="H10" s="17"/>
      <c r="I10" s="17"/>
      <c r="J10" s="1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1"/>
      <c r="X10" s="26"/>
      <c r="Y10" s="26"/>
      <c r="Z10" s="26"/>
      <c r="AA10" s="26"/>
      <c r="AB10" s="26"/>
      <c r="AC10" s="26"/>
      <c r="AD10" s="26"/>
      <c r="AE10" s="26"/>
      <c r="AF10" s="26"/>
      <c r="AG10" s="31"/>
      <c r="AH10" s="31"/>
      <c r="AI10" s="31"/>
      <c r="AJ10" s="31"/>
      <c r="AK10" s="31"/>
      <c r="AL10" s="31"/>
      <c r="AM10" s="37"/>
    </row>
    <row r="11" ht="30" customHeight="1" spans="1:39">
      <c r="A11" s="10">
        <v>7</v>
      </c>
      <c r="B11" s="18" t="s">
        <v>94</v>
      </c>
      <c r="C11" s="16"/>
      <c r="D11" s="17"/>
      <c r="E11" s="17"/>
      <c r="F11" s="17"/>
      <c r="G11" s="17"/>
      <c r="H11" s="17"/>
      <c r="I11" s="17"/>
      <c r="J11" s="1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31"/>
      <c r="X11" s="26"/>
      <c r="Y11" s="26"/>
      <c r="Z11" s="26"/>
      <c r="AA11" s="26"/>
      <c r="AB11" s="26"/>
      <c r="AC11" s="26"/>
      <c r="AD11" s="26"/>
      <c r="AE11" s="26"/>
      <c r="AF11" s="26"/>
      <c r="AG11" s="31"/>
      <c r="AH11" s="31"/>
      <c r="AI11" s="31"/>
      <c r="AJ11" s="31"/>
      <c r="AK11" s="31"/>
      <c r="AL11" s="31"/>
      <c r="AM11" s="37"/>
    </row>
    <row r="12" ht="30" customHeight="1" spans="1:39">
      <c r="A12" s="10">
        <v>8</v>
      </c>
      <c r="B12" s="18" t="s">
        <v>95</v>
      </c>
      <c r="C12" s="16"/>
      <c r="D12" s="17"/>
      <c r="E12" s="17"/>
      <c r="F12" s="17"/>
      <c r="G12" s="17"/>
      <c r="H12" s="17"/>
      <c r="I12" s="17"/>
      <c r="J12" s="1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31"/>
      <c r="X12" s="26"/>
      <c r="Y12" s="26"/>
      <c r="Z12" s="26"/>
      <c r="AA12" s="26"/>
      <c r="AB12" s="26"/>
      <c r="AC12" s="26"/>
      <c r="AD12" s="26"/>
      <c r="AE12" s="26"/>
      <c r="AF12" s="26"/>
      <c r="AG12" s="31"/>
      <c r="AH12" s="31"/>
      <c r="AI12" s="31"/>
      <c r="AJ12" s="31"/>
      <c r="AK12" s="31"/>
      <c r="AL12" s="31"/>
      <c r="AM12" s="37"/>
    </row>
    <row r="13" ht="30" customHeight="1" spans="1:39">
      <c r="A13" s="10">
        <v>9</v>
      </c>
      <c r="B13" s="18" t="s">
        <v>96</v>
      </c>
      <c r="C13" s="16"/>
      <c r="D13" s="17"/>
      <c r="E13" s="17"/>
      <c r="F13" s="17"/>
      <c r="G13" s="17"/>
      <c r="H13" s="17"/>
      <c r="I13" s="17"/>
      <c r="J13" s="1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31"/>
      <c r="X13" s="26"/>
      <c r="Y13" s="26"/>
      <c r="Z13" s="26"/>
      <c r="AA13" s="26"/>
      <c r="AB13" s="26"/>
      <c r="AC13" s="26"/>
      <c r="AD13" s="26"/>
      <c r="AE13" s="26"/>
      <c r="AF13" s="26"/>
      <c r="AG13" s="31"/>
      <c r="AH13" s="31"/>
      <c r="AI13" s="31"/>
      <c r="AJ13" s="31"/>
      <c r="AK13" s="31"/>
      <c r="AL13" s="31"/>
      <c r="AM13" s="37"/>
    </row>
    <row r="14" ht="30" customHeight="1" spans="1:39">
      <c r="A14" s="10">
        <v>10</v>
      </c>
      <c r="B14" s="18" t="s">
        <v>97</v>
      </c>
      <c r="C14" s="16"/>
      <c r="D14" s="17"/>
      <c r="E14" s="17"/>
      <c r="F14" s="17"/>
      <c r="G14" s="17"/>
      <c r="H14" s="17"/>
      <c r="I14" s="17"/>
      <c r="J14" s="1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31"/>
      <c r="X14" s="26"/>
      <c r="Y14" s="26"/>
      <c r="Z14" s="26"/>
      <c r="AA14" s="26"/>
      <c r="AB14" s="26"/>
      <c r="AC14" s="26"/>
      <c r="AD14" s="26"/>
      <c r="AE14" s="26"/>
      <c r="AF14" s="26"/>
      <c r="AG14" s="31"/>
      <c r="AH14" s="31"/>
      <c r="AI14" s="31"/>
      <c r="AJ14" s="31"/>
      <c r="AK14" s="31"/>
      <c r="AL14" s="31"/>
      <c r="AM14" s="37"/>
    </row>
    <row r="15" ht="30" customHeight="1" spans="1:39">
      <c r="A15" s="10"/>
      <c r="B15" s="18"/>
      <c r="C15" s="16"/>
      <c r="D15" s="17"/>
      <c r="E15" s="17"/>
      <c r="F15" s="17"/>
      <c r="G15" s="17"/>
      <c r="H15" s="17"/>
      <c r="I15" s="17"/>
      <c r="J15" s="1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31"/>
      <c r="X15" s="26"/>
      <c r="Y15" s="26"/>
      <c r="Z15" s="26"/>
      <c r="AA15" s="26"/>
      <c r="AB15" s="26"/>
      <c r="AC15" s="26"/>
      <c r="AD15" s="26"/>
      <c r="AE15" s="26"/>
      <c r="AF15" s="26"/>
      <c r="AG15" s="31"/>
      <c r="AH15" s="31"/>
      <c r="AI15" s="31"/>
      <c r="AJ15" s="31"/>
      <c r="AK15" s="31"/>
      <c r="AL15" s="31"/>
      <c r="AM15" s="37"/>
    </row>
    <row r="16" ht="30" customHeight="1" spans="1:39">
      <c r="A16" s="10"/>
      <c r="B16" s="18"/>
      <c r="C16" s="16"/>
      <c r="D16" s="17"/>
      <c r="E16" s="17"/>
      <c r="F16" s="17"/>
      <c r="G16" s="17"/>
      <c r="H16" s="17"/>
      <c r="I16" s="17"/>
      <c r="J16" s="1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31"/>
      <c r="X16" s="26"/>
      <c r="Y16" s="26"/>
      <c r="Z16" s="26"/>
      <c r="AA16" s="26"/>
      <c r="AB16" s="26"/>
      <c r="AC16" s="26"/>
      <c r="AD16" s="26"/>
      <c r="AE16" s="26"/>
      <c r="AF16" s="26"/>
      <c r="AG16" s="31"/>
      <c r="AH16" s="31"/>
      <c r="AI16" s="31"/>
      <c r="AJ16" s="31"/>
      <c r="AK16" s="31"/>
      <c r="AL16" s="31"/>
      <c r="AM16" s="37"/>
    </row>
    <row r="17" ht="30" customHeight="1" spans="1:39">
      <c r="A17" s="10"/>
      <c r="B17" s="18"/>
      <c r="C17" s="16"/>
      <c r="D17" s="17"/>
      <c r="E17" s="17"/>
      <c r="F17" s="17"/>
      <c r="G17" s="17"/>
      <c r="H17" s="17"/>
      <c r="I17" s="17"/>
      <c r="J17" s="1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31"/>
      <c r="X17" s="26"/>
      <c r="Y17" s="26"/>
      <c r="Z17" s="26"/>
      <c r="AA17" s="26"/>
      <c r="AB17" s="26"/>
      <c r="AC17" s="26"/>
      <c r="AD17" s="26"/>
      <c r="AE17" s="26"/>
      <c r="AF17" s="26"/>
      <c r="AG17" s="31"/>
      <c r="AH17" s="31"/>
      <c r="AI17" s="31"/>
      <c r="AJ17" s="31"/>
      <c r="AK17" s="31"/>
      <c r="AL17" s="31"/>
      <c r="AM17" s="37"/>
    </row>
    <row r="18" ht="30" customHeight="1" spans="1:39">
      <c r="A18" s="10"/>
      <c r="B18" s="18"/>
      <c r="C18" s="16"/>
      <c r="D18" s="17"/>
      <c r="E18" s="17"/>
      <c r="F18" s="17"/>
      <c r="G18" s="17"/>
      <c r="H18" s="17"/>
      <c r="I18" s="17"/>
      <c r="J18" s="1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31"/>
      <c r="X18" s="26"/>
      <c r="Y18" s="26"/>
      <c r="Z18" s="26"/>
      <c r="AA18" s="26"/>
      <c r="AB18" s="26"/>
      <c r="AC18" s="26"/>
      <c r="AD18" s="26"/>
      <c r="AE18" s="26"/>
      <c r="AF18" s="26"/>
      <c r="AG18" s="31"/>
      <c r="AH18" s="31"/>
      <c r="AI18" s="31"/>
      <c r="AJ18" s="31"/>
      <c r="AK18" s="31"/>
      <c r="AL18" s="31"/>
      <c r="AM18" s="37"/>
    </row>
    <row r="19" ht="30" customHeight="1" spans="1:39">
      <c r="A19" s="10"/>
      <c r="B19" s="18"/>
      <c r="C19" s="16"/>
      <c r="D19" s="17"/>
      <c r="E19" s="17"/>
      <c r="F19" s="17"/>
      <c r="G19" s="17"/>
      <c r="H19" s="17"/>
      <c r="I19" s="17"/>
      <c r="J19" s="1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31"/>
      <c r="X19" s="26"/>
      <c r="Y19" s="26"/>
      <c r="Z19" s="26"/>
      <c r="AA19" s="26"/>
      <c r="AB19" s="26"/>
      <c r="AC19" s="26"/>
      <c r="AD19" s="26"/>
      <c r="AE19" s="26"/>
      <c r="AF19" s="26"/>
      <c r="AG19" s="31"/>
      <c r="AH19" s="31"/>
      <c r="AI19" s="31"/>
      <c r="AJ19" s="31"/>
      <c r="AK19" s="31"/>
      <c r="AL19" s="31"/>
      <c r="AM19" s="37"/>
    </row>
    <row r="20" ht="30" customHeight="1" spans="1:39">
      <c r="A20" s="10"/>
      <c r="B20" s="18"/>
      <c r="C20" s="16"/>
      <c r="D20" s="17"/>
      <c r="E20" s="17"/>
      <c r="F20" s="17"/>
      <c r="G20" s="17"/>
      <c r="H20" s="17"/>
      <c r="I20" s="17"/>
      <c r="J20" s="1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31"/>
      <c r="X20" s="26"/>
      <c r="Y20" s="26"/>
      <c r="Z20" s="26"/>
      <c r="AA20" s="26"/>
      <c r="AB20" s="26"/>
      <c r="AC20" s="26"/>
      <c r="AD20" s="26"/>
      <c r="AE20" s="26"/>
      <c r="AF20" s="26"/>
      <c r="AG20" s="31"/>
      <c r="AH20" s="31"/>
      <c r="AI20" s="31"/>
      <c r="AJ20" s="31"/>
      <c r="AK20" s="31"/>
      <c r="AL20" s="31"/>
      <c r="AM20" s="37"/>
    </row>
    <row r="21" ht="30" customHeight="1" spans="1:39">
      <c r="A21" s="10"/>
      <c r="B21" s="18"/>
      <c r="C21" s="16"/>
      <c r="D21" s="17"/>
      <c r="E21" s="17"/>
      <c r="F21" s="17"/>
      <c r="G21" s="17"/>
      <c r="H21" s="17"/>
      <c r="I21" s="17"/>
      <c r="J21" s="1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31"/>
      <c r="X21" s="26"/>
      <c r="Y21" s="26"/>
      <c r="Z21" s="26"/>
      <c r="AA21" s="26"/>
      <c r="AB21" s="26"/>
      <c r="AC21" s="26"/>
      <c r="AD21" s="26"/>
      <c r="AE21" s="26"/>
      <c r="AF21" s="26"/>
      <c r="AG21" s="31"/>
      <c r="AH21" s="31"/>
      <c r="AI21" s="31"/>
      <c r="AJ21" s="31"/>
      <c r="AK21" s="31"/>
      <c r="AL21" s="31"/>
      <c r="AM21" s="37"/>
    </row>
    <row r="22" ht="30" customHeight="1" spans="1:39">
      <c r="A22" s="10"/>
      <c r="B22" s="19"/>
      <c r="C22" s="20"/>
      <c r="D22" s="21"/>
      <c r="E22" s="21"/>
      <c r="F22" s="21"/>
      <c r="G22" s="21"/>
      <c r="H22" s="21"/>
      <c r="I22" s="21"/>
      <c r="J22" s="2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32"/>
      <c r="X22" s="27"/>
      <c r="Y22" s="27"/>
      <c r="Z22" s="27"/>
      <c r="AA22" s="27"/>
      <c r="AB22" s="27"/>
      <c r="AC22" s="27"/>
      <c r="AD22" s="27"/>
      <c r="AE22" s="27"/>
      <c r="AF22" s="27"/>
      <c r="AG22" s="32"/>
      <c r="AH22" s="32"/>
      <c r="AI22" s="32"/>
      <c r="AJ22" s="32"/>
      <c r="AK22" s="32"/>
      <c r="AL22" s="32"/>
      <c r="AM22" s="38"/>
    </row>
    <row r="23" ht="30" customHeight="1" spans="1:39">
      <c r="A23" s="22"/>
      <c r="B23" s="23"/>
      <c r="C23" s="24"/>
      <c r="D23" s="25"/>
      <c r="E23" s="25"/>
      <c r="F23" s="25"/>
      <c r="G23" s="25"/>
      <c r="H23" s="25"/>
      <c r="I23" s="25"/>
      <c r="J23" s="25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3"/>
      <c r="X23" s="28"/>
      <c r="Y23" s="28"/>
      <c r="Z23" s="28"/>
      <c r="AA23" s="28"/>
      <c r="AB23" s="28"/>
      <c r="AC23" s="28"/>
      <c r="AD23" s="28"/>
      <c r="AE23" s="28"/>
      <c r="AF23" s="28"/>
      <c r="AG23" s="33"/>
      <c r="AH23" s="33"/>
      <c r="AI23" s="33"/>
      <c r="AJ23" s="33"/>
      <c r="AK23" s="33"/>
      <c r="AL23" s="33"/>
      <c r="AM23" s="39"/>
    </row>
    <row r="24" spans="1:3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</sheetData>
  <mergeCells count="4">
    <mergeCell ref="A1:AM1"/>
    <mergeCell ref="C3:AM3"/>
    <mergeCell ref="A3:A4"/>
    <mergeCell ref="B3:B4"/>
  </mergeCells>
  <pageMargins left="0.25" right="0.25" top="0.75" bottom="0.75" header="0.3" footer="0.3"/>
  <pageSetup paperSize="1" scale="73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Lead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252-CPU-TBN</cp:lastModifiedBy>
  <dcterms:created xsi:type="dcterms:W3CDTF">2013-03-05T05:53:00Z</dcterms:created>
  <cp:lastPrinted>2022-02-03T04:20:00Z</cp:lastPrinted>
  <dcterms:modified xsi:type="dcterms:W3CDTF">2025-05-13T02:38:34Z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89409B2ADD21414490796FABA39E09AD_13</vt:lpwstr>
  </property>
</Properties>
</file>