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0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1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2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3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4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5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6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7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8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nyangdong/Desktop/Opioid Paper Rebuttal/0-SourceData/"/>
    </mc:Choice>
  </mc:AlternateContent>
  <xr:revisionPtr revIDLastSave="0" documentId="13_ncr:1_{8AD07F84-C1DB-1B44-B1F9-42894ED7E21E}" xr6:coauthVersionLast="47" xr6:coauthVersionMax="47" xr10:uidLastSave="{00000000-0000-0000-0000-000000000000}"/>
  <bookViews>
    <workbookView xWindow="7900" yWindow="760" windowWidth="21560" windowHeight="20100" xr2:uid="{D9D6602E-595F-914B-9434-F6FA36E12A60}"/>
  </bookViews>
  <sheets>
    <sheet name="Panel A" sheetId="1" r:id="rId1"/>
    <sheet name="Panel B" sheetId="2" r:id="rId2"/>
    <sheet name="Panel C-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3" l="1"/>
  <c r="E21" i="3"/>
  <c r="D23" i="3"/>
  <c r="C23" i="3"/>
  <c r="D22" i="3"/>
  <c r="C22" i="3"/>
  <c r="D21" i="3"/>
  <c r="C21" i="3"/>
  <c r="E20" i="3"/>
  <c r="D20" i="3"/>
  <c r="C20" i="3"/>
  <c r="E19" i="3"/>
  <c r="D19" i="3"/>
  <c r="C19" i="3"/>
  <c r="E18" i="3"/>
  <c r="D18" i="3"/>
  <c r="C18" i="3"/>
  <c r="E17" i="3"/>
  <c r="D17" i="3"/>
  <c r="C17" i="3"/>
  <c r="D16" i="3"/>
  <c r="C16" i="3"/>
  <c r="E15" i="3"/>
  <c r="D15" i="3"/>
  <c r="C15" i="3"/>
  <c r="E14" i="3"/>
  <c r="D14" i="3"/>
  <c r="C14" i="3"/>
  <c r="E13" i="3"/>
  <c r="D13" i="3"/>
  <c r="C13" i="3"/>
  <c r="E12" i="3"/>
  <c r="D12" i="3"/>
  <c r="C12" i="3"/>
  <c r="E11" i="3"/>
  <c r="D11" i="3"/>
  <c r="C11" i="3"/>
  <c r="E10" i="3"/>
  <c r="D10" i="3"/>
  <c r="C10" i="3"/>
  <c r="E9" i="3"/>
  <c r="D9" i="3"/>
  <c r="C9" i="3"/>
  <c r="E8" i="3"/>
  <c r="D8" i="3"/>
  <c r="C8" i="3"/>
  <c r="E7" i="3"/>
  <c r="D7" i="3"/>
  <c r="C7" i="3"/>
  <c r="E6" i="3"/>
  <c r="D6" i="3"/>
  <c r="C6" i="3"/>
  <c r="E5" i="3"/>
  <c r="D5" i="3"/>
  <c r="C5" i="3"/>
  <c r="D4" i="3"/>
  <c r="C4" i="3"/>
  <c r="E3" i="3"/>
  <c r="D3" i="3"/>
  <c r="C3" i="3"/>
  <c r="E2" i="3"/>
  <c r="D2" i="3"/>
  <c r="C2" i="3"/>
</calcChain>
</file>

<file path=xl/sharedStrings.xml><?xml version="1.0" encoding="utf-8"?>
<sst xmlns="http://schemas.openxmlformats.org/spreadsheetml/2006/main" count="131" uniqueCount="44">
  <si>
    <t>DynA13</t>
  </si>
  <si>
    <t>β-Endorphin</t>
  </si>
  <si>
    <t>ME</t>
  </si>
  <si>
    <t>DynA8</t>
  </si>
  <si>
    <t>DynB9</t>
  </si>
  <si>
    <t>U50,488</t>
  </si>
  <si>
    <t>DAMGO</t>
  </si>
  <si>
    <t>LE</t>
  </si>
  <si>
    <t>Endomorphin I</t>
  </si>
  <si>
    <t>DPDPE</t>
  </si>
  <si>
    <t>Deltorphin I</t>
  </si>
  <si>
    <t>Dyn A17</t>
  </si>
  <si>
    <t>BAM18</t>
  </si>
  <si>
    <t>Metorphinmide</t>
  </si>
  <si>
    <t>β-Neoendorphin</t>
  </si>
  <si>
    <t>Nalfurafine</t>
  </si>
  <si>
    <t>Morphine</t>
  </si>
  <si>
    <t>Oxycodone</t>
  </si>
  <si>
    <t>Methadone</t>
  </si>
  <si>
    <t>Fentanyl</t>
  </si>
  <si>
    <t>SNC80</t>
  </si>
  <si>
    <t>Buprenorphine</t>
  </si>
  <si>
    <t>U69,593</t>
  </si>
  <si>
    <t>SNC162</t>
  </si>
  <si>
    <t>Normalized DFF</t>
  </si>
  <si>
    <t>s-slope nM ^-1</t>
  </si>
  <si>
    <t>κLight</t>
  </si>
  <si>
    <t>δLight</t>
  </si>
  <si>
    <t>μLight</t>
  </si>
  <si>
    <t>KOR ligands</t>
  </si>
  <si>
    <t>DOR ligands</t>
  </si>
  <si>
    <t>MOR ligands</t>
  </si>
  <si>
    <t>DynA1-13</t>
  </si>
  <si>
    <t>Dyn A1-17</t>
  </si>
  <si>
    <t>DynB1-9</t>
  </si>
  <si>
    <t>DynA1-8</t>
  </si>
  <si>
    <t>beta-neo-endorphin</t>
  </si>
  <si>
    <t>Met-Enk</t>
  </si>
  <si>
    <t>Leu-Enk</t>
  </si>
  <si>
    <t>metorphinmide</t>
  </si>
  <si>
    <t>b-endorphin</t>
  </si>
  <si>
    <t>buprenorphine</t>
  </si>
  <si>
    <t>EC50 in M</t>
  </si>
  <si>
    <t>dFF max in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</si>
</sst>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2" fontId="1" fillId="0" borderId="0" xfId="0" applyNumberFormat="1" applyFont="1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11" fontId="1" fillId="0" borderId="0" xfId="0" applyNumberFormat="1" applyFont="1"/>
    <xf numFmtId="11" fontId="3" fillId="0" borderId="0" xfId="0" applyNumberFormat="1" applyFont="1"/>
    <xf numFmtId="0" fontId="4" fillId="0" borderId="0" xfId="0" applyFont="1" applyAlignment="1">
      <alignment horizontal="left"/>
    </xf>
    <xf numFmtId="11" fontId="4" fillId="0" borderId="0" xfId="0" applyNumberFormat="1" applyFont="1"/>
    <xf numFmtId="11" fontId="0" fillId="0" borderId="0" xfId="0" applyNumberForma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EC50'!$B$2</c:f>
              <c:strCache>
                <c:ptCount val="1"/>
                <c:pt idx="0">
                  <c:v>Nalfurafine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EC50'!$C$2:$E$2</c:f>
              <c:numCache>
                <c:formatCode>General</c:formatCode>
                <c:ptCount val="3"/>
                <c:pt idx="0">
                  <c:v>18726.591760299627</c:v>
                </c:pt>
                <c:pt idx="1">
                  <c:v>110.14267990074444</c:v>
                </c:pt>
                <c:pt idx="2">
                  <c:v>9.8024054982817876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3-7040-A72A-8FF1951FF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000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EC50'!$B$12</c:f>
              <c:strCache>
                <c:ptCount val="1"/>
                <c:pt idx="0">
                  <c:v>Leu-Enk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EC50'!$C$12:$E$12</c:f>
              <c:numCache>
                <c:formatCode>General</c:formatCode>
                <c:ptCount val="3"/>
                <c:pt idx="0">
                  <c:v>1.7831036548831638E-2</c:v>
                </c:pt>
                <c:pt idx="1">
                  <c:v>28.480398947222607</c:v>
                </c:pt>
                <c:pt idx="2">
                  <c:v>1.8782118972192893E-2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49-644F-A672-5B4CC0C30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EC50'!$B$14</c:f>
              <c:strCache>
                <c:ptCount val="1"/>
                <c:pt idx="0">
                  <c:v>Oxycodone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EC50'!$C$14:$E$14</c:f>
              <c:numCache>
                <c:formatCode>General</c:formatCode>
                <c:ptCount val="3"/>
                <c:pt idx="0">
                  <c:v>3.1512915129151291</c:v>
                </c:pt>
                <c:pt idx="1">
                  <c:v>0.4496769562096195</c:v>
                </c:pt>
                <c:pt idx="2">
                  <c:v>451.3801756587203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C-964A-B65F-EB05AA995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EC50'!$B$16</c:f>
              <c:strCache>
                <c:ptCount val="1"/>
                <c:pt idx="0">
                  <c:v>Morphine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EC50'!$C$16:$E$16</c:f>
              <c:numCache>
                <c:formatCode>General</c:formatCode>
                <c:ptCount val="3"/>
                <c:pt idx="0">
                  <c:v>1.0193788160339794</c:v>
                </c:pt>
                <c:pt idx="1">
                  <c:v>206.77392040643522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3-8C4F-91C9-6FDAF9717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EC50'!$B$18</c:f>
              <c:strCache>
                <c:ptCount val="1"/>
                <c:pt idx="0">
                  <c:v>Fentanyl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EC50'!$C$18:$E$18</c:f>
              <c:numCache>
                <c:formatCode>General</c:formatCode>
                <c:ptCount val="3"/>
                <c:pt idx="0">
                  <c:v>0.43969392635102822</c:v>
                </c:pt>
                <c:pt idx="1">
                  <c:v>0.19666666666666671</c:v>
                </c:pt>
                <c:pt idx="2">
                  <c:v>0.85206935123042526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8E-5E44-9048-9F9D4A4F7F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  <c:max val="10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EC50'!$B$19</c:f>
              <c:strCache>
                <c:ptCount val="1"/>
                <c:pt idx="0">
                  <c:v>b-endorphin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EC50'!$C$19:$E$19</c:f>
              <c:numCache>
                <c:formatCode>General</c:formatCode>
                <c:ptCount val="3"/>
                <c:pt idx="0">
                  <c:v>6.7552289429055973E-2</c:v>
                </c:pt>
                <c:pt idx="1">
                  <c:v>0.35859431030360989</c:v>
                </c:pt>
                <c:pt idx="2">
                  <c:v>4.1797263681592041E-2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C-1945-B8A4-EB1F62B28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EC50'!$B$20</c:f>
              <c:strCache>
                <c:ptCount val="1"/>
                <c:pt idx="0">
                  <c:v>DAMGO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EC50'!$C$20:$E$20</c:f>
              <c:numCache>
                <c:formatCode>General</c:formatCode>
                <c:ptCount val="3"/>
                <c:pt idx="0">
                  <c:v>3.4303892215568864E-2</c:v>
                </c:pt>
                <c:pt idx="1">
                  <c:v>6.6446062210456661E-3</c:v>
                </c:pt>
                <c:pt idx="2">
                  <c:v>9.9049128367670367E-2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F-AC4F-B538-8ACCCA93B3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EC50'!$B$21</c:f>
              <c:strCache>
                <c:ptCount val="1"/>
                <c:pt idx="0">
                  <c:v>Methadone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EC50'!$C$21:$E$21</c:f>
              <c:numCache>
                <c:formatCode>General</c:formatCode>
                <c:ptCount val="3"/>
                <c:pt idx="0">
                  <c:v>2.3498233215547702E-2</c:v>
                </c:pt>
                <c:pt idx="1">
                  <c:v>9.3162868260144548E-3</c:v>
                </c:pt>
                <c:pt idx="2">
                  <c:v>1.0778220451527225E-2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C9-604E-8CAA-A644E170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EC50'!$B$23</c:f>
              <c:strCache>
                <c:ptCount val="1"/>
                <c:pt idx="0">
                  <c:v>buprenorphine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EC50'!$C$23:$E$23</c:f>
              <c:numCache>
                <c:formatCode>General</c:formatCode>
                <c:ptCount val="3"/>
                <c:pt idx="0">
                  <c:v>2.3993650793650794</c:v>
                </c:pt>
                <c:pt idx="1">
                  <c:v>47.851321313904663</c:v>
                </c:pt>
                <c:pt idx="2">
                  <c:v>114.71189211279118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B3-4042-8788-CB6399265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EC50'!$B$22</c:f>
              <c:strCache>
                <c:ptCount val="1"/>
                <c:pt idx="0">
                  <c:v>DPDPE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EC50'!$C$22:$E$22</c:f>
              <c:numCache>
                <c:formatCode>General</c:formatCode>
                <c:ptCount val="3"/>
                <c:pt idx="0">
                  <c:v>114.66505733252866</c:v>
                </c:pt>
                <c:pt idx="1">
                  <c:v>103.78827192527245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0F-FD46-97F9-EA391FD0F6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EC50'!$B$3</c:f>
              <c:strCache>
                <c:ptCount val="1"/>
                <c:pt idx="0">
                  <c:v>DynA1-13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EC50'!$C$3:$E$3</c:f>
              <c:numCache>
                <c:formatCode>General</c:formatCode>
                <c:ptCount val="3"/>
                <c:pt idx="0">
                  <c:v>1002.2271714922049</c:v>
                </c:pt>
                <c:pt idx="1">
                  <c:v>1.0398873768183954</c:v>
                </c:pt>
                <c:pt idx="2">
                  <c:v>1.2581507215392838E-2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15-8640-93F4-71E0868DE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DynA1-17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1"/>
          <c:order val="0"/>
          <c:tx>
            <c:strRef>
              <c:f>'[1]Max dff % EC50'!$B$4</c:f>
              <c:strCache>
                <c:ptCount val="1"/>
                <c:pt idx="0">
                  <c:v>Dyn A1-17</c:v>
                </c:pt>
              </c:strCache>
            </c:strRef>
          </c:tx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EC50'!$C$4:$E$4</c:f>
              <c:numCache>
                <c:formatCode>General</c:formatCode>
                <c:ptCount val="3"/>
                <c:pt idx="0">
                  <c:v>78.114807566862353</c:v>
                </c:pt>
                <c:pt idx="1">
                  <c:v>0.79051987767584098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22-D94D-A3D4-FC72EAE9E2D1}"/>
            </c:ext>
          </c:extLst>
        </c:ser>
        <c:ser>
          <c:idx val="0"/>
          <c:order val="1"/>
          <c:tx>
            <c:strRef>
              <c:f>'[1]Max dff % EC50'!$B$4</c:f>
              <c:strCache>
                <c:ptCount val="1"/>
                <c:pt idx="0">
                  <c:v>Dyn A1-17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EC50'!$C$4:$E$4</c:f>
              <c:numCache>
                <c:formatCode>General</c:formatCode>
                <c:ptCount val="3"/>
                <c:pt idx="0">
                  <c:v>78.114807566862353</c:v>
                </c:pt>
                <c:pt idx="1">
                  <c:v>0.79051987767584098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22-D94D-A3D4-FC72EAE9E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EC50'!$B$5</c:f>
              <c:strCache>
                <c:ptCount val="1"/>
                <c:pt idx="0">
                  <c:v>DynB1-9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EC50'!$C$5:$E$5</c:f>
              <c:numCache>
                <c:formatCode>General</c:formatCode>
                <c:ptCount val="3"/>
                <c:pt idx="0">
                  <c:v>16.949152542372882</c:v>
                </c:pt>
                <c:pt idx="1">
                  <c:v>10.488418932527695</c:v>
                </c:pt>
                <c:pt idx="2">
                  <c:v>1.2362183754993343E-2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5-6B42-9B9A-B48599684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EC50'!$B$6</c:f>
              <c:strCache>
                <c:ptCount val="1"/>
                <c:pt idx="0">
                  <c:v>DynA1-8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EC50'!$C$6:$E$6</c:f>
              <c:numCache>
                <c:formatCode>General</c:formatCode>
                <c:ptCount val="3"/>
                <c:pt idx="0">
                  <c:v>10.496183206106871</c:v>
                </c:pt>
                <c:pt idx="1">
                  <c:v>11.664129883307966</c:v>
                </c:pt>
                <c:pt idx="2">
                  <c:v>4.7142857142857151E-3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46-0741-836F-472A7B208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EC50'!$B$7</c:f>
              <c:strCache>
                <c:ptCount val="1"/>
                <c:pt idx="0">
                  <c:v>U50,488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EC50'!$C$7:$E$7</c:f>
              <c:numCache>
                <c:formatCode>General</c:formatCode>
                <c:ptCount val="3"/>
                <c:pt idx="0">
                  <c:v>3.4669187145557663</c:v>
                </c:pt>
                <c:pt idx="1">
                  <c:v>1.2133971291866028E-3</c:v>
                </c:pt>
                <c:pt idx="2">
                  <c:v>1.443720930232558E-3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F9-2645-A093-59E00E47B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Deltrophin I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EC50'!$B$9</c:f>
              <c:strCache>
                <c:ptCount val="1"/>
                <c:pt idx="0">
                  <c:v>Deltorphin I</c:v>
                </c:pt>
              </c:strCache>
            </c:strRef>
          </c:tx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EC50'!$C$9:$E$9</c:f>
              <c:numCache>
                <c:formatCode>General</c:formatCode>
                <c:ptCount val="3"/>
                <c:pt idx="0">
                  <c:v>16.121602947950255</c:v>
                </c:pt>
                <c:pt idx="1">
                  <c:v>32.083672914968766</c:v>
                </c:pt>
                <c:pt idx="2">
                  <c:v>5.9213559322033914E-3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71-E04C-A791-930E518C5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SNC80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EC50'!$B$10</c:f>
              <c:strCache>
                <c:ptCount val="1"/>
                <c:pt idx="0">
                  <c:v>SNC80</c:v>
                </c:pt>
              </c:strCache>
            </c:strRef>
          </c:tx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EC50'!$C$10:$E$10</c:f>
              <c:numCache>
                <c:formatCode>General</c:formatCode>
                <c:ptCount val="3"/>
                <c:pt idx="0">
                  <c:v>6.0123252667969336</c:v>
                </c:pt>
                <c:pt idx="1">
                  <c:v>0.91153846153846174</c:v>
                </c:pt>
                <c:pt idx="2">
                  <c:v>1.770092226613966E-2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D-E046-A042-555745C5F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'[1]Max dff % EC50'!$B$11</c:f>
              <c:strCache>
                <c:ptCount val="1"/>
                <c:pt idx="0">
                  <c:v>Met-Enk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'[1]Max dff % EC50'!$C$1:$E$1</c:f>
              <c:strCache>
                <c:ptCount val="3"/>
                <c:pt idx="0">
                  <c:v>κLight</c:v>
                </c:pt>
                <c:pt idx="1">
                  <c:v>δLight</c:v>
                </c:pt>
                <c:pt idx="2">
                  <c:v>μLight</c:v>
                </c:pt>
              </c:strCache>
            </c:strRef>
          </c:cat>
          <c:val>
            <c:numRef>
              <c:f>'[1]Max dff % EC50'!$C$11:$E$11</c:f>
              <c:numCache>
                <c:formatCode>General</c:formatCode>
                <c:ptCount val="3"/>
                <c:pt idx="0">
                  <c:v>1.164233027246726E-2</c:v>
                </c:pt>
                <c:pt idx="1">
                  <c:v>35.525516403402193</c:v>
                </c:pt>
                <c:pt idx="2">
                  <c:v>0.10096131301289565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21-EA46-B3CC-7ABEA8A42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722383"/>
        <c:axId val="1833918671"/>
      </c:radarChart>
      <c:catAx>
        <c:axId val="1646722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918671"/>
        <c:crosses val="autoZero"/>
        <c:auto val="1"/>
        <c:lblAlgn val="ctr"/>
        <c:lblOffset val="100"/>
        <c:noMultiLvlLbl val="0"/>
      </c:catAx>
      <c:valAx>
        <c:axId val="18339186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722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835352</xdr:colOff>
      <xdr:row>3</xdr:row>
      <xdr:rowOff>25637</xdr:rowOff>
    </xdr:from>
    <xdr:to>
      <xdr:col>26</xdr:col>
      <xdr:colOff>414946</xdr:colOff>
      <xdr:row>16</xdr:row>
      <xdr:rowOff>145753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B62AB-34AA-4A4F-89EC-80B4D83FC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367944</xdr:colOff>
      <xdr:row>17</xdr:row>
      <xdr:rowOff>35607</xdr:rowOff>
    </xdr:from>
    <xdr:to>
      <xdr:col>20</xdr:col>
      <xdr:colOff>785739</xdr:colOff>
      <xdr:row>30</xdr:row>
      <xdr:rowOff>155723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ACC2613-0361-8240-BC0E-2949CA328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296729</xdr:colOff>
      <xdr:row>2</xdr:row>
      <xdr:rowOff>189907</xdr:rowOff>
    </xdr:from>
    <xdr:to>
      <xdr:col>20</xdr:col>
      <xdr:colOff>714524</xdr:colOff>
      <xdr:row>16</xdr:row>
      <xdr:rowOff>108247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9F063-D387-8F4A-9B65-E0D17F5722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332335</xdr:colOff>
      <xdr:row>44</xdr:row>
      <xdr:rowOff>178036</xdr:rowOff>
    </xdr:from>
    <xdr:to>
      <xdr:col>20</xdr:col>
      <xdr:colOff>750130</xdr:colOff>
      <xdr:row>58</xdr:row>
      <xdr:rowOff>96376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9800D4D-07DC-7A43-A68E-16EFCED285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356074</xdr:colOff>
      <xdr:row>31</xdr:row>
      <xdr:rowOff>11869</xdr:rowOff>
    </xdr:from>
    <xdr:to>
      <xdr:col>20</xdr:col>
      <xdr:colOff>773869</xdr:colOff>
      <xdr:row>44</xdr:row>
      <xdr:rowOff>131985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3DFEA04-AD4C-6049-BA59-BA5F07CFA8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79760</xdr:colOff>
      <xdr:row>17</xdr:row>
      <xdr:rowOff>45815</xdr:rowOff>
    </xdr:from>
    <xdr:to>
      <xdr:col>26</xdr:col>
      <xdr:colOff>497554</xdr:colOff>
      <xdr:row>30</xdr:row>
      <xdr:rowOff>165931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6E2AF46-8523-5043-AC82-DDBD9B9CB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78040</xdr:colOff>
      <xdr:row>46</xdr:row>
      <xdr:rowOff>165652</xdr:rowOff>
    </xdr:from>
    <xdr:to>
      <xdr:col>36</xdr:col>
      <xdr:colOff>495835</xdr:colOff>
      <xdr:row>60</xdr:row>
      <xdr:rowOff>84729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E4FB44-1378-5249-BB29-72E5DFCACD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636840</xdr:colOff>
      <xdr:row>2</xdr:row>
      <xdr:rowOff>191053</xdr:rowOff>
    </xdr:from>
    <xdr:to>
      <xdr:col>42</xdr:col>
      <xdr:colOff>216435</xdr:colOff>
      <xdr:row>16</xdr:row>
      <xdr:rowOff>110129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2D4D070-707B-EA44-91B8-E21AD76C2D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18405</xdr:colOff>
      <xdr:row>3</xdr:row>
      <xdr:rowOff>0</xdr:rowOff>
    </xdr:from>
    <xdr:to>
      <xdr:col>36</xdr:col>
      <xdr:colOff>436200</xdr:colOff>
      <xdr:row>16</xdr:row>
      <xdr:rowOff>120116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5068BE1-DEB9-264F-A67E-82D2FE9C41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18405</xdr:colOff>
      <xdr:row>18</xdr:row>
      <xdr:rowOff>0</xdr:rowOff>
    </xdr:from>
    <xdr:to>
      <xdr:col>36</xdr:col>
      <xdr:colOff>436200</xdr:colOff>
      <xdr:row>31</xdr:row>
      <xdr:rowOff>120116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F9F296E-E077-244E-8D48-8147972E0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42</xdr:col>
      <xdr:colOff>731448</xdr:colOff>
      <xdr:row>3</xdr:row>
      <xdr:rowOff>36810</xdr:rowOff>
    </xdr:from>
    <xdr:to>
      <xdr:col>48</xdr:col>
      <xdr:colOff>311042</xdr:colOff>
      <xdr:row>16</xdr:row>
      <xdr:rowOff>156926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2CC4BA5-0A53-B84F-B9F2-2A7154A11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43</xdr:col>
      <xdr:colOff>234122</xdr:colOff>
      <xdr:row>66</xdr:row>
      <xdr:rowOff>154240</xdr:rowOff>
    </xdr:from>
    <xdr:to>
      <xdr:col>48</xdr:col>
      <xdr:colOff>651916</xdr:colOff>
      <xdr:row>80</xdr:row>
      <xdr:rowOff>71893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739207A-95D1-DA40-972F-A74F127EA9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42</xdr:col>
      <xdr:colOff>717827</xdr:colOff>
      <xdr:row>34</xdr:row>
      <xdr:rowOff>87611</xdr:rowOff>
    </xdr:from>
    <xdr:to>
      <xdr:col>48</xdr:col>
      <xdr:colOff>307360</xdr:colOff>
      <xdr:row>48</xdr:row>
      <xdr:rowOff>4527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7BBF4FE-8F02-7C4B-BE66-ABE39637A4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31</xdr:col>
      <xdr:colOff>78409</xdr:colOff>
      <xdr:row>32</xdr:row>
      <xdr:rowOff>1840</xdr:rowOff>
    </xdr:from>
    <xdr:to>
      <xdr:col>36</xdr:col>
      <xdr:colOff>506143</xdr:colOff>
      <xdr:row>45</xdr:row>
      <xdr:rowOff>122692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C86068E-C26E-AE4D-ABD4-03F7D62F8B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745803</xdr:colOff>
      <xdr:row>18</xdr:row>
      <xdr:rowOff>117430</xdr:rowOff>
    </xdr:from>
    <xdr:to>
      <xdr:col>48</xdr:col>
      <xdr:colOff>335336</xdr:colOff>
      <xdr:row>32</xdr:row>
      <xdr:rowOff>35082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0305A2EB-3550-6F4D-92C0-58D9C854E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48</xdr:col>
      <xdr:colOff>805805</xdr:colOff>
      <xdr:row>3</xdr:row>
      <xdr:rowOff>59634</xdr:rowOff>
    </xdr:from>
    <xdr:to>
      <xdr:col>54</xdr:col>
      <xdr:colOff>385399</xdr:colOff>
      <xdr:row>16</xdr:row>
      <xdr:rowOff>180486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F7FCD850-327F-C444-BE1E-065F187E6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43</xdr:col>
      <xdr:colOff>76200</xdr:colOff>
      <xdr:row>50</xdr:row>
      <xdr:rowOff>50800</xdr:rowOff>
    </xdr:from>
    <xdr:to>
      <xdr:col>48</xdr:col>
      <xdr:colOff>491234</xdr:colOff>
      <xdr:row>63</xdr:row>
      <xdr:rowOff>170916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8D4C47E-C0B6-F44E-9B3F-D34A89BB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190500</xdr:colOff>
      <xdr:row>62</xdr:row>
      <xdr:rowOff>38100</xdr:rowOff>
    </xdr:from>
    <xdr:to>
      <xdr:col>36</xdr:col>
      <xdr:colOff>618234</xdr:colOff>
      <xdr:row>75</xdr:row>
      <xdr:rowOff>158216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8ECB7819-6C66-1A40-840D-6E32FBC17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chunyangdong/Desktop/Opioid%20Paper%20Rebuttal/0-Organized%20data/2C-E,%20SF2-s-slope%20triangle%20plots%20and%20receptor%20binidng%20studies.xlsx" TargetMode="External"/><Relationship Id="rId1" Type="http://schemas.openxmlformats.org/officeDocument/2006/relationships/externalLinkPath" Target="/Users/chunyangdong/Desktop/Opioid%20Paper%20Rebuttal/0-Organized%20data/2C-E,%20SF2-s-slope%20triangle%20plots%20and%20receptor%20binidng%20stud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x dff % EC50"/>
      <sheetName val=" dff at 10nM % EC50"/>
      <sheetName val="Sheet2"/>
      <sheetName val="Gear"/>
    </sheetNames>
    <sheetDataSet>
      <sheetData sheetId="0">
        <row r="1">
          <cell r="C1" t="str">
            <v>κLight</v>
          </cell>
          <cell r="D1" t="str">
            <v>δLight</v>
          </cell>
          <cell r="E1" t="str">
            <v>μLight</v>
          </cell>
        </row>
        <row r="2">
          <cell r="B2" t="str">
            <v>Nalfurafine</v>
          </cell>
          <cell r="C2">
            <v>18726.591760299627</v>
          </cell>
          <cell r="D2">
            <v>110.14267990074444</v>
          </cell>
          <cell r="E2">
            <v>9.8024054982817876</v>
          </cell>
        </row>
        <row r="3">
          <cell r="B3" t="str">
            <v>DynA1-13</v>
          </cell>
          <cell r="C3">
            <v>1002.2271714922049</v>
          </cell>
          <cell r="D3">
            <v>1.0398873768183954</v>
          </cell>
          <cell r="E3">
            <v>1.2581507215392838E-2</v>
          </cell>
        </row>
        <row r="4">
          <cell r="B4" t="str">
            <v>Dyn A1-17</v>
          </cell>
          <cell r="C4">
            <v>78.114807566862353</v>
          </cell>
          <cell r="D4">
            <v>0.79051987767584098</v>
          </cell>
        </row>
        <row r="5">
          <cell r="B5" t="str">
            <v>DynB1-9</v>
          </cell>
          <cell r="C5">
            <v>16.949152542372882</v>
          </cell>
          <cell r="D5">
            <v>10.488418932527695</v>
          </cell>
          <cell r="E5">
            <v>1.2362183754993343E-2</v>
          </cell>
        </row>
        <row r="6">
          <cell r="B6" t="str">
            <v>DynA1-8</v>
          </cell>
          <cell r="C6">
            <v>10.496183206106871</v>
          </cell>
          <cell r="D6">
            <v>11.664129883307966</v>
          </cell>
          <cell r="E6">
            <v>4.7142857142857151E-3</v>
          </cell>
        </row>
        <row r="7">
          <cell r="B7" t="str">
            <v>U50,488</v>
          </cell>
          <cell r="C7">
            <v>3.4669187145557663</v>
          </cell>
          <cell r="D7">
            <v>1.2133971291866028E-3</v>
          </cell>
          <cell r="E7">
            <v>1.443720930232558E-3</v>
          </cell>
        </row>
        <row r="9">
          <cell r="B9" t="str">
            <v>Deltorphin I</v>
          </cell>
          <cell r="C9">
            <v>16.121602947950255</v>
          </cell>
          <cell r="D9">
            <v>32.083672914968766</v>
          </cell>
          <cell r="E9">
            <v>5.9213559322033914E-3</v>
          </cell>
        </row>
        <row r="10">
          <cell r="B10" t="str">
            <v>SNC80</v>
          </cell>
          <cell r="C10">
            <v>6.0123252667969336</v>
          </cell>
          <cell r="D10">
            <v>0.91153846153846174</v>
          </cell>
          <cell r="E10">
            <v>1.770092226613966E-2</v>
          </cell>
        </row>
        <row r="11">
          <cell r="B11" t="str">
            <v>Met-Enk</v>
          </cell>
          <cell r="C11">
            <v>1.164233027246726E-2</v>
          </cell>
          <cell r="D11">
            <v>35.525516403402193</v>
          </cell>
          <cell r="E11">
            <v>0.10096131301289565</v>
          </cell>
        </row>
        <row r="12">
          <cell r="B12" t="str">
            <v>Leu-Enk</v>
          </cell>
          <cell r="C12">
            <v>1.7831036548831638E-2</v>
          </cell>
          <cell r="D12">
            <v>28.480398947222607</v>
          </cell>
          <cell r="E12">
            <v>1.8782118972192893E-2</v>
          </cell>
        </row>
        <row r="14">
          <cell r="B14" t="str">
            <v>Oxycodone</v>
          </cell>
          <cell r="C14">
            <v>3.1512915129151291</v>
          </cell>
          <cell r="D14">
            <v>0.4496769562096195</v>
          </cell>
          <cell r="E14">
            <v>451.3801756587203</v>
          </cell>
        </row>
        <row r="16">
          <cell r="B16" t="str">
            <v>Morphine</v>
          </cell>
          <cell r="C16">
            <v>1.0193788160339794</v>
          </cell>
          <cell r="D16">
            <v>206.77392040643522</v>
          </cell>
        </row>
        <row r="18">
          <cell r="B18" t="str">
            <v>Fentanyl</v>
          </cell>
          <cell r="C18">
            <v>0.43969392635102822</v>
          </cell>
          <cell r="D18">
            <v>0.19666666666666671</v>
          </cell>
          <cell r="E18">
            <v>0.85206935123042526</v>
          </cell>
        </row>
        <row r="19">
          <cell r="B19" t="str">
            <v>b-endorphin</v>
          </cell>
          <cell r="C19">
            <v>6.7552289429055973E-2</v>
          </cell>
          <cell r="D19">
            <v>0.35859431030360989</v>
          </cell>
          <cell r="E19">
            <v>4.1797263681592041E-2</v>
          </cell>
        </row>
        <row r="20">
          <cell r="B20" t="str">
            <v>DAMGO</v>
          </cell>
          <cell r="C20">
            <v>3.4303892215568864E-2</v>
          </cell>
          <cell r="D20">
            <v>6.6446062210456661E-3</v>
          </cell>
          <cell r="E20">
            <v>9.9049128367670367E-2</v>
          </cell>
        </row>
        <row r="21">
          <cell r="B21" t="str">
            <v>Methadone</v>
          </cell>
          <cell r="C21">
            <v>2.3498233215547702E-2</v>
          </cell>
          <cell r="D21">
            <v>9.3162868260144548E-3</v>
          </cell>
          <cell r="E21">
            <v>1.0778220451527225E-2</v>
          </cell>
        </row>
        <row r="22">
          <cell r="B22" t="str">
            <v>DPDPE</v>
          </cell>
          <cell r="C22">
            <v>114.66505733252866</v>
          </cell>
          <cell r="D22">
            <v>103.78827192527245</v>
          </cell>
        </row>
        <row r="23">
          <cell r="B23" t="str">
            <v>buprenorphine</v>
          </cell>
          <cell r="C23">
            <v>2.3993650793650794</v>
          </cell>
          <cell r="D23">
            <v>47.851321313904663</v>
          </cell>
          <cell r="E23">
            <v>114.71189211279118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8EBD7-6D46-4B49-80AC-B64647FEA7A9}">
  <dimension ref="A1:CS2"/>
  <sheetViews>
    <sheetView tabSelected="1" workbookViewId="0">
      <selection activeCell="D26" sqref="D26"/>
    </sheetView>
  </sheetViews>
  <sheetFormatPr baseColWidth="10" defaultRowHeight="16" x14ac:dyDescent="0.2"/>
  <sheetData>
    <row r="1" spans="1:97" x14ac:dyDescent="0.2">
      <c r="A1" s="2"/>
      <c r="B1" s="16" t="s">
        <v>0</v>
      </c>
      <c r="C1" s="16"/>
      <c r="D1" s="16"/>
      <c r="E1" s="16"/>
      <c r="F1" s="16" t="s">
        <v>1</v>
      </c>
      <c r="G1" s="16"/>
      <c r="H1" s="16"/>
      <c r="I1" s="16"/>
      <c r="J1" s="16" t="s">
        <v>2</v>
      </c>
      <c r="K1" s="16"/>
      <c r="L1" s="16"/>
      <c r="M1" s="16"/>
      <c r="N1" s="16" t="s">
        <v>3</v>
      </c>
      <c r="O1" s="16"/>
      <c r="P1" s="16"/>
      <c r="Q1" s="16"/>
      <c r="R1" s="16" t="s">
        <v>4</v>
      </c>
      <c r="S1" s="16"/>
      <c r="T1" s="16"/>
      <c r="U1" s="16"/>
      <c r="V1" s="16" t="s">
        <v>5</v>
      </c>
      <c r="W1" s="16"/>
      <c r="X1" s="16"/>
      <c r="Y1" s="16"/>
      <c r="Z1" s="16" t="s">
        <v>6</v>
      </c>
      <c r="AA1" s="16"/>
      <c r="AB1" s="16"/>
      <c r="AC1" s="16"/>
      <c r="AD1" s="16" t="s">
        <v>7</v>
      </c>
      <c r="AE1" s="16"/>
      <c r="AF1" s="16"/>
      <c r="AG1" s="16"/>
      <c r="AH1" s="16" t="s">
        <v>8</v>
      </c>
      <c r="AI1" s="16"/>
      <c r="AJ1" s="16"/>
      <c r="AK1" s="16"/>
      <c r="AL1" s="16" t="s">
        <v>9</v>
      </c>
      <c r="AM1" s="16"/>
      <c r="AN1" s="16"/>
      <c r="AO1" s="16"/>
      <c r="AP1" s="16" t="s">
        <v>10</v>
      </c>
      <c r="AQ1" s="16"/>
      <c r="AR1" s="16"/>
      <c r="AS1" s="16"/>
      <c r="AT1" s="16" t="s">
        <v>11</v>
      </c>
      <c r="AU1" s="16"/>
      <c r="AV1" s="16"/>
      <c r="AW1" s="16"/>
      <c r="AX1" s="16" t="s">
        <v>12</v>
      </c>
      <c r="AY1" s="16"/>
      <c r="AZ1" s="16"/>
      <c r="BA1" s="16"/>
      <c r="BB1" s="16" t="s">
        <v>13</v>
      </c>
      <c r="BC1" s="16"/>
      <c r="BD1" s="16"/>
      <c r="BE1" s="16"/>
      <c r="BF1" s="16" t="s">
        <v>14</v>
      </c>
      <c r="BG1" s="16"/>
      <c r="BH1" s="16"/>
      <c r="BI1" s="16"/>
      <c r="BJ1" s="16" t="s">
        <v>15</v>
      </c>
      <c r="BK1" s="16"/>
      <c r="BL1" s="16"/>
      <c r="BM1" s="16"/>
      <c r="BN1" s="16" t="s">
        <v>16</v>
      </c>
      <c r="BO1" s="16"/>
      <c r="BP1" s="16"/>
      <c r="BQ1" s="16"/>
      <c r="BR1" s="16" t="s">
        <v>17</v>
      </c>
      <c r="BS1" s="16"/>
      <c r="BT1" s="16"/>
      <c r="BU1" s="16"/>
      <c r="BV1" s="16" t="s">
        <v>18</v>
      </c>
      <c r="BW1" s="16"/>
      <c r="BX1" s="16"/>
      <c r="BY1" s="16"/>
      <c r="BZ1" s="16" t="s">
        <v>19</v>
      </c>
      <c r="CA1" s="16"/>
      <c r="CB1" s="16"/>
      <c r="CC1" s="16"/>
      <c r="CD1" s="16" t="s">
        <v>20</v>
      </c>
      <c r="CE1" s="16"/>
      <c r="CF1" s="16"/>
      <c r="CG1" s="16"/>
      <c r="CH1" s="16" t="s">
        <v>21</v>
      </c>
      <c r="CI1" s="16"/>
      <c r="CJ1" s="16"/>
      <c r="CK1" s="16"/>
      <c r="CL1" s="16" t="s">
        <v>22</v>
      </c>
      <c r="CM1" s="16"/>
      <c r="CN1" s="16"/>
      <c r="CO1" s="16"/>
      <c r="CP1" s="16" t="s">
        <v>23</v>
      </c>
      <c r="CQ1" s="16"/>
      <c r="CR1" s="16"/>
      <c r="CS1" s="16"/>
    </row>
    <row r="2" spans="1:97" x14ac:dyDescent="0.2">
      <c r="A2" s="1" t="s">
        <v>24</v>
      </c>
      <c r="B2" s="1">
        <v>1.02695581</v>
      </c>
      <c r="C2" s="1">
        <v>0.90140361000000002</v>
      </c>
      <c r="D2" s="1">
        <v>0.98716442000000004</v>
      </c>
      <c r="E2" s="1">
        <v>1.0844761599999999</v>
      </c>
      <c r="F2" s="1">
        <v>0.24272437999999999</v>
      </c>
      <c r="G2" s="1">
        <v>0.21232595000000001</v>
      </c>
      <c r="H2" s="1">
        <v>0.2147637</v>
      </c>
      <c r="I2" s="1">
        <v>0.17265187000000001</v>
      </c>
      <c r="J2" s="1">
        <v>0.17654485</v>
      </c>
      <c r="K2" s="1">
        <v>0.18498623</v>
      </c>
      <c r="L2" s="1">
        <v>0.19465925000000001</v>
      </c>
      <c r="M2" s="1">
        <v>0.16973116999999999</v>
      </c>
      <c r="N2" s="1">
        <v>0.53920440000000003</v>
      </c>
      <c r="O2" s="1">
        <v>0.71480136000000005</v>
      </c>
      <c r="P2" s="1">
        <v>0.52605597000000004</v>
      </c>
      <c r="Q2" s="1">
        <v>0.69253903000000006</v>
      </c>
      <c r="R2" s="1">
        <v>1.09549184</v>
      </c>
      <c r="S2" s="1">
        <v>0.95775778</v>
      </c>
      <c r="T2" s="1">
        <v>0.93060273999999998</v>
      </c>
      <c r="U2" s="1">
        <v>0.93280406999999999</v>
      </c>
      <c r="V2" s="1">
        <v>0.38556947000000003</v>
      </c>
      <c r="W2" s="1">
        <v>0.39449515000000002</v>
      </c>
      <c r="X2" s="1">
        <v>0.37533759999999999</v>
      </c>
      <c r="Y2" s="1">
        <v>0.52713284000000005</v>
      </c>
      <c r="Z2" s="1">
        <v>0.25044285999999999</v>
      </c>
      <c r="AA2" s="1">
        <v>0.20165003000000001</v>
      </c>
      <c r="AB2" s="1">
        <v>0.1016894</v>
      </c>
      <c r="AC2" s="1">
        <v>0.16462700999999999</v>
      </c>
      <c r="AD2" s="1">
        <v>0.29456044999999997</v>
      </c>
      <c r="AE2" s="1">
        <v>0.24475004</v>
      </c>
      <c r="AF2" s="1">
        <v>0.28693565999999998</v>
      </c>
      <c r="AG2" s="1">
        <v>0.16768753</v>
      </c>
      <c r="AH2" s="1">
        <v>0.31507861999999998</v>
      </c>
      <c r="AI2" s="1">
        <v>8.9723349999999993E-2</v>
      </c>
      <c r="AJ2" s="1">
        <v>0.11824535999999999</v>
      </c>
      <c r="AK2" s="1">
        <v>9.8675650000000004E-2</v>
      </c>
      <c r="AL2" s="1">
        <v>0.13311880000000001</v>
      </c>
      <c r="AM2" s="1">
        <v>0.12197495</v>
      </c>
      <c r="AN2" s="1">
        <v>0.20644680000000001</v>
      </c>
      <c r="AO2" s="1">
        <v>0.32251217999999998</v>
      </c>
      <c r="AP2" s="1">
        <v>0.31039586000000002</v>
      </c>
      <c r="AQ2" s="1">
        <v>0.29426174999999999</v>
      </c>
      <c r="AR2" s="1">
        <v>0.22671822</v>
      </c>
      <c r="AS2" s="1">
        <v>0.21215326000000001</v>
      </c>
      <c r="AT2" s="1">
        <v>1.15389776</v>
      </c>
      <c r="AU2" s="1">
        <v>0.83848895999999995</v>
      </c>
      <c r="AV2" s="1">
        <v>0.81272619000000001</v>
      </c>
      <c r="AW2" s="1">
        <v>0.76993701999999997</v>
      </c>
      <c r="AX2" s="1">
        <v>0.47760553</v>
      </c>
      <c r="AY2" s="1">
        <v>0.47073954000000001</v>
      </c>
      <c r="AZ2" s="1">
        <v>0.42351671000000002</v>
      </c>
      <c r="BA2" s="1">
        <v>0.57029768999999997</v>
      </c>
      <c r="BB2" s="1">
        <v>0.61483228999999995</v>
      </c>
      <c r="BC2" s="1">
        <v>0.37935892999999998</v>
      </c>
      <c r="BD2" s="1">
        <v>0.31940994</v>
      </c>
      <c r="BE2" s="1">
        <v>0.32865887999999999</v>
      </c>
      <c r="BF2" s="1">
        <v>0.24699465000000001</v>
      </c>
      <c r="BG2" s="1">
        <v>0.21131101999999999</v>
      </c>
      <c r="BH2" s="1">
        <v>0.23552982</v>
      </c>
      <c r="BI2" s="1">
        <v>0.36126021000000003</v>
      </c>
      <c r="BJ2" s="1">
        <v>2.14532883</v>
      </c>
      <c r="BK2" s="1">
        <v>1.9748351799999999</v>
      </c>
      <c r="BL2" s="1">
        <v>1.8349377200000001</v>
      </c>
      <c r="BM2" s="1">
        <v>1.70345484</v>
      </c>
      <c r="BN2" s="1">
        <v>5.0488129999999999E-2</v>
      </c>
      <c r="BO2" s="1">
        <v>7.8306109999999998E-2</v>
      </c>
      <c r="BP2" s="1">
        <v>4.5544950000000001E-2</v>
      </c>
      <c r="BQ2" s="1">
        <v>0.15526272999999999</v>
      </c>
      <c r="BR2" s="1">
        <v>0.27057890000000001</v>
      </c>
      <c r="BS2" s="1">
        <v>0.21503316</v>
      </c>
      <c r="BT2" s="1">
        <v>5.7412570000000003E-2</v>
      </c>
      <c r="BU2" s="1">
        <v>9.9083760000000007E-2</v>
      </c>
      <c r="BV2" s="1">
        <v>7.0993200000000001E-3</v>
      </c>
      <c r="BW2" s="1">
        <v>-3.4121199999999997E-2</v>
      </c>
      <c r="BX2" s="1">
        <v>0.11069014000000001</v>
      </c>
      <c r="BY2" s="1">
        <v>9.15821E-2</v>
      </c>
      <c r="BZ2" s="1">
        <v>0.30333977000000001</v>
      </c>
      <c r="CA2" s="1">
        <v>0.30046085</v>
      </c>
      <c r="CB2" s="1">
        <v>0.25235334999999998</v>
      </c>
      <c r="CC2" s="1">
        <v>0.20285940999999999</v>
      </c>
      <c r="CD2" s="1">
        <v>0.17935298999999999</v>
      </c>
      <c r="CE2" s="1">
        <v>0.19234691000000001</v>
      </c>
      <c r="CF2" s="1">
        <v>0.16906301000000001</v>
      </c>
      <c r="CG2" s="1">
        <v>0.15672038999999999</v>
      </c>
      <c r="CH2" s="1">
        <v>0.29256580999999998</v>
      </c>
      <c r="CI2" s="1">
        <v>0.27599238999999998</v>
      </c>
      <c r="CJ2" s="1">
        <v>0.26327088999999998</v>
      </c>
      <c r="CK2" s="1">
        <v>0.23886974999999999</v>
      </c>
      <c r="CL2" s="1">
        <v>7.5342099999999995E-2</v>
      </c>
      <c r="CM2" s="1">
        <v>0.30906229000000002</v>
      </c>
      <c r="CN2" s="1">
        <v>8.2617789999999997E-2</v>
      </c>
      <c r="CO2" s="1">
        <v>2.5768840000000001E-2</v>
      </c>
      <c r="CP2" s="1">
        <v>5.7517100000000002E-2</v>
      </c>
      <c r="CQ2" s="1">
        <v>-8.4040999999999994E-3</v>
      </c>
      <c r="CR2" s="1">
        <v>-1.6506300000000002E-2</v>
      </c>
      <c r="CS2" s="1">
        <v>3.2150299999999998E-3</v>
      </c>
    </row>
  </sheetData>
  <mergeCells count="24"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CP1:CS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40879-30BB-DE43-AF74-93DD8974047B}">
  <dimension ref="A1:CS2"/>
  <sheetViews>
    <sheetView workbookViewId="0">
      <selection activeCell="A2" sqref="A2"/>
    </sheetView>
  </sheetViews>
  <sheetFormatPr baseColWidth="10" defaultRowHeight="16" x14ac:dyDescent="0.2"/>
  <cols>
    <col min="1" max="1" width="16" bestFit="1" customWidth="1"/>
  </cols>
  <sheetData>
    <row r="1" spans="1:97" x14ac:dyDescent="0.2">
      <c r="A1" s="2"/>
      <c r="B1" s="16" t="s">
        <v>0</v>
      </c>
      <c r="C1" s="16"/>
      <c r="D1" s="16"/>
      <c r="E1" s="16"/>
      <c r="F1" s="16" t="s">
        <v>1</v>
      </c>
      <c r="G1" s="16"/>
      <c r="H1" s="16"/>
      <c r="I1" s="16"/>
      <c r="J1" s="16" t="s">
        <v>2</v>
      </c>
      <c r="K1" s="16"/>
      <c r="L1" s="16"/>
      <c r="M1" s="16"/>
      <c r="N1" s="16" t="s">
        <v>3</v>
      </c>
      <c r="O1" s="16"/>
      <c r="P1" s="16"/>
      <c r="Q1" s="16"/>
      <c r="R1" s="16" t="s">
        <v>4</v>
      </c>
      <c r="S1" s="16"/>
      <c r="T1" s="16"/>
      <c r="U1" s="16"/>
      <c r="V1" s="16" t="s">
        <v>5</v>
      </c>
      <c r="W1" s="16"/>
      <c r="X1" s="16"/>
      <c r="Y1" s="16"/>
      <c r="Z1" s="16" t="s">
        <v>6</v>
      </c>
      <c r="AA1" s="16"/>
      <c r="AB1" s="16"/>
      <c r="AC1" s="16"/>
      <c r="AD1" s="16" t="s">
        <v>7</v>
      </c>
      <c r="AE1" s="16"/>
      <c r="AF1" s="16"/>
      <c r="AG1" s="16"/>
      <c r="AH1" s="16" t="s">
        <v>8</v>
      </c>
      <c r="AI1" s="16"/>
      <c r="AJ1" s="16"/>
      <c r="AK1" s="16"/>
      <c r="AL1" s="16" t="s">
        <v>9</v>
      </c>
      <c r="AM1" s="16"/>
      <c r="AN1" s="16"/>
      <c r="AO1" s="16"/>
      <c r="AP1" s="16" t="s">
        <v>10</v>
      </c>
      <c r="AQ1" s="16"/>
      <c r="AR1" s="16"/>
      <c r="AS1" s="16"/>
      <c r="AT1" s="16" t="s">
        <v>11</v>
      </c>
      <c r="AU1" s="16"/>
      <c r="AV1" s="16"/>
      <c r="AW1" s="16"/>
      <c r="AX1" s="16" t="s">
        <v>12</v>
      </c>
      <c r="AY1" s="16"/>
      <c r="AZ1" s="16"/>
      <c r="BA1" s="16"/>
      <c r="BB1" s="16" t="s">
        <v>13</v>
      </c>
      <c r="BC1" s="16"/>
      <c r="BD1" s="16"/>
      <c r="BE1" s="16"/>
      <c r="BF1" s="16" t="s">
        <v>14</v>
      </c>
      <c r="BG1" s="16"/>
      <c r="BH1" s="16"/>
      <c r="BI1" s="16"/>
      <c r="BJ1" s="16" t="s">
        <v>15</v>
      </c>
      <c r="BK1" s="16"/>
      <c r="BL1" s="16"/>
      <c r="BM1" s="16"/>
      <c r="BN1" s="16" t="s">
        <v>16</v>
      </c>
      <c r="BO1" s="16"/>
      <c r="BP1" s="16"/>
      <c r="BQ1" s="16"/>
      <c r="BR1" s="16" t="s">
        <v>17</v>
      </c>
      <c r="BS1" s="16"/>
      <c r="BT1" s="16"/>
      <c r="BU1" s="16"/>
      <c r="BV1" s="16" t="s">
        <v>18</v>
      </c>
      <c r="BW1" s="16"/>
      <c r="BX1" s="16"/>
      <c r="BY1" s="16"/>
      <c r="BZ1" s="16" t="s">
        <v>19</v>
      </c>
      <c r="CA1" s="16"/>
      <c r="CB1" s="16"/>
      <c r="CC1" s="16"/>
      <c r="CD1" s="16" t="s">
        <v>20</v>
      </c>
      <c r="CE1" s="16"/>
      <c r="CF1" s="16"/>
      <c r="CG1" s="16"/>
      <c r="CH1" s="16" t="s">
        <v>21</v>
      </c>
      <c r="CI1" s="16"/>
      <c r="CJ1" s="16"/>
      <c r="CK1" s="16"/>
      <c r="CL1" s="16" t="s">
        <v>22</v>
      </c>
      <c r="CM1" s="16"/>
      <c r="CN1" s="16"/>
      <c r="CO1" s="16"/>
      <c r="CP1" s="16" t="s">
        <v>23</v>
      </c>
      <c r="CQ1" s="16"/>
      <c r="CR1" s="16"/>
      <c r="CS1" s="16"/>
    </row>
    <row r="2" spans="1:97" x14ac:dyDescent="0.2">
      <c r="A2" s="1" t="s">
        <v>24</v>
      </c>
      <c r="B2" s="1">
        <v>0.17225045999999999</v>
      </c>
      <c r="C2" s="1">
        <v>0.12282762</v>
      </c>
      <c r="D2" s="1">
        <v>0.16923552</v>
      </c>
      <c r="E2" s="1">
        <v>0.17148458999999999</v>
      </c>
      <c r="F2" s="1">
        <v>-4.62259E-2</v>
      </c>
      <c r="G2" s="1">
        <v>-3.9718200000000002E-2</v>
      </c>
      <c r="H2" s="1">
        <v>-2.7072200000000001E-2</v>
      </c>
      <c r="I2" s="1">
        <v>-3.2407199999999997E-2</v>
      </c>
      <c r="J2" s="1">
        <v>0.98054580000000002</v>
      </c>
      <c r="K2" s="1">
        <v>0.99697239000000004</v>
      </c>
      <c r="L2" s="1">
        <v>0.97056302999999999</v>
      </c>
      <c r="M2" s="1">
        <v>1.0519187800000001</v>
      </c>
      <c r="N2" s="1">
        <v>0.58832013000000005</v>
      </c>
      <c r="O2" s="1">
        <v>0.50403027</v>
      </c>
      <c r="P2" s="1">
        <v>0.69473107999999995</v>
      </c>
      <c r="Q2" s="1">
        <v>0.56673947000000002</v>
      </c>
      <c r="R2" s="1">
        <v>0.52801094999999998</v>
      </c>
      <c r="S2" s="1">
        <v>0.56495680000000004</v>
      </c>
      <c r="T2" s="1">
        <v>0.54963413999999999</v>
      </c>
      <c r="U2" s="1">
        <v>0.50772976999999997</v>
      </c>
      <c r="V2" s="1">
        <v>9.9497800000000001E-3</v>
      </c>
      <c r="W2" s="1">
        <v>1.204795E-2</v>
      </c>
      <c r="X2" s="1">
        <v>1.6401679999999998E-2</v>
      </c>
      <c r="Y2" s="1">
        <v>-2.3340000000000001E-3</v>
      </c>
      <c r="Z2" s="1">
        <v>0.24789781</v>
      </c>
      <c r="AA2" s="1">
        <v>0.21519719000000001</v>
      </c>
      <c r="AB2" s="1">
        <v>0.19751456000000001</v>
      </c>
      <c r="AC2" s="1">
        <v>0.1724125</v>
      </c>
      <c r="AD2" s="1">
        <v>0.84178693999999998</v>
      </c>
      <c r="AE2" s="1">
        <v>0.87319332999999999</v>
      </c>
      <c r="AF2" s="1">
        <v>0.81576696000000004</v>
      </c>
      <c r="AG2" s="1">
        <v>0.82953065999999998</v>
      </c>
      <c r="AH2" s="1">
        <v>0.16100188000000001</v>
      </c>
      <c r="AI2" s="1">
        <v>7.5176960000000001E-2</v>
      </c>
      <c r="AJ2" s="1">
        <v>0.14794310999999999</v>
      </c>
      <c r="AK2" s="1">
        <v>0.1065638</v>
      </c>
      <c r="AL2" s="1">
        <v>0.18663061</v>
      </c>
      <c r="AM2" s="1">
        <v>0.17245919000000001</v>
      </c>
      <c r="AN2" s="1">
        <v>0.12455919</v>
      </c>
      <c r="AO2" s="1">
        <v>0.14131851000000001</v>
      </c>
      <c r="AP2" s="1">
        <v>0.96493793999999999</v>
      </c>
      <c r="AQ2" s="1">
        <v>0.85924374999999997</v>
      </c>
      <c r="AR2" s="1">
        <v>1.23177957</v>
      </c>
      <c r="AS2" s="1">
        <v>0.95537866000000005</v>
      </c>
      <c r="AT2" s="1">
        <v>0.11991366000000001</v>
      </c>
      <c r="AU2" s="1">
        <v>0.11699205999999999</v>
      </c>
      <c r="AV2" s="1">
        <v>0.12580843</v>
      </c>
      <c r="AW2" s="1">
        <v>0.13286724999999999</v>
      </c>
      <c r="AX2" s="1">
        <v>0.26836631</v>
      </c>
      <c r="AY2" s="1">
        <v>0.24340183000000001</v>
      </c>
      <c r="AZ2" s="1">
        <v>0.20613377999999999</v>
      </c>
      <c r="BA2" s="1">
        <v>0.23103974999999999</v>
      </c>
      <c r="BB2" s="1">
        <v>0.14244087999999999</v>
      </c>
      <c r="BC2" s="1">
        <v>8.6497539999999998E-2</v>
      </c>
      <c r="BD2" s="1">
        <v>4.3482430000000002E-2</v>
      </c>
      <c r="BE2" s="1">
        <v>4.5888520000000002E-2</v>
      </c>
      <c r="BF2" s="1">
        <v>0.25674060999999998</v>
      </c>
      <c r="BG2" s="1">
        <v>0.2453486</v>
      </c>
      <c r="BH2" s="1">
        <v>0.24602603000000001</v>
      </c>
      <c r="BI2" s="1">
        <v>0.30736372000000001</v>
      </c>
      <c r="BJ2" s="1">
        <v>0.34380669000000003</v>
      </c>
      <c r="BK2" s="1">
        <v>0.21334318999999999</v>
      </c>
      <c r="BL2" s="1">
        <v>0.2224023</v>
      </c>
      <c r="BM2" s="1">
        <v>0.19111907</v>
      </c>
      <c r="BN2" s="1">
        <v>0.11648225</v>
      </c>
      <c r="BO2" s="1">
        <v>0.14005772</v>
      </c>
      <c r="BP2" s="1">
        <v>0.12996677000000001</v>
      </c>
      <c r="BQ2" s="1">
        <v>0.12915373999999999</v>
      </c>
      <c r="BR2" s="1">
        <v>0.157996</v>
      </c>
      <c r="BS2" s="1">
        <v>0.10895719</v>
      </c>
      <c r="BT2" s="1">
        <v>9.3058550000000004E-2</v>
      </c>
      <c r="BU2" s="1">
        <v>8.4024660000000001E-2</v>
      </c>
      <c r="BV2" s="1">
        <v>8.0813499999999996E-2</v>
      </c>
      <c r="BW2" s="1">
        <v>5.571102E-2</v>
      </c>
      <c r="BX2" s="1">
        <v>7.9795790000000005E-2</v>
      </c>
      <c r="BY2" s="1">
        <v>6.2972749999999994E-2</v>
      </c>
      <c r="BZ2" s="1">
        <v>0.38296816</v>
      </c>
      <c r="CA2" s="1">
        <v>0.23026422999999999</v>
      </c>
      <c r="CB2" s="1">
        <v>0.2162858</v>
      </c>
      <c r="CC2" s="1">
        <v>0.19744169</v>
      </c>
      <c r="CD2" s="1">
        <v>0.43975665000000003</v>
      </c>
      <c r="CE2" s="1">
        <v>0.34610495000000002</v>
      </c>
      <c r="CF2" s="1">
        <v>0.41641179</v>
      </c>
      <c r="CG2" s="1">
        <v>0.51395257999999999</v>
      </c>
      <c r="CH2" s="1">
        <v>0.22694787</v>
      </c>
      <c r="CI2" s="1">
        <v>0.21991496999999999</v>
      </c>
      <c r="CJ2" s="1">
        <v>0.22997244</v>
      </c>
      <c r="CK2" s="1">
        <v>0.21817929</v>
      </c>
      <c r="CL2" s="1">
        <v>5.232419E-2</v>
      </c>
      <c r="CM2" s="1">
        <v>5.9365000000000004E-4</v>
      </c>
      <c r="CN2" s="1">
        <v>-1.2313899999999999E-2</v>
      </c>
      <c r="CO2" s="1">
        <v>1.6564470000000001E-2</v>
      </c>
      <c r="CP2" s="1">
        <v>0.58248893000000002</v>
      </c>
      <c r="CQ2" s="1">
        <v>0.53943458</v>
      </c>
      <c r="CR2" s="1">
        <v>0.54872469000000001</v>
      </c>
      <c r="CS2" s="1">
        <v>0.50312477</v>
      </c>
    </row>
  </sheetData>
  <mergeCells count="24">
    <mergeCell ref="AT1:AW1"/>
    <mergeCell ref="B1:E1"/>
    <mergeCell ref="F1:I1"/>
    <mergeCell ref="J1:M1"/>
    <mergeCell ref="N1:Q1"/>
    <mergeCell ref="R1:U1"/>
    <mergeCell ref="V1:Y1"/>
    <mergeCell ref="Z1:AC1"/>
    <mergeCell ref="AD1:AG1"/>
    <mergeCell ref="AH1:AK1"/>
    <mergeCell ref="AL1:AO1"/>
    <mergeCell ref="AP1:AS1"/>
    <mergeCell ref="CP1:CS1"/>
    <mergeCell ref="AX1:BA1"/>
    <mergeCell ref="BB1:BE1"/>
    <mergeCell ref="BF1:BI1"/>
    <mergeCell ref="BJ1:BM1"/>
    <mergeCell ref="BN1:BQ1"/>
    <mergeCell ref="BR1:BU1"/>
    <mergeCell ref="BV1:BY1"/>
    <mergeCell ref="BZ1:CC1"/>
    <mergeCell ref="CD1:CG1"/>
    <mergeCell ref="CH1:CK1"/>
    <mergeCell ref="CL1:C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1A92-E64C-5847-BAA2-306821685467}">
  <dimension ref="A1:AV76"/>
  <sheetViews>
    <sheetView zoomScale="50" workbookViewId="0">
      <selection activeCell="H32" sqref="H32"/>
    </sheetView>
  </sheetViews>
  <sheetFormatPr baseColWidth="10" defaultRowHeight="16" x14ac:dyDescent="0.2"/>
  <cols>
    <col min="1" max="2" width="19.5" bestFit="1" customWidth="1"/>
  </cols>
  <sheetData>
    <row r="1" spans="1:48" x14ac:dyDescent="0.2">
      <c r="A1" s="3" t="s">
        <v>25</v>
      </c>
      <c r="C1" s="2" t="s">
        <v>26</v>
      </c>
      <c r="D1" s="2" t="s">
        <v>27</v>
      </c>
      <c r="E1" s="2" t="s">
        <v>28</v>
      </c>
    </row>
    <row r="2" spans="1:48" x14ac:dyDescent="0.2">
      <c r="B2" s="3" t="s">
        <v>15</v>
      </c>
      <c r="C2" s="4">
        <f>C65/C36*0.000000001</f>
        <v>18726.591760299627</v>
      </c>
      <c r="D2" s="4">
        <f t="shared" ref="D2" si="0">D65/D36*0.000000001</f>
        <v>110.14267990074444</v>
      </c>
      <c r="E2" s="4">
        <f>-E65/E36*0.000000001</f>
        <v>9.8024054982817876</v>
      </c>
      <c r="T2" t="s">
        <v>29</v>
      </c>
      <c r="AH2" t="s">
        <v>30</v>
      </c>
      <c r="AV2" t="s">
        <v>31</v>
      </c>
    </row>
    <row r="3" spans="1:48" x14ac:dyDescent="0.2">
      <c r="B3" s="3" t="s">
        <v>32</v>
      </c>
      <c r="C3" s="4">
        <f>C55/C26*0.000000001</f>
        <v>1002.2271714922049</v>
      </c>
      <c r="D3" s="4">
        <f t="shared" ref="D3:E3" si="1">D55/D26*0.000000001</f>
        <v>1.0398873768183954</v>
      </c>
      <c r="E3" s="4">
        <f t="shared" si="1"/>
        <v>1.2581507215392838E-2</v>
      </c>
    </row>
    <row r="4" spans="1:48" x14ac:dyDescent="0.2">
      <c r="B4" s="3" t="s">
        <v>33</v>
      </c>
      <c r="C4" s="4">
        <f>C73/C44*0.000000001</f>
        <v>78.114807566862353</v>
      </c>
      <c r="D4" s="4">
        <f t="shared" ref="D4" si="2">D73/D44*0.000000001</f>
        <v>0.79051987767584098</v>
      </c>
      <c r="E4" s="4"/>
    </row>
    <row r="5" spans="1:48" x14ac:dyDescent="0.2">
      <c r="B5" s="3" t="s">
        <v>34</v>
      </c>
      <c r="C5" s="4">
        <f>C57/C28*0.000000001</f>
        <v>16.949152542372882</v>
      </c>
      <c r="D5" s="4">
        <f t="shared" ref="D5:E5" si="3">D57/D28*0.000000001</f>
        <v>10.488418932527695</v>
      </c>
      <c r="E5" s="4">
        <f t="shared" si="3"/>
        <v>1.2362183754993343E-2</v>
      </c>
    </row>
    <row r="6" spans="1:48" x14ac:dyDescent="0.2">
      <c r="B6" s="3" t="s">
        <v>35</v>
      </c>
      <c r="C6" s="4">
        <f>C56/C27*0.000000001</f>
        <v>10.496183206106871</v>
      </c>
      <c r="D6" s="4">
        <f t="shared" ref="D6:E6" si="4">D56/D27*0.000000001</f>
        <v>11.664129883307966</v>
      </c>
      <c r="E6" s="4">
        <f t="shared" si="4"/>
        <v>4.7142857142857151E-3</v>
      </c>
    </row>
    <row r="7" spans="1:48" x14ac:dyDescent="0.2">
      <c r="B7" s="3" t="s">
        <v>5</v>
      </c>
      <c r="C7" s="4">
        <f>C72/C43*0.000000001</f>
        <v>3.4669187145557663</v>
      </c>
      <c r="D7" s="4">
        <f t="shared" ref="D7:E7" si="5">D72/D43*0.000000001</f>
        <v>1.2133971291866028E-3</v>
      </c>
      <c r="E7" s="4">
        <f t="shared" si="5"/>
        <v>1.443720930232558E-3</v>
      </c>
    </row>
    <row r="8" spans="1:48" x14ac:dyDescent="0.2">
      <c r="B8" s="3" t="s">
        <v>36</v>
      </c>
      <c r="C8" s="4">
        <f>C76/C47*0.000000001</f>
        <v>3.3905645784996135</v>
      </c>
      <c r="D8" s="4">
        <f t="shared" ref="D8:E8" si="6">D76/D47*0.000000001</f>
        <v>4.7234814143245698</v>
      </c>
      <c r="E8" s="4">
        <f t="shared" si="6"/>
        <v>4.1015067406819988E-3</v>
      </c>
    </row>
    <row r="9" spans="1:48" x14ac:dyDescent="0.2">
      <c r="B9" s="3" t="s">
        <v>10</v>
      </c>
      <c r="C9" s="4">
        <f>C64/C35*0.000000001</f>
        <v>16.121602947950255</v>
      </c>
      <c r="D9" s="4">
        <f t="shared" ref="D9:E9" si="7">D64/D35*0.000000001</f>
        <v>32.083672914968766</v>
      </c>
      <c r="E9" s="4">
        <f t="shared" si="7"/>
        <v>5.9213559322033914E-3</v>
      </c>
    </row>
    <row r="10" spans="1:48" x14ac:dyDescent="0.2">
      <c r="B10" s="3" t="s">
        <v>20</v>
      </c>
      <c r="C10" s="4">
        <f>C70/C41*0.000000001</f>
        <v>6.0123252667969336</v>
      </c>
      <c r="D10" s="4">
        <f t="shared" ref="D10:E10" si="8">D70/D41*0.000000001</f>
        <v>0.91153846153846174</v>
      </c>
      <c r="E10" s="4">
        <f t="shared" si="8"/>
        <v>1.770092226613966E-2</v>
      </c>
    </row>
    <row r="11" spans="1:48" x14ac:dyDescent="0.2">
      <c r="B11" s="3" t="s">
        <v>37</v>
      </c>
      <c r="C11" s="4">
        <f>C60/C31*0.000000001</f>
        <v>1.164233027246726E-2</v>
      </c>
      <c r="D11" s="4">
        <f t="shared" ref="D11:E12" si="9">D60/D31*0.000000001</f>
        <v>35.525516403402193</v>
      </c>
      <c r="E11" s="4">
        <f t="shared" si="9"/>
        <v>0.10096131301289565</v>
      </c>
    </row>
    <row r="12" spans="1:48" x14ac:dyDescent="0.2">
      <c r="B12" s="3" t="s">
        <v>38</v>
      </c>
      <c r="C12" s="4">
        <f>C61/C32*0.000000001</f>
        <v>1.7831036548831638E-2</v>
      </c>
      <c r="D12" s="4">
        <f t="shared" si="9"/>
        <v>28.480398947222607</v>
      </c>
      <c r="E12" s="4">
        <f t="shared" si="9"/>
        <v>1.8782118972192893E-2</v>
      </c>
    </row>
    <row r="13" spans="1:48" x14ac:dyDescent="0.2">
      <c r="B13" s="3" t="s">
        <v>39</v>
      </c>
      <c r="C13" s="4">
        <f>C75/C46*0.000000001</f>
        <v>6.8316831683168324</v>
      </c>
      <c r="D13" s="4">
        <f t="shared" ref="D13:E13" si="10">D75/D46*0.000000001</f>
        <v>1.6987850858818598</v>
      </c>
      <c r="E13" s="4">
        <f t="shared" si="10"/>
        <v>0.55147058823529416</v>
      </c>
    </row>
    <row r="14" spans="1:48" x14ac:dyDescent="0.2">
      <c r="B14" s="3" t="s">
        <v>17</v>
      </c>
      <c r="C14" s="4">
        <f>C67/C38*0.000000001</f>
        <v>3.1512915129151291</v>
      </c>
      <c r="D14" s="4">
        <f t="shared" ref="D14" si="11">D67/D38*0.000000001</f>
        <v>0.4496769562096195</v>
      </c>
      <c r="E14" s="4">
        <f>-E67/E38*0.000000001</f>
        <v>451.3801756587203</v>
      </c>
    </row>
    <row r="15" spans="1:48" x14ac:dyDescent="0.2">
      <c r="B15" s="3" t="s">
        <v>12</v>
      </c>
      <c r="C15" s="4">
        <f>C74/C45*0.000000001</f>
        <v>2.0691205394773813</v>
      </c>
      <c r="D15" s="4">
        <f t="shared" ref="D15:E15" si="12">D74/D45*0.000000001</f>
        <v>0.74986286341195829</v>
      </c>
      <c r="E15" s="4">
        <f t="shared" si="12"/>
        <v>8.3843263553408473E-2</v>
      </c>
    </row>
    <row r="16" spans="1:48" x14ac:dyDescent="0.2">
      <c r="B16" s="3" t="s">
        <v>16</v>
      </c>
      <c r="C16" s="4">
        <f>C66/C37*0.000000001</f>
        <v>1.0193788160339794</v>
      </c>
      <c r="D16" s="4">
        <f t="shared" ref="D16" si="13">D66/D37*0.000000001</f>
        <v>206.77392040643522</v>
      </c>
      <c r="E16" s="4"/>
    </row>
    <row r="17" spans="1:5" x14ac:dyDescent="0.2">
      <c r="B17" s="3" t="s">
        <v>8</v>
      </c>
      <c r="C17" s="4">
        <f>C62/C33*0.000000001</f>
        <v>0.75100725221595499</v>
      </c>
      <c r="D17" s="4">
        <f t="shared" ref="D17:E17" si="14">D62/D33*0.000000001</f>
        <v>83.485714285714295</v>
      </c>
      <c r="E17" s="4">
        <f t="shared" si="14"/>
        <v>0.33297029702970293</v>
      </c>
    </row>
    <row r="18" spans="1:5" x14ac:dyDescent="0.2">
      <c r="B18" s="3" t="s">
        <v>19</v>
      </c>
      <c r="C18" s="4">
        <f>C69/C40*0.000000001</f>
        <v>0.43969392635102822</v>
      </c>
      <c r="D18" s="4">
        <f t="shared" ref="D18:E18" si="15">D69/D40*0.000000001</f>
        <v>0.19666666666666671</v>
      </c>
      <c r="E18" s="4">
        <f t="shared" si="15"/>
        <v>0.85206935123042526</v>
      </c>
    </row>
    <row r="19" spans="1:5" x14ac:dyDescent="0.2">
      <c r="B19" s="3" t="s">
        <v>40</v>
      </c>
      <c r="C19" s="4">
        <f>C59/C30*0.000000001</f>
        <v>6.7552289429055973E-2</v>
      </c>
      <c r="D19" s="4">
        <f t="shared" ref="D19:E19" si="16">D59/D30*0.000000001</f>
        <v>0.35859431030360989</v>
      </c>
      <c r="E19" s="4">
        <f t="shared" si="16"/>
        <v>4.1797263681592041E-2</v>
      </c>
    </row>
    <row r="20" spans="1:5" x14ac:dyDescent="0.2">
      <c r="B20" s="3" t="s">
        <v>6</v>
      </c>
      <c r="C20" s="4">
        <f>C58/C29*0.000000001</f>
        <v>3.4303892215568864E-2</v>
      </c>
      <c r="D20" s="4">
        <f t="shared" ref="D20:E20" si="17">D58/D29*0.000000001</f>
        <v>6.6446062210456661E-3</v>
      </c>
      <c r="E20" s="4">
        <f t="shared" si="17"/>
        <v>9.9049128367670367E-2</v>
      </c>
    </row>
    <row r="21" spans="1:5" x14ac:dyDescent="0.2">
      <c r="B21" s="3" t="s">
        <v>18</v>
      </c>
      <c r="C21" s="4">
        <f>C68/C39*0.000000001</f>
        <v>2.3498233215547702E-2</v>
      </c>
      <c r="D21" s="4">
        <f t="shared" ref="D21" si="18">D68/D39*0.000000001</f>
        <v>9.3162868260144548E-3</v>
      </c>
      <c r="E21" s="4">
        <f>E68/E39*0.000000001</f>
        <v>1.0778220451527225E-2</v>
      </c>
    </row>
    <row r="22" spans="1:5" x14ac:dyDescent="0.2">
      <c r="B22" s="3" t="s">
        <v>9</v>
      </c>
      <c r="C22" s="5">
        <f>C63/C34*0.000000001</f>
        <v>114.66505733252866</v>
      </c>
      <c r="D22" s="5">
        <f t="shared" ref="D22" si="19">D63/D34*0.000000001</f>
        <v>103.78827192527245</v>
      </c>
      <c r="E22" s="4"/>
    </row>
    <row r="23" spans="1:5" x14ac:dyDescent="0.2">
      <c r="B23" s="3" t="s">
        <v>41</v>
      </c>
      <c r="C23" s="5">
        <f>C71/C42*0.000000001</f>
        <v>2.3993650793650794</v>
      </c>
      <c r="D23" s="5">
        <f t="shared" ref="D23" si="20">D71/D42*0.000000001</f>
        <v>47.851321313904663</v>
      </c>
      <c r="E23" s="4">
        <f>-E71/E42*0.000000001</f>
        <v>114.71189211279118</v>
      </c>
    </row>
    <row r="25" spans="1:5" x14ac:dyDescent="0.2">
      <c r="A25" t="s">
        <v>42</v>
      </c>
      <c r="B25" s="6"/>
      <c r="C25" s="7" t="s">
        <v>26</v>
      </c>
      <c r="D25" s="7" t="s">
        <v>27</v>
      </c>
      <c r="E25" s="7" t="s">
        <v>28</v>
      </c>
    </row>
    <row r="26" spans="1:5" x14ac:dyDescent="0.2">
      <c r="A26" s="3"/>
      <c r="B26" s="6" t="s">
        <v>32</v>
      </c>
      <c r="C26" s="8">
        <v>8.9800000000000003E-11</v>
      </c>
      <c r="D26" s="8">
        <v>2.131E-7</v>
      </c>
      <c r="E26" s="8">
        <v>3.7419999999999999E-6</v>
      </c>
    </row>
    <row r="27" spans="1:5" x14ac:dyDescent="0.2">
      <c r="A27" s="3"/>
      <c r="B27" s="6" t="s">
        <v>35</v>
      </c>
      <c r="C27" s="8">
        <v>1.048E-8</v>
      </c>
      <c r="D27" s="8">
        <v>1.9709999999999999E-8</v>
      </c>
      <c r="E27" s="8">
        <v>6.5100000000000004E-6</v>
      </c>
    </row>
    <row r="28" spans="1:5" x14ac:dyDescent="0.2">
      <c r="A28" s="3"/>
      <c r="B28" s="6" t="s">
        <v>34</v>
      </c>
      <c r="C28" s="8">
        <v>1.0029999999999999E-8</v>
      </c>
      <c r="D28" s="8">
        <v>1.986E-8</v>
      </c>
      <c r="E28" s="8">
        <v>3.755E-6</v>
      </c>
    </row>
    <row r="29" spans="1:5" x14ac:dyDescent="0.2">
      <c r="A29" s="3"/>
      <c r="B29" s="6" t="s">
        <v>6</v>
      </c>
      <c r="C29" s="8">
        <v>1.336E-6</v>
      </c>
      <c r="D29" s="8">
        <v>1.5109999999999999E-5</v>
      </c>
      <c r="E29" s="8">
        <v>5.0480000000000002E-7</v>
      </c>
    </row>
    <row r="30" spans="1:5" x14ac:dyDescent="0.2">
      <c r="A30" s="3"/>
      <c r="B30" s="6" t="s">
        <v>40</v>
      </c>
      <c r="C30" s="8">
        <v>1.7689999999999999E-6</v>
      </c>
      <c r="D30" s="8">
        <v>4.1829999999999998E-7</v>
      </c>
      <c r="E30" s="8">
        <v>1.6080000000000001E-6</v>
      </c>
    </row>
    <row r="31" spans="1:5" x14ac:dyDescent="0.2">
      <c r="A31" s="3"/>
      <c r="B31" s="6" t="s">
        <v>37</v>
      </c>
      <c r="C31" s="8">
        <v>6.6429999999999998E-6</v>
      </c>
      <c r="D31" s="8">
        <v>6.5839999999999996E-9</v>
      </c>
      <c r="E31" s="8">
        <v>4.2650000000000001E-7</v>
      </c>
    </row>
    <row r="32" spans="1:5" x14ac:dyDescent="0.2">
      <c r="A32" s="3"/>
      <c r="B32" s="6" t="s">
        <v>38</v>
      </c>
      <c r="C32" s="8">
        <v>5.0069999999999997E-6</v>
      </c>
      <c r="D32" s="8">
        <v>7.219E-9</v>
      </c>
      <c r="E32" s="8">
        <v>2.841E-6</v>
      </c>
    </row>
    <row r="33" spans="1:5" x14ac:dyDescent="0.2">
      <c r="A33" s="3"/>
      <c r="B33" s="6" t="s">
        <v>8</v>
      </c>
      <c r="C33" s="8">
        <v>4.964E-8</v>
      </c>
      <c r="D33" s="8">
        <v>1.7499999999999999E-10</v>
      </c>
      <c r="E33" s="8">
        <v>1.01E-7</v>
      </c>
    </row>
    <row r="34" spans="1:5" x14ac:dyDescent="0.2">
      <c r="A34" s="3"/>
      <c r="B34" s="6" t="s">
        <v>9</v>
      </c>
      <c r="C34" s="8">
        <v>1.6570000000000001E-10</v>
      </c>
      <c r="D34" s="8">
        <v>1.9269999999999999E-10</v>
      </c>
      <c r="E34" s="8"/>
    </row>
    <row r="35" spans="1:5" x14ac:dyDescent="0.2">
      <c r="A35" s="3"/>
      <c r="B35" s="6" t="s">
        <v>10</v>
      </c>
      <c r="C35" s="8">
        <v>2.1710000000000001E-9</v>
      </c>
      <c r="D35" s="8">
        <v>7.362E-9</v>
      </c>
      <c r="E35" s="8">
        <v>7.3749999999999997E-6</v>
      </c>
    </row>
    <row r="36" spans="1:5" x14ac:dyDescent="0.2">
      <c r="A36" s="3"/>
      <c r="B36" s="6" t="s">
        <v>15</v>
      </c>
      <c r="C36" s="8">
        <v>9.6120000000000006E-12</v>
      </c>
      <c r="D36" s="8">
        <v>3.2239999999999999E-10</v>
      </c>
      <c r="E36" s="8">
        <v>1.1639999999999999E-9</v>
      </c>
    </row>
    <row r="37" spans="1:5" x14ac:dyDescent="0.2">
      <c r="A37" s="3"/>
      <c r="B37" s="6" t="s">
        <v>16</v>
      </c>
      <c r="C37" s="8">
        <v>3.7669999999999999E-8</v>
      </c>
      <c r="D37" s="8">
        <v>1.1810000000000001E-10</v>
      </c>
      <c r="E37" s="8"/>
    </row>
    <row r="38" spans="1:5" x14ac:dyDescent="0.2">
      <c r="A38" s="3"/>
      <c r="B38" s="6" t="s">
        <v>17</v>
      </c>
      <c r="C38" s="8">
        <v>1.084E-8</v>
      </c>
      <c r="D38" s="8">
        <v>6.9650000000000005E-8</v>
      </c>
      <c r="E38" s="8">
        <v>1.5939999999999999E-11</v>
      </c>
    </row>
    <row r="39" spans="1:5" x14ac:dyDescent="0.2">
      <c r="A39" s="3"/>
      <c r="B39" s="6" t="s">
        <v>18</v>
      </c>
      <c r="C39" s="8">
        <v>6.7920000000000004E-6</v>
      </c>
      <c r="D39" s="8">
        <v>1.7989999999999999E-5</v>
      </c>
      <c r="E39" s="8">
        <v>3.765E-6</v>
      </c>
    </row>
    <row r="40" spans="1:5" x14ac:dyDescent="0.2">
      <c r="A40" s="3"/>
      <c r="B40" s="6" t="s">
        <v>19</v>
      </c>
      <c r="C40" s="8">
        <v>2.0910000000000001E-7</v>
      </c>
      <c r="D40" s="8">
        <v>5.9999999999999997E-7</v>
      </c>
      <c r="E40" s="8">
        <v>3.5759999999999997E-8</v>
      </c>
    </row>
    <row r="41" spans="1:5" x14ac:dyDescent="0.2">
      <c r="A41" s="3"/>
      <c r="B41" s="6" t="s">
        <v>20</v>
      </c>
      <c r="C41" s="8">
        <v>6.6530000000000001E-9</v>
      </c>
      <c r="D41" s="8">
        <v>1.8199999999999999E-7</v>
      </c>
      <c r="E41" s="8">
        <v>1.5179999999999999E-6</v>
      </c>
    </row>
    <row r="42" spans="1:5" x14ac:dyDescent="0.2">
      <c r="A42" s="3"/>
      <c r="B42" s="6" t="s">
        <v>41</v>
      </c>
      <c r="C42" s="8">
        <v>1.5749999999999999E-8</v>
      </c>
      <c r="D42" s="8">
        <v>8.0980000000000004E-10</v>
      </c>
      <c r="E42" s="1">
        <v>7.3409999999999995E-11</v>
      </c>
    </row>
    <row r="43" spans="1:5" x14ac:dyDescent="0.2">
      <c r="A43" s="3"/>
      <c r="B43" s="6" t="s">
        <v>5</v>
      </c>
      <c r="C43" s="9">
        <v>5.2899999999999997E-8</v>
      </c>
      <c r="D43" s="8">
        <v>4.18E-5</v>
      </c>
      <c r="E43" s="8">
        <v>1.075E-5</v>
      </c>
    </row>
    <row r="44" spans="1:5" x14ac:dyDescent="0.2">
      <c r="A44" s="3"/>
      <c r="B44" s="10" t="s">
        <v>33</v>
      </c>
      <c r="C44" s="11">
        <v>9.1979999999999997E-10</v>
      </c>
      <c r="D44" s="8">
        <v>1.962E-7</v>
      </c>
      <c r="E44" s="8"/>
    </row>
    <row r="45" spans="1:5" x14ac:dyDescent="0.2">
      <c r="A45" s="3"/>
      <c r="B45" s="10" t="s">
        <v>12</v>
      </c>
      <c r="C45" s="11">
        <v>3.5590000000000003E-8</v>
      </c>
      <c r="D45" s="8">
        <v>1.8230000000000001E-7</v>
      </c>
      <c r="E45" s="8">
        <v>1.8629999999999999E-7</v>
      </c>
    </row>
    <row r="46" spans="1:5" x14ac:dyDescent="0.2">
      <c r="B46" s="10" t="s">
        <v>39</v>
      </c>
      <c r="C46" s="11">
        <v>1.515E-8</v>
      </c>
      <c r="D46" s="8">
        <v>9.5480000000000005E-8</v>
      </c>
      <c r="E46" s="8">
        <v>6.3920000000000006E-8</v>
      </c>
    </row>
    <row r="47" spans="1:5" x14ac:dyDescent="0.2">
      <c r="B47" s="10" t="s">
        <v>36</v>
      </c>
      <c r="C47" s="11">
        <v>2.5860000000000001E-8</v>
      </c>
      <c r="D47" s="8">
        <v>3.3090000000000001E-8</v>
      </c>
      <c r="E47" s="8">
        <v>6.3049999999999998E-6</v>
      </c>
    </row>
    <row r="48" spans="1:5" x14ac:dyDescent="0.2">
      <c r="B48" s="6"/>
    </row>
    <row r="49" spans="1:5" x14ac:dyDescent="0.2">
      <c r="B49" s="6"/>
    </row>
    <row r="50" spans="1:5" x14ac:dyDescent="0.2">
      <c r="B50" s="6"/>
      <c r="C50" s="12"/>
    </row>
    <row r="51" spans="1:5" x14ac:dyDescent="0.2">
      <c r="B51" s="6"/>
    </row>
    <row r="52" spans="1:5" x14ac:dyDescent="0.2">
      <c r="B52" s="6"/>
    </row>
    <row r="53" spans="1:5" x14ac:dyDescent="0.2">
      <c r="B53" s="6"/>
    </row>
    <row r="54" spans="1:5" x14ac:dyDescent="0.2">
      <c r="A54" t="s">
        <v>43</v>
      </c>
      <c r="B54" s="6"/>
      <c r="C54" s="7" t="s">
        <v>26</v>
      </c>
      <c r="D54" s="7" t="s">
        <v>27</v>
      </c>
      <c r="E54" s="7" t="s">
        <v>28</v>
      </c>
    </row>
    <row r="55" spans="1:5" x14ac:dyDescent="0.2">
      <c r="B55" s="6" t="s">
        <v>32</v>
      </c>
      <c r="C55" s="13">
        <v>90</v>
      </c>
      <c r="D55" s="13">
        <v>221.60000000000002</v>
      </c>
      <c r="E55" s="13">
        <v>47.08</v>
      </c>
    </row>
    <row r="56" spans="1:5" x14ac:dyDescent="0.2">
      <c r="B56" s="6" t="s">
        <v>35</v>
      </c>
      <c r="C56" s="13">
        <v>110</v>
      </c>
      <c r="D56" s="13">
        <v>229.9</v>
      </c>
      <c r="E56" s="13">
        <v>30.69</v>
      </c>
    </row>
    <row r="57" spans="1:5" x14ac:dyDescent="0.2">
      <c r="B57" s="6" t="s">
        <v>34</v>
      </c>
      <c r="C57" s="14">
        <v>170</v>
      </c>
      <c r="D57" s="13">
        <v>208.3</v>
      </c>
      <c r="E57" s="13">
        <v>46.42</v>
      </c>
    </row>
    <row r="58" spans="1:5" x14ac:dyDescent="0.2">
      <c r="B58" s="6" t="s">
        <v>6</v>
      </c>
      <c r="C58" s="14">
        <v>45.83</v>
      </c>
      <c r="D58" s="13">
        <v>100.4</v>
      </c>
      <c r="E58" s="13">
        <v>50</v>
      </c>
    </row>
    <row r="59" spans="1:5" x14ac:dyDescent="0.2">
      <c r="B59" s="6" t="s">
        <v>40</v>
      </c>
      <c r="C59" s="14">
        <v>119.5</v>
      </c>
      <c r="D59" s="13">
        <v>150</v>
      </c>
      <c r="E59" s="13">
        <v>67.210000000000008</v>
      </c>
    </row>
    <row r="60" spans="1:5" x14ac:dyDescent="0.2">
      <c r="B60" s="6" t="s">
        <v>37</v>
      </c>
      <c r="C60" s="13">
        <v>77.34</v>
      </c>
      <c r="D60" s="13">
        <v>233.9</v>
      </c>
      <c r="E60" s="13">
        <v>43.059999999999995</v>
      </c>
    </row>
    <row r="61" spans="1:5" x14ac:dyDescent="0.2">
      <c r="B61" s="6" t="s">
        <v>38</v>
      </c>
      <c r="C61" s="14">
        <v>89.28</v>
      </c>
      <c r="D61" s="13">
        <v>205.6</v>
      </c>
      <c r="E61" s="13">
        <v>53.36</v>
      </c>
    </row>
    <row r="62" spans="1:5" x14ac:dyDescent="0.2">
      <c r="B62" s="6" t="s">
        <v>8</v>
      </c>
      <c r="C62" s="14">
        <v>37.28</v>
      </c>
      <c r="D62" s="13">
        <v>14.610000000000001</v>
      </c>
      <c r="E62" s="13">
        <v>33.629999999999995</v>
      </c>
    </row>
    <row r="63" spans="1:5" x14ac:dyDescent="0.2">
      <c r="B63" s="6" t="s">
        <v>9</v>
      </c>
      <c r="C63" s="13">
        <v>19</v>
      </c>
      <c r="D63" s="13">
        <v>20</v>
      </c>
    </row>
    <row r="64" spans="1:5" x14ac:dyDescent="0.2">
      <c r="B64" s="6" t="s">
        <v>10</v>
      </c>
      <c r="C64" s="13">
        <v>35</v>
      </c>
      <c r="D64" s="13">
        <v>236.20000000000002</v>
      </c>
      <c r="E64" s="14">
        <v>43.67</v>
      </c>
    </row>
    <row r="65" spans="2:5" x14ac:dyDescent="0.2">
      <c r="B65" s="6" t="s">
        <v>15</v>
      </c>
      <c r="C65" s="13">
        <v>180</v>
      </c>
      <c r="D65" s="13">
        <v>35.510000000000005</v>
      </c>
      <c r="E65" s="13">
        <v>-11.41</v>
      </c>
    </row>
    <row r="66" spans="2:5" x14ac:dyDescent="0.2">
      <c r="B66" s="6" t="s">
        <v>16</v>
      </c>
      <c r="C66" s="14">
        <v>38.4</v>
      </c>
      <c r="D66" s="13">
        <v>24.42</v>
      </c>
      <c r="E66" s="13">
        <v>-4.9880000000000004</v>
      </c>
    </row>
    <row r="67" spans="2:5" x14ac:dyDescent="0.2">
      <c r="B67" s="6" t="s">
        <v>17</v>
      </c>
      <c r="C67" s="14">
        <v>34.159999999999997</v>
      </c>
      <c r="D67" s="13">
        <v>31.319999999999997</v>
      </c>
      <c r="E67" s="13">
        <v>-7.1950000000000003</v>
      </c>
    </row>
    <row r="68" spans="2:5" x14ac:dyDescent="0.2">
      <c r="B68" s="6" t="s">
        <v>18</v>
      </c>
      <c r="C68" s="14">
        <v>159.6</v>
      </c>
      <c r="D68" s="13">
        <v>167.6</v>
      </c>
      <c r="E68" s="13">
        <v>40.58</v>
      </c>
    </row>
    <row r="69" spans="2:5" x14ac:dyDescent="0.2">
      <c r="B69" s="6" t="s">
        <v>19</v>
      </c>
      <c r="C69" s="14">
        <v>91.94</v>
      </c>
      <c r="D69" s="13">
        <v>118</v>
      </c>
      <c r="E69" s="13">
        <v>30.470000000000002</v>
      </c>
    </row>
    <row r="70" spans="2:5" x14ac:dyDescent="0.2">
      <c r="B70" s="6" t="s">
        <v>20</v>
      </c>
      <c r="C70" s="13">
        <v>40</v>
      </c>
      <c r="D70" s="13">
        <v>165.9</v>
      </c>
      <c r="E70" s="14">
        <v>26.87</v>
      </c>
    </row>
    <row r="71" spans="2:5" x14ac:dyDescent="0.2">
      <c r="B71" s="6" t="s">
        <v>41</v>
      </c>
      <c r="C71" s="14">
        <v>37.79</v>
      </c>
      <c r="D71" s="13">
        <v>38.75</v>
      </c>
      <c r="E71" s="13">
        <v>-8.4209999999999994</v>
      </c>
    </row>
    <row r="72" spans="2:5" x14ac:dyDescent="0.2">
      <c r="B72" s="6" t="s">
        <v>5</v>
      </c>
      <c r="C72" s="14">
        <v>183.4</v>
      </c>
      <c r="D72" s="13">
        <v>50.72</v>
      </c>
      <c r="E72" s="13">
        <v>15.52</v>
      </c>
    </row>
    <row r="73" spans="2:5" x14ac:dyDescent="0.2">
      <c r="B73" s="10" t="s">
        <v>33</v>
      </c>
      <c r="C73" s="14">
        <v>71.849999999999994</v>
      </c>
      <c r="D73" s="14">
        <v>155.1</v>
      </c>
      <c r="E73" s="14">
        <v>-7.3949999999999996</v>
      </c>
    </row>
    <row r="74" spans="2:5" x14ac:dyDescent="0.2">
      <c r="B74" s="10" t="s">
        <v>12</v>
      </c>
      <c r="C74" s="15">
        <v>73.64</v>
      </c>
      <c r="D74" s="15">
        <v>136.69999999999999</v>
      </c>
      <c r="E74" s="15">
        <v>15.62</v>
      </c>
    </row>
    <row r="75" spans="2:5" x14ac:dyDescent="0.2">
      <c r="B75" s="10" t="s">
        <v>39</v>
      </c>
      <c r="C75" s="15">
        <v>103.5</v>
      </c>
      <c r="D75" s="15">
        <v>162.19999999999999</v>
      </c>
      <c r="E75" s="15">
        <v>35.25</v>
      </c>
    </row>
    <row r="76" spans="2:5" x14ac:dyDescent="0.2">
      <c r="B76" s="10" t="s">
        <v>36</v>
      </c>
      <c r="C76" s="15">
        <v>87.68</v>
      </c>
      <c r="D76" s="15">
        <v>156.30000000000001</v>
      </c>
      <c r="E76" s="15">
        <v>25.86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Panel A</vt:lpstr>
      <vt:lpstr>Panel B</vt:lpstr>
      <vt:lpstr>Panel C-E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Chunyang Dong</dc:creator>
  <cp:lastModifiedBy>Chunyang Dong</cp:lastModifiedBy>
  <dcterms:created xsi:type="dcterms:W3CDTF">2024-02-06T23:51:14Z</dcterms:created>
  <dcterms:modified xsi:type="dcterms:W3CDTF">2024-02-08T00:56:35Z</dcterms:modified>
</cp:coreProperties>
</file>