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8" windowWidth="22056" windowHeight="9408" activeTab="1"/>
  </bookViews>
  <sheets>
    <sheet name="譯碼簿對照表" sheetId="9" r:id="rId1"/>
    <sheet name="日記帳sample" sheetId="10" r:id="rId2"/>
    <sheet name="剖析練習用資料(1800)" sheetId="8" r:id="rId3"/>
    <sheet name="資訊工程大四 陳嬿婷 0920476314 課表" sheetId="7" r:id="rId4"/>
    <sheet name="日記帳" sheetId="6" r:id="rId5"/>
    <sheet name="資訊工程大四 陳嬿婷 0920476314日記帳" sheetId="5" r:id="rId6"/>
    <sheet name="課表" sheetId="2" r:id="rId7"/>
    <sheet name="資料搬移術" sheetId="11" r:id="rId8"/>
  </sheets>
  <definedNames>
    <definedName name="_xlnm._FilterDatabase" localSheetId="4" hidden="1">日記帳!$A$1:$F$5</definedName>
    <definedName name="_xlnm._FilterDatabase" localSheetId="2" hidden="1">'剖析練習用資料(1800)'!$P$1:$P$1801</definedName>
    <definedName name="_xlnm._FilterDatabase" localSheetId="5" hidden="1">'資訊工程大四 陳嬿婷 0920476314日記帳'!$A$1:$F$5</definedName>
  </definedNames>
  <calcPr calcId="144525"/>
  <pivotCaches>
    <pivotCache cacheId="0" r:id="rId9"/>
  </pivotCaches>
</workbook>
</file>

<file path=xl/calcChain.xml><?xml version="1.0" encoding="utf-8"?>
<calcChain xmlns="http://schemas.openxmlformats.org/spreadsheetml/2006/main">
  <c r="AC21" i="8" l="1"/>
  <c r="AC22" i="8"/>
  <c r="AC20" i="8"/>
  <c r="AB23" i="8"/>
  <c r="AB21" i="8"/>
  <c r="AB22" i="8"/>
  <c r="AB20" i="8"/>
  <c r="AA6" i="8"/>
  <c r="AA7" i="8"/>
  <c r="AA8" i="8"/>
  <c r="AA9" i="8"/>
  <c r="AA10" i="8"/>
  <c r="AA11" i="8"/>
  <c r="AA12" i="8"/>
  <c r="AA13" i="8"/>
  <c r="AA14" i="8"/>
  <c r="AA15" i="8"/>
  <c r="AA16" i="8"/>
  <c r="AA5" i="8"/>
  <c r="AB12" i="8" l="1"/>
  <c r="AA17" i="8"/>
  <c r="AB13" i="8" s="1"/>
  <c r="J3" i="8"/>
  <c r="K3" i="8" s="1"/>
  <c r="J4" i="8"/>
  <c r="K4" i="8" s="1"/>
  <c r="J5" i="8"/>
  <c r="K5" i="8" s="1"/>
  <c r="J6" i="8"/>
  <c r="K6" i="8" s="1"/>
  <c r="J7" i="8"/>
  <c r="K7" i="8" s="1"/>
  <c r="J8" i="8"/>
  <c r="K8" i="8" s="1"/>
  <c r="J9" i="8"/>
  <c r="K9" i="8" s="1"/>
  <c r="J10" i="8"/>
  <c r="K10" i="8" s="1"/>
  <c r="J11" i="8"/>
  <c r="K11" i="8" s="1"/>
  <c r="J12" i="8"/>
  <c r="K12" i="8" s="1"/>
  <c r="J13" i="8"/>
  <c r="K13" i="8" s="1"/>
  <c r="J14" i="8"/>
  <c r="K14" i="8" s="1"/>
  <c r="J15" i="8"/>
  <c r="K15" i="8" s="1"/>
  <c r="J16" i="8"/>
  <c r="K16" i="8" s="1"/>
  <c r="J17" i="8"/>
  <c r="K17" i="8" s="1"/>
  <c r="J18" i="8"/>
  <c r="K18" i="8" s="1"/>
  <c r="J19" i="8"/>
  <c r="K19" i="8" s="1"/>
  <c r="J20" i="8"/>
  <c r="K20" i="8" s="1"/>
  <c r="J21" i="8"/>
  <c r="K21" i="8" s="1"/>
  <c r="J22" i="8"/>
  <c r="K22" i="8" s="1"/>
  <c r="J23" i="8"/>
  <c r="K23" i="8" s="1"/>
  <c r="J24" i="8"/>
  <c r="K24" i="8" s="1"/>
  <c r="J25" i="8"/>
  <c r="K25" i="8" s="1"/>
  <c r="J26" i="8"/>
  <c r="K26" i="8" s="1"/>
  <c r="J27" i="8"/>
  <c r="K27" i="8" s="1"/>
  <c r="J28" i="8"/>
  <c r="K28" i="8" s="1"/>
  <c r="J29" i="8"/>
  <c r="K29" i="8" s="1"/>
  <c r="J30" i="8"/>
  <c r="K30" i="8" s="1"/>
  <c r="J31" i="8"/>
  <c r="K31" i="8" s="1"/>
  <c r="J32" i="8"/>
  <c r="K32" i="8" s="1"/>
  <c r="J33" i="8"/>
  <c r="K33" i="8" s="1"/>
  <c r="J34" i="8"/>
  <c r="K34" i="8" s="1"/>
  <c r="J35" i="8"/>
  <c r="K35" i="8" s="1"/>
  <c r="J36" i="8"/>
  <c r="K36" i="8" s="1"/>
  <c r="J37" i="8"/>
  <c r="K37" i="8" s="1"/>
  <c r="J38" i="8"/>
  <c r="K38" i="8" s="1"/>
  <c r="J39" i="8"/>
  <c r="K39" i="8" s="1"/>
  <c r="J40" i="8"/>
  <c r="K40" i="8" s="1"/>
  <c r="J41" i="8"/>
  <c r="K41" i="8" s="1"/>
  <c r="J42" i="8"/>
  <c r="K42" i="8" s="1"/>
  <c r="J43" i="8"/>
  <c r="K43" i="8" s="1"/>
  <c r="J44" i="8"/>
  <c r="K44" i="8" s="1"/>
  <c r="J45" i="8"/>
  <c r="K45" i="8" s="1"/>
  <c r="J46" i="8"/>
  <c r="K46" i="8" s="1"/>
  <c r="J47" i="8"/>
  <c r="K47" i="8" s="1"/>
  <c r="J48" i="8"/>
  <c r="K48" i="8" s="1"/>
  <c r="J49" i="8"/>
  <c r="K49" i="8" s="1"/>
  <c r="J50" i="8"/>
  <c r="K50" i="8" s="1"/>
  <c r="J51" i="8"/>
  <c r="K51" i="8" s="1"/>
  <c r="J52" i="8"/>
  <c r="K52" i="8" s="1"/>
  <c r="J53" i="8"/>
  <c r="K53" i="8" s="1"/>
  <c r="J54" i="8"/>
  <c r="K54" i="8" s="1"/>
  <c r="J55" i="8"/>
  <c r="K55" i="8" s="1"/>
  <c r="J56" i="8"/>
  <c r="K56" i="8" s="1"/>
  <c r="J57" i="8"/>
  <c r="K57" i="8" s="1"/>
  <c r="J58" i="8"/>
  <c r="K58" i="8" s="1"/>
  <c r="J59" i="8"/>
  <c r="K59" i="8" s="1"/>
  <c r="J60" i="8"/>
  <c r="K60" i="8" s="1"/>
  <c r="J61" i="8"/>
  <c r="K61" i="8" s="1"/>
  <c r="J62" i="8"/>
  <c r="K62" i="8" s="1"/>
  <c r="J63" i="8"/>
  <c r="K63" i="8" s="1"/>
  <c r="J64" i="8"/>
  <c r="K64" i="8" s="1"/>
  <c r="J65" i="8"/>
  <c r="K65" i="8" s="1"/>
  <c r="J66" i="8"/>
  <c r="K66" i="8" s="1"/>
  <c r="J67" i="8"/>
  <c r="K67" i="8" s="1"/>
  <c r="J68" i="8"/>
  <c r="K68" i="8" s="1"/>
  <c r="J69" i="8"/>
  <c r="K69" i="8" s="1"/>
  <c r="J70" i="8"/>
  <c r="K70" i="8" s="1"/>
  <c r="J71" i="8"/>
  <c r="K71" i="8" s="1"/>
  <c r="J72" i="8"/>
  <c r="K72" i="8" s="1"/>
  <c r="J73" i="8"/>
  <c r="K73" i="8" s="1"/>
  <c r="J74" i="8"/>
  <c r="K74" i="8" s="1"/>
  <c r="J75" i="8"/>
  <c r="K75" i="8" s="1"/>
  <c r="J76" i="8"/>
  <c r="K76" i="8" s="1"/>
  <c r="J77" i="8"/>
  <c r="K77" i="8" s="1"/>
  <c r="J78" i="8"/>
  <c r="K78" i="8" s="1"/>
  <c r="J79" i="8"/>
  <c r="K79" i="8" s="1"/>
  <c r="J80" i="8"/>
  <c r="K80" i="8" s="1"/>
  <c r="J81" i="8"/>
  <c r="K81" i="8" s="1"/>
  <c r="J82" i="8"/>
  <c r="K82" i="8" s="1"/>
  <c r="J83" i="8"/>
  <c r="K83" i="8" s="1"/>
  <c r="J84" i="8"/>
  <c r="K84" i="8" s="1"/>
  <c r="J85" i="8"/>
  <c r="K85" i="8" s="1"/>
  <c r="J86" i="8"/>
  <c r="K86" i="8" s="1"/>
  <c r="J87" i="8"/>
  <c r="K87" i="8" s="1"/>
  <c r="J88" i="8"/>
  <c r="K88" i="8" s="1"/>
  <c r="J89" i="8"/>
  <c r="K89" i="8" s="1"/>
  <c r="J90" i="8"/>
  <c r="K90" i="8" s="1"/>
  <c r="J91" i="8"/>
  <c r="K91" i="8" s="1"/>
  <c r="J92" i="8"/>
  <c r="K92" i="8" s="1"/>
  <c r="J93" i="8"/>
  <c r="K93" i="8" s="1"/>
  <c r="J94" i="8"/>
  <c r="K94" i="8" s="1"/>
  <c r="J95" i="8"/>
  <c r="K95" i="8" s="1"/>
  <c r="J96" i="8"/>
  <c r="K96" i="8" s="1"/>
  <c r="J97" i="8"/>
  <c r="K97" i="8" s="1"/>
  <c r="J98" i="8"/>
  <c r="K98" i="8" s="1"/>
  <c r="J99" i="8"/>
  <c r="K99" i="8" s="1"/>
  <c r="J100" i="8"/>
  <c r="K100" i="8" s="1"/>
  <c r="J101" i="8"/>
  <c r="K101" i="8" s="1"/>
  <c r="J102" i="8"/>
  <c r="K102" i="8" s="1"/>
  <c r="J103" i="8"/>
  <c r="K103" i="8" s="1"/>
  <c r="J104" i="8"/>
  <c r="K104" i="8" s="1"/>
  <c r="J105" i="8"/>
  <c r="K105" i="8" s="1"/>
  <c r="J106" i="8"/>
  <c r="K106" i="8" s="1"/>
  <c r="J107" i="8"/>
  <c r="K107" i="8" s="1"/>
  <c r="J108" i="8"/>
  <c r="K108" i="8" s="1"/>
  <c r="J109" i="8"/>
  <c r="K109" i="8" s="1"/>
  <c r="J110" i="8"/>
  <c r="K110" i="8" s="1"/>
  <c r="J111" i="8"/>
  <c r="K111" i="8" s="1"/>
  <c r="J112" i="8"/>
  <c r="K112" i="8" s="1"/>
  <c r="J113" i="8"/>
  <c r="K113" i="8" s="1"/>
  <c r="J114" i="8"/>
  <c r="K114" i="8" s="1"/>
  <c r="J115" i="8"/>
  <c r="K115" i="8" s="1"/>
  <c r="J116" i="8"/>
  <c r="K116" i="8" s="1"/>
  <c r="J117" i="8"/>
  <c r="K117" i="8" s="1"/>
  <c r="J118" i="8"/>
  <c r="K118" i="8" s="1"/>
  <c r="J119" i="8"/>
  <c r="K119" i="8" s="1"/>
  <c r="J120" i="8"/>
  <c r="K120" i="8" s="1"/>
  <c r="J121" i="8"/>
  <c r="K121" i="8" s="1"/>
  <c r="J122" i="8"/>
  <c r="K122" i="8" s="1"/>
  <c r="J123" i="8"/>
  <c r="K123" i="8" s="1"/>
  <c r="J124" i="8"/>
  <c r="K124" i="8" s="1"/>
  <c r="J125" i="8"/>
  <c r="K125" i="8" s="1"/>
  <c r="J126" i="8"/>
  <c r="K126" i="8" s="1"/>
  <c r="J127" i="8"/>
  <c r="K127" i="8" s="1"/>
  <c r="J128" i="8"/>
  <c r="K128" i="8" s="1"/>
  <c r="J129" i="8"/>
  <c r="K129" i="8" s="1"/>
  <c r="J130" i="8"/>
  <c r="K130" i="8" s="1"/>
  <c r="J131" i="8"/>
  <c r="K131" i="8" s="1"/>
  <c r="J132" i="8"/>
  <c r="K132" i="8" s="1"/>
  <c r="J133" i="8"/>
  <c r="K133" i="8" s="1"/>
  <c r="J134" i="8"/>
  <c r="K134" i="8" s="1"/>
  <c r="J135" i="8"/>
  <c r="K135" i="8" s="1"/>
  <c r="J136" i="8"/>
  <c r="K136" i="8" s="1"/>
  <c r="J137" i="8"/>
  <c r="K137" i="8" s="1"/>
  <c r="J138" i="8"/>
  <c r="K138" i="8" s="1"/>
  <c r="J139" i="8"/>
  <c r="K139" i="8" s="1"/>
  <c r="J140" i="8"/>
  <c r="K140" i="8" s="1"/>
  <c r="J141" i="8"/>
  <c r="K141" i="8" s="1"/>
  <c r="J142" i="8"/>
  <c r="K142" i="8" s="1"/>
  <c r="J143" i="8"/>
  <c r="K143" i="8" s="1"/>
  <c r="J144" i="8"/>
  <c r="K144" i="8" s="1"/>
  <c r="J145" i="8"/>
  <c r="K145" i="8" s="1"/>
  <c r="J146" i="8"/>
  <c r="K146" i="8" s="1"/>
  <c r="J147" i="8"/>
  <c r="K147" i="8" s="1"/>
  <c r="J148" i="8"/>
  <c r="K148" i="8" s="1"/>
  <c r="J149" i="8"/>
  <c r="K149" i="8" s="1"/>
  <c r="J150" i="8"/>
  <c r="K150" i="8" s="1"/>
  <c r="J151" i="8"/>
  <c r="K151" i="8" s="1"/>
  <c r="J152" i="8"/>
  <c r="K152" i="8" s="1"/>
  <c r="J153" i="8"/>
  <c r="K153" i="8" s="1"/>
  <c r="J154" i="8"/>
  <c r="K154" i="8" s="1"/>
  <c r="J155" i="8"/>
  <c r="K155" i="8" s="1"/>
  <c r="J156" i="8"/>
  <c r="K156" i="8" s="1"/>
  <c r="J157" i="8"/>
  <c r="K157" i="8" s="1"/>
  <c r="J158" i="8"/>
  <c r="K158" i="8" s="1"/>
  <c r="J159" i="8"/>
  <c r="K159" i="8" s="1"/>
  <c r="J160" i="8"/>
  <c r="K160" i="8" s="1"/>
  <c r="J161" i="8"/>
  <c r="K161" i="8" s="1"/>
  <c r="J162" i="8"/>
  <c r="K162" i="8" s="1"/>
  <c r="J163" i="8"/>
  <c r="K163" i="8" s="1"/>
  <c r="J164" i="8"/>
  <c r="K164" i="8" s="1"/>
  <c r="J165" i="8"/>
  <c r="K165" i="8" s="1"/>
  <c r="J166" i="8"/>
  <c r="K166" i="8" s="1"/>
  <c r="J167" i="8"/>
  <c r="K167" i="8" s="1"/>
  <c r="J168" i="8"/>
  <c r="K168" i="8" s="1"/>
  <c r="J169" i="8"/>
  <c r="K169" i="8" s="1"/>
  <c r="J170" i="8"/>
  <c r="K170" i="8" s="1"/>
  <c r="J171" i="8"/>
  <c r="K171" i="8" s="1"/>
  <c r="J172" i="8"/>
  <c r="K172" i="8" s="1"/>
  <c r="J173" i="8"/>
  <c r="K173" i="8" s="1"/>
  <c r="J174" i="8"/>
  <c r="K174" i="8" s="1"/>
  <c r="J175" i="8"/>
  <c r="K175" i="8" s="1"/>
  <c r="J176" i="8"/>
  <c r="K176" i="8" s="1"/>
  <c r="J177" i="8"/>
  <c r="K177" i="8" s="1"/>
  <c r="J178" i="8"/>
  <c r="K178" i="8" s="1"/>
  <c r="J179" i="8"/>
  <c r="K179" i="8" s="1"/>
  <c r="J180" i="8"/>
  <c r="K180" i="8" s="1"/>
  <c r="J181" i="8"/>
  <c r="K181" i="8" s="1"/>
  <c r="J182" i="8"/>
  <c r="K182" i="8" s="1"/>
  <c r="J183" i="8"/>
  <c r="K183" i="8" s="1"/>
  <c r="J184" i="8"/>
  <c r="K184" i="8" s="1"/>
  <c r="J185" i="8"/>
  <c r="K185" i="8" s="1"/>
  <c r="J186" i="8"/>
  <c r="K186" i="8" s="1"/>
  <c r="J187" i="8"/>
  <c r="K187" i="8" s="1"/>
  <c r="J188" i="8"/>
  <c r="K188" i="8" s="1"/>
  <c r="J189" i="8"/>
  <c r="K189" i="8" s="1"/>
  <c r="J190" i="8"/>
  <c r="K190" i="8" s="1"/>
  <c r="J191" i="8"/>
  <c r="K191" i="8" s="1"/>
  <c r="J192" i="8"/>
  <c r="K192" i="8" s="1"/>
  <c r="J193" i="8"/>
  <c r="K193" i="8" s="1"/>
  <c r="J194" i="8"/>
  <c r="K194" i="8" s="1"/>
  <c r="J195" i="8"/>
  <c r="K195" i="8" s="1"/>
  <c r="J196" i="8"/>
  <c r="K196" i="8" s="1"/>
  <c r="J197" i="8"/>
  <c r="K197" i="8" s="1"/>
  <c r="J198" i="8"/>
  <c r="K198" i="8" s="1"/>
  <c r="J199" i="8"/>
  <c r="K199" i="8" s="1"/>
  <c r="J200" i="8"/>
  <c r="K200" i="8" s="1"/>
  <c r="J201" i="8"/>
  <c r="K201" i="8" s="1"/>
  <c r="J202" i="8"/>
  <c r="K202" i="8" s="1"/>
  <c r="J203" i="8"/>
  <c r="K203" i="8" s="1"/>
  <c r="J204" i="8"/>
  <c r="K204" i="8" s="1"/>
  <c r="J205" i="8"/>
  <c r="K205" i="8" s="1"/>
  <c r="J206" i="8"/>
  <c r="K206" i="8" s="1"/>
  <c r="J207" i="8"/>
  <c r="K207" i="8" s="1"/>
  <c r="J208" i="8"/>
  <c r="K208" i="8" s="1"/>
  <c r="J209" i="8"/>
  <c r="K209" i="8" s="1"/>
  <c r="J210" i="8"/>
  <c r="K210" i="8" s="1"/>
  <c r="J211" i="8"/>
  <c r="K211" i="8" s="1"/>
  <c r="J212" i="8"/>
  <c r="K212" i="8" s="1"/>
  <c r="J213" i="8"/>
  <c r="K213" i="8" s="1"/>
  <c r="J214" i="8"/>
  <c r="K214" i="8" s="1"/>
  <c r="J215" i="8"/>
  <c r="K215" i="8" s="1"/>
  <c r="J216" i="8"/>
  <c r="K216" i="8" s="1"/>
  <c r="J217" i="8"/>
  <c r="K217" i="8" s="1"/>
  <c r="J218" i="8"/>
  <c r="K218" i="8" s="1"/>
  <c r="J219" i="8"/>
  <c r="K219" i="8" s="1"/>
  <c r="J220" i="8"/>
  <c r="K220" i="8" s="1"/>
  <c r="J221" i="8"/>
  <c r="K221" i="8" s="1"/>
  <c r="J222" i="8"/>
  <c r="K222" i="8" s="1"/>
  <c r="J223" i="8"/>
  <c r="K223" i="8" s="1"/>
  <c r="J224" i="8"/>
  <c r="K224" i="8" s="1"/>
  <c r="J225" i="8"/>
  <c r="K225" i="8" s="1"/>
  <c r="J226" i="8"/>
  <c r="K226" i="8" s="1"/>
  <c r="J227" i="8"/>
  <c r="K227" i="8" s="1"/>
  <c r="J228" i="8"/>
  <c r="K228" i="8" s="1"/>
  <c r="J229" i="8"/>
  <c r="K229" i="8" s="1"/>
  <c r="J230" i="8"/>
  <c r="K230" i="8" s="1"/>
  <c r="J231" i="8"/>
  <c r="K231" i="8" s="1"/>
  <c r="J232" i="8"/>
  <c r="K232" i="8" s="1"/>
  <c r="J233" i="8"/>
  <c r="K233" i="8" s="1"/>
  <c r="J234" i="8"/>
  <c r="K234" i="8" s="1"/>
  <c r="J235" i="8"/>
  <c r="K235" i="8" s="1"/>
  <c r="J236" i="8"/>
  <c r="K236" i="8" s="1"/>
  <c r="J237" i="8"/>
  <c r="K237" i="8" s="1"/>
  <c r="J238" i="8"/>
  <c r="K238" i="8" s="1"/>
  <c r="J239" i="8"/>
  <c r="K239" i="8" s="1"/>
  <c r="J240" i="8"/>
  <c r="K240" i="8" s="1"/>
  <c r="J241" i="8"/>
  <c r="K241" i="8" s="1"/>
  <c r="J242" i="8"/>
  <c r="K242" i="8" s="1"/>
  <c r="J243" i="8"/>
  <c r="K243" i="8" s="1"/>
  <c r="J244" i="8"/>
  <c r="K244" i="8" s="1"/>
  <c r="J245" i="8"/>
  <c r="K245" i="8" s="1"/>
  <c r="J246" i="8"/>
  <c r="K246" i="8" s="1"/>
  <c r="J247" i="8"/>
  <c r="K247" i="8" s="1"/>
  <c r="J248" i="8"/>
  <c r="K248" i="8" s="1"/>
  <c r="J249" i="8"/>
  <c r="K249" i="8" s="1"/>
  <c r="J250" i="8"/>
  <c r="K250" i="8" s="1"/>
  <c r="J251" i="8"/>
  <c r="K251" i="8" s="1"/>
  <c r="J252" i="8"/>
  <c r="K252" i="8" s="1"/>
  <c r="J253" i="8"/>
  <c r="K253" i="8" s="1"/>
  <c r="J254" i="8"/>
  <c r="K254" i="8" s="1"/>
  <c r="J255" i="8"/>
  <c r="K255" i="8" s="1"/>
  <c r="J256" i="8"/>
  <c r="K256" i="8" s="1"/>
  <c r="J257" i="8"/>
  <c r="K257" i="8" s="1"/>
  <c r="J258" i="8"/>
  <c r="K258" i="8" s="1"/>
  <c r="J259" i="8"/>
  <c r="K259" i="8" s="1"/>
  <c r="J260" i="8"/>
  <c r="K260" i="8" s="1"/>
  <c r="J261" i="8"/>
  <c r="K261" i="8" s="1"/>
  <c r="J262" i="8"/>
  <c r="K262" i="8" s="1"/>
  <c r="J263" i="8"/>
  <c r="K263" i="8" s="1"/>
  <c r="J264" i="8"/>
  <c r="K264" i="8" s="1"/>
  <c r="J265" i="8"/>
  <c r="K265" i="8" s="1"/>
  <c r="J266" i="8"/>
  <c r="K266" i="8" s="1"/>
  <c r="J267" i="8"/>
  <c r="K267" i="8" s="1"/>
  <c r="J268" i="8"/>
  <c r="K268" i="8" s="1"/>
  <c r="J269" i="8"/>
  <c r="K269" i="8" s="1"/>
  <c r="J270" i="8"/>
  <c r="K270" i="8" s="1"/>
  <c r="J271" i="8"/>
  <c r="K271" i="8" s="1"/>
  <c r="J272" i="8"/>
  <c r="K272" i="8" s="1"/>
  <c r="J273" i="8"/>
  <c r="K273" i="8" s="1"/>
  <c r="J274" i="8"/>
  <c r="K274" i="8" s="1"/>
  <c r="J275" i="8"/>
  <c r="K275" i="8" s="1"/>
  <c r="J276" i="8"/>
  <c r="K276" i="8" s="1"/>
  <c r="J277" i="8"/>
  <c r="K277" i="8" s="1"/>
  <c r="J278" i="8"/>
  <c r="K278" i="8" s="1"/>
  <c r="J279" i="8"/>
  <c r="K279" i="8" s="1"/>
  <c r="J280" i="8"/>
  <c r="K280" i="8" s="1"/>
  <c r="J281" i="8"/>
  <c r="K281" i="8" s="1"/>
  <c r="J282" i="8"/>
  <c r="K282" i="8" s="1"/>
  <c r="J283" i="8"/>
  <c r="K283" i="8" s="1"/>
  <c r="J284" i="8"/>
  <c r="K284" i="8" s="1"/>
  <c r="J285" i="8"/>
  <c r="K285" i="8" s="1"/>
  <c r="J286" i="8"/>
  <c r="K286" i="8" s="1"/>
  <c r="J287" i="8"/>
  <c r="K287" i="8" s="1"/>
  <c r="J288" i="8"/>
  <c r="K288" i="8" s="1"/>
  <c r="J289" i="8"/>
  <c r="K289" i="8" s="1"/>
  <c r="J290" i="8"/>
  <c r="K290" i="8" s="1"/>
  <c r="J291" i="8"/>
  <c r="K291" i="8" s="1"/>
  <c r="J292" i="8"/>
  <c r="K292" i="8" s="1"/>
  <c r="J293" i="8"/>
  <c r="K293" i="8" s="1"/>
  <c r="J294" i="8"/>
  <c r="K294" i="8" s="1"/>
  <c r="J295" i="8"/>
  <c r="K295" i="8" s="1"/>
  <c r="J296" i="8"/>
  <c r="K296" i="8" s="1"/>
  <c r="J297" i="8"/>
  <c r="K297" i="8" s="1"/>
  <c r="J298" i="8"/>
  <c r="K298" i="8" s="1"/>
  <c r="J299" i="8"/>
  <c r="K299" i="8" s="1"/>
  <c r="J300" i="8"/>
  <c r="K300" i="8" s="1"/>
  <c r="J301" i="8"/>
  <c r="K301" i="8" s="1"/>
  <c r="J302" i="8"/>
  <c r="K302" i="8" s="1"/>
  <c r="J303" i="8"/>
  <c r="K303" i="8" s="1"/>
  <c r="J304" i="8"/>
  <c r="K304" i="8" s="1"/>
  <c r="J305" i="8"/>
  <c r="K305" i="8" s="1"/>
  <c r="J306" i="8"/>
  <c r="K306" i="8" s="1"/>
  <c r="J307" i="8"/>
  <c r="K307" i="8" s="1"/>
  <c r="J308" i="8"/>
  <c r="K308" i="8" s="1"/>
  <c r="J309" i="8"/>
  <c r="K309" i="8" s="1"/>
  <c r="J310" i="8"/>
  <c r="K310" i="8" s="1"/>
  <c r="J311" i="8"/>
  <c r="K311" i="8" s="1"/>
  <c r="J312" i="8"/>
  <c r="K312" i="8" s="1"/>
  <c r="J313" i="8"/>
  <c r="K313" i="8" s="1"/>
  <c r="J314" i="8"/>
  <c r="K314" i="8" s="1"/>
  <c r="J315" i="8"/>
  <c r="K315" i="8" s="1"/>
  <c r="J316" i="8"/>
  <c r="K316" i="8" s="1"/>
  <c r="J317" i="8"/>
  <c r="K317" i="8" s="1"/>
  <c r="J318" i="8"/>
  <c r="K318" i="8" s="1"/>
  <c r="J319" i="8"/>
  <c r="K319" i="8" s="1"/>
  <c r="J320" i="8"/>
  <c r="K320" i="8" s="1"/>
  <c r="J321" i="8"/>
  <c r="K321" i="8" s="1"/>
  <c r="J322" i="8"/>
  <c r="K322" i="8" s="1"/>
  <c r="J323" i="8"/>
  <c r="K323" i="8" s="1"/>
  <c r="J324" i="8"/>
  <c r="K324" i="8" s="1"/>
  <c r="J325" i="8"/>
  <c r="K325" i="8" s="1"/>
  <c r="J326" i="8"/>
  <c r="K326" i="8" s="1"/>
  <c r="J327" i="8"/>
  <c r="K327" i="8" s="1"/>
  <c r="J328" i="8"/>
  <c r="K328" i="8" s="1"/>
  <c r="J329" i="8"/>
  <c r="K329" i="8" s="1"/>
  <c r="J330" i="8"/>
  <c r="K330" i="8" s="1"/>
  <c r="J331" i="8"/>
  <c r="K331" i="8" s="1"/>
  <c r="J332" i="8"/>
  <c r="K332" i="8" s="1"/>
  <c r="J333" i="8"/>
  <c r="K333" i="8" s="1"/>
  <c r="J334" i="8"/>
  <c r="K334" i="8" s="1"/>
  <c r="J335" i="8"/>
  <c r="K335" i="8" s="1"/>
  <c r="J336" i="8"/>
  <c r="K336" i="8" s="1"/>
  <c r="J337" i="8"/>
  <c r="K337" i="8" s="1"/>
  <c r="J338" i="8"/>
  <c r="K338" i="8" s="1"/>
  <c r="J339" i="8"/>
  <c r="K339" i="8" s="1"/>
  <c r="J340" i="8"/>
  <c r="K340" i="8" s="1"/>
  <c r="J341" i="8"/>
  <c r="K341" i="8" s="1"/>
  <c r="J342" i="8"/>
  <c r="K342" i="8" s="1"/>
  <c r="J343" i="8"/>
  <c r="K343" i="8" s="1"/>
  <c r="J344" i="8"/>
  <c r="K344" i="8" s="1"/>
  <c r="J345" i="8"/>
  <c r="K345" i="8" s="1"/>
  <c r="J346" i="8"/>
  <c r="K346" i="8" s="1"/>
  <c r="J347" i="8"/>
  <c r="K347" i="8" s="1"/>
  <c r="J348" i="8"/>
  <c r="K348" i="8" s="1"/>
  <c r="J349" i="8"/>
  <c r="K349" i="8" s="1"/>
  <c r="J350" i="8"/>
  <c r="K350" i="8" s="1"/>
  <c r="J351" i="8"/>
  <c r="K351" i="8" s="1"/>
  <c r="J352" i="8"/>
  <c r="K352" i="8" s="1"/>
  <c r="J353" i="8"/>
  <c r="K353" i="8" s="1"/>
  <c r="J354" i="8"/>
  <c r="K354" i="8" s="1"/>
  <c r="J355" i="8"/>
  <c r="K355" i="8" s="1"/>
  <c r="J356" i="8"/>
  <c r="K356" i="8" s="1"/>
  <c r="J357" i="8"/>
  <c r="K357" i="8" s="1"/>
  <c r="J358" i="8"/>
  <c r="K358" i="8" s="1"/>
  <c r="J359" i="8"/>
  <c r="K359" i="8" s="1"/>
  <c r="J360" i="8"/>
  <c r="K360" i="8" s="1"/>
  <c r="J361" i="8"/>
  <c r="K361" i="8" s="1"/>
  <c r="J362" i="8"/>
  <c r="K362" i="8" s="1"/>
  <c r="J363" i="8"/>
  <c r="K363" i="8" s="1"/>
  <c r="J364" i="8"/>
  <c r="K364" i="8" s="1"/>
  <c r="J365" i="8"/>
  <c r="K365" i="8" s="1"/>
  <c r="J366" i="8"/>
  <c r="K366" i="8" s="1"/>
  <c r="J367" i="8"/>
  <c r="K367" i="8" s="1"/>
  <c r="J368" i="8"/>
  <c r="K368" i="8" s="1"/>
  <c r="J369" i="8"/>
  <c r="K369" i="8" s="1"/>
  <c r="J370" i="8"/>
  <c r="K370" i="8" s="1"/>
  <c r="J371" i="8"/>
  <c r="K371" i="8" s="1"/>
  <c r="J372" i="8"/>
  <c r="K372" i="8" s="1"/>
  <c r="J373" i="8"/>
  <c r="K373" i="8" s="1"/>
  <c r="J374" i="8"/>
  <c r="K374" i="8" s="1"/>
  <c r="J375" i="8"/>
  <c r="K375" i="8" s="1"/>
  <c r="J376" i="8"/>
  <c r="K376" i="8" s="1"/>
  <c r="J377" i="8"/>
  <c r="K377" i="8" s="1"/>
  <c r="J378" i="8"/>
  <c r="K378" i="8" s="1"/>
  <c r="J379" i="8"/>
  <c r="K379" i="8" s="1"/>
  <c r="J380" i="8"/>
  <c r="K380" i="8" s="1"/>
  <c r="J381" i="8"/>
  <c r="K381" i="8" s="1"/>
  <c r="J382" i="8"/>
  <c r="K382" i="8" s="1"/>
  <c r="J383" i="8"/>
  <c r="K383" i="8" s="1"/>
  <c r="J384" i="8"/>
  <c r="K384" i="8" s="1"/>
  <c r="J385" i="8"/>
  <c r="K385" i="8" s="1"/>
  <c r="J386" i="8"/>
  <c r="K386" i="8" s="1"/>
  <c r="J387" i="8"/>
  <c r="K387" i="8" s="1"/>
  <c r="J388" i="8"/>
  <c r="K388" i="8" s="1"/>
  <c r="J389" i="8"/>
  <c r="K389" i="8" s="1"/>
  <c r="J390" i="8"/>
  <c r="K390" i="8" s="1"/>
  <c r="J391" i="8"/>
  <c r="K391" i="8" s="1"/>
  <c r="J392" i="8"/>
  <c r="K392" i="8" s="1"/>
  <c r="J393" i="8"/>
  <c r="K393" i="8" s="1"/>
  <c r="J394" i="8"/>
  <c r="K394" i="8" s="1"/>
  <c r="J395" i="8"/>
  <c r="K395" i="8" s="1"/>
  <c r="J396" i="8"/>
  <c r="K396" i="8" s="1"/>
  <c r="J397" i="8"/>
  <c r="K397" i="8" s="1"/>
  <c r="J398" i="8"/>
  <c r="K398" i="8" s="1"/>
  <c r="J399" i="8"/>
  <c r="K399" i="8" s="1"/>
  <c r="J400" i="8"/>
  <c r="K400" i="8" s="1"/>
  <c r="J401" i="8"/>
  <c r="K401" i="8" s="1"/>
  <c r="J402" i="8"/>
  <c r="K402" i="8" s="1"/>
  <c r="J403" i="8"/>
  <c r="K403" i="8" s="1"/>
  <c r="J404" i="8"/>
  <c r="K404" i="8" s="1"/>
  <c r="J405" i="8"/>
  <c r="K405" i="8" s="1"/>
  <c r="J406" i="8"/>
  <c r="K406" i="8" s="1"/>
  <c r="J407" i="8"/>
  <c r="K407" i="8" s="1"/>
  <c r="J408" i="8"/>
  <c r="K408" i="8" s="1"/>
  <c r="J409" i="8"/>
  <c r="K409" i="8" s="1"/>
  <c r="J410" i="8"/>
  <c r="K410" i="8" s="1"/>
  <c r="J411" i="8"/>
  <c r="K411" i="8" s="1"/>
  <c r="J412" i="8"/>
  <c r="K412" i="8" s="1"/>
  <c r="J413" i="8"/>
  <c r="K413" i="8" s="1"/>
  <c r="J414" i="8"/>
  <c r="K414" i="8" s="1"/>
  <c r="J415" i="8"/>
  <c r="K415" i="8" s="1"/>
  <c r="J416" i="8"/>
  <c r="K416" i="8" s="1"/>
  <c r="J417" i="8"/>
  <c r="K417" i="8" s="1"/>
  <c r="J418" i="8"/>
  <c r="K418" i="8" s="1"/>
  <c r="J419" i="8"/>
  <c r="K419" i="8" s="1"/>
  <c r="J420" i="8"/>
  <c r="K420" i="8" s="1"/>
  <c r="J421" i="8"/>
  <c r="K421" i="8" s="1"/>
  <c r="J422" i="8"/>
  <c r="K422" i="8" s="1"/>
  <c r="J423" i="8"/>
  <c r="K423" i="8" s="1"/>
  <c r="J424" i="8"/>
  <c r="K424" i="8" s="1"/>
  <c r="J425" i="8"/>
  <c r="K425" i="8" s="1"/>
  <c r="J426" i="8"/>
  <c r="K426" i="8" s="1"/>
  <c r="J427" i="8"/>
  <c r="K427" i="8" s="1"/>
  <c r="J428" i="8"/>
  <c r="K428" i="8" s="1"/>
  <c r="J429" i="8"/>
  <c r="K429" i="8" s="1"/>
  <c r="J430" i="8"/>
  <c r="K430" i="8" s="1"/>
  <c r="J431" i="8"/>
  <c r="K431" i="8" s="1"/>
  <c r="J432" i="8"/>
  <c r="K432" i="8" s="1"/>
  <c r="J433" i="8"/>
  <c r="K433" i="8" s="1"/>
  <c r="J434" i="8"/>
  <c r="K434" i="8" s="1"/>
  <c r="J435" i="8"/>
  <c r="K435" i="8" s="1"/>
  <c r="J436" i="8"/>
  <c r="K436" i="8" s="1"/>
  <c r="J437" i="8"/>
  <c r="K437" i="8" s="1"/>
  <c r="J438" i="8"/>
  <c r="K438" i="8" s="1"/>
  <c r="J439" i="8"/>
  <c r="K439" i="8" s="1"/>
  <c r="J440" i="8"/>
  <c r="K440" i="8" s="1"/>
  <c r="J441" i="8"/>
  <c r="K441" i="8" s="1"/>
  <c r="J442" i="8"/>
  <c r="K442" i="8" s="1"/>
  <c r="J443" i="8"/>
  <c r="K443" i="8" s="1"/>
  <c r="J444" i="8"/>
  <c r="K444" i="8" s="1"/>
  <c r="J445" i="8"/>
  <c r="K445" i="8" s="1"/>
  <c r="J446" i="8"/>
  <c r="K446" i="8" s="1"/>
  <c r="J447" i="8"/>
  <c r="K447" i="8" s="1"/>
  <c r="J448" i="8"/>
  <c r="K448" i="8" s="1"/>
  <c r="J449" i="8"/>
  <c r="K449" i="8" s="1"/>
  <c r="J450" i="8"/>
  <c r="K450" i="8" s="1"/>
  <c r="J451" i="8"/>
  <c r="K451" i="8" s="1"/>
  <c r="J452" i="8"/>
  <c r="K452" i="8" s="1"/>
  <c r="J453" i="8"/>
  <c r="K453" i="8" s="1"/>
  <c r="J454" i="8"/>
  <c r="K454" i="8" s="1"/>
  <c r="J455" i="8"/>
  <c r="K455" i="8" s="1"/>
  <c r="J456" i="8"/>
  <c r="K456" i="8" s="1"/>
  <c r="J457" i="8"/>
  <c r="K457" i="8" s="1"/>
  <c r="J458" i="8"/>
  <c r="K458" i="8" s="1"/>
  <c r="J459" i="8"/>
  <c r="K459" i="8" s="1"/>
  <c r="J460" i="8"/>
  <c r="K460" i="8" s="1"/>
  <c r="J461" i="8"/>
  <c r="K461" i="8" s="1"/>
  <c r="J462" i="8"/>
  <c r="K462" i="8" s="1"/>
  <c r="J463" i="8"/>
  <c r="K463" i="8" s="1"/>
  <c r="J464" i="8"/>
  <c r="K464" i="8" s="1"/>
  <c r="J465" i="8"/>
  <c r="K465" i="8" s="1"/>
  <c r="J466" i="8"/>
  <c r="K466" i="8" s="1"/>
  <c r="J467" i="8"/>
  <c r="K467" i="8" s="1"/>
  <c r="J468" i="8"/>
  <c r="K468" i="8" s="1"/>
  <c r="J469" i="8"/>
  <c r="K469" i="8" s="1"/>
  <c r="J470" i="8"/>
  <c r="K470" i="8" s="1"/>
  <c r="J471" i="8"/>
  <c r="K471" i="8" s="1"/>
  <c r="J472" i="8"/>
  <c r="K472" i="8" s="1"/>
  <c r="J473" i="8"/>
  <c r="K473" i="8" s="1"/>
  <c r="J474" i="8"/>
  <c r="K474" i="8" s="1"/>
  <c r="J475" i="8"/>
  <c r="K475" i="8" s="1"/>
  <c r="J476" i="8"/>
  <c r="K476" i="8" s="1"/>
  <c r="J477" i="8"/>
  <c r="K477" i="8" s="1"/>
  <c r="J478" i="8"/>
  <c r="K478" i="8" s="1"/>
  <c r="J479" i="8"/>
  <c r="K479" i="8" s="1"/>
  <c r="J480" i="8"/>
  <c r="K480" i="8" s="1"/>
  <c r="J481" i="8"/>
  <c r="K481" i="8" s="1"/>
  <c r="J482" i="8"/>
  <c r="K482" i="8" s="1"/>
  <c r="J483" i="8"/>
  <c r="K483" i="8" s="1"/>
  <c r="J484" i="8"/>
  <c r="K484" i="8" s="1"/>
  <c r="J485" i="8"/>
  <c r="K485" i="8" s="1"/>
  <c r="J486" i="8"/>
  <c r="K486" i="8" s="1"/>
  <c r="J487" i="8"/>
  <c r="K487" i="8" s="1"/>
  <c r="J488" i="8"/>
  <c r="K488" i="8" s="1"/>
  <c r="J489" i="8"/>
  <c r="K489" i="8" s="1"/>
  <c r="J490" i="8"/>
  <c r="K490" i="8" s="1"/>
  <c r="J491" i="8"/>
  <c r="K491" i="8" s="1"/>
  <c r="J492" i="8"/>
  <c r="K492" i="8" s="1"/>
  <c r="J493" i="8"/>
  <c r="K493" i="8" s="1"/>
  <c r="J494" i="8"/>
  <c r="K494" i="8" s="1"/>
  <c r="J495" i="8"/>
  <c r="K495" i="8" s="1"/>
  <c r="J496" i="8"/>
  <c r="K496" i="8" s="1"/>
  <c r="J497" i="8"/>
  <c r="K497" i="8" s="1"/>
  <c r="J498" i="8"/>
  <c r="K498" i="8" s="1"/>
  <c r="J499" i="8"/>
  <c r="K499" i="8" s="1"/>
  <c r="J500" i="8"/>
  <c r="K500" i="8" s="1"/>
  <c r="J501" i="8"/>
  <c r="K501" i="8" s="1"/>
  <c r="J502" i="8"/>
  <c r="K502" i="8" s="1"/>
  <c r="J503" i="8"/>
  <c r="K503" i="8" s="1"/>
  <c r="J504" i="8"/>
  <c r="K504" i="8" s="1"/>
  <c r="J505" i="8"/>
  <c r="K505" i="8" s="1"/>
  <c r="J506" i="8"/>
  <c r="K506" i="8" s="1"/>
  <c r="J507" i="8"/>
  <c r="K507" i="8" s="1"/>
  <c r="J508" i="8"/>
  <c r="K508" i="8" s="1"/>
  <c r="J509" i="8"/>
  <c r="K509" i="8" s="1"/>
  <c r="J510" i="8"/>
  <c r="K510" i="8" s="1"/>
  <c r="J511" i="8"/>
  <c r="K511" i="8" s="1"/>
  <c r="J512" i="8"/>
  <c r="K512" i="8" s="1"/>
  <c r="J513" i="8"/>
  <c r="K513" i="8" s="1"/>
  <c r="J514" i="8"/>
  <c r="K514" i="8" s="1"/>
  <c r="J515" i="8"/>
  <c r="K515" i="8" s="1"/>
  <c r="J516" i="8"/>
  <c r="K516" i="8" s="1"/>
  <c r="J517" i="8"/>
  <c r="K517" i="8" s="1"/>
  <c r="J518" i="8"/>
  <c r="K518" i="8" s="1"/>
  <c r="J519" i="8"/>
  <c r="K519" i="8" s="1"/>
  <c r="J520" i="8"/>
  <c r="K520" i="8" s="1"/>
  <c r="J521" i="8"/>
  <c r="K521" i="8" s="1"/>
  <c r="J522" i="8"/>
  <c r="K522" i="8" s="1"/>
  <c r="J523" i="8"/>
  <c r="K523" i="8" s="1"/>
  <c r="J524" i="8"/>
  <c r="K524" i="8" s="1"/>
  <c r="J525" i="8"/>
  <c r="K525" i="8" s="1"/>
  <c r="J526" i="8"/>
  <c r="K526" i="8" s="1"/>
  <c r="J527" i="8"/>
  <c r="K527" i="8" s="1"/>
  <c r="J528" i="8"/>
  <c r="K528" i="8" s="1"/>
  <c r="J529" i="8"/>
  <c r="K529" i="8" s="1"/>
  <c r="J530" i="8"/>
  <c r="K530" i="8" s="1"/>
  <c r="J531" i="8"/>
  <c r="K531" i="8" s="1"/>
  <c r="J532" i="8"/>
  <c r="K532" i="8" s="1"/>
  <c r="J533" i="8"/>
  <c r="K533" i="8" s="1"/>
  <c r="J534" i="8"/>
  <c r="K534" i="8" s="1"/>
  <c r="J535" i="8"/>
  <c r="K535" i="8" s="1"/>
  <c r="J536" i="8"/>
  <c r="K536" i="8" s="1"/>
  <c r="J537" i="8"/>
  <c r="K537" i="8" s="1"/>
  <c r="J538" i="8"/>
  <c r="K538" i="8" s="1"/>
  <c r="J539" i="8"/>
  <c r="K539" i="8" s="1"/>
  <c r="J540" i="8"/>
  <c r="K540" i="8" s="1"/>
  <c r="J541" i="8"/>
  <c r="K541" i="8" s="1"/>
  <c r="J542" i="8"/>
  <c r="K542" i="8" s="1"/>
  <c r="J543" i="8"/>
  <c r="K543" i="8" s="1"/>
  <c r="J544" i="8"/>
  <c r="K544" i="8" s="1"/>
  <c r="J545" i="8"/>
  <c r="K545" i="8" s="1"/>
  <c r="J546" i="8"/>
  <c r="K546" i="8" s="1"/>
  <c r="J547" i="8"/>
  <c r="K547" i="8" s="1"/>
  <c r="J548" i="8"/>
  <c r="K548" i="8" s="1"/>
  <c r="J549" i="8"/>
  <c r="K549" i="8" s="1"/>
  <c r="J550" i="8"/>
  <c r="K550" i="8" s="1"/>
  <c r="J551" i="8"/>
  <c r="K551" i="8" s="1"/>
  <c r="J552" i="8"/>
  <c r="K552" i="8" s="1"/>
  <c r="J553" i="8"/>
  <c r="K553" i="8" s="1"/>
  <c r="J554" i="8"/>
  <c r="K554" i="8" s="1"/>
  <c r="J555" i="8"/>
  <c r="K555" i="8" s="1"/>
  <c r="J556" i="8"/>
  <c r="K556" i="8" s="1"/>
  <c r="J557" i="8"/>
  <c r="K557" i="8" s="1"/>
  <c r="J558" i="8"/>
  <c r="K558" i="8" s="1"/>
  <c r="J559" i="8"/>
  <c r="K559" i="8" s="1"/>
  <c r="J560" i="8"/>
  <c r="K560" i="8" s="1"/>
  <c r="J561" i="8"/>
  <c r="K561" i="8" s="1"/>
  <c r="J562" i="8"/>
  <c r="K562" i="8" s="1"/>
  <c r="J563" i="8"/>
  <c r="K563" i="8" s="1"/>
  <c r="J564" i="8"/>
  <c r="K564" i="8" s="1"/>
  <c r="J565" i="8"/>
  <c r="K565" i="8" s="1"/>
  <c r="J566" i="8"/>
  <c r="K566" i="8" s="1"/>
  <c r="J567" i="8"/>
  <c r="K567" i="8" s="1"/>
  <c r="J568" i="8"/>
  <c r="K568" i="8" s="1"/>
  <c r="J569" i="8"/>
  <c r="K569" i="8" s="1"/>
  <c r="J570" i="8"/>
  <c r="K570" i="8" s="1"/>
  <c r="J571" i="8"/>
  <c r="K571" i="8" s="1"/>
  <c r="J572" i="8"/>
  <c r="K572" i="8" s="1"/>
  <c r="J573" i="8"/>
  <c r="K573" i="8" s="1"/>
  <c r="J574" i="8"/>
  <c r="K574" i="8" s="1"/>
  <c r="J575" i="8"/>
  <c r="K575" i="8" s="1"/>
  <c r="J576" i="8"/>
  <c r="K576" i="8" s="1"/>
  <c r="J577" i="8"/>
  <c r="K577" i="8" s="1"/>
  <c r="J578" i="8"/>
  <c r="K578" i="8" s="1"/>
  <c r="J579" i="8"/>
  <c r="K579" i="8" s="1"/>
  <c r="J580" i="8"/>
  <c r="K580" i="8" s="1"/>
  <c r="J581" i="8"/>
  <c r="K581" i="8" s="1"/>
  <c r="J582" i="8"/>
  <c r="K582" i="8" s="1"/>
  <c r="J583" i="8"/>
  <c r="K583" i="8" s="1"/>
  <c r="J584" i="8"/>
  <c r="K584" i="8" s="1"/>
  <c r="J585" i="8"/>
  <c r="K585" i="8" s="1"/>
  <c r="J586" i="8"/>
  <c r="K586" i="8" s="1"/>
  <c r="J587" i="8"/>
  <c r="K587" i="8" s="1"/>
  <c r="J588" i="8"/>
  <c r="K588" i="8" s="1"/>
  <c r="J589" i="8"/>
  <c r="K589" i="8" s="1"/>
  <c r="J590" i="8"/>
  <c r="K590" i="8" s="1"/>
  <c r="J591" i="8"/>
  <c r="K591" i="8" s="1"/>
  <c r="J592" i="8"/>
  <c r="K592" i="8" s="1"/>
  <c r="J593" i="8"/>
  <c r="K593" i="8" s="1"/>
  <c r="J594" i="8"/>
  <c r="K594" i="8" s="1"/>
  <c r="J595" i="8"/>
  <c r="K595" i="8" s="1"/>
  <c r="J596" i="8"/>
  <c r="K596" i="8" s="1"/>
  <c r="J597" i="8"/>
  <c r="K597" i="8" s="1"/>
  <c r="J598" i="8"/>
  <c r="K598" i="8" s="1"/>
  <c r="J599" i="8"/>
  <c r="K599" i="8" s="1"/>
  <c r="J600" i="8"/>
  <c r="K600" i="8" s="1"/>
  <c r="J601" i="8"/>
  <c r="K601" i="8" s="1"/>
  <c r="J602" i="8"/>
  <c r="K602" i="8" s="1"/>
  <c r="J603" i="8"/>
  <c r="K603" i="8" s="1"/>
  <c r="J604" i="8"/>
  <c r="K604" i="8" s="1"/>
  <c r="J605" i="8"/>
  <c r="K605" i="8" s="1"/>
  <c r="J606" i="8"/>
  <c r="K606" i="8" s="1"/>
  <c r="J607" i="8"/>
  <c r="K607" i="8" s="1"/>
  <c r="J608" i="8"/>
  <c r="K608" i="8" s="1"/>
  <c r="J609" i="8"/>
  <c r="K609" i="8" s="1"/>
  <c r="J610" i="8"/>
  <c r="K610" i="8" s="1"/>
  <c r="J611" i="8"/>
  <c r="K611" i="8" s="1"/>
  <c r="J612" i="8"/>
  <c r="K612" i="8" s="1"/>
  <c r="J613" i="8"/>
  <c r="K613" i="8" s="1"/>
  <c r="J614" i="8"/>
  <c r="K614" i="8" s="1"/>
  <c r="J615" i="8"/>
  <c r="K615" i="8" s="1"/>
  <c r="J616" i="8"/>
  <c r="K616" i="8" s="1"/>
  <c r="J617" i="8"/>
  <c r="K617" i="8" s="1"/>
  <c r="J618" i="8"/>
  <c r="K618" i="8" s="1"/>
  <c r="J619" i="8"/>
  <c r="K619" i="8" s="1"/>
  <c r="J620" i="8"/>
  <c r="K620" i="8" s="1"/>
  <c r="J621" i="8"/>
  <c r="K621" i="8" s="1"/>
  <c r="J622" i="8"/>
  <c r="K622" i="8" s="1"/>
  <c r="J623" i="8"/>
  <c r="K623" i="8" s="1"/>
  <c r="J624" i="8"/>
  <c r="K624" i="8" s="1"/>
  <c r="J625" i="8"/>
  <c r="K625" i="8" s="1"/>
  <c r="J626" i="8"/>
  <c r="K626" i="8" s="1"/>
  <c r="J627" i="8"/>
  <c r="K627" i="8" s="1"/>
  <c r="J628" i="8"/>
  <c r="K628" i="8" s="1"/>
  <c r="J629" i="8"/>
  <c r="K629" i="8" s="1"/>
  <c r="J630" i="8"/>
  <c r="K630" i="8" s="1"/>
  <c r="J631" i="8"/>
  <c r="K631" i="8" s="1"/>
  <c r="J632" i="8"/>
  <c r="K632" i="8" s="1"/>
  <c r="J633" i="8"/>
  <c r="K633" i="8" s="1"/>
  <c r="J634" i="8"/>
  <c r="K634" i="8" s="1"/>
  <c r="J635" i="8"/>
  <c r="K635" i="8" s="1"/>
  <c r="J636" i="8"/>
  <c r="K636" i="8" s="1"/>
  <c r="J637" i="8"/>
  <c r="K637" i="8" s="1"/>
  <c r="J638" i="8"/>
  <c r="K638" i="8" s="1"/>
  <c r="J639" i="8"/>
  <c r="K639" i="8" s="1"/>
  <c r="J640" i="8"/>
  <c r="K640" i="8" s="1"/>
  <c r="J641" i="8"/>
  <c r="K641" i="8" s="1"/>
  <c r="J642" i="8"/>
  <c r="K642" i="8" s="1"/>
  <c r="J643" i="8"/>
  <c r="K643" i="8" s="1"/>
  <c r="J644" i="8"/>
  <c r="K644" i="8" s="1"/>
  <c r="J645" i="8"/>
  <c r="K645" i="8" s="1"/>
  <c r="J646" i="8"/>
  <c r="K646" i="8" s="1"/>
  <c r="J647" i="8"/>
  <c r="K647" i="8" s="1"/>
  <c r="J648" i="8"/>
  <c r="K648" i="8" s="1"/>
  <c r="J649" i="8"/>
  <c r="K649" i="8" s="1"/>
  <c r="J650" i="8"/>
  <c r="K650" i="8" s="1"/>
  <c r="J651" i="8"/>
  <c r="K651" i="8" s="1"/>
  <c r="J652" i="8"/>
  <c r="K652" i="8" s="1"/>
  <c r="J653" i="8"/>
  <c r="K653" i="8" s="1"/>
  <c r="J654" i="8"/>
  <c r="K654" i="8" s="1"/>
  <c r="J655" i="8"/>
  <c r="K655" i="8" s="1"/>
  <c r="J656" i="8"/>
  <c r="K656" i="8" s="1"/>
  <c r="J657" i="8"/>
  <c r="K657" i="8" s="1"/>
  <c r="J658" i="8"/>
  <c r="K658" i="8" s="1"/>
  <c r="J659" i="8"/>
  <c r="K659" i="8" s="1"/>
  <c r="J660" i="8"/>
  <c r="K660" i="8" s="1"/>
  <c r="J661" i="8"/>
  <c r="K661" i="8" s="1"/>
  <c r="J662" i="8"/>
  <c r="K662" i="8" s="1"/>
  <c r="J663" i="8"/>
  <c r="K663" i="8" s="1"/>
  <c r="J664" i="8"/>
  <c r="K664" i="8" s="1"/>
  <c r="J665" i="8"/>
  <c r="K665" i="8" s="1"/>
  <c r="J666" i="8"/>
  <c r="K666" i="8" s="1"/>
  <c r="J667" i="8"/>
  <c r="K667" i="8" s="1"/>
  <c r="J668" i="8"/>
  <c r="K668" i="8" s="1"/>
  <c r="J669" i="8"/>
  <c r="K669" i="8" s="1"/>
  <c r="J670" i="8"/>
  <c r="K670" i="8" s="1"/>
  <c r="J671" i="8"/>
  <c r="K671" i="8" s="1"/>
  <c r="J672" i="8"/>
  <c r="K672" i="8" s="1"/>
  <c r="J673" i="8"/>
  <c r="K673" i="8" s="1"/>
  <c r="J674" i="8"/>
  <c r="K674" i="8" s="1"/>
  <c r="J675" i="8"/>
  <c r="K675" i="8" s="1"/>
  <c r="J676" i="8"/>
  <c r="K676" i="8" s="1"/>
  <c r="J677" i="8"/>
  <c r="K677" i="8" s="1"/>
  <c r="J678" i="8"/>
  <c r="K678" i="8" s="1"/>
  <c r="J679" i="8"/>
  <c r="K679" i="8" s="1"/>
  <c r="J680" i="8"/>
  <c r="K680" i="8" s="1"/>
  <c r="J681" i="8"/>
  <c r="K681" i="8" s="1"/>
  <c r="J682" i="8"/>
  <c r="K682" i="8" s="1"/>
  <c r="J683" i="8"/>
  <c r="K683" i="8" s="1"/>
  <c r="J684" i="8"/>
  <c r="K684" i="8" s="1"/>
  <c r="J685" i="8"/>
  <c r="K685" i="8" s="1"/>
  <c r="J686" i="8"/>
  <c r="K686" i="8" s="1"/>
  <c r="J687" i="8"/>
  <c r="K687" i="8" s="1"/>
  <c r="J688" i="8"/>
  <c r="K688" i="8" s="1"/>
  <c r="J689" i="8"/>
  <c r="K689" i="8" s="1"/>
  <c r="J690" i="8"/>
  <c r="K690" i="8" s="1"/>
  <c r="J691" i="8"/>
  <c r="K691" i="8" s="1"/>
  <c r="J692" i="8"/>
  <c r="K692" i="8" s="1"/>
  <c r="J693" i="8"/>
  <c r="K693" i="8" s="1"/>
  <c r="J694" i="8"/>
  <c r="K694" i="8" s="1"/>
  <c r="J695" i="8"/>
  <c r="K695" i="8" s="1"/>
  <c r="J696" i="8"/>
  <c r="K696" i="8" s="1"/>
  <c r="J697" i="8"/>
  <c r="K697" i="8" s="1"/>
  <c r="J698" i="8"/>
  <c r="K698" i="8" s="1"/>
  <c r="J699" i="8"/>
  <c r="K699" i="8" s="1"/>
  <c r="J700" i="8"/>
  <c r="K700" i="8" s="1"/>
  <c r="J701" i="8"/>
  <c r="K701" i="8" s="1"/>
  <c r="J702" i="8"/>
  <c r="K702" i="8" s="1"/>
  <c r="J703" i="8"/>
  <c r="K703" i="8" s="1"/>
  <c r="J704" i="8"/>
  <c r="K704" i="8" s="1"/>
  <c r="J705" i="8"/>
  <c r="K705" i="8" s="1"/>
  <c r="J706" i="8"/>
  <c r="K706" i="8" s="1"/>
  <c r="J707" i="8"/>
  <c r="K707" i="8" s="1"/>
  <c r="J708" i="8"/>
  <c r="K708" i="8" s="1"/>
  <c r="J709" i="8"/>
  <c r="K709" i="8" s="1"/>
  <c r="J710" i="8"/>
  <c r="K710" i="8" s="1"/>
  <c r="J711" i="8"/>
  <c r="K711" i="8" s="1"/>
  <c r="J712" i="8"/>
  <c r="K712" i="8" s="1"/>
  <c r="J713" i="8"/>
  <c r="K713" i="8" s="1"/>
  <c r="J714" i="8"/>
  <c r="K714" i="8" s="1"/>
  <c r="J715" i="8"/>
  <c r="K715" i="8" s="1"/>
  <c r="J716" i="8"/>
  <c r="K716" i="8" s="1"/>
  <c r="J717" i="8"/>
  <c r="K717" i="8" s="1"/>
  <c r="J718" i="8"/>
  <c r="K718" i="8" s="1"/>
  <c r="J719" i="8"/>
  <c r="K719" i="8" s="1"/>
  <c r="J720" i="8"/>
  <c r="K720" i="8" s="1"/>
  <c r="J721" i="8"/>
  <c r="K721" i="8" s="1"/>
  <c r="J722" i="8"/>
  <c r="K722" i="8" s="1"/>
  <c r="J723" i="8"/>
  <c r="K723" i="8" s="1"/>
  <c r="J724" i="8"/>
  <c r="K724" i="8" s="1"/>
  <c r="J725" i="8"/>
  <c r="K725" i="8" s="1"/>
  <c r="J726" i="8"/>
  <c r="K726" i="8" s="1"/>
  <c r="J727" i="8"/>
  <c r="K727" i="8" s="1"/>
  <c r="J728" i="8"/>
  <c r="K728" i="8" s="1"/>
  <c r="J729" i="8"/>
  <c r="K729" i="8" s="1"/>
  <c r="J730" i="8"/>
  <c r="K730" i="8" s="1"/>
  <c r="J731" i="8"/>
  <c r="K731" i="8" s="1"/>
  <c r="J732" i="8"/>
  <c r="K732" i="8" s="1"/>
  <c r="J733" i="8"/>
  <c r="K733" i="8" s="1"/>
  <c r="J734" i="8"/>
  <c r="K734" i="8" s="1"/>
  <c r="J735" i="8"/>
  <c r="K735" i="8" s="1"/>
  <c r="J736" i="8"/>
  <c r="K736" i="8" s="1"/>
  <c r="J737" i="8"/>
  <c r="K737" i="8" s="1"/>
  <c r="J738" i="8"/>
  <c r="K738" i="8" s="1"/>
  <c r="J739" i="8"/>
  <c r="K739" i="8" s="1"/>
  <c r="J740" i="8"/>
  <c r="K740" i="8" s="1"/>
  <c r="J741" i="8"/>
  <c r="K741" i="8" s="1"/>
  <c r="J742" i="8"/>
  <c r="K742" i="8" s="1"/>
  <c r="J743" i="8"/>
  <c r="K743" i="8" s="1"/>
  <c r="J744" i="8"/>
  <c r="K744" i="8" s="1"/>
  <c r="J745" i="8"/>
  <c r="K745" i="8" s="1"/>
  <c r="J746" i="8"/>
  <c r="K746" i="8" s="1"/>
  <c r="J747" i="8"/>
  <c r="K747" i="8" s="1"/>
  <c r="J748" i="8"/>
  <c r="K748" i="8" s="1"/>
  <c r="J749" i="8"/>
  <c r="K749" i="8" s="1"/>
  <c r="J750" i="8"/>
  <c r="K750" i="8" s="1"/>
  <c r="J751" i="8"/>
  <c r="K751" i="8" s="1"/>
  <c r="J752" i="8"/>
  <c r="K752" i="8" s="1"/>
  <c r="J753" i="8"/>
  <c r="K753" i="8" s="1"/>
  <c r="J754" i="8"/>
  <c r="K754" i="8" s="1"/>
  <c r="J755" i="8"/>
  <c r="K755" i="8" s="1"/>
  <c r="J756" i="8"/>
  <c r="K756" i="8" s="1"/>
  <c r="J757" i="8"/>
  <c r="K757" i="8" s="1"/>
  <c r="J758" i="8"/>
  <c r="K758" i="8" s="1"/>
  <c r="J759" i="8"/>
  <c r="K759" i="8" s="1"/>
  <c r="J760" i="8"/>
  <c r="K760" i="8" s="1"/>
  <c r="J761" i="8"/>
  <c r="K761" i="8" s="1"/>
  <c r="J762" i="8"/>
  <c r="K762" i="8" s="1"/>
  <c r="J763" i="8"/>
  <c r="K763" i="8" s="1"/>
  <c r="J764" i="8"/>
  <c r="K764" i="8" s="1"/>
  <c r="J765" i="8"/>
  <c r="K765" i="8" s="1"/>
  <c r="J766" i="8"/>
  <c r="K766" i="8" s="1"/>
  <c r="J767" i="8"/>
  <c r="K767" i="8" s="1"/>
  <c r="J768" i="8"/>
  <c r="K768" i="8" s="1"/>
  <c r="J769" i="8"/>
  <c r="K769" i="8" s="1"/>
  <c r="J770" i="8"/>
  <c r="K770" i="8" s="1"/>
  <c r="J771" i="8"/>
  <c r="K771" i="8" s="1"/>
  <c r="J772" i="8"/>
  <c r="K772" i="8" s="1"/>
  <c r="J773" i="8"/>
  <c r="K773" i="8" s="1"/>
  <c r="J774" i="8"/>
  <c r="K774" i="8" s="1"/>
  <c r="J775" i="8"/>
  <c r="K775" i="8" s="1"/>
  <c r="J776" i="8"/>
  <c r="K776" i="8" s="1"/>
  <c r="J777" i="8"/>
  <c r="K777" i="8" s="1"/>
  <c r="J778" i="8"/>
  <c r="K778" i="8" s="1"/>
  <c r="J779" i="8"/>
  <c r="K779" i="8" s="1"/>
  <c r="J780" i="8"/>
  <c r="K780" i="8" s="1"/>
  <c r="J781" i="8"/>
  <c r="K781" i="8" s="1"/>
  <c r="J782" i="8"/>
  <c r="K782" i="8" s="1"/>
  <c r="J783" i="8"/>
  <c r="K783" i="8" s="1"/>
  <c r="J784" i="8"/>
  <c r="K784" i="8" s="1"/>
  <c r="J785" i="8"/>
  <c r="K785" i="8" s="1"/>
  <c r="J786" i="8"/>
  <c r="K786" i="8" s="1"/>
  <c r="J787" i="8"/>
  <c r="K787" i="8" s="1"/>
  <c r="J788" i="8"/>
  <c r="K788" i="8" s="1"/>
  <c r="J789" i="8"/>
  <c r="K789" i="8" s="1"/>
  <c r="J790" i="8"/>
  <c r="K790" i="8" s="1"/>
  <c r="J791" i="8"/>
  <c r="K791" i="8" s="1"/>
  <c r="J792" i="8"/>
  <c r="K792" i="8" s="1"/>
  <c r="J793" i="8"/>
  <c r="K793" i="8" s="1"/>
  <c r="J794" i="8"/>
  <c r="K794" i="8" s="1"/>
  <c r="J795" i="8"/>
  <c r="K795" i="8" s="1"/>
  <c r="J796" i="8"/>
  <c r="K796" i="8" s="1"/>
  <c r="J797" i="8"/>
  <c r="K797" i="8" s="1"/>
  <c r="J798" i="8"/>
  <c r="K798" i="8" s="1"/>
  <c r="J799" i="8"/>
  <c r="K799" i="8" s="1"/>
  <c r="J800" i="8"/>
  <c r="K800" i="8" s="1"/>
  <c r="J801" i="8"/>
  <c r="K801" i="8" s="1"/>
  <c r="J802" i="8"/>
  <c r="K802" i="8" s="1"/>
  <c r="J803" i="8"/>
  <c r="K803" i="8" s="1"/>
  <c r="J804" i="8"/>
  <c r="K804" i="8" s="1"/>
  <c r="J805" i="8"/>
  <c r="K805" i="8" s="1"/>
  <c r="J806" i="8"/>
  <c r="K806" i="8" s="1"/>
  <c r="J807" i="8"/>
  <c r="K807" i="8" s="1"/>
  <c r="J808" i="8"/>
  <c r="K808" i="8" s="1"/>
  <c r="J809" i="8"/>
  <c r="K809" i="8" s="1"/>
  <c r="J810" i="8"/>
  <c r="K810" i="8" s="1"/>
  <c r="J811" i="8"/>
  <c r="K811" i="8" s="1"/>
  <c r="J812" i="8"/>
  <c r="K812" i="8" s="1"/>
  <c r="J813" i="8"/>
  <c r="K813" i="8" s="1"/>
  <c r="J814" i="8"/>
  <c r="K814" i="8" s="1"/>
  <c r="J815" i="8"/>
  <c r="K815" i="8" s="1"/>
  <c r="J816" i="8"/>
  <c r="K816" i="8" s="1"/>
  <c r="J817" i="8"/>
  <c r="K817" i="8" s="1"/>
  <c r="J818" i="8"/>
  <c r="K818" i="8" s="1"/>
  <c r="J819" i="8"/>
  <c r="K819" i="8" s="1"/>
  <c r="J820" i="8"/>
  <c r="K820" i="8" s="1"/>
  <c r="J821" i="8"/>
  <c r="K821" i="8" s="1"/>
  <c r="J822" i="8"/>
  <c r="K822" i="8" s="1"/>
  <c r="J823" i="8"/>
  <c r="K823" i="8" s="1"/>
  <c r="J824" i="8"/>
  <c r="K824" i="8" s="1"/>
  <c r="J825" i="8"/>
  <c r="K825" i="8" s="1"/>
  <c r="J826" i="8"/>
  <c r="K826" i="8" s="1"/>
  <c r="J827" i="8"/>
  <c r="K827" i="8" s="1"/>
  <c r="J828" i="8"/>
  <c r="K828" i="8" s="1"/>
  <c r="J829" i="8"/>
  <c r="K829" i="8" s="1"/>
  <c r="J830" i="8"/>
  <c r="K830" i="8" s="1"/>
  <c r="J831" i="8"/>
  <c r="K831" i="8" s="1"/>
  <c r="J832" i="8"/>
  <c r="K832" i="8" s="1"/>
  <c r="J833" i="8"/>
  <c r="K833" i="8" s="1"/>
  <c r="J834" i="8"/>
  <c r="K834" i="8" s="1"/>
  <c r="J835" i="8"/>
  <c r="K835" i="8" s="1"/>
  <c r="J836" i="8"/>
  <c r="K836" i="8" s="1"/>
  <c r="J837" i="8"/>
  <c r="K837" i="8" s="1"/>
  <c r="J838" i="8"/>
  <c r="K838" i="8" s="1"/>
  <c r="J839" i="8"/>
  <c r="K839" i="8" s="1"/>
  <c r="J840" i="8"/>
  <c r="K840" i="8" s="1"/>
  <c r="J841" i="8"/>
  <c r="K841" i="8" s="1"/>
  <c r="J842" i="8"/>
  <c r="K842" i="8" s="1"/>
  <c r="J843" i="8"/>
  <c r="K843" i="8" s="1"/>
  <c r="J844" i="8"/>
  <c r="K844" i="8" s="1"/>
  <c r="J845" i="8"/>
  <c r="K845" i="8" s="1"/>
  <c r="J846" i="8"/>
  <c r="K846" i="8" s="1"/>
  <c r="J847" i="8"/>
  <c r="K847" i="8" s="1"/>
  <c r="J848" i="8"/>
  <c r="K848" i="8" s="1"/>
  <c r="J849" i="8"/>
  <c r="K849" i="8" s="1"/>
  <c r="J850" i="8"/>
  <c r="K850" i="8" s="1"/>
  <c r="J851" i="8"/>
  <c r="K851" i="8" s="1"/>
  <c r="J852" i="8"/>
  <c r="K852" i="8" s="1"/>
  <c r="J853" i="8"/>
  <c r="K853" i="8" s="1"/>
  <c r="J854" i="8"/>
  <c r="K854" i="8" s="1"/>
  <c r="J855" i="8"/>
  <c r="K855" i="8" s="1"/>
  <c r="J856" i="8"/>
  <c r="K856" i="8" s="1"/>
  <c r="J857" i="8"/>
  <c r="K857" i="8" s="1"/>
  <c r="J858" i="8"/>
  <c r="K858" i="8" s="1"/>
  <c r="J859" i="8"/>
  <c r="K859" i="8" s="1"/>
  <c r="J860" i="8"/>
  <c r="K860" i="8" s="1"/>
  <c r="J861" i="8"/>
  <c r="K861" i="8" s="1"/>
  <c r="J862" i="8"/>
  <c r="K862" i="8" s="1"/>
  <c r="J863" i="8"/>
  <c r="K863" i="8" s="1"/>
  <c r="J864" i="8"/>
  <c r="K864" i="8" s="1"/>
  <c r="J865" i="8"/>
  <c r="K865" i="8" s="1"/>
  <c r="J866" i="8"/>
  <c r="K866" i="8" s="1"/>
  <c r="J867" i="8"/>
  <c r="K867" i="8" s="1"/>
  <c r="J868" i="8"/>
  <c r="K868" i="8" s="1"/>
  <c r="J869" i="8"/>
  <c r="K869" i="8" s="1"/>
  <c r="J870" i="8"/>
  <c r="K870" i="8" s="1"/>
  <c r="J871" i="8"/>
  <c r="K871" i="8" s="1"/>
  <c r="J872" i="8"/>
  <c r="K872" i="8" s="1"/>
  <c r="J873" i="8"/>
  <c r="K873" i="8" s="1"/>
  <c r="J874" i="8"/>
  <c r="K874" i="8" s="1"/>
  <c r="J875" i="8"/>
  <c r="K875" i="8" s="1"/>
  <c r="J876" i="8"/>
  <c r="K876" i="8" s="1"/>
  <c r="J877" i="8"/>
  <c r="K877" i="8" s="1"/>
  <c r="J878" i="8"/>
  <c r="K878" i="8" s="1"/>
  <c r="J879" i="8"/>
  <c r="K879" i="8" s="1"/>
  <c r="J880" i="8"/>
  <c r="K880" i="8" s="1"/>
  <c r="J881" i="8"/>
  <c r="K881" i="8" s="1"/>
  <c r="J882" i="8"/>
  <c r="K882" i="8" s="1"/>
  <c r="J883" i="8"/>
  <c r="K883" i="8" s="1"/>
  <c r="J884" i="8"/>
  <c r="K884" i="8" s="1"/>
  <c r="J885" i="8"/>
  <c r="K885" i="8" s="1"/>
  <c r="J886" i="8"/>
  <c r="K886" i="8" s="1"/>
  <c r="J887" i="8"/>
  <c r="K887" i="8" s="1"/>
  <c r="J888" i="8"/>
  <c r="K888" i="8" s="1"/>
  <c r="J889" i="8"/>
  <c r="K889" i="8" s="1"/>
  <c r="J890" i="8"/>
  <c r="K890" i="8" s="1"/>
  <c r="J891" i="8"/>
  <c r="K891" i="8" s="1"/>
  <c r="J892" i="8"/>
  <c r="K892" i="8" s="1"/>
  <c r="J893" i="8"/>
  <c r="K893" i="8" s="1"/>
  <c r="J894" i="8"/>
  <c r="K894" i="8" s="1"/>
  <c r="J895" i="8"/>
  <c r="K895" i="8" s="1"/>
  <c r="J896" i="8"/>
  <c r="K896" i="8" s="1"/>
  <c r="J897" i="8"/>
  <c r="K897" i="8" s="1"/>
  <c r="J898" i="8"/>
  <c r="K898" i="8" s="1"/>
  <c r="J899" i="8"/>
  <c r="K899" i="8" s="1"/>
  <c r="J900" i="8"/>
  <c r="K900" i="8" s="1"/>
  <c r="J901" i="8"/>
  <c r="K901" i="8" s="1"/>
  <c r="J902" i="8"/>
  <c r="K902" i="8" s="1"/>
  <c r="J903" i="8"/>
  <c r="K903" i="8" s="1"/>
  <c r="J904" i="8"/>
  <c r="K904" i="8" s="1"/>
  <c r="J905" i="8"/>
  <c r="K905" i="8" s="1"/>
  <c r="J906" i="8"/>
  <c r="K906" i="8" s="1"/>
  <c r="J907" i="8"/>
  <c r="K907" i="8" s="1"/>
  <c r="J908" i="8"/>
  <c r="K908" i="8" s="1"/>
  <c r="J909" i="8"/>
  <c r="K909" i="8" s="1"/>
  <c r="J910" i="8"/>
  <c r="K910" i="8" s="1"/>
  <c r="J911" i="8"/>
  <c r="K911" i="8" s="1"/>
  <c r="J912" i="8"/>
  <c r="K912" i="8" s="1"/>
  <c r="J913" i="8"/>
  <c r="K913" i="8" s="1"/>
  <c r="J914" i="8"/>
  <c r="K914" i="8" s="1"/>
  <c r="J915" i="8"/>
  <c r="K915" i="8" s="1"/>
  <c r="J916" i="8"/>
  <c r="K916" i="8" s="1"/>
  <c r="J917" i="8"/>
  <c r="K917" i="8" s="1"/>
  <c r="J918" i="8"/>
  <c r="K918" i="8" s="1"/>
  <c r="J919" i="8"/>
  <c r="K919" i="8" s="1"/>
  <c r="J920" i="8"/>
  <c r="K920" i="8" s="1"/>
  <c r="J921" i="8"/>
  <c r="K921" i="8" s="1"/>
  <c r="J922" i="8"/>
  <c r="K922" i="8" s="1"/>
  <c r="J923" i="8"/>
  <c r="K923" i="8" s="1"/>
  <c r="J924" i="8"/>
  <c r="K924" i="8" s="1"/>
  <c r="J925" i="8"/>
  <c r="K925" i="8" s="1"/>
  <c r="J926" i="8"/>
  <c r="K926" i="8" s="1"/>
  <c r="J927" i="8"/>
  <c r="K927" i="8" s="1"/>
  <c r="J928" i="8"/>
  <c r="K928" i="8" s="1"/>
  <c r="J929" i="8"/>
  <c r="K929" i="8" s="1"/>
  <c r="J930" i="8"/>
  <c r="K930" i="8" s="1"/>
  <c r="J931" i="8"/>
  <c r="K931" i="8" s="1"/>
  <c r="J932" i="8"/>
  <c r="K932" i="8" s="1"/>
  <c r="J933" i="8"/>
  <c r="K933" i="8" s="1"/>
  <c r="J934" i="8"/>
  <c r="K934" i="8" s="1"/>
  <c r="J935" i="8"/>
  <c r="K935" i="8" s="1"/>
  <c r="J936" i="8"/>
  <c r="K936" i="8" s="1"/>
  <c r="J937" i="8"/>
  <c r="K937" i="8" s="1"/>
  <c r="J938" i="8"/>
  <c r="K938" i="8" s="1"/>
  <c r="J939" i="8"/>
  <c r="K939" i="8" s="1"/>
  <c r="J940" i="8"/>
  <c r="K940" i="8" s="1"/>
  <c r="J941" i="8"/>
  <c r="K941" i="8" s="1"/>
  <c r="J942" i="8"/>
  <c r="K942" i="8" s="1"/>
  <c r="J943" i="8"/>
  <c r="K943" i="8" s="1"/>
  <c r="J944" i="8"/>
  <c r="K944" i="8" s="1"/>
  <c r="J945" i="8"/>
  <c r="K945" i="8" s="1"/>
  <c r="J946" i="8"/>
  <c r="K946" i="8" s="1"/>
  <c r="J947" i="8"/>
  <c r="K947" i="8" s="1"/>
  <c r="J948" i="8"/>
  <c r="K948" i="8" s="1"/>
  <c r="J949" i="8"/>
  <c r="K949" i="8" s="1"/>
  <c r="J950" i="8"/>
  <c r="K950" i="8" s="1"/>
  <c r="J951" i="8"/>
  <c r="K951" i="8" s="1"/>
  <c r="J952" i="8"/>
  <c r="K952" i="8" s="1"/>
  <c r="J953" i="8"/>
  <c r="K953" i="8" s="1"/>
  <c r="J954" i="8"/>
  <c r="K954" i="8" s="1"/>
  <c r="J955" i="8"/>
  <c r="K955" i="8" s="1"/>
  <c r="J956" i="8"/>
  <c r="K956" i="8" s="1"/>
  <c r="J957" i="8"/>
  <c r="K957" i="8" s="1"/>
  <c r="J958" i="8"/>
  <c r="K958" i="8" s="1"/>
  <c r="J959" i="8"/>
  <c r="K959" i="8" s="1"/>
  <c r="J960" i="8"/>
  <c r="K960" i="8" s="1"/>
  <c r="J961" i="8"/>
  <c r="K961" i="8" s="1"/>
  <c r="J962" i="8"/>
  <c r="K962" i="8" s="1"/>
  <c r="J963" i="8"/>
  <c r="K963" i="8" s="1"/>
  <c r="J964" i="8"/>
  <c r="K964" i="8" s="1"/>
  <c r="J965" i="8"/>
  <c r="K965" i="8" s="1"/>
  <c r="J966" i="8"/>
  <c r="K966" i="8" s="1"/>
  <c r="J967" i="8"/>
  <c r="K967" i="8" s="1"/>
  <c r="J968" i="8"/>
  <c r="K968" i="8" s="1"/>
  <c r="J969" i="8"/>
  <c r="K969" i="8" s="1"/>
  <c r="J970" i="8"/>
  <c r="K970" i="8" s="1"/>
  <c r="J971" i="8"/>
  <c r="K971" i="8" s="1"/>
  <c r="J972" i="8"/>
  <c r="K972" i="8" s="1"/>
  <c r="J973" i="8"/>
  <c r="K973" i="8" s="1"/>
  <c r="J974" i="8"/>
  <c r="K974" i="8" s="1"/>
  <c r="J975" i="8"/>
  <c r="K975" i="8" s="1"/>
  <c r="J976" i="8"/>
  <c r="K976" i="8" s="1"/>
  <c r="J977" i="8"/>
  <c r="K977" i="8" s="1"/>
  <c r="J978" i="8"/>
  <c r="K978" i="8" s="1"/>
  <c r="J979" i="8"/>
  <c r="K979" i="8" s="1"/>
  <c r="J980" i="8"/>
  <c r="K980" i="8" s="1"/>
  <c r="J981" i="8"/>
  <c r="K981" i="8" s="1"/>
  <c r="J982" i="8"/>
  <c r="K982" i="8" s="1"/>
  <c r="J983" i="8"/>
  <c r="K983" i="8" s="1"/>
  <c r="J984" i="8"/>
  <c r="K984" i="8" s="1"/>
  <c r="J985" i="8"/>
  <c r="K985" i="8" s="1"/>
  <c r="J986" i="8"/>
  <c r="K986" i="8" s="1"/>
  <c r="J987" i="8"/>
  <c r="K987" i="8" s="1"/>
  <c r="J988" i="8"/>
  <c r="K988" i="8" s="1"/>
  <c r="J989" i="8"/>
  <c r="K989" i="8" s="1"/>
  <c r="J990" i="8"/>
  <c r="K990" i="8" s="1"/>
  <c r="J991" i="8"/>
  <c r="K991" i="8" s="1"/>
  <c r="J992" i="8"/>
  <c r="K992" i="8" s="1"/>
  <c r="J993" i="8"/>
  <c r="K993" i="8" s="1"/>
  <c r="J994" i="8"/>
  <c r="K994" i="8" s="1"/>
  <c r="J995" i="8"/>
  <c r="K995" i="8" s="1"/>
  <c r="J996" i="8"/>
  <c r="K996" i="8" s="1"/>
  <c r="J997" i="8"/>
  <c r="K997" i="8" s="1"/>
  <c r="J998" i="8"/>
  <c r="K998" i="8" s="1"/>
  <c r="J999" i="8"/>
  <c r="K999" i="8" s="1"/>
  <c r="J1000" i="8"/>
  <c r="K1000" i="8" s="1"/>
  <c r="J1001" i="8"/>
  <c r="K1001" i="8" s="1"/>
  <c r="J1002" i="8"/>
  <c r="K1002" i="8" s="1"/>
  <c r="J1003" i="8"/>
  <c r="K1003" i="8" s="1"/>
  <c r="J1004" i="8"/>
  <c r="K1004" i="8" s="1"/>
  <c r="J1005" i="8"/>
  <c r="K1005" i="8" s="1"/>
  <c r="J1006" i="8"/>
  <c r="K1006" i="8" s="1"/>
  <c r="J1007" i="8"/>
  <c r="K1007" i="8" s="1"/>
  <c r="J1008" i="8"/>
  <c r="K1008" i="8" s="1"/>
  <c r="J1009" i="8"/>
  <c r="K1009" i="8" s="1"/>
  <c r="J1010" i="8"/>
  <c r="K1010" i="8" s="1"/>
  <c r="J1011" i="8"/>
  <c r="K1011" i="8" s="1"/>
  <c r="J1012" i="8"/>
  <c r="K1012" i="8" s="1"/>
  <c r="J1013" i="8"/>
  <c r="K1013" i="8" s="1"/>
  <c r="J1014" i="8"/>
  <c r="K1014" i="8" s="1"/>
  <c r="J1015" i="8"/>
  <c r="K1015" i="8" s="1"/>
  <c r="J1016" i="8"/>
  <c r="K1016" i="8" s="1"/>
  <c r="J1017" i="8"/>
  <c r="K1017" i="8" s="1"/>
  <c r="J1018" i="8"/>
  <c r="K1018" i="8" s="1"/>
  <c r="J1019" i="8"/>
  <c r="K1019" i="8" s="1"/>
  <c r="J1020" i="8"/>
  <c r="K1020" i="8" s="1"/>
  <c r="J1021" i="8"/>
  <c r="K1021" i="8" s="1"/>
  <c r="J1022" i="8"/>
  <c r="K1022" i="8" s="1"/>
  <c r="J1023" i="8"/>
  <c r="K1023" i="8" s="1"/>
  <c r="J1024" i="8"/>
  <c r="K1024" i="8" s="1"/>
  <c r="J1025" i="8"/>
  <c r="K1025" i="8" s="1"/>
  <c r="J1026" i="8"/>
  <c r="K1026" i="8" s="1"/>
  <c r="J1027" i="8"/>
  <c r="K1027" i="8" s="1"/>
  <c r="J1028" i="8"/>
  <c r="K1028" i="8" s="1"/>
  <c r="J1029" i="8"/>
  <c r="K1029" i="8" s="1"/>
  <c r="J1030" i="8"/>
  <c r="K1030" i="8" s="1"/>
  <c r="J1031" i="8"/>
  <c r="K1031" i="8" s="1"/>
  <c r="J1032" i="8"/>
  <c r="K1032" i="8" s="1"/>
  <c r="J1033" i="8"/>
  <c r="K1033" i="8" s="1"/>
  <c r="J1034" i="8"/>
  <c r="K1034" i="8" s="1"/>
  <c r="J1035" i="8"/>
  <c r="K1035" i="8" s="1"/>
  <c r="J1036" i="8"/>
  <c r="K1036" i="8" s="1"/>
  <c r="J1037" i="8"/>
  <c r="K1037" i="8" s="1"/>
  <c r="J1038" i="8"/>
  <c r="K1038" i="8" s="1"/>
  <c r="J1039" i="8"/>
  <c r="K1039" i="8" s="1"/>
  <c r="J1040" i="8"/>
  <c r="K1040" i="8" s="1"/>
  <c r="J1041" i="8"/>
  <c r="K1041" i="8" s="1"/>
  <c r="J1042" i="8"/>
  <c r="K1042" i="8" s="1"/>
  <c r="J1043" i="8"/>
  <c r="K1043" i="8" s="1"/>
  <c r="J1044" i="8"/>
  <c r="K1044" i="8" s="1"/>
  <c r="J1045" i="8"/>
  <c r="K1045" i="8" s="1"/>
  <c r="J1046" i="8"/>
  <c r="K1046" i="8" s="1"/>
  <c r="J1047" i="8"/>
  <c r="K1047" i="8" s="1"/>
  <c r="J1048" i="8"/>
  <c r="K1048" i="8" s="1"/>
  <c r="J1049" i="8"/>
  <c r="K1049" i="8" s="1"/>
  <c r="J1050" i="8"/>
  <c r="K1050" i="8" s="1"/>
  <c r="J1051" i="8"/>
  <c r="K1051" i="8" s="1"/>
  <c r="J1052" i="8"/>
  <c r="K1052" i="8" s="1"/>
  <c r="J1053" i="8"/>
  <c r="K1053" i="8" s="1"/>
  <c r="J1054" i="8"/>
  <c r="K1054" i="8" s="1"/>
  <c r="J1055" i="8"/>
  <c r="K1055" i="8" s="1"/>
  <c r="J1056" i="8"/>
  <c r="K1056" i="8" s="1"/>
  <c r="J1057" i="8"/>
  <c r="K1057" i="8" s="1"/>
  <c r="J1058" i="8"/>
  <c r="K1058" i="8" s="1"/>
  <c r="J1059" i="8"/>
  <c r="K1059" i="8" s="1"/>
  <c r="J1060" i="8"/>
  <c r="K1060" i="8" s="1"/>
  <c r="J1061" i="8"/>
  <c r="K1061" i="8" s="1"/>
  <c r="J1062" i="8"/>
  <c r="K1062" i="8" s="1"/>
  <c r="J1063" i="8"/>
  <c r="K1063" i="8" s="1"/>
  <c r="J1064" i="8"/>
  <c r="K1064" i="8" s="1"/>
  <c r="J1065" i="8"/>
  <c r="K1065" i="8" s="1"/>
  <c r="J1066" i="8"/>
  <c r="K1066" i="8" s="1"/>
  <c r="J1067" i="8"/>
  <c r="K1067" i="8" s="1"/>
  <c r="J1068" i="8"/>
  <c r="K1068" i="8" s="1"/>
  <c r="J1069" i="8"/>
  <c r="K1069" i="8" s="1"/>
  <c r="J1070" i="8"/>
  <c r="K1070" i="8" s="1"/>
  <c r="J1071" i="8"/>
  <c r="K1071" i="8" s="1"/>
  <c r="J1072" i="8"/>
  <c r="K1072" i="8" s="1"/>
  <c r="J1073" i="8"/>
  <c r="K1073" i="8" s="1"/>
  <c r="J1074" i="8"/>
  <c r="K1074" i="8" s="1"/>
  <c r="J1075" i="8"/>
  <c r="K1075" i="8" s="1"/>
  <c r="J1076" i="8"/>
  <c r="K1076" i="8" s="1"/>
  <c r="J1077" i="8"/>
  <c r="K1077" i="8" s="1"/>
  <c r="J1078" i="8"/>
  <c r="K1078" i="8" s="1"/>
  <c r="J1079" i="8"/>
  <c r="K1079" i="8" s="1"/>
  <c r="J1080" i="8"/>
  <c r="K1080" i="8" s="1"/>
  <c r="J1081" i="8"/>
  <c r="K1081" i="8" s="1"/>
  <c r="J1082" i="8"/>
  <c r="K1082" i="8" s="1"/>
  <c r="J1083" i="8"/>
  <c r="K1083" i="8" s="1"/>
  <c r="J1084" i="8"/>
  <c r="K1084" i="8" s="1"/>
  <c r="J1085" i="8"/>
  <c r="K1085" i="8" s="1"/>
  <c r="J1086" i="8"/>
  <c r="K1086" i="8" s="1"/>
  <c r="J1087" i="8"/>
  <c r="K1087" i="8" s="1"/>
  <c r="J1088" i="8"/>
  <c r="K1088" i="8" s="1"/>
  <c r="J1089" i="8"/>
  <c r="K1089" i="8" s="1"/>
  <c r="J1090" i="8"/>
  <c r="K1090" i="8" s="1"/>
  <c r="J1091" i="8"/>
  <c r="K1091" i="8" s="1"/>
  <c r="J1092" i="8"/>
  <c r="K1092" i="8" s="1"/>
  <c r="J1093" i="8"/>
  <c r="K1093" i="8" s="1"/>
  <c r="J1094" i="8"/>
  <c r="K1094" i="8" s="1"/>
  <c r="J1095" i="8"/>
  <c r="K1095" i="8" s="1"/>
  <c r="J1096" i="8"/>
  <c r="K1096" i="8" s="1"/>
  <c r="J1097" i="8"/>
  <c r="K1097" i="8" s="1"/>
  <c r="J1098" i="8"/>
  <c r="K1098" i="8" s="1"/>
  <c r="J1099" i="8"/>
  <c r="K1099" i="8" s="1"/>
  <c r="J1100" i="8"/>
  <c r="K1100" i="8" s="1"/>
  <c r="J1101" i="8"/>
  <c r="K1101" i="8" s="1"/>
  <c r="J1102" i="8"/>
  <c r="K1102" i="8" s="1"/>
  <c r="J1103" i="8"/>
  <c r="K1103" i="8" s="1"/>
  <c r="J1104" i="8"/>
  <c r="K1104" i="8" s="1"/>
  <c r="J1105" i="8"/>
  <c r="K1105" i="8" s="1"/>
  <c r="J1106" i="8"/>
  <c r="K1106" i="8" s="1"/>
  <c r="J1107" i="8"/>
  <c r="K1107" i="8" s="1"/>
  <c r="J1108" i="8"/>
  <c r="K1108" i="8" s="1"/>
  <c r="J1109" i="8"/>
  <c r="K1109" i="8" s="1"/>
  <c r="J1110" i="8"/>
  <c r="K1110" i="8" s="1"/>
  <c r="J1111" i="8"/>
  <c r="K1111" i="8" s="1"/>
  <c r="J1112" i="8"/>
  <c r="K1112" i="8" s="1"/>
  <c r="J1113" i="8"/>
  <c r="K1113" i="8" s="1"/>
  <c r="J1114" i="8"/>
  <c r="K1114" i="8" s="1"/>
  <c r="J1115" i="8"/>
  <c r="K1115" i="8" s="1"/>
  <c r="J1116" i="8"/>
  <c r="K1116" i="8" s="1"/>
  <c r="J1117" i="8"/>
  <c r="K1117" i="8" s="1"/>
  <c r="J1118" i="8"/>
  <c r="K1118" i="8" s="1"/>
  <c r="J1119" i="8"/>
  <c r="K1119" i="8" s="1"/>
  <c r="J1120" i="8"/>
  <c r="K1120" i="8" s="1"/>
  <c r="J1121" i="8"/>
  <c r="K1121" i="8" s="1"/>
  <c r="J1122" i="8"/>
  <c r="K1122" i="8" s="1"/>
  <c r="J1123" i="8"/>
  <c r="K1123" i="8" s="1"/>
  <c r="J1124" i="8"/>
  <c r="K1124" i="8" s="1"/>
  <c r="J1125" i="8"/>
  <c r="K1125" i="8" s="1"/>
  <c r="J1126" i="8"/>
  <c r="K1126" i="8" s="1"/>
  <c r="J1127" i="8"/>
  <c r="K1127" i="8" s="1"/>
  <c r="J1128" i="8"/>
  <c r="K1128" i="8" s="1"/>
  <c r="J1129" i="8"/>
  <c r="K1129" i="8" s="1"/>
  <c r="J1130" i="8"/>
  <c r="K1130" i="8" s="1"/>
  <c r="J1131" i="8"/>
  <c r="K1131" i="8" s="1"/>
  <c r="J1132" i="8"/>
  <c r="K1132" i="8" s="1"/>
  <c r="J1133" i="8"/>
  <c r="K1133" i="8" s="1"/>
  <c r="J1134" i="8"/>
  <c r="K1134" i="8" s="1"/>
  <c r="J1135" i="8"/>
  <c r="K1135" i="8" s="1"/>
  <c r="J1136" i="8"/>
  <c r="K1136" i="8" s="1"/>
  <c r="J1137" i="8"/>
  <c r="K1137" i="8" s="1"/>
  <c r="J1138" i="8"/>
  <c r="K1138" i="8" s="1"/>
  <c r="J1139" i="8"/>
  <c r="K1139" i="8" s="1"/>
  <c r="J1140" i="8"/>
  <c r="K1140" i="8" s="1"/>
  <c r="J1141" i="8"/>
  <c r="K1141" i="8" s="1"/>
  <c r="J1142" i="8"/>
  <c r="K1142" i="8" s="1"/>
  <c r="J1143" i="8"/>
  <c r="K1143" i="8" s="1"/>
  <c r="J1144" i="8"/>
  <c r="K1144" i="8" s="1"/>
  <c r="J1145" i="8"/>
  <c r="K1145" i="8" s="1"/>
  <c r="J1146" i="8"/>
  <c r="K1146" i="8" s="1"/>
  <c r="J1147" i="8"/>
  <c r="K1147" i="8" s="1"/>
  <c r="J1148" i="8"/>
  <c r="K1148" i="8" s="1"/>
  <c r="J1149" i="8"/>
  <c r="K1149" i="8" s="1"/>
  <c r="J1150" i="8"/>
  <c r="K1150" i="8" s="1"/>
  <c r="J1151" i="8"/>
  <c r="K1151" i="8" s="1"/>
  <c r="J1152" i="8"/>
  <c r="K1152" i="8" s="1"/>
  <c r="J1153" i="8"/>
  <c r="K1153" i="8" s="1"/>
  <c r="J1154" i="8"/>
  <c r="K1154" i="8" s="1"/>
  <c r="J1155" i="8"/>
  <c r="K1155" i="8" s="1"/>
  <c r="J1156" i="8"/>
  <c r="K1156" i="8" s="1"/>
  <c r="J1157" i="8"/>
  <c r="K1157" i="8" s="1"/>
  <c r="J1158" i="8"/>
  <c r="K1158" i="8" s="1"/>
  <c r="J1159" i="8"/>
  <c r="K1159" i="8" s="1"/>
  <c r="J1160" i="8"/>
  <c r="K1160" i="8" s="1"/>
  <c r="J1161" i="8"/>
  <c r="K1161" i="8" s="1"/>
  <c r="J1162" i="8"/>
  <c r="K1162" i="8" s="1"/>
  <c r="J1163" i="8"/>
  <c r="K1163" i="8" s="1"/>
  <c r="J1164" i="8"/>
  <c r="K1164" i="8" s="1"/>
  <c r="J1165" i="8"/>
  <c r="K1165" i="8" s="1"/>
  <c r="J1166" i="8"/>
  <c r="K1166" i="8" s="1"/>
  <c r="J1167" i="8"/>
  <c r="K1167" i="8" s="1"/>
  <c r="J1168" i="8"/>
  <c r="K1168" i="8" s="1"/>
  <c r="J1169" i="8"/>
  <c r="K1169" i="8" s="1"/>
  <c r="J1170" i="8"/>
  <c r="K1170" i="8" s="1"/>
  <c r="J1171" i="8"/>
  <c r="K1171" i="8" s="1"/>
  <c r="J1172" i="8"/>
  <c r="K1172" i="8" s="1"/>
  <c r="J1173" i="8"/>
  <c r="K1173" i="8" s="1"/>
  <c r="J1174" i="8"/>
  <c r="K1174" i="8" s="1"/>
  <c r="J1175" i="8"/>
  <c r="K1175" i="8" s="1"/>
  <c r="J1176" i="8"/>
  <c r="K1176" i="8" s="1"/>
  <c r="J1177" i="8"/>
  <c r="K1177" i="8" s="1"/>
  <c r="J1178" i="8"/>
  <c r="K1178" i="8" s="1"/>
  <c r="J1179" i="8"/>
  <c r="K1179" i="8" s="1"/>
  <c r="J1180" i="8"/>
  <c r="K1180" i="8" s="1"/>
  <c r="J1181" i="8"/>
  <c r="K1181" i="8" s="1"/>
  <c r="J1182" i="8"/>
  <c r="K1182" i="8" s="1"/>
  <c r="J1183" i="8"/>
  <c r="K1183" i="8" s="1"/>
  <c r="J1184" i="8"/>
  <c r="K1184" i="8" s="1"/>
  <c r="J1185" i="8"/>
  <c r="K1185" i="8" s="1"/>
  <c r="J1186" i="8"/>
  <c r="K1186" i="8" s="1"/>
  <c r="J1187" i="8"/>
  <c r="K1187" i="8" s="1"/>
  <c r="J1188" i="8"/>
  <c r="K1188" i="8" s="1"/>
  <c r="J1189" i="8"/>
  <c r="K1189" i="8" s="1"/>
  <c r="J1190" i="8"/>
  <c r="K1190" i="8" s="1"/>
  <c r="J1191" i="8"/>
  <c r="K1191" i="8" s="1"/>
  <c r="J1192" i="8"/>
  <c r="K1192" i="8" s="1"/>
  <c r="J1193" i="8"/>
  <c r="K1193" i="8" s="1"/>
  <c r="J1194" i="8"/>
  <c r="K1194" i="8" s="1"/>
  <c r="J1195" i="8"/>
  <c r="K1195" i="8" s="1"/>
  <c r="J1196" i="8"/>
  <c r="K1196" i="8" s="1"/>
  <c r="J1197" i="8"/>
  <c r="K1197" i="8" s="1"/>
  <c r="J1198" i="8"/>
  <c r="K1198" i="8" s="1"/>
  <c r="J1199" i="8"/>
  <c r="K1199" i="8" s="1"/>
  <c r="J1200" i="8"/>
  <c r="K1200" i="8" s="1"/>
  <c r="J1201" i="8"/>
  <c r="K1201" i="8" s="1"/>
  <c r="J1202" i="8"/>
  <c r="K1202" i="8" s="1"/>
  <c r="J1203" i="8"/>
  <c r="K1203" i="8" s="1"/>
  <c r="J1204" i="8"/>
  <c r="K1204" i="8" s="1"/>
  <c r="J1205" i="8"/>
  <c r="K1205" i="8" s="1"/>
  <c r="J1206" i="8"/>
  <c r="K1206" i="8" s="1"/>
  <c r="J1207" i="8"/>
  <c r="K1207" i="8" s="1"/>
  <c r="J1208" i="8"/>
  <c r="K1208" i="8" s="1"/>
  <c r="J1209" i="8"/>
  <c r="K1209" i="8" s="1"/>
  <c r="J1210" i="8"/>
  <c r="K1210" i="8" s="1"/>
  <c r="J1211" i="8"/>
  <c r="K1211" i="8" s="1"/>
  <c r="J1212" i="8"/>
  <c r="K1212" i="8" s="1"/>
  <c r="J1213" i="8"/>
  <c r="K1213" i="8" s="1"/>
  <c r="J1214" i="8"/>
  <c r="K1214" i="8" s="1"/>
  <c r="J1215" i="8"/>
  <c r="K1215" i="8" s="1"/>
  <c r="J1216" i="8"/>
  <c r="K1216" i="8" s="1"/>
  <c r="J1217" i="8"/>
  <c r="K1217" i="8" s="1"/>
  <c r="J1218" i="8"/>
  <c r="K1218" i="8" s="1"/>
  <c r="J1219" i="8"/>
  <c r="K1219" i="8" s="1"/>
  <c r="J1220" i="8"/>
  <c r="K1220" i="8" s="1"/>
  <c r="J1221" i="8"/>
  <c r="K1221" i="8" s="1"/>
  <c r="J1222" i="8"/>
  <c r="K1222" i="8" s="1"/>
  <c r="J1223" i="8"/>
  <c r="K1223" i="8" s="1"/>
  <c r="J1224" i="8"/>
  <c r="K1224" i="8" s="1"/>
  <c r="J1225" i="8"/>
  <c r="K1225" i="8" s="1"/>
  <c r="J1226" i="8"/>
  <c r="K1226" i="8" s="1"/>
  <c r="J1227" i="8"/>
  <c r="K1227" i="8" s="1"/>
  <c r="J1228" i="8"/>
  <c r="K1228" i="8" s="1"/>
  <c r="J1229" i="8"/>
  <c r="K1229" i="8" s="1"/>
  <c r="J1230" i="8"/>
  <c r="K1230" i="8" s="1"/>
  <c r="J1231" i="8"/>
  <c r="K1231" i="8" s="1"/>
  <c r="J1232" i="8"/>
  <c r="K1232" i="8" s="1"/>
  <c r="J1233" i="8"/>
  <c r="K1233" i="8" s="1"/>
  <c r="J1234" i="8"/>
  <c r="K1234" i="8" s="1"/>
  <c r="J1235" i="8"/>
  <c r="K1235" i="8" s="1"/>
  <c r="J1236" i="8"/>
  <c r="K1236" i="8" s="1"/>
  <c r="J1237" i="8"/>
  <c r="K1237" i="8" s="1"/>
  <c r="J1238" i="8"/>
  <c r="K1238" i="8" s="1"/>
  <c r="J1239" i="8"/>
  <c r="K1239" i="8" s="1"/>
  <c r="J1240" i="8"/>
  <c r="K1240" i="8" s="1"/>
  <c r="J1241" i="8"/>
  <c r="K1241" i="8" s="1"/>
  <c r="J1242" i="8"/>
  <c r="K1242" i="8" s="1"/>
  <c r="J1243" i="8"/>
  <c r="K1243" i="8" s="1"/>
  <c r="J1244" i="8"/>
  <c r="K1244" i="8" s="1"/>
  <c r="J1245" i="8"/>
  <c r="K1245" i="8" s="1"/>
  <c r="J1246" i="8"/>
  <c r="K1246" i="8" s="1"/>
  <c r="J1247" i="8"/>
  <c r="K1247" i="8" s="1"/>
  <c r="J1248" i="8"/>
  <c r="K1248" i="8" s="1"/>
  <c r="J1249" i="8"/>
  <c r="K1249" i="8" s="1"/>
  <c r="J1250" i="8"/>
  <c r="K1250" i="8" s="1"/>
  <c r="J1251" i="8"/>
  <c r="K1251" i="8" s="1"/>
  <c r="J1252" i="8"/>
  <c r="K1252" i="8" s="1"/>
  <c r="J1253" i="8"/>
  <c r="K1253" i="8" s="1"/>
  <c r="J1254" i="8"/>
  <c r="K1254" i="8" s="1"/>
  <c r="J1255" i="8"/>
  <c r="K1255" i="8" s="1"/>
  <c r="J1256" i="8"/>
  <c r="K1256" i="8" s="1"/>
  <c r="J1257" i="8"/>
  <c r="K1257" i="8" s="1"/>
  <c r="J1258" i="8"/>
  <c r="K1258" i="8" s="1"/>
  <c r="J1259" i="8"/>
  <c r="K1259" i="8" s="1"/>
  <c r="J1260" i="8"/>
  <c r="K1260" i="8" s="1"/>
  <c r="J1261" i="8"/>
  <c r="K1261" i="8" s="1"/>
  <c r="J1262" i="8"/>
  <c r="K1262" i="8" s="1"/>
  <c r="J1263" i="8"/>
  <c r="K1263" i="8" s="1"/>
  <c r="J1264" i="8"/>
  <c r="K1264" i="8" s="1"/>
  <c r="J1265" i="8"/>
  <c r="K1265" i="8" s="1"/>
  <c r="J1266" i="8"/>
  <c r="K1266" i="8" s="1"/>
  <c r="J1267" i="8"/>
  <c r="K1267" i="8" s="1"/>
  <c r="J1268" i="8"/>
  <c r="K1268" i="8" s="1"/>
  <c r="J1269" i="8"/>
  <c r="K1269" i="8" s="1"/>
  <c r="J1270" i="8"/>
  <c r="K1270" i="8" s="1"/>
  <c r="J1271" i="8"/>
  <c r="K1271" i="8" s="1"/>
  <c r="J1272" i="8"/>
  <c r="K1272" i="8" s="1"/>
  <c r="J1273" i="8"/>
  <c r="K1273" i="8" s="1"/>
  <c r="J1274" i="8"/>
  <c r="K1274" i="8" s="1"/>
  <c r="J1275" i="8"/>
  <c r="K1275" i="8" s="1"/>
  <c r="J1276" i="8"/>
  <c r="K1276" i="8" s="1"/>
  <c r="J1277" i="8"/>
  <c r="K1277" i="8" s="1"/>
  <c r="J1278" i="8"/>
  <c r="K1278" i="8" s="1"/>
  <c r="J1279" i="8"/>
  <c r="K1279" i="8" s="1"/>
  <c r="J1280" i="8"/>
  <c r="K1280" i="8" s="1"/>
  <c r="J1281" i="8"/>
  <c r="K1281" i="8" s="1"/>
  <c r="J1282" i="8"/>
  <c r="K1282" i="8" s="1"/>
  <c r="J1283" i="8"/>
  <c r="K1283" i="8" s="1"/>
  <c r="J1284" i="8"/>
  <c r="K1284" i="8" s="1"/>
  <c r="J1285" i="8"/>
  <c r="K1285" i="8" s="1"/>
  <c r="J1286" i="8"/>
  <c r="K1286" i="8" s="1"/>
  <c r="J1287" i="8"/>
  <c r="K1287" i="8" s="1"/>
  <c r="J1288" i="8"/>
  <c r="K1288" i="8" s="1"/>
  <c r="J1289" i="8"/>
  <c r="K1289" i="8" s="1"/>
  <c r="J1290" i="8"/>
  <c r="K1290" i="8" s="1"/>
  <c r="J1291" i="8"/>
  <c r="K1291" i="8" s="1"/>
  <c r="J1292" i="8"/>
  <c r="K1292" i="8" s="1"/>
  <c r="J1293" i="8"/>
  <c r="K1293" i="8" s="1"/>
  <c r="J1294" i="8"/>
  <c r="K1294" i="8" s="1"/>
  <c r="J1295" i="8"/>
  <c r="K1295" i="8" s="1"/>
  <c r="J1296" i="8"/>
  <c r="K1296" i="8" s="1"/>
  <c r="J1297" i="8"/>
  <c r="K1297" i="8" s="1"/>
  <c r="J1298" i="8"/>
  <c r="K1298" i="8" s="1"/>
  <c r="J1299" i="8"/>
  <c r="K1299" i="8" s="1"/>
  <c r="J1300" i="8"/>
  <c r="K1300" i="8" s="1"/>
  <c r="J1301" i="8"/>
  <c r="K1301" i="8" s="1"/>
  <c r="J1302" i="8"/>
  <c r="K1302" i="8" s="1"/>
  <c r="J1303" i="8"/>
  <c r="K1303" i="8" s="1"/>
  <c r="J1304" i="8"/>
  <c r="K1304" i="8" s="1"/>
  <c r="J1305" i="8"/>
  <c r="K1305" i="8" s="1"/>
  <c r="J1306" i="8"/>
  <c r="K1306" i="8" s="1"/>
  <c r="J1307" i="8"/>
  <c r="K1307" i="8" s="1"/>
  <c r="J1308" i="8"/>
  <c r="K1308" i="8" s="1"/>
  <c r="J1309" i="8"/>
  <c r="K1309" i="8" s="1"/>
  <c r="J1310" i="8"/>
  <c r="K1310" i="8" s="1"/>
  <c r="J1311" i="8"/>
  <c r="K1311" i="8" s="1"/>
  <c r="J1312" i="8"/>
  <c r="K1312" i="8" s="1"/>
  <c r="J1313" i="8"/>
  <c r="K1313" i="8" s="1"/>
  <c r="J1314" i="8"/>
  <c r="K1314" i="8" s="1"/>
  <c r="J1315" i="8"/>
  <c r="K1315" i="8" s="1"/>
  <c r="J1316" i="8"/>
  <c r="K1316" i="8" s="1"/>
  <c r="J1317" i="8"/>
  <c r="K1317" i="8" s="1"/>
  <c r="J1318" i="8"/>
  <c r="K1318" i="8" s="1"/>
  <c r="J1319" i="8"/>
  <c r="K1319" i="8" s="1"/>
  <c r="J1320" i="8"/>
  <c r="K1320" i="8" s="1"/>
  <c r="J1321" i="8"/>
  <c r="K1321" i="8" s="1"/>
  <c r="J1322" i="8"/>
  <c r="K1322" i="8" s="1"/>
  <c r="J1323" i="8"/>
  <c r="K1323" i="8" s="1"/>
  <c r="J1324" i="8"/>
  <c r="K1324" i="8" s="1"/>
  <c r="J1325" i="8"/>
  <c r="K1325" i="8" s="1"/>
  <c r="J1326" i="8"/>
  <c r="K1326" i="8" s="1"/>
  <c r="J1327" i="8"/>
  <c r="K1327" i="8" s="1"/>
  <c r="J1328" i="8"/>
  <c r="K1328" i="8" s="1"/>
  <c r="J1329" i="8"/>
  <c r="K1329" i="8" s="1"/>
  <c r="J1330" i="8"/>
  <c r="K1330" i="8" s="1"/>
  <c r="J1331" i="8"/>
  <c r="K1331" i="8" s="1"/>
  <c r="J1332" i="8"/>
  <c r="K1332" i="8" s="1"/>
  <c r="J1333" i="8"/>
  <c r="K1333" i="8" s="1"/>
  <c r="J1334" i="8"/>
  <c r="K1334" i="8" s="1"/>
  <c r="J1335" i="8"/>
  <c r="K1335" i="8" s="1"/>
  <c r="J1336" i="8"/>
  <c r="K1336" i="8" s="1"/>
  <c r="J1337" i="8"/>
  <c r="K1337" i="8" s="1"/>
  <c r="J1338" i="8"/>
  <c r="K1338" i="8" s="1"/>
  <c r="J1339" i="8"/>
  <c r="K1339" i="8" s="1"/>
  <c r="J1340" i="8"/>
  <c r="K1340" i="8" s="1"/>
  <c r="J1341" i="8"/>
  <c r="K1341" i="8" s="1"/>
  <c r="J1342" i="8"/>
  <c r="K1342" i="8" s="1"/>
  <c r="J1343" i="8"/>
  <c r="K1343" i="8" s="1"/>
  <c r="J1344" i="8"/>
  <c r="K1344" i="8" s="1"/>
  <c r="J1345" i="8"/>
  <c r="K1345" i="8" s="1"/>
  <c r="J1346" i="8"/>
  <c r="K1346" i="8" s="1"/>
  <c r="J1347" i="8"/>
  <c r="K1347" i="8" s="1"/>
  <c r="J1348" i="8"/>
  <c r="K1348" i="8" s="1"/>
  <c r="J1349" i="8"/>
  <c r="K1349" i="8" s="1"/>
  <c r="J1350" i="8"/>
  <c r="K1350" i="8" s="1"/>
  <c r="J1351" i="8"/>
  <c r="K1351" i="8" s="1"/>
  <c r="J1352" i="8"/>
  <c r="K1352" i="8" s="1"/>
  <c r="J1353" i="8"/>
  <c r="K1353" i="8" s="1"/>
  <c r="J1354" i="8"/>
  <c r="K1354" i="8" s="1"/>
  <c r="J1355" i="8"/>
  <c r="K1355" i="8" s="1"/>
  <c r="J1356" i="8"/>
  <c r="K1356" i="8" s="1"/>
  <c r="J1357" i="8"/>
  <c r="K1357" i="8" s="1"/>
  <c r="J1358" i="8"/>
  <c r="K1358" i="8" s="1"/>
  <c r="J1359" i="8"/>
  <c r="K1359" i="8" s="1"/>
  <c r="J1360" i="8"/>
  <c r="K1360" i="8" s="1"/>
  <c r="J1361" i="8"/>
  <c r="K1361" i="8" s="1"/>
  <c r="J1362" i="8"/>
  <c r="K1362" i="8" s="1"/>
  <c r="J1363" i="8"/>
  <c r="K1363" i="8" s="1"/>
  <c r="J1364" i="8"/>
  <c r="K1364" i="8" s="1"/>
  <c r="J1365" i="8"/>
  <c r="K1365" i="8" s="1"/>
  <c r="J1366" i="8"/>
  <c r="K1366" i="8" s="1"/>
  <c r="J1367" i="8"/>
  <c r="K1367" i="8" s="1"/>
  <c r="J1368" i="8"/>
  <c r="K1368" i="8" s="1"/>
  <c r="J1369" i="8"/>
  <c r="K1369" i="8" s="1"/>
  <c r="J1370" i="8"/>
  <c r="K1370" i="8" s="1"/>
  <c r="J1371" i="8"/>
  <c r="K1371" i="8" s="1"/>
  <c r="J1372" i="8"/>
  <c r="K1372" i="8" s="1"/>
  <c r="J1373" i="8"/>
  <c r="K1373" i="8" s="1"/>
  <c r="J1374" i="8"/>
  <c r="K1374" i="8" s="1"/>
  <c r="J1375" i="8"/>
  <c r="K1375" i="8" s="1"/>
  <c r="J1376" i="8"/>
  <c r="K1376" i="8" s="1"/>
  <c r="J1377" i="8"/>
  <c r="K1377" i="8" s="1"/>
  <c r="J1378" i="8"/>
  <c r="K1378" i="8" s="1"/>
  <c r="J1379" i="8"/>
  <c r="K1379" i="8" s="1"/>
  <c r="J1380" i="8"/>
  <c r="K1380" i="8" s="1"/>
  <c r="J1381" i="8"/>
  <c r="K1381" i="8" s="1"/>
  <c r="J1382" i="8"/>
  <c r="K1382" i="8" s="1"/>
  <c r="J1383" i="8"/>
  <c r="K1383" i="8" s="1"/>
  <c r="J1384" i="8"/>
  <c r="K1384" i="8" s="1"/>
  <c r="J1385" i="8"/>
  <c r="K1385" i="8" s="1"/>
  <c r="J1386" i="8"/>
  <c r="K1386" i="8" s="1"/>
  <c r="J1387" i="8"/>
  <c r="K1387" i="8" s="1"/>
  <c r="J1388" i="8"/>
  <c r="K1388" i="8" s="1"/>
  <c r="J1389" i="8"/>
  <c r="K1389" i="8" s="1"/>
  <c r="J1390" i="8"/>
  <c r="K1390" i="8" s="1"/>
  <c r="J1391" i="8"/>
  <c r="K1391" i="8" s="1"/>
  <c r="J1392" i="8"/>
  <c r="K1392" i="8" s="1"/>
  <c r="J1393" i="8"/>
  <c r="K1393" i="8" s="1"/>
  <c r="J1394" i="8"/>
  <c r="K1394" i="8" s="1"/>
  <c r="J1395" i="8"/>
  <c r="K1395" i="8" s="1"/>
  <c r="J1396" i="8"/>
  <c r="K1396" i="8" s="1"/>
  <c r="J1397" i="8"/>
  <c r="K1397" i="8" s="1"/>
  <c r="J1398" i="8"/>
  <c r="K1398" i="8" s="1"/>
  <c r="J1399" i="8"/>
  <c r="K1399" i="8" s="1"/>
  <c r="J1400" i="8"/>
  <c r="K1400" i="8" s="1"/>
  <c r="J1401" i="8"/>
  <c r="K1401" i="8" s="1"/>
  <c r="J1402" i="8"/>
  <c r="K1402" i="8" s="1"/>
  <c r="J1403" i="8"/>
  <c r="K1403" i="8" s="1"/>
  <c r="J1404" i="8"/>
  <c r="K1404" i="8" s="1"/>
  <c r="J1405" i="8"/>
  <c r="K1405" i="8" s="1"/>
  <c r="J1406" i="8"/>
  <c r="K1406" i="8" s="1"/>
  <c r="J1407" i="8"/>
  <c r="K1407" i="8" s="1"/>
  <c r="J1408" i="8"/>
  <c r="K1408" i="8" s="1"/>
  <c r="J1409" i="8"/>
  <c r="K1409" i="8" s="1"/>
  <c r="J1410" i="8"/>
  <c r="K1410" i="8" s="1"/>
  <c r="J1411" i="8"/>
  <c r="K1411" i="8" s="1"/>
  <c r="J1412" i="8"/>
  <c r="K1412" i="8" s="1"/>
  <c r="J1413" i="8"/>
  <c r="K1413" i="8" s="1"/>
  <c r="J1414" i="8"/>
  <c r="K1414" i="8" s="1"/>
  <c r="J1415" i="8"/>
  <c r="K1415" i="8" s="1"/>
  <c r="J1416" i="8"/>
  <c r="K1416" i="8" s="1"/>
  <c r="J1417" i="8"/>
  <c r="K1417" i="8" s="1"/>
  <c r="J1418" i="8"/>
  <c r="K1418" i="8" s="1"/>
  <c r="J1419" i="8"/>
  <c r="K1419" i="8" s="1"/>
  <c r="J1420" i="8"/>
  <c r="K1420" i="8" s="1"/>
  <c r="J1421" i="8"/>
  <c r="K1421" i="8" s="1"/>
  <c r="J1422" i="8"/>
  <c r="K1422" i="8" s="1"/>
  <c r="J1423" i="8"/>
  <c r="K1423" i="8" s="1"/>
  <c r="J1424" i="8"/>
  <c r="K1424" i="8" s="1"/>
  <c r="J1425" i="8"/>
  <c r="K1425" i="8" s="1"/>
  <c r="J1426" i="8"/>
  <c r="K1426" i="8" s="1"/>
  <c r="J1427" i="8"/>
  <c r="K1427" i="8" s="1"/>
  <c r="J1428" i="8"/>
  <c r="K1428" i="8" s="1"/>
  <c r="J1429" i="8"/>
  <c r="K1429" i="8" s="1"/>
  <c r="J1430" i="8"/>
  <c r="K1430" i="8" s="1"/>
  <c r="J1431" i="8"/>
  <c r="K1431" i="8" s="1"/>
  <c r="J1432" i="8"/>
  <c r="K1432" i="8" s="1"/>
  <c r="J1433" i="8"/>
  <c r="K1433" i="8" s="1"/>
  <c r="J1434" i="8"/>
  <c r="K1434" i="8" s="1"/>
  <c r="J1435" i="8"/>
  <c r="K1435" i="8" s="1"/>
  <c r="J1436" i="8"/>
  <c r="K1436" i="8" s="1"/>
  <c r="J1437" i="8"/>
  <c r="K1437" i="8" s="1"/>
  <c r="J1438" i="8"/>
  <c r="K1438" i="8" s="1"/>
  <c r="J1439" i="8"/>
  <c r="K1439" i="8" s="1"/>
  <c r="J1440" i="8"/>
  <c r="K1440" i="8" s="1"/>
  <c r="J1441" i="8"/>
  <c r="K1441" i="8" s="1"/>
  <c r="J1442" i="8"/>
  <c r="K1442" i="8" s="1"/>
  <c r="J1443" i="8"/>
  <c r="K1443" i="8" s="1"/>
  <c r="J1444" i="8"/>
  <c r="K1444" i="8" s="1"/>
  <c r="J1445" i="8"/>
  <c r="K1445" i="8" s="1"/>
  <c r="J1446" i="8"/>
  <c r="K1446" i="8" s="1"/>
  <c r="J1447" i="8"/>
  <c r="K1447" i="8" s="1"/>
  <c r="J1448" i="8"/>
  <c r="K1448" i="8" s="1"/>
  <c r="J1449" i="8"/>
  <c r="K1449" i="8" s="1"/>
  <c r="J1450" i="8"/>
  <c r="K1450" i="8" s="1"/>
  <c r="J1451" i="8"/>
  <c r="K1451" i="8" s="1"/>
  <c r="J1452" i="8"/>
  <c r="K1452" i="8" s="1"/>
  <c r="J1453" i="8"/>
  <c r="K1453" i="8" s="1"/>
  <c r="J1454" i="8"/>
  <c r="K1454" i="8" s="1"/>
  <c r="J1455" i="8"/>
  <c r="K1455" i="8" s="1"/>
  <c r="J1456" i="8"/>
  <c r="K1456" i="8" s="1"/>
  <c r="J1457" i="8"/>
  <c r="K1457" i="8" s="1"/>
  <c r="J1458" i="8"/>
  <c r="K1458" i="8" s="1"/>
  <c r="J1459" i="8"/>
  <c r="K1459" i="8" s="1"/>
  <c r="J1460" i="8"/>
  <c r="K1460" i="8" s="1"/>
  <c r="J1461" i="8"/>
  <c r="K1461" i="8" s="1"/>
  <c r="J1462" i="8"/>
  <c r="K1462" i="8" s="1"/>
  <c r="J1463" i="8"/>
  <c r="K1463" i="8" s="1"/>
  <c r="J1464" i="8"/>
  <c r="K1464" i="8" s="1"/>
  <c r="J1465" i="8"/>
  <c r="K1465" i="8" s="1"/>
  <c r="J1466" i="8"/>
  <c r="K1466" i="8" s="1"/>
  <c r="J1467" i="8"/>
  <c r="K1467" i="8" s="1"/>
  <c r="J1468" i="8"/>
  <c r="K1468" i="8" s="1"/>
  <c r="J1469" i="8"/>
  <c r="K1469" i="8" s="1"/>
  <c r="J1470" i="8"/>
  <c r="K1470" i="8" s="1"/>
  <c r="J1471" i="8"/>
  <c r="K1471" i="8" s="1"/>
  <c r="J1472" i="8"/>
  <c r="K1472" i="8" s="1"/>
  <c r="J1473" i="8"/>
  <c r="K1473" i="8" s="1"/>
  <c r="J1474" i="8"/>
  <c r="K1474" i="8" s="1"/>
  <c r="J1475" i="8"/>
  <c r="K1475" i="8" s="1"/>
  <c r="J1476" i="8"/>
  <c r="K1476" i="8" s="1"/>
  <c r="J1477" i="8"/>
  <c r="K1477" i="8" s="1"/>
  <c r="J1478" i="8"/>
  <c r="K1478" i="8" s="1"/>
  <c r="J1479" i="8"/>
  <c r="K1479" i="8" s="1"/>
  <c r="J1480" i="8"/>
  <c r="K1480" i="8" s="1"/>
  <c r="J1481" i="8"/>
  <c r="K1481" i="8" s="1"/>
  <c r="J1482" i="8"/>
  <c r="K1482" i="8" s="1"/>
  <c r="J1483" i="8"/>
  <c r="K1483" i="8" s="1"/>
  <c r="J1484" i="8"/>
  <c r="K1484" i="8" s="1"/>
  <c r="J1485" i="8"/>
  <c r="K1485" i="8" s="1"/>
  <c r="J1486" i="8"/>
  <c r="K1486" i="8" s="1"/>
  <c r="J1487" i="8"/>
  <c r="K1487" i="8" s="1"/>
  <c r="J1488" i="8"/>
  <c r="K1488" i="8" s="1"/>
  <c r="J1489" i="8"/>
  <c r="K1489" i="8" s="1"/>
  <c r="J1490" i="8"/>
  <c r="K1490" i="8" s="1"/>
  <c r="J1491" i="8"/>
  <c r="K1491" i="8" s="1"/>
  <c r="J1492" i="8"/>
  <c r="K1492" i="8" s="1"/>
  <c r="J1493" i="8"/>
  <c r="K1493" i="8" s="1"/>
  <c r="J1494" i="8"/>
  <c r="K1494" i="8" s="1"/>
  <c r="J1495" i="8"/>
  <c r="K1495" i="8" s="1"/>
  <c r="J1496" i="8"/>
  <c r="K1496" i="8" s="1"/>
  <c r="J1497" i="8"/>
  <c r="K1497" i="8" s="1"/>
  <c r="J1498" i="8"/>
  <c r="K1498" i="8" s="1"/>
  <c r="J1499" i="8"/>
  <c r="K1499" i="8" s="1"/>
  <c r="J1500" i="8"/>
  <c r="K1500" i="8" s="1"/>
  <c r="J1501" i="8"/>
  <c r="K1501" i="8" s="1"/>
  <c r="J1502" i="8"/>
  <c r="K1502" i="8" s="1"/>
  <c r="J1503" i="8"/>
  <c r="K1503" i="8" s="1"/>
  <c r="J1504" i="8"/>
  <c r="K1504" i="8" s="1"/>
  <c r="J1505" i="8"/>
  <c r="K1505" i="8" s="1"/>
  <c r="J1506" i="8"/>
  <c r="K1506" i="8" s="1"/>
  <c r="J1507" i="8"/>
  <c r="K1507" i="8" s="1"/>
  <c r="J1508" i="8"/>
  <c r="K1508" i="8" s="1"/>
  <c r="J1509" i="8"/>
  <c r="K1509" i="8" s="1"/>
  <c r="J1510" i="8"/>
  <c r="K1510" i="8" s="1"/>
  <c r="J1511" i="8"/>
  <c r="K1511" i="8" s="1"/>
  <c r="J1512" i="8"/>
  <c r="K1512" i="8" s="1"/>
  <c r="J1513" i="8"/>
  <c r="K1513" i="8" s="1"/>
  <c r="J1514" i="8"/>
  <c r="K1514" i="8" s="1"/>
  <c r="J1515" i="8"/>
  <c r="K1515" i="8" s="1"/>
  <c r="J1516" i="8"/>
  <c r="K1516" i="8" s="1"/>
  <c r="J1517" i="8"/>
  <c r="K1517" i="8" s="1"/>
  <c r="J1518" i="8"/>
  <c r="K1518" i="8" s="1"/>
  <c r="J1519" i="8"/>
  <c r="K1519" i="8" s="1"/>
  <c r="J1520" i="8"/>
  <c r="K1520" i="8" s="1"/>
  <c r="J1521" i="8"/>
  <c r="K1521" i="8" s="1"/>
  <c r="J1522" i="8"/>
  <c r="K1522" i="8" s="1"/>
  <c r="J1523" i="8"/>
  <c r="K1523" i="8" s="1"/>
  <c r="J1524" i="8"/>
  <c r="K1524" i="8" s="1"/>
  <c r="J1525" i="8"/>
  <c r="K1525" i="8" s="1"/>
  <c r="J1526" i="8"/>
  <c r="K1526" i="8" s="1"/>
  <c r="J1527" i="8"/>
  <c r="K1527" i="8" s="1"/>
  <c r="J1528" i="8"/>
  <c r="K1528" i="8" s="1"/>
  <c r="J1529" i="8"/>
  <c r="K1529" i="8" s="1"/>
  <c r="J1530" i="8"/>
  <c r="K1530" i="8" s="1"/>
  <c r="J1531" i="8"/>
  <c r="K1531" i="8" s="1"/>
  <c r="J1532" i="8"/>
  <c r="K1532" i="8" s="1"/>
  <c r="J1533" i="8"/>
  <c r="K1533" i="8" s="1"/>
  <c r="J1534" i="8"/>
  <c r="K1534" i="8" s="1"/>
  <c r="J1535" i="8"/>
  <c r="K1535" i="8" s="1"/>
  <c r="J1536" i="8"/>
  <c r="K1536" i="8" s="1"/>
  <c r="J1537" i="8"/>
  <c r="K1537" i="8" s="1"/>
  <c r="J1538" i="8"/>
  <c r="K1538" i="8" s="1"/>
  <c r="J1539" i="8"/>
  <c r="K1539" i="8" s="1"/>
  <c r="J1540" i="8"/>
  <c r="K1540" i="8" s="1"/>
  <c r="J1541" i="8"/>
  <c r="K1541" i="8" s="1"/>
  <c r="J1542" i="8"/>
  <c r="K1542" i="8" s="1"/>
  <c r="J1543" i="8"/>
  <c r="K1543" i="8" s="1"/>
  <c r="J1544" i="8"/>
  <c r="K1544" i="8" s="1"/>
  <c r="J1545" i="8"/>
  <c r="K1545" i="8" s="1"/>
  <c r="J1546" i="8"/>
  <c r="K1546" i="8" s="1"/>
  <c r="J1547" i="8"/>
  <c r="K1547" i="8" s="1"/>
  <c r="J1548" i="8"/>
  <c r="K1548" i="8" s="1"/>
  <c r="J1549" i="8"/>
  <c r="K1549" i="8" s="1"/>
  <c r="J1550" i="8"/>
  <c r="K1550" i="8" s="1"/>
  <c r="J1551" i="8"/>
  <c r="K1551" i="8" s="1"/>
  <c r="J1552" i="8"/>
  <c r="K1552" i="8" s="1"/>
  <c r="J1553" i="8"/>
  <c r="K1553" i="8" s="1"/>
  <c r="J1554" i="8"/>
  <c r="K1554" i="8" s="1"/>
  <c r="J1555" i="8"/>
  <c r="K1555" i="8" s="1"/>
  <c r="J1556" i="8"/>
  <c r="K1556" i="8" s="1"/>
  <c r="J1557" i="8"/>
  <c r="K1557" i="8" s="1"/>
  <c r="J1558" i="8"/>
  <c r="K1558" i="8" s="1"/>
  <c r="J1559" i="8"/>
  <c r="K1559" i="8" s="1"/>
  <c r="J1560" i="8"/>
  <c r="K1560" i="8" s="1"/>
  <c r="J1561" i="8"/>
  <c r="K1561" i="8" s="1"/>
  <c r="J1562" i="8"/>
  <c r="K1562" i="8" s="1"/>
  <c r="J1563" i="8"/>
  <c r="K1563" i="8" s="1"/>
  <c r="J1564" i="8"/>
  <c r="K1564" i="8" s="1"/>
  <c r="J1565" i="8"/>
  <c r="K1565" i="8" s="1"/>
  <c r="J1566" i="8"/>
  <c r="K1566" i="8" s="1"/>
  <c r="J1567" i="8"/>
  <c r="K1567" i="8" s="1"/>
  <c r="J1568" i="8"/>
  <c r="K1568" i="8" s="1"/>
  <c r="J1569" i="8"/>
  <c r="K1569" i="8" s="1"/>
  <c r="J1570" i="8"/>
  <c r="K1570" i="8" s="1"/>
  <c r="J1571" i="8"/>
  <c r="K1571" i="8" s="1"/>
  <c r="J1572" i="8"/>
  <c r="K1572" i="8" s="1"/>
  <c r="J1573" i="8"/>
  <c r="K1573" i="8" s="1"/>
  <c r="J1574" i="8"/>
  <c r="K1574" i="8" s="1"/>
  <c r="J1575" i="8"/>
  <c r="K1575" i="8" s="1"/>
  <c r="J1576" i="8"/>
  <c r="K1576" i="8" s="1"/>
  <c r="J1577" i="8"/>
  <c r="K1577" i="8" s="1"/>
  <c r="J1578" i="8"/>
  <c r="K1578" i="8" s="1"/>
  <c r="J1579" i="8"/>
  <c r="K1579" i="8" s="1"/>
  <c r="J1580" i="8"/>
  <c r="K1580" i="8" s="1"/>
  <c r="J1581" i="8"/>
  <c r="K1581" i="8" s="1"/>
  <c r="J1582" i="8"/>
  <c r="K1582" i="8" s="1"/>
  <c r="J1583" i="8"/>
  <c r="K1583" i="8" s="1"/>
  <c r="J1584" i="8"/>
  <c r="K1584" i="8" s="1"/>
  <c r="J1585" i="8"/>
  <c r="K1585" i="8" s="1"/>
  <c r="J1586" i="8"/>
  <c r="K1586" i="8" s="1"/>
  <c r="J1587" i="8"/>
  <c r="K1587" i="8" s="1"/>
  <c r="J1588" i="8"/>
  <c r="K1588" i="8" s="1"/>
  <c r="J1589" i="8"/>
  <c r="K1589" i="8" s="1"/>
  <c r="J1590" i="8"/>
  <c r="K1590" i="8" s="1"/>
  <c r="J1591" i="8"/>
  <c r="K1591" i="8" s="1"/>
  <c r="J1592" i="8"/>
  <c r="K1592" i="8" s="1"/>
  <c r="J1593" i="8"/>
  <c r="K1593" i="8" s="1"/>
  <c r="J1594" i="8"/>
  <c r="K1594" i="8" s="1"/>
  <c r="J1595" i="8"/>
  <c r="K1595" i="8" s="1"/>
  <c r="J1596" i="8"/>
  <c r="K1596" i="8" s="1"/>
  <c r="J1597" i="8"/>
  <c r="K1597" i="8" s="1"/>
  <c r="J1598" i="8"/>
  <c r="K1598" i="8" s="1"/>
  <c r="J1599" i="8"/>
  <c r="K1599" i="8" s="1"/>
  <c r="J1600" i="8"/>
  <c r="K1600" i="8" s="1"/>
  <c r="J1601" i="8"/>
  <c r="K1601" i="8" s="1"/>
  <c r="J1602" i="8"/>
  <c r="K1602" i="8" s="1"/>
  <c r="J1603" i="8"/>
  <c r="K1603" i="8" s="1"/>
  <c r="J1604" i="8"/>
  <c r="K1604" i="8" s="1"/>
  <c r="J1605" i="8"/>
  <c r="K1605" i="8" s="1"/>
  <c r="J1606" i="8"/>
  <c r="K1606" i="8" s="1"/>
  <c r="J1607" i="8"/>
  <c r="K1607" i="8" s="1"/>
  <c r="J1608" i="8"/>
  <c r="K1608" i="8" s="1"/>
  <c r="J1609" i="8"/>
  <c r="K1609" i="8" s="1"/>
  <c r="J1610" i="8"/>
  <c r="K1610" i="8" s="1"/>
  <c r="J1611" i="8"/>
  <c r="K1611" i="8" s="1"/>
  <c r="J1612" i="8"/>
  <c r="K1612" i="8" s="1"/>
  <c r="J1613" i="8"/>
  <c r="K1613" i="8" s="1"/>
  <c r="J1614" i="8"/>
  <c r="K1614" i="8" s="1"/>
  <c r="J1615" i="8"/>
  <c r="K1615" i="8" s="1"/>
  <c r="J1616" i="8"/>
  <c r="K1616" i="8" s="1"/>
  <c r="J1617" i="8"/>
  <c r="K1617" i="8" s="1"/>
  <c r="J1618" i="8"/>
  <c r="K1618" i="8" s="1"/>
  <c r="J1619" i="8"/>
  <c r="K1619" i="8" s="1"/>
  <c r="J1620" i="8"/>
  <c r="K1620" i="8" s="1"/>
  <c r="J1621" i="8"/>
  <c r="K1621" i="8" s="1"/>
  <c r="J1622" i="8"/>
  <c r="K1622" i="8" s="1"/>
  <c r="J1623" i="8"/>
  <c r="K1623" i="8" s="1"/>
  <c r="J1624" i="8"/>
  <c r="K1624" i="8" s="1"/>
  <c r="J1625" i="8"/>
  <c r="K1625" i="8" s="1"/>
  <c r="J1626" i="8"/>
  <c r="K1626" i="8" s="1"/>
  <c r="J1627" i="8"/>
  <c r="K1627" i="8" s="1"/>
  <c r="J1628" i="8"/>
  <c r="K1628" i="8" s="1"/>
  <c r="J1629" i="8"/>
  <c r="K1629" i="8" s="1"/>
  <c r="J1630" i="8"/>
  <c r="K1630" i="8" s="1"/>
  <c r="J1631" i="8"/>
  <c r="K1631" i="8" s="1"/>
  <c r="J1632" i="8"/>
  <c r="K1632" i="8" s="1"/>
  <c r="J1633" i="8"/>
  <c r="K1633" i="8" s="1"/>
  <c r="J1634" i="8"/>
  <c r="K1634" i="8" s="1"/>
  <c r="J1635" i="8"/>
  <c r="K1635" i="8" s="1"/>
  <c r="J1636" i="8"/>
  <c r="K1636" i="8" s="1"/>
  <c r="J1637" i="8"/>
  <c r="K1637" i="8" s="1"/>
  <c r="J1638" i="8"/>
  <c r="K1638" i="8" s="1"/>
  <c r="J1639" i="8"/>
  <c r="K1639" i="8" s="1"/>
  <c r="J1640" i="8"/>
  <c r="K1640" i="8" s="1"/>
  <c r="J1641" i="8"/>
  <c r="K1641" i="8" s="1"/>
  <c r="J1642" i="8"/>
  <c r="K1642" i="8" s="1"/>
  <c r="J1643" i="8"/>
  <c r="K1643" i="8" s="1"/>
  <c r="J1644" i="8"/>
  <c r="K1644" i="8" s="1"/>
  <c r="J1645" i="8"/>
  <c r="K1645" i="8" s="1"/>
  <c r="J1646" i="8"/>
  <c r="K1646" i="8" s="1"/>
  <c r="J1647" i="8"/>
  <c r="K1647" i="8" s="1"/>
  <c r="J1648" i="8"/>
  <c r="K1648" i="8" s="1"/>
  <c r="J1649" i="8"/>
  <c r="K1649" i="8" s="1"/>
  <c r="J1650" i="8"/>
  <c r="K1650" i="8" s="1"/>
  <c r="J1651" i="8"/>
  <c r="K1651" i="8" s="1"/>
  <c r="J1652" i="8"/>
  <c r="K1652" i="8" s="1"/>
  <c r="J1653" i="8"/>
  <c r="K1653" i="8" s="1"/>
  <c r="J1654" i="8"/>
  <c r="K1654" i="8" s="1"/>
  <c r="J1655" i="8"/>
  <c r="K1655" i="8" s="1"/>
  <c r="J1656" i="8"/>
  <c r="K1656" i="8" s="1"/>
  <c r="J1657" i="8"/>
  <c r="K1657" i="8" s="1"/>
  <c r="J1658" i="8"/>
  <c r="K1658" i="8" s="1"/>
  <c r="J1659" i="8"/>
  <c r="K1659" i="8" s="1"/>
  <c r="J1660" i="8"/>
  <c r="K1660" i="8" s="1"/>
  <c r="J1661" i="8"/>
  <c r="K1661" i="8" s="1"/>
  <c r="J1662" i="8"/>
  <c r="K1662" i="8" s="1"/>
  <c r="J1663" i="8"/>
  <c r="K1663" i="8" s="1"/>
  <c r="J1664" i="8"/>
  <c r="K1664" i="8" s="1"/>
  <c r="J1665" i="8"/>
  <c r="K1665" i="8" s="1"/>
  <c r="J1666" i="8"/>
  <c r="K1666" i="8" s="1"/>
  <c r="J1667" i="8"/>
  <c r="K1667" i="8" s="1"/>
  <c r="J1668" i="8"/>
  <c r="K1668" i="8" s="1"/>
  <c r="J1669" i="8"/>
  <c r="K1669" i="8" s="1"/>
  <c r="J1670" i="8"/>
  <c r="K1670" i="8" s="1"/>
  <c r="J1671" i="8"/>
  <c r="K1671" i="8" s="1"/>
  <c r="J1672" i="8"/>
  <c r="K1672" i="8" s="1"/>
  <c r="J1673" i="8"/>
  <c r="K1673" i="8" s="1"/>
  <c r="J1674" i="8"/>
  <c r="K1674" i="8" s="1"/>
  <c r="J1675" i="8"/>
  <c r="K1675" i="8" s="1"/>
  <c r="J1676" i="8"/>
  <c r="K1676" i="8" s="1"/>
  <c r="J1677" i="8"/>
  <c r="K1677" i="8" s="1"/>
  <c r="J1678" i="8"/>
  <c r="K1678" i="8" s="1"/>
  <c r="J1679" i="8"/>
  <c r="K1679" i="8" s="1"/>
  <c r="J1680" i="8"/>
  <c r="K1680" i="8" s="1"/>
  <c r="J1681" i="8"/>
  <c r="K1681" i="8" s="1"/>
  <c r="J1682" i="8"/>
  <c r="K1682" i="8" s="1"/>
  <c r="J1683" i="8"/>
  <c r="K1683" i="8" s="1"/>
  <c r="J1684" i="8"/>
  <c r="K1684" i="8" s="1"/>
  <c r="J1685" i="8"/>
  <c r="K1685" i="8" s="1"/>
  <c r="J1686" i="8"/>
  <c r="K1686" i="8" s="1"/>
  <c r="J1687" i="8"/>
  <c r="K1687" i="8" s="1"/>
  <c r="J1688" i="8"/>
  <c r="K1688" i="8" s="1"/>
  <c r="J1689" i="8"/>
  <c r="K1689" i="8" s="1"/>
  <c r="J1690" i="8"/>
  <c r="K1690" i="8" s="1"/>
  <c r="J1691" i="8"/>
  <c r="K1691" i="8" s="1"/>
  <c r="J1692" i="8"/>
  <c r="K1692" i="8" s="1"/>
  <c r="J1693" i="8"/>
  <c r="K1693" i="8" s="1"/>
  <c r="J1694" i="8"/>
  <c r="K1694" i="8" s="1"/>
  <c r="J1695" i="8"/>
  <c r="K1695" i="8" s="1"/>
  <c r="J1696" i="8"/>
  <c r="K1696" i="8" s="1"/>
  <c r="J1697" i="8"/>
  <c r="K1697" i="8" s="1"/>
  <c r="J1698" i="8"/>
  <c r="K1698" i="8" s="1"/>
  <c r="J1699" i="8"/>
  <c r="K1699" i="8" s="1"/>
  <c r="J1700" i="8"/>
  <c r="K1700" i="8" s="1"/>
  <c r="J1701" i="8"/>
  <c r="K1701" i="8" s="1"/>
  <c r="J1702" i="8"/>
  <c r="K1702" i="8" s="1"/>
  <c r="J1703" i="8"/>
  <c r="K1703" i="8" s="1"/>
  <c r="J1704" i="8"/>
  <c r="K1704" i="8" s="1"/>
  <c r="J1705" i="8"/>
  <c r="K1705" i="8" s="1"/>
  <c r="J1706" i="8"/>
  <c r="K1706" i="8" s="1"/>
  <c r="J1707" i="8"/>
  <c r="K1707" i="8" s="1"/>
  <c r="J1708" i="8"/>
  <c r="K1708" i="8" s="1"/>
  <c r="J1709" i="8"/>
  <c r="K1709" i="8" s="1"/>
  <c r="J1710" i="8"/>
  <c r="K1710" i="8" s="1"/>
  <c r="J1711" i="8"/>
  <c r="K1711" i="8" s="1"/>
  <c r="J1712" i="8"/>
  <c r="K1712" i="8" s="1"/>
  <c r="J1713" i="8"/>
  <c r="K1713" i="8" s="1"/>
  <c r="J1714" i="8"/>
  <c r="K1714" i="8" s="1"/>
  <c r="J1715" i="8"/>
  <c r="K1715" i="8" s="1"/>
  <c r="J1716" i="8"/>
  <c r="K1716" i="8" s="1"/>
  <c r="J1717" i="8"/>
  <c r="K1717" i="8" s="1"/>
  <c r="J1718" i="8"/>
  <c r="K1718" i="8" s="1"/>
  <c r="J1719" i="8"/>
  <c r="K1719" i="8" s="1"/>
  <c r="J1720" i="8"/>
  <c r="K1720" i="8" s="1"/>
  <c r="J1721" i="8"/>
  <c r="K1721" i="8" s="1"/>
  <c r="J1722" i="8"/>
  <c r="K1722" i="8" s="1"/>
  <c r="J1723" i="8"/>
  <c r="K1723" i="8" s="1"/>
  <c r="J1724" i="8"/>
  <c r="K1724" i="8" s="1"/>
  <c r="J1725" i="8"/>
  <c r="K1725" i="8" s="1"/>
  <c r="J1726" i="8"/>
  <c r="K1726" i="8" s="1"/>
  <c r="J1727" i="8"/>
  <c r="K1727" i="8" s="1"/>
  <c r="J1728" i="8"/>
  <c r="K1728" i="8" s="1"/>
  <c r="J1729" i="8"/>
  <c r="K1729" i="8" s="1"/>
  <c r="J1730" i="8"/>
  <c r="K1730" i="8" s="1"/>
  <c r="J1731" i="8"/>
  <c r="K1731" i="8" s="1"/>
  <c r="J1732" i="8"/>
  <c r="K1732" i="8" s="1"/>
  <c r="J1733" i="8"/>
  <c r="K1733" i="8" s="1"/>
  <c r="J1734" i="8"/>
  <c r="K1734" i="8" s="1"/>
  <c r="J1735" i="8"/>
  <c r="K1735" i="8" s="1"/>
  <c r="J1736" i="8"/>
  <c r="K1736" i="8" s="1"/>
  <c r="J1737" i="8"/>
  <c r="K1737" i="8" s="1"/>
  <c r="J1738" i="8"/>
  <c r="K1738" i="8" s="1"/>
  <c r="J1739" i="8"/>
  <c r="K1739" i="8" s="1"/>
  <c r="J1740" i="8"/>
  <c r="K1740" i="8" s="1"/>
  <c r="J1741" i="8"/>
  <c r="K1741" i="8" s="1"/>
  <c r="J1742" i="8"/>
  <c r="K1742" i="8" s="1"/>
  <c r="J1743" i="8"/>
  <c r="K1743" i="8" s="1"/>
  <c r="J1744" i="8"/>
  <c r="K1744" i="8" s="1"/>
  <c r="J1745" i="8"/>
  <c r="K1745" i="8" s="1"/>
  <c r="J1746" i="8"/>
  <c r="K1746" i="8" s="1"/>
  <c r="J1747" i="8"/>
  <c r="K1747" i="8" s="1"/>
  <c r="J1748" i="8"/>
  <c r="K1748" i="8" s="1"/>
  <c r="J1749" i="8"/>
  <c r="K1749" i="8" s="1"/>
  <c r="J1750" i="8"/>
  <c r="K1750" i="8" s="1"/>
  <c r="J1751" i="8"/>
  <c r="K1751" i="8" s="1"/>
  <c r="J1752" i="8"/>
  <c r="K1752" i="8" s="1"/>
  <c r="J1753" i="8"/>
  <c r="K1753" i="8" s="1"/>
  <c r="J1754" i="8"/>
  <c r="K1754" i="8" s="1"/>
  <c r="J1755" i="8"/>
  <c r="K1755" i="8" s="1"/>
  <c r="J1756" i="8"/>
  <c r="K1756" i="8" s="1"/>
  <c r="J1757" i="8"/>
  <c r="K1757" i="8" s="1"/>
  <c r="J1758" i="8"/>
  <c r="K1758" i="8" s="1"/>
  <c r="J1759" i="8"/>
  <c r="K1759" i="8" s="1"/>
  <c r="J1760" i="8"/>
  <c r="K1760" i="8" s="1"/>
  <c r="J1761" i="8"/>
  <c r="K1761" i="8" s="1"/>
  <c r="J1762" i="8"/>
  <c r="K1762" i="8" s="1"/>
  <c r="J1763" i="8"/>
  <c r="K1763" i="8" s="1"/>
  <c r="J1764" i="8"/>
  <c r="K1764" i="8" s="1"/>
  <c r="J1765" i="8"/>
  <c r="K1765" i="8" s="1"/>
  <c r="J1766" i="8"/>
  <c r="K1766" i="8" s="1"/>
  <c r="J1767" i="8"/>
  <c r="K1767" i="8" s="1"/>
  <c r="J1768" i="8"/>
  <c r="K1768" i="8" s="1"/>
  <c r="J1769" i="8"/>
  <c r="K1769" i="8" s="1"/>
  <c r="J1770" i="8"/>
  <c r="K1770" i="8" s="1"/>
  <c r="J1771" i="8"/>
  <c r="K1771" i="8" s="1"/>
  <c r="J1772" i="8"/>
  <c r="K1772" i="8" s="1"/>
  <c r="J1773" i="8"/>
  <c r="K1773" i="8" s="1"/>
  <c r="J1774" i="8"/>
  <c r="K1774" i="8" s="1"/>
  <c r="J1775" i="8"/>
  <c r="K1775" i="8" s="1"/>
  <c r="J1776" i="8"/>
  <c r="K1776" i="8" s="1"/>
  <c r="J1777" i="8"/>
  <c r="K1777" i="8" s="1"/>
  <c r="J1778" i="8"/>
  <c r="K1778" i="8" s="1"/>
  <c r="J1779" i="8"/>
  <c r="K1779" i="8" s="1"/>
  <c r="J1780" i="8"/>
  <c r="K1780" i="8" s="1"/>
  <c r="J1781" i="8"/>
  <c r="K1781" i="8" s="1"/>
  <c r="J1782" i="8"/>
  <c r="K1782" i="8" s="1"/>
  <c r="J1783" i="8"/>
  <c r="K1783" i="8" s="1"/>
  <c r="J1784" i="8"/>
  <c r="K1784" i="8" s="1"/>
  <c r="J1785" i="8"/>
  <c r="K1785" i="8" s="1"/>
  <c r="J1786" i="8"/>
  <c r="K1786" i="8" s="1"/>
  <c r="J1787" i="8"/>
  <c r="K1787" i="8" s="1"/>
  <c r="J1788" i="8"/>
  <c r="K1788" i="8" s="1"/>
  <c r="J1789" i="8"/>
  <c r="K1789" i="8" s="1"/>
  <c r="J1790" i="8"/>
  <c r="K1790" i="8" s="1"/>
  <c r="J1791" i="8"/>
  <c r="K1791" i="8" s="1"/>
  <c r="J1792" i="8"/>
  <c r="K1792" i="8" s="1"/>
  <c r="J1793" i="8"/>
  <c r="K1793" i="8" s="1"/>
  <c r="J1794" i="8"/>
  <c r="K1794" i="8" s="1"/>
  <c r="J1795" i="8"/>
  <c r="K1795" i="8" s="1"/>
  <c r="J1796" i="8"/>
  <c r="K1796" i="8" s="1"/>
  <c r="J1797" i="8"/>
  <c r="K1797" i="8" s="1"/>
  <c r="J1798" i="8"/>
  <c r="K1798" i="8" s="1"/>
  <c r="J1799" i="8"/>
  <c r="K1799" i="8" s="1"/>
  <c r="J1800" i="8"/>
  <c r="K1800" i="8" s="1"/>
  <c r="J1801" i="8"/>
  <c r="K1801" i="8" s="1"/>
  <c r="J2" i="8"/>
  <c r="K2" i="8" s="1"/>
  <c r="AB5" i="8" l="1"/>
  <c r="AB6" i="8"/>
  <c r="AB7" i="8"/>
  <c r="AB10" i="8"/>
  <c r="AB15" i="8"/>
  <c r="AB16" i="8"/>
  <c r="AB9" i="8"/>
  <c r="AB14" i="8"/>
  <c r="AB11" i="8"/>
  <c r="AB8" i="8"/>
  <c r="W18" i="8" a="1"/>
  <c r="W21" i="8" s="1"/>
  <c r="C21" i="10"/>
  <c r="F3" i="10"/>
  <c r="F4" i="10" s="1"/>
  <c r="F5" i="10" s="1"/>
  <c r="F6" i="10" s="1"/>
  <c r="F7" i="10" s="1"/>
  <c r="F8" i="10" s="1"/>
  <c r="F9" i="10" s="1"/>
  <c r="F10" i="10" s="1"/>
  <c r="F11" i="10" s="1"/>
  <c r="F12" i="10" s="1"/>
  <c r="F13" i="10" s="1"/>
  <c r="F14" i="10" s="1"/>
  <c r="F15" i="10" s="1"/>
  <c r="F16" i="10" s="1"/>
  <c r="F17" i="10" s="1"/>
  <c r="F18" i="10" s="1"/>
  <c r="F19" i="10" s="1"/>
  <c r="F20" i="10" s="1"/>
  <c r="F21" i="10" s="1"/>
  <c r="F22" i="10" s="1"/>
  <c r="F23" i="10" s="1"/>
  <c r="F24" i="10" s="1"/>
  <c r="F2" i="10"/>
  <c r="W22" i="8" l="1"/>
  <c r="W24" i="8"/>
  <c r="W27" i="8"/>
  <c r="W20" i="8"/>
  <c r="W19" i="8"/>
  <c r="W26" i="8"/>
  <c r="W18" i="8"/>
  <c r="W25" i="8"/>
  <c r="W23" i="8"/>
  <c r="F25" i="10"/>
  <c r="F26" i="10" s="1"/>
  <c r="F27" i="10" s="1"/>
  <c r="F28" i="10" s="1"/>
  <c r="F29" i="10" s="1"/>
  <c r="F30" i="10" s="1"/>
  <c r="F31" i="10" s="1"/>
  <c r="F32" i="10" s="1"/>
  <c r="F33" i="10" s="1"/>
  <c r="F34" i="10"/>
  <c r="F35" i="10" s="1"/>
  <c r="F36" i="10" s="1"/>
  <c r="F37" i="10" s="1"/>
  <c r="F38" i="10" s="1"/>
  <c r="F39" i="10" s="1"/>
  <c r="F40" i="10" s="1"/>
  <c r="F41" i="10" s="1"/>
  <c r="F42" i="10" s="1"/>
  <c r="F43" i="10" s="1"/>
  <c r="F44" i="10" s="1"/>
  <c r="F45" i="10" s="1"/>
  <c r="F46" i="10" s="1"/>
  <c r="F47" i="10" s="1"/>
  <c r="F48" i="10" s="1"/>
  <c r="F49" i="10" s="1"/>
  <c r="F50" i="10" s="1"/>
  <c r="F51" i="10" s="1"/>
  <c r="F52" i="10" s="1"/>
  <c r="F53" i="10" s="1"/>
  <c r="F54" i="10" s="1"/>
  <c r="F55" i="10" s="1"/>
  <c r="F56" i="10" s="1"/>
  <c r="F57" i="10" s="1"/>
  <c r="F58" i="10" s="1"/>
  <c r="F59" i="10" s="1"/>
  <c r="F60" i="10" s="1"/>
  <c r="F61" i="10" s="1"/>
  <c r="F62" i="10" s="1"/>
  <c r="F63" i="10" s="1"/>
  <c r="F64" i="10" s="1"/>
  <c r="F65" i="10" s="1"/>
  <c r="F66" i="10" s="1"/>
  <c r="F67" i="10" s="1"/>
  <c r="F68" i="10" s="1"/>
  <c r="F69" i="10" s="1"/>
  <c r="F70" i="10" s="1"/>
  <c r="F71" i="10" s="1"/>
  <c r="F72" i="10" s="1"/>
  <c r="F73" i="10" s="1"/>
  <c r="F74" i="10" s="1"/>
  <c r="F75" i="10" s="1"/>
  <c r="F76" i="10" s="1"/>
  <c r="F77" i="10" s="1"/>
  <c r="F78" i="10" s="1"/>
  <c r="F79" i="10" s="1"/>
  <c r="F80" i="10" s="1"/>
  <c r="F81" i="10" s="1"/>
  <c r="F82" i="10" s="1"/>
  <c r="F83" i="10" s="1"/>
  <c r="F84" i="10" s="1"/>
  <c r="F85" i="10" s="1"/>
  <c r="F86" i="10" s="1"/>
  <c r="F87" i="10" s="1"/>
  <c r="F88" i="10" s="1"/>
  <c r="F89" i="10" s="1"/>
  <c r="F90" i="10" s="1"/>
  <c r="F91" i="10" s="1"/>
  <c r="F92" i="10" s="1"/>
  <c r="F93" i="10" s="1"/>
  <c r="F94" i="10" s="1"/>
  <c r="F95" i="10" s="1"/>
  <c r="F96" i="10" s="1"/>
  <c r="F97" i="10" s="1"/>
  <c r="F98" i="10" s="1"/>
  <c r="F99" i="10" s="1"/>
  <c r="F100" i="10" s="1"/>
  <c r="F101" i="10" s="1"/>
  <c r="F102" i="10" s="1"/>
  <c r="F103" i="10" s="1"/>
  <c r="F104" i="10" s="1"/>
  <c r="F105" i="10" s="1"/>
  <c r="F106" i="10" s="1"/>
  <c r="F108" i="10" s="1"/>
  <c r="F107" i="10" s="1"/>
  <c r="F109" i="10" s="1"/>
  <c r="A19" i="2"/>
  <c r="C19" i="2"/>
  <c r="D19" i="2"/>
  <c r="E19" i="2"/>
  <c r="F19" i="2"/>
  <c r="B19" i="2"/>
  <c r="W28" i="8" l="1"/>
  <c r="G19" i="5"/>
  <c r="G18" i="5"/>
  <c r="G17" i="5"/>
  <c r="G16" i="5"/>
  <c r="G15" i="5"/>
  <c r="G14" i="5"/>
  <c r="G13" i="5"/>
  <c r="G12" i="5"/>
  <c r="G11" i="5"/>
  <c r="G10" i="5"/>
  <c r="G9" i="5"/>
  <c r="G8" i="5"/>
  <c r="G7" i="5"/>
  <c r="G6" i="5"/>
  <c r="G5" i="5"/>
  <c r="G4" i="5"/>
  <c r="G3" i="5"/>
  <c r="G2" i="5"/>
  <c r="G18" i="6"/>
  <c r="G17" i="6"/>
  <c r="G16" i="6"/>
  <c r="G15" i="6"/>
  <c r="G14" i="6"/>
  <c r="G13" i="6"/>
  <c r="G12" i="6"/>
  <c r="G11" i="6"/>
  <c r="G10" i="6"/>
  <c r="G9" i="6"/>
  <c r="G8" i="6"/>
  <c r="G7" i="6"/>
  <c r="G6" i="6"/>
  <c r="G5" i="6"/>
  <c r="G4" i="6"/>
  <c r="G3" i="6"/>
  <c r="G2" i="6"/>
</calcChain>
</file>

<file path=xl/sharedStrings.xml><?xml version="1.0" encoding="utf-8"?>
<sst xmlns="http://schemas.openxmlformats.org/spreadsheetml/2006/main" count="15648" uniqueCount="837">
  <si>
    <t>日期</t>
    <phoneticPr fontId="1" type="noConversion"/>
  </si>
  <si>
    <t>收入</t>
    <phoneticPr fontId="1" type="noConversion"/>
  </si>
  <si>
    <t>支出</t>
    <phoneticPr fontId="1" type="noConversion"/>
  </si>
  <si>
    <t>結餘</t>
    <phoneticPr fontId="1" type="noConversion"/>
  </si>
  <si>
    <t>分類</t>
    <phoneticPr fontId="1" type="noConversion"/>
  </si>
  <si>
    <t>說明</t>
    <phoneticPr fontId="1" type="noConversion"/>
  </si>
  <si>
    <t>早餐</t>
    <phoneticPr fontId="1" type="noConversion"/>
  </si>
  <si>
    <t>午餐</t>
    <phoneticPr fontId="1" type="noConversion"/>
  </si>
  <si>
    <t>食</t>
  </si>
  <si>
    <t>晚餐</t>
    <phoneticPr fontId="1" type="noConversion"/>
  </si>
  <si>
    <t>飲料</t>
    <phoneticPr fontId="1" type="noConversion"/>
  </si>
  <si>
    <t>上班</t>
  </si>
  <si>
    <t>補習班</t>
    <phoneticPr fontId="1" type="noConversion"/>
  </si>
  <si>
    <t>其他</t>
  </si>
  <si>
    <t>回家不用自己出錢</t>
    <phoneticPr fontId="1" type="noConversion"/>
  </si>
  <si>
    <t>憑證編號</t>
    <phoneticPr fontId="1" type="noConversion"/>
  </si>
  <si>
    <t>00090002</t>
    <phoneticPr fontId="1" type="noConversion"/>
  </si>
  <si>
    <t>00090003</t>
  </si>
  <si>
    <t>00090004</t>
  </si>
  <si>
    <t>00090005</t>
  </si>
  <si>
    <t>00090006</t>
  </si>
  <si>
    <t>00090007</t>
  </si>
  <si>
    <t>00090008</t>
  </si>
  <si>
    <t>00090009</t>
  </si>
  <si>
    <t>00090010</t>
  </si>
  <si>
    <t>00090011</t>
    <phoneticPr fontId="1" type="noConversion"/>
  </si>
  <si>
    <t>00090012</t>
    <phoneticPr fontId="1" type="noConversion"/>
  </si>
  <si>
    <t>備註</t>
    <phoneticPr fontId="1" type="noConversion"/>
  </si>
  <si>
    <t>0090001</t>
    <phoneticPr fontId="1" type="noConversion"/>
  </si>
  <si>
    <t>曹睿</t>
    <phoneticPr fontId="1" type="noConversion"/>
  </si>
  <si>
    <t>資訊數學大四</t>
    <phoneticPr fontId="1" type="noConversion"/>
  </si>
  <si>
    <t>資工四乙</t>
    <phoneticPr fontId="1" type="noConversion"/>
  </si>
  <si>
    <t>借林采昕錢</t>
    <phoneticPr fontId="1" type="noConversion"/>
  </si>
  <si>
    <t>嬿婷借我10000000</t>
    <phoneticPr fontId="1" type="noConversion"/>
  </si>
  <si>
    <t>週一</t>
    <phoneticPr fontId="1" type="noConversion"/>
  </si>
  <si>
    <t>週二</t>
  </si>
  <si>
    <t>週三</t>
  </si>
  <si>
    <t>週四</t>
  </si>
  <si>
    <t>週五</t>
  </si>
  <si>
    <t>D1</t>
    <phoneticPr fontId="1" type="noConversion"/>
  </si>
  <si>
    <t>D2</t>
  </si>
  <si>
    <t>D3</t>
  </si>
  <si>
    <t>D4</t>
  </si>
  <si>
    <t>D5</t>
  </si>
  <si>
    <t>D6</t>
  </si>
  <si>
    <t>D7</t>
  </si>
  <si>
    <t>E0</t>
    <phoneticPr fontId="1" type="noConversion"/>
  </si>
  <si>
    <r>
      <rPr>
        <vertAlign val="subscript"/>
        <sz val="12"/>
        <color theme="1"/>
        <rFont val="新細明體"/>
        <family val="1"/>
        <charset val="136"/>
        <scheme val="minor"/>
      </rPr>
      <t>節次</t>
    </r>
    <r>
      <rPr>
        <vertAlign val="superscript"/>
        <sz val="12"/>
        <color theme="1"/>
        <rFont val="新細明體"/>
        <family val="1"/>
        <charset val="136"/>
        <scheme val="minor"/>
      </rPr>
      <t>星期</t>
    </r>
    <phoneticPr fontId="1" type="noConversion"/>
  </si>
  <si>
    <t>D8</t>
    <phoneticPr fontId="1" type="noConversion"/>
  </si>
  <si>
    <t>E1</t>
  </si>
  <si>
    <t>E2</t>
  </si>
  <si>
    <t>E3</t>
  </si>
  <si>
    <t>E4</t>
  </si>
  <si>
    <t>Excel試算表的統計應用
ES401
王翠蘭</t>
    <phoneticPr fontId="1" type="noConversion"/>
  </si>
  <si>
    <t>導師時間</t>
    <phoneticPr fontId="1" type="noConversion"/>
  </si>
  <si>
    <t>導師時間</t>
    <phoneticPr fontId="1" type="noConversion"/>
  </si>
  <si>
    <t>午餐時間</t>
    <phoneticPr fontId="1" type="noConversion"/>
  </si>
  <si>
    <t>午餐時間</t>
    <phoneticPr fontId="1" type="noConversion"/>
  </si>
  <si>
    <t>晚餐時間</t>
    <phoneticPr fontId="1" type="noConversion"/>
  </si>
  <si>
    <t>晚餐時間</t>
    <phoneticPr fontId="1" type="noConversion"/>
  </si>
  <si>
    <t>計算機概論
MD203
廖容佐</t>
    <phoneticPr fontId="1" type="noConversion"/>
  </si>
  <si>
    <t>專業倫理</t>
    <phoneticPr fontId="1" type="noConversion"/>
  </si>
  <si>
    <t>易經資訊學
SF648
梅興</t>
    <phoneticPr fontId="1" type="noConversion"/>
  </si>
  <si>
    <t>專業倫理</t>
    <phoneticPr fontId="1" type="noConversion"/>
  </si>
  <si>
    <t>綜觀程式競賽
SF648
張信宏</t>
    <phoneticPr fontId="1" type="noConversion"/>
  </si>
  <si>
    <t>畢業專題
Skype
張信宏</t>
    <phoneticPr fontId="1" type="noConversion"/>
  </si>
  <si>
    <t>有氧舞蹈
LP220
陳楸杉</t>
    <phoneticPr fontId="1" type="noConversion"/>
  </si>
  <si>
    <t>流行音樂演唱
LE103
范婷玉</t>
    <phoneticPr fontId="1" type="noConversion"/>
  </si>
  <si>
    <t>網頁程式設計
SF234, 551
郭文彥</t>
    <phoneticPr fontId="1" type="noConversion"/>
  </si>
  <si>
    <t>高等電腦圖學
SF648
鄭進和</t>
    <phoneticPr fontId="1" type="noConversion"/>
  </si>
  <si>
    <t>平行處理
SF648
郭文彥</t>
    <phoneticPr fontId="1" type="noConversion"/>
  </si>
  <si>
    <t>籃球
籃球場
李雲翔</t>
    <phoneticPr fontId="1" type="noConversion"/>
  </si>
  <si>
    <t>FEEYM</t>
  </si>
  <si>
    <t>APPLTYPE</t>
  </si>
  <si>
    <t>HOSPID</t>
  </si>
  <si>
    <t>APPLDATE</t>
  </si>
  <si>
    <t>PATBIRTH</t>
  </si>
  <si>
    <t>INDATE</t>
  </si>
  <si>
    <t>OUTDATE</t>
  </si>
  <si>
    <t>APPL1DATE</t>
  </si>
  <si>
    <t>APPLENDATE</t>
  </si>
  <si>
    <t>PATSEX</t>
  </si>
  <si>
    <t>199709</t>
  </si>
  <si>
    <t>1</t>
  </si>
  <si>
    <t>15A0400612</t>
  </si>
  <si>
    <t>19971020</t>
  </si>
  <si>
    <t>19970830</t>
  </si>
  <si>
    <t>19970913</t>
  </si>
  <si>
    <t>11B0700132</t>
  </si>
  <si>
    <t>19971008</t>
  </si>
  <si>
    <t>19970829</t>
  </si>
  <si>
    <t>19970903</t>
  </si>
  <si>
    <t>15I0100343</t>
  </si>
  <si>
    <t>19971015</t>
  </si>
  <si>
    <t>19970825</t>
  </si>
  <si>
    <t>11B1000101</t>
  </si>
  <si>
    <t>19971013</t>
  </si>
  <si>
    <t>19970906</t>
  </si>
  <si>
    <t>15J0300443</t>
  </si>
  <si>
    <t>19971022</t>
  </si>
  <si>
    <t>19970922</t>
  </si>
  <si>
    <t>19970923</t>
  </si>
  <si>
    <t>2</t>
  </si>
  <si>
    <t>01H0100238</t>
  </si>
  <si>
    <t>19971021</t>
  </si>
  <si>
    <t>19970909</t>
  </si>
  <si>
    <t>19970915</t>
  </si>
  <si>
    <t>15B0500336</t>
  </si>
  <si>
    <t>15B0400512</t>
  </si>
  <si>
    <t>19971016</t>
  </si>
  <si>
    <t>19970910</t>
  </si>
  <si>
    <t>15G0101343</t>
  </si>
  <si>
    <t>19971019</t>
  </si>
  <si>
    <t>19970905</t>
  </si>
  <si>
    <t>19970908</t>
  </si>
  <si>
    <t>05B1900136</t>
  </si>
  <si>
    <t>15B0200242</t>
  </si>
  <si>
    <t>19971002</t>
  </si>
  <si>
    <t>19970826</t>
  </si>
  <si>
    <t>19970901</t>
  </si>
  <si>
    <t>01H0200101</t>
  </si>
  <si>
    <t>19970925</t>
  </si>
  <si>
    <t>14D0300111</t>
  </si>
  <si>
    <t>01I0100240</t>
  </si>
  <si>
    <t>19971014</t>
  </si>
  <si>
    <t>19970902</t>
  </si>
  <si>
    <t>05G1800101</t>
  </si>
  <si>
    <t>15J0101642</t>
  </si>
  <si>
    <t>19970917</t>
  </si>
  <si>
    <t>12H0500131</t>
  </si>
  <si>
    <t>19970920</t>
  </si>
  <si>
    <t>19970904</t>
  </si>
  <si>
    <t>05F0800102</t>
  </si>
  <si>
    <t>19971018</t>
  </si>
  <si>
    <t>19970912</t>
  </si>
  <si>
    <t>19970926</t>
  </si>
  <si>
    <t>14F0200134</t>
  </si>
  <si>
    <t>19971007</t>
  </si>
  <si>
    <t>11I0100121</t>
  </si>
  <si>
    <t>19971009</t>
  </si>
  <si>
    <t>19970927</t>
  </si>
  <si>
    <t>12D0100222</t>
  </si>
  <si>
    <t>11B1500101</t>
  </si>
  <si>
    <t>19970916</t>
  </si>
  <si>
    <t>19970921</t>
  </si>
  <si>
    <t>11J0600133</t>
  </si>
  <si>
    <t>15G0300235</t>
  </si>
  <si>
    <t>19970911</t>
  </si>
  <si>
    <t>15G0301142</t>
  </si>
  <si>
    <t>19970907</t>
  </si>
  <si>
    <t>15C0400540</t>
  </si>
  <si>
    <t>15G0400632</t>
  </si>
  <si>
    <t>15E0100631</t>
  </si>
  <si>
    <t>19971017</t>
  </si>
  <si>
    <t>19970918</t>
  </si>
  <si>
    <t>19970919</t>
  </si>
  <si>
    <t>15B0300537</t>
  </si>
  <si>
    <t>15D1100140</t>
  </si>
  <si>
    <t>11B0100131</t>
  </si>
  <si>
    <t>01A1500101</t>
  </si>
  <si>
    <t>11H1000142</t>
  </si>
  <si>
    <t>19970930</t>
  </si>
  <si>
    <t>15J0500333</t>
  </si>
  <si>
    <t>19970828</t>
  </si>
  <si>
    <t>15G0100436</t>
  </si>
  <si>
    <t>06G0300202</t>
  </si>
  <si>
    <t>13A2000101</t>
  </si>
  <si>
    <t>15C1300531</t>
  </si>
  <si>
    <t>04B0400121</t>
  </si>
  <si>
    <t>19970822</t>
  </si>
  <si>
    <t>11I0200101</t>
  </si>
  <si>
    <t>12G2000236</t>
  </si>
  <si>
    <t>15J0100243</t>
  </si>
  <si>
    <t>19970914</t>
  </si>
  <si>
    <t>12B0200134</t>
  </si>
  <si>
    <t>11E0100237</t>
  </si>
  <si>
    <t>19971006</t>
  </si>
  <si>
    <t>12F0300131</t>
  </si>
  <si>
    <t>15H0400602</t>
  </si>
  <si>
    <t>19971001</t>
  </si>
  <si>
    <t>12H0300139</t>
  </si>
  <si>
    <t>15A0100101</t>
  </si>
  <si>
    <t>15A3100841</t>
  </si>
  <si>
    <t>19970831</t>
  </si>
  <si>
    <t>01B0500121</t>
  </si>
  <si>
    <t>19970731</t>
  </si>
  <si>
    <t>01C1200101</t>
  </si>
  <si>
    <t>19970619</t>
  </si>
  <si>
    <t>06H0200122</t>
  </si>
  <si>
    <t>19971117</t>
  </si>
  <si>
    <t>19970924</t>
  </si>
  <si>
    <t>15G2900541</t>
  </si>
  <si>
    <t>15J0500317</t>
  </si>
  <si>
    <t>19970823</t>
  </si>
  <si>
    <t>15F0401131</t>
  </si>
  <si>
    <t>01D0100141</t>
  </si>
  <si>
    <t>15A0800236</t>
  </si>
  <si>
    <t>01G1800301</t>
  </si>
  <si>
    <t>02J0100121</t>
  </si>
  <si>
    <t>15G0100217</t>
  </si>
  <si>
    <t>19970827</t>
  </si>
  <si>
    <t>15D0500136</t>
  </si>
  <si>
    <t>15J0200843</t>
  </si>
  <si>
    <t>01H0800102</t>
  </si>
  <si>
    <t>01B0200102</t>
  </si>
  <si>
    <t>15J0800802</t>
  </si>
  <si>
    <t>15B0900132</t>
  </si>
  <si>
    <t>15C0400438</t>
  </si>
  <si>
    <t>15A1500139</t>
  </si>
  <si>
    <t>19970928</t>
  </si>
  <si>
    <t>15F1600143</t>
  </si>
  <si>
    <t>19970929</t>
  </si>
  <si>
    <t>19970818</t>
  </si>
  <si>
    <t>15B1900301</t>
  </si>
  <si>
    <t>15A0100143</t>
  </si>
  <si>
    <t>19970814</t>
  </si>
  <si>
    <t>11C0100143</t>
  </si>
  <si>
    <t>15F1001301</t>
  </si>
  <si>
    <t>01J0600231</t>
  </si>
  <si>
    <t>15C0300721</t>
  </si>
  <si>
    <t>15B1200239</t>
  </si>
  <si>
    <t>15D0500441</t>
  </si>
  <si>
    <t>15C0600302</t>
  </si>
  <si>
    <t>19971003</t>
  </si>
  <si>
    <t>14E0600142</t>
  </si>
  <si>
    <t>19970221</t>
  </si>
  <si>
    <t>15E0100235</t>
  </si>
  <si>
    <t>15H0100539</t>
  </si>
  <si>
    <t>15F0202132</t>
  </si>
  <si>
    <t>15I0100439</t>
  </si>
  <si>
    <t>15F0700537</t>
  </si>
  <si>
    <t>15F0500134</t>
  </si>
  <si>
    <t>06G1600101</t>
  </si>
  <si>
    <t>19970512</t>
  </si>
  <si>
    <t>19970801</t>
  </si>
  <si>
    <t>11D0100134</t>
  </si>
  <si>
    <t>11J3100141</t>
  </si>
  <si>
    <t>15J0400535</t>
  </si>
  <si>
    <t>19970821</t>
  </si>
  <si>
    <t>01G0400112</t>
  </si>
  <si>
    <t>15B0100332</t>
  </si>
  <si>
    <t>14H0500135</t>
  </si>
  <si>
    <t>15B0100535</t>
  </si>
  <si>
    <t>15C0100831</t>
  </si>
  <si>
    <t>15A0400232</t>
  </si>
  <si>
    <t>06A0300133</t>
  </si>
  <si>
    <t>15C0400631</t>
  </si>
  <si>
    <t>06I0600117</t>
  </si>
  <si>
    <t>11A0100145</t>
  </si>
  <si>
    <t>19970824</t>
  </si>
  <si>
    <t>15D0800402</t>
  </si>
  <si>
    <t>15I0100835</t>
  </si>
  <si>
    <t>19970812</t>
  </si>
  <si>
    <t>19970813</t>
  </si>
  <si>
    <t>11E0100146</t>
  </si>
  <si>
    <t>05F0300102</t>
  </si>
  <si>
    <t>15D0300931</t>
  </si>
  <si>
    <t>15F0400117</t>
  </si>
  <si>
    <t>15B0400137</t>
  </si>
  <si>
    <t>15G3100241</t>
  </si>
  <si>
    <t>19971004</t>
  </si>
  <si>
    <t>19970520</t>
  </si>
  <si>
    <t>15B0600139</t>
  </si>
  <si>
    <t>01J0100145</t>
  </si>
  <si>
    <t>11F0600111</t>
  </si>
  <si>
    <t>11H1600101</t>
  </si>
  <si>
    <t>13E0500102</t>
  </si>
  <si>
    <t>11F0200138</t>
  </si>
  <si>
    <t>19970819</t>
  </si>
  <si>
    <t>11C0100234</t>
  </si>
  <si>
    <t>15F1100143</t>
  </si>
  <si>
    <t>19970730</t>
  </si>
  <si>
    <t>01B0100122</t>
  </si>
  <si>
    <t>15C1900243</t>
  </si>
  <si>
    <t>15J0701002</t>
  </si>
  <si>
    <t>15H1100302</t>
  </si>
  <si>
    <t>15C1100401</t>
  </si>
  <si>
    <t>14B1900101</t>
  </si>
  <si>
    <t>13H0600139</t>
  </si>
  <si>
    <t>14D0100135</t>
  </si>
  <si>
    <t>13H0500117</t>
  </si>
  <si>
    <t>19970728</t>
  </si>
  <si>
    <t>15D0502202</t>
  </si>
  <si>
    <t>15D0100512</t>
  </si>
  <si>
    <t>15D0101937</t>
  </si>
  <si>
    <t>01H1800201</t>
  </si>
  <si>
    <t>19970808</t>
  </si>
  <si>
    <t>15G0100238</t>
  </si>
  <si>
    <t>06I3100141</t>
  </si>
  <si>
    <t>15I1500136</t>
  </si>
  <si>
    <t>15B0400202</t>
  </si>
  <si>
    <t>04E1800101</t>
  </si>
  <si>
    <t>14D0400112</t>
  </si>
  <si>
    <t>15E0100412</t>
  </si>
  <si>
    <t>13F0300117</t>
  </si>
  <si>
    <t>15I0300543</t>
  </si>
  <si>
    <t>15E0102231</t>
  </si>
  <si>
    <t>15A0100411</t>
  </si>
  <si>
    <t>15C0100237</t>
  </si>
  <si>
    <t>05B0200121</t>
  </si>
  <si>
    <t>02C0100131</t>
  </si>
  <si>
    <t>19970811</t>
  </si>
  <si>
    <t>01I0900201</t>
  </si>
  <si>
    <t>19970101</t>
  </si>
  <si>
    <t>15D0100421</t>
  </si>
  <si>
    <t>15I0200237</t>
  </si>
  <si>
    <t>11B0100201</t>
  </si>
  <si>
    <t>15B0201732</t>
  </si>
  <si>
    <t>11H0200201</t>
  </si>
  <si>
    <t>19970624</t>
  </si>
  <si>
    <t>15F0101336</t>
  </si>
  <si>
    <t>11I0200143</t>
  </si>
  <si>
    <t>05B0200142</t>
  </si>
  <si>
    <t>15C0101342</t>
  </si>
  <si>
    <t>15C0100542</t>
  </si>
  <si>
    <t>15D0101643</t>
  </si>
  <si>
    <t>15D1500342</t>
  </si>
  <si>
    <t>15G0800102</t>
  </si>
  <si>
    <t>06I1300143</t>
  </si>
  <si>
    <t>05J0900232</t>
  </si>
  <si>
    <t>12E0100122</t>
  </si>
  <si>
    <t>19970820</t>
  </si>
  <si>
    <t>15I0300436</t>
  </si>
  <si>
    <t>13I0300143</t>
  </si>
  <si>
    <t>15C1500442</t>
  </si>
  <si>
    <t>0</t>
  </si>
  <si>
    <t>15C0100141</t>
  </si>
  <si>
    <t>01E0100132</t>
  </si>
  <si>
    <t>15C1000132</t>
  </si>
  <si>
    <t>01A0100136</t>
  </si>
  <si>
    <t>15F1100502</t>
  </si>
  <si>
    <t>15G0200502</t>
  </si>
  <si>
    <t>15A0500233</t>
  </si>
  <si>
    <t>01J0400143</t>
  </si>
  <si>
    <t>15F0500139</t>
  </si>
  <si>
    <t>15B0400538</t>
  </si>
  <si>
    <t>15J1000432</t>
  </si>
  <si>
    <t>19970422</t>
  </si>
  <si>
    <t>15F0501137</t>
  </si>
  <si>
    <t>11H0800137</t>
  </si>
  <si>
    <t>15C0600232</t>
  </si>
  <si>
    <t>15C0201632</t>
  </si>
  <si>
    <t>15B0400442</t>
  </si>
  <si>
    <t>19971027</t>
  </si>
  <si>
    <t>05G0100112</t>
  </si>
  <si>
    <t>02I0300190</t>
  </si>
  <si>
    <t>15E0201101</t>
  </si>
  <si>
    <t>02C0800117</t>
  </si>
  <si>
    <t>12A0600142</t>
  </si>
  <si>
    <t>12E0400141</t>
  </si>
  <si>
    <t>15A0101831</t>
  </si>
  <si>
    <t>01A0300117</t>
  </si>
  <si>
    <t>15H0300338</t>
  </si>
  <si>
    <t>15B0601731</t>
  </si>
  <si>
    <t>15G0100543</t>
  </si>
  <si>
    <t>15J0200538</t>
  </si>
  <si>
    <t>11G0200301</t>
  </si>
  <si>
    <t>11A0400143</t>
  </si>
  <si>
    <t>15B0100139</t>
  </si>
  <si>
    <t>05A0500117</t>
  </si>
  <si>
    <t>15G0500542</t>
  </si>
  <si>
    <t>15I0400635</t>
  </si>
  <si>
    <t>15F0800517</t>
  </si>
  <si>
    <t>19971114</t>
  </si>
  <si>
    <t>01C0100139</t>
  </si>
  <si>
    <t>15H0500202</t>
  </si>
  <si>
    <t>01D0100146</t>
  </si>
  <si>
    <t>15B0200135</t>
  </si>
  <si>
    <t>15J0100222</t>
  </si>
  <si>
    <t>06E0200138</t>
  </si>
  <si>
    <t>15J0400332</t>
  </si>
  <si>
    <t>14J1900301</t>
  </si>
  <si>
    <t>05A0400111</t>
  </si>
  <si>
    <t>15A0201832</t>
  </si>
  <si>
    <t>01I0100138</t>
  </si>
  <si>
    <t>15A1100242</t>
  </si>
  <si>
    <t>19971012</t>
  </si>
  <si>
    <t>15D0600137</t>
  </si>
  <si>
    <t>12G0100232</t>
  </si>
  <si>
    <t>15F0101443</t>
  </si>
  <si>
    <t>01E1000102</t>
  </si>
  <si>
    <t>15F0700441</t>
  </si>
  <si>
    <t>06E0100132</t>
  </si>
  <si>
    <t>06E0300134</t>
  </si>
  <si>
    <t>19970711</t>
  </si>
  <si>
    <t>15C0300341</t>
  </si>
  <si>
    <t>15B1800636</t>
  </si>
  <si>
    <t>19970726</t>
  </si>
  <si>
    <t>15I0300238</t>
  </si>
  <si>
    <t>15B0500737</t>
  </si>
  <si>
    <t>15G0500435</t>
  </si>
  <si>
    <t>15I0100434</t>
  </si>
  <si>
    <t>01F0100144</t>
  </si>
  <si>
    <t>15B0300243</t>
  </si>
  <si>
    <t>19970815</t>
  </si>
  <si>
    <t>19970810</t>
  </si>
  <si>
    <t>19970611</t>
  </si>
  <si>
    <t>19970805</t>
  </si>
  <si>
    <t>15H0100138</t>
  </si>
  <si>
    <t>15G0400637</t>
  </si>
  <si>
    <t>19971113</t>
  </si>
  <si>
    <t>15E0500635</t>
  </si>
  <si>
    <t>06I0700134</t>
  </si>
  <si>
    <t>01A0700111</t>
  </si>
  <si>
    <t>05B0100344</t>
  </si>
  <si>
    <t>15H2900441</t>
  </si>
  <si>
    <t>15D0100843</t>
  </si>
  <si>
    <t>19970816</t>
  </si>
  <si>
    <t>05J0100143</t>
  </si>
  <si>
    <t>12G0100146</t>
  </si>
  <si>
    <t>15G0202032</t>
  </si>
  <si>
    <t>15F0500337</t>
  </si>
  <si>
    <t>11G1600201</t>
  </si>
  <si>
    <t>19970618</t>
  </si>
  <si>
    <t>15J0500221</t>
  </si>
  <si>
    <t>15C0101636</t>
  </si>
  <si>
    <t>15J1800836</t>
  </si>
  <si>
    <t>15C0100232</t>
  </si>
  <si>
    <t>15B2000336</t>
  </si>
  <si>
    <t>02B0800217</t>
  </si>
  <si>
    <t>15C0201231</t>
  </si>
  <si>
    <t>19970724</t>
  </si>
  <si>
    <t>05F0200101</t>
  </si>
  <si>
    <t>15E2000101</t>
  </si>
  <si>
    <t>19970622</t>
  </si>
  <si>
    <t>15J0200731</t>
  </si>
  <si>
    <t>15J0502602</t>
  </si>
  <si>
    <t>15A0601831</t>
  </si>
  <si>
    <t>19970804</t>
  </si>
  <si>
    <t>199710</t>
  </si>
  <si>
    <t>19971025</t>
  </si>
  <si>
    <t>19971028</t>
  </si>
  <si>
    <t>19971110</t>
  </si>
  <si>
    <t>19971023</t>
  </si>
  <si>
    <t>19971119</t>
  </si>
  <si>
    <t>19971111</t>
  </si>
  <si>
    <t>19971120</t>
  </si>
  <si>
    <t>19971106</t>
  </si>
  <si>
    <t>19971118</t>
  </si>
  <si>
    <t>19971005</t>
  </si>
  <si>
    <t>19971011</t>
  </si>
  <si>
    <t>19971108</t>
  </si>
  <si>
    <t>19971115</t>
  </si>
  <si>
    <t>19971024</t>
  </si>
  <si>
    <t>15F0200222</t>
  </si>
  <si>
    <t>15E0101035</t>
  </si>
  <si>
    <t>15A0400211</t>
  </si>
  <si>
    <t>19971212</t>
  </si>
  <si>
    <t>15D0500842</t>
  </si>
  <si>
    <t>15A0501702</t>
  </si>
  <si>
    <t>19971030</t>
  </si>
  <si>
    <t>12A0800102</t>
  </si>
  <si>
    <t>05H0100145</t>
  </si>
  <si>
    <t>19971026</t>
  </si>
  <si>
    <t>19971218</t>
  </si>
  <si>
    <t>19971124</t>
  </si>
  <si>
    <t>19970803</t>
  </si>
  <si>
    <t>19971010</t>
  </si>
  <si>
    <t>19971107</t>
  </si>
  <si>
    <t>19971121</t>
  </si>
  <si>
    <t>01A0300133</t>
  </si>
  <si>
    <t>15F0200136</t>
  </si>
  <si>
    <t>19971029</t>
  </si>
  <si>
    <t>19971112</t>
  </si>
  <si>
    <t>19971031</t>
  </si>
  <si>
    <t>15H0500731</t>
  </si>
  <si>
    <t>01B0700102</t>
  </si>
  <si>
    <t>19971127</t>
  </si>
  <si>
    <t>15B0101731</t>
  </si>
  <si>
    <t>15H0600336</t>
  </si>
  <si>
    <t>05J0100101</t>
  </si>
  <si>
    <t>01E0100137</t>
  </si>
  <si>
    <t>01G0100135</t>
  </si>
  <si>
    <t>15I0500235</t>
  </si>
  <si>
    <t>15C0500637</t>
  </si>
  <si>
    <t>19970716</t>
  </si>
  <si>
    <t>15A0500902</t>
  </si>
  <si>
    <t>19971219</t>
  </si>
  <si>
    <t>15C0600237</t>
  </si>
  <si>
    <t>15J0200202</t>
  </si>
  <si>
    <t>15I0200302</t>
  </si>
  <si>
    <t>15F2900641</t>
  </si>
  <si>
    <t>15C0800437</t>
  </si>
  <si>
    <t>15F0100135</t>
  </si>
  <si>
    <t>02F0200142</t>
  </si>
  <si>
    <t>15B0500133</t>
  </si>
  <si>
    <t>15E0700541</t>
  </si>
  <si>
    <t>19971217</t>
  </si>
  <si>
    <t>01C0100134</t>
  </si>
  <si>
    <t>19970806</t>
  </si>
  <si>
    <t>19961101</t>
  </si>
  <si>
    <t>15H0600138</t>
  </si>
  <si>
    <t>15E0500143</t>
  </si>
  <si>
    <t>15I1300139</t>
  </si>
  <si>
    <t>15G0300438</t>
  </si>
  <si>
    <t>19971210</t>
  </si>
  <si>
    <t>15G0300342</t>
  </si>
  <si>
    <t>15G1600139</t>
  </si>
  <si>
    <t>15G0600142</t>
  </si>
  <si>
    <t>19971116</t>
  </si>
  <si>
    <t>15F0500535</t>
  </si>
  <si>
    <t>15D0200331</t>
  </si>
  <si>
    <t>15I0501142</t>
  </si>
  <si>
    <t>02J0100142</t>
  </si>
  <si>
    <t>15I1300931</t>
  </si>
  <si>
    <t>13H1700101</t>
  </si>
  <si>
    <t>15I0600702</t>
  </si>
  <si>
    <t>15G1700601</t>
  </si>
  <si>
    <t>15B0101137</t>
  </si>
  <si>
    <t>06D0100146</t>
  </si>
  <si>
    <t>05E0300190</t>
  </si>
  <si>
    <t>19961116</t>
  </si>
  <si>
    <t>19971104</t>
  </si>
  <si>
    <t>19970802</t>
  </si>
  <si>
    <t>15J0402531</t>
  </si>
  <si>
    <t>15H0400243</t>
  </si>
  <si>
    <t>15H0200642</t>
  </si>
  <si>
    <t>15C0100211</t>
  </si>
  <si>
    <t>15D0201201</t>
  </si>
  <si>
    <t>15J0101043</t>
  </si>
  <si>
    <t>19940719</t>
  </si>
  <si>
    <t>15G0300433</t>
  </si>
  <si>
    <t>19970309</t>
  </si>
  <si>
    <t>15C0800502</t>
  </si>
  <si>
    <t>15B0600931</t>
  </si>
  <si>
    <t>15E1100243</t>
  </si>
  <si>
    <t>15I0200542</t>
  </si>
  <si>
    <t>15A0200102</t>
  </si>
  <si>
    <t>15E0402031</t>
  </si>
  <si>
    <t>15E2000143</t>
  </si>
  <si>
    <t>15D0500131</t>
  </si>
  <si>
    <t>11I0100345</t>
  </si>
  <si>
    <t>15C0501502</t>
  </si>
  <si>
    <t>15I1100442</t>
  </si>
  <si>
    <t>19960729</t>
  </si>
  <si>
    <t>15I2700141</t>
  </si>
  <si>
    <t>15A0100817</t>
  </si>
  <si>
    <t>06C1400140</t>
  </si>
  <si>
    <t>15J1700301</t>
  </si>
  <si>
    <t>15G0300102</t>
  </si>
  <si>
    <t>19970807</t>
  </si>
  <si>
    <t>06F0200145</t>
  </si>
  <si>
    <t>15A0200417</t>
  </si>
  <si>
    <t>04A1900101</t>
  </si>
  <si>
    <t>12F0100246</t>
  </si>
  <si>
    <t>19971105</t>
  </si>
  <si>
    <t>15J0800117</t>
  </si>
  <si>
    <t>14F0200139</t>
  </si>
  <si>
    <t>19970530</t>
  </si>
  <si>
    <t>19970527</t>
  </si>
  <si>
    <t>15G0400921</t>
  </si>
  <si>
    <t>15H0500421</t>
  </si>
  <si>
    <t>15I1500243</t>
  </si>
  <si>
    <t>15H0300333</t>
  </si>
  <si>
    <t>199711</t>
  </si>
  <si>
    <t>19971103</t>
  </si>
  <si>
    <t>19971208</t>
  </si>
  <si>
    <t>19971216</t>
  </si>
  <si>
    <t>19971101</t>
  </si>
  <si>
    <t>15I0300121</t>
  </si>
  <si>
    <t>19971209</t>
  </si>
  <si>
    <t>19971211</t>
  </si>
  <si>
    <t>19971128</t>
  </si>
  <si>
    <t>19971122</t>
  </si>
  <si>
    <t>19971205</t>
  </si>
  <si>
    <t>19971126</t>
  </si>
  <si>
    <t>19971215</t>
  </si>
  <si>
    <t>19971130</t>
  </si>
  <si>
    <t>19971220</t>
  </si>
  <si>
    <t>19971222</t>
  </si>
  <si>
    <t>19971102</t>
  </si>
  <si>
    <t>19971125</t>
  </si>
  <si>
    <t>19971206</t>
  </si>
  <si>
    <t>19971109</t>
  </si>
  <si>
    <t>19970809</t>
  </si>
  <si>
    <t>15H0100534</t>
  </si>
  <si>
    <t>19971129</t>
  </si>
  <si>
    <t>15G0401031</t>
  </si>
  <si>
    <t>19971203</t>
  </si>
  <si>
    <t>11H1100101</t>
  </si>
  <si>
    <t>15H0502802</t>
  </si>
  <si>
    <t>14I1200131</t>
  </si>
  <si>
    <t>19971123</t>
  </si>
  <si>
    <t>19971213</t>
  </si>
  <si>
    <t>19971224</t>
  </si>
  <si>
    <t>19980117</t>
  </si>
  <si>
    <r>
      <t>dataset</t>
    </r>
    <r>
      <rPr>
        <sz val="12"/>
        <color theme="1"/>
        <rFont val="新細明體"/>
        <family val="2"/>
        <charset val="136"/>
        <scheme val="minor"/>
      </rPr>
      <t>欄號</t>
    </r>
    <phoneticPr fontId="8" type="noConversion"/>
  </si>
  <si>
    <r>
      <t>dataset</t>
    </r>
    <r>
      <rPr>
        <sz val="12"/>
        <color theme="1"/>
        <rFont val="新細明體"/>
        <family val="2"/>
        <charset val="136"/>
        <scheme val="minor"/>
      </rPr>
      <t>欄名</t>
    </r>
    <phoneticPr fontId="8" type="noConversion"/>
  </si>
  <si>
    <t>序號</t>
  </si>
  <si>
    <t>英文欄位</t>
    <phoneticPr fontId="8" type="noConversion"/>
  </si>
  <si>
    <t>FEE_YM</t>
    <phoneticPr fontId="8" type="noConversion"/>
  </si>
  <si>
    <t>APPL_TYPE</t>
    <phoneticPr fontId="8" type="noConversion"/>
  </si>
  <si>
    <t>HOSP_ID</t>
    <phoneticPr fontId="8" type="noConversion"/>
  </si>
  <si>
    <t>APPL_DATE</t>
    <phoneticPr fontId="8" type="noConversion"/>
  </si>
  <si>
    <t>CASETYPE</t>
  </si>
  <si>
    <t>CASE_TYPE</t>
    <phoneticPr fontId="8" type="noConversion"/>
  </si>
  <si>
    <t>SEQNO</t>
  </si>
  <si>
    <t>SEQ_NO</t>
    <phoneticPr fontId="8" type="noConversion"/>
  </si>
  <si>
    <t>PATID</t>
  </si>
  <si>
    <t xml:space="preserve">ID     </t>
    <phoneticPr fontId="8" type="noConversion"/>
  </si>
  <si>
    <t>ID_BIRTHDAY</t>
    <phoneticPr fontId="8" type="noConversion"/>
  </si>
  <si>
    <t>GAVEKIND</t>
  </si>
  <si>
    <t>GAVE_KIND</t>
    <phoneticPr fontId="8" type="noConversion"/>
  </si>
  <si>
    <t>CAREVENT</t>
  </si>
  <si>
    <t>TRAC_EVEN</t>
    <phoneticPr fontId="8" type="noConversion"/>
  </si>
  <si>
    <t>CARDSEQNO</t>
  </si>
  <si>
    <t>CARD_SEQ_NO</t>
    <phoneticPr fontId="8" type="noConversion"/>
  </si>
  <si>
    <t>11a</t>
    <phoneticPr fontId="8" type="noConversion"/>
  </si>
  <si>
    <t>NONAME</t>
  </si>
  <si>
    <t>noname</t>
    <phoneticPr fontId="8" type="noConversion"/>
  </si>
  <si>
    <t>FUNCTYPE</t>
  </si>
  <si>
    <t>FUNC_TYPE</t>
    <phoneticPr fontId="8" type="noConversion"/>
  </si>
  <si>
    <t>IN_DATE</t>
    <phoneticPr fontId="8" type="noConversion"/>
  </si>
  <si>
    <t>OUT_DATE</t>
    <phoneticPr fontId="8" type="noConversion"/>
  </si>
  <si>
    <t>APPL_BEG_DATE</t>
    <phoneticPr fontId="8" type="noConversion"/>
  </si>
  <si>
    <t>APPL_END_DATE</t>
    <phoneticPr fontId="8" type="noConversion"/>
  </si>
  <si>
    <t>EBEDAYS</t>
  </si>
  <si>
    <t>E_BED_DAY</t>
    <phoneticPr fontId="8" type="noConversion"/>
  </si>
  <si>
    <t>SBEDAY</t>
  </si>
  <si>
    <t>S_BED_DAY</t>
    <phoneticPr fontId="8" type="noConversion"/>
  </si>
  <si>
    <t>DOCTORID</t>
  </si>
  <si>
    <t>PRSN_ID</t>
    <phoneticPr fontId="8" type="noConversion"/>
  </si>
  <si>
    <t>DRGCODE</t>
  </si>
  <si>
    <t>DRG_CODE</t>
    <phoneticPr fontId="8" type="noConversion"/>
  </si>
  <si>
    <t>ECODE1</t>
  </si>
  <si>
    <t>EXT_CODE_1</t>
    <phoneticPr fontId="8" type="noConversion"/>
  </si>
  <si>
    <t>ECODE2</t>
  </si>
  <si>
    <t>EXT_CODE_2</t>
    <phoneticPr fontId="8" type="noConversion"/>
  </si>
  <si>
    <t>TRANSCODE</t>
  </si>
  <si>
    <t>TRAN_CODE</t>
    <phoneticPr fontId="8" type="noConversion"/>
  </si>
  <si>
    <t>MAJICD</t>
  </si>
  <si>
    <t>ICD9CM_CODE</t>
    <phoneticPr fontId="8" type="noConversion"/>
  </si>
  <si>
    <t>ICDCODE1</t>
  </si>
  <si>
    <t>ICD9CM_CODE_1</t>
    <phoneticPr fontId="8" type="noConversion"/>
  </si>
  <si>
    <t>ICDCODE2</t>
  </si>
  <si>
    <t>ICD9CM_CODE_2</t>
    <phoneticPr fontId="8" type="noConversion"/>
  </si>
  <si>
    <t>ICDCODE3</t>
  </si>
  <si>
    <t>ICD9CM_CODE_3</t>
    <phoneticPr fontId="8" type="noConversion"/>
  </si>
  <si>
    <t>ICDCODE4</t>
  </si>
  <si>
    <t>ICD9CM_CODE_4</t>
    <phoneticPr fontId="8" type="noConversion"/>
  </si>
  <si>
    <t>ICDOPCODE</t>
  </si>
  <si>
    <t>ICD_OP_CODE</t>
    <phoneticPr fontId="8" type="noConversion"/>
  </si>
  <si>
    <t>ICDOPCODE1</t>
  </si>
  <si>
    <t>ICD_OP_CODE_1</t>
  </si>
  <si>
    <t>ICDOPCODE2</t>
  </si>
  <si>
    <t>ICD_OP_CODE_2</t>
  </si>
  <si>
    <t>ICDOPCODE3</t>
  </si>
  <si>
    <t>ICD_OP_CODE_3</t>
  </si>
  <si>
    <t>ICDOPCODE4</t>
  </si>
  <si>
    <t>ICD_OP_CODE_4</t>
  </si>
  <si>
    <t>DIAGAMOUNT</t>
  </si>
  <si>
    <t>DIAG_AMT</t>
  </si>
  <si>
    <t>ROOMAMOUNT</t>
  </si>
  <si>
    <t>ROOM_AMT</t>
  </si>
  <si>
    <t>MEALAMT</t>
  </si>
  <si>
    <t>MEAL_AMT</t>
  </si>
  <si>
    <t>EXAMAMT</t>
  </si>
  <si>
    <t>AMIN_AMT</t>
  </si>
  <si>
    <t>RADIOTHERA</t>
  </si>
  <si>
    <t>RADO_AMT</t>
  </si>
  <si>
    <t>THERAPYAMT</t>
  </si>
  <si>
    <t>THRP_AMT</t>
  </si>
  <si>
    <t>SURGERYAMT</t>
  </si>
  <si>
    <t>SGRY_AMT</t>
  </si>
  <si>
    <t>RHABILIAMT</t>
  </si>
  <si>
    <t>PHSC_AMT</t>
  </si>
  <si>
    <t>HEMODIAAMT</t>
  </si>
  <si>
    <t>BLOD_AMT</t>
  </si>
  <si>
    <t>BLOODAMT</t>
  </si>
  <si>
    <t>HD_AMT</t>
  </si>
  <si>
    <t>ANESTHAMT</t>
  </si>
  <si>
    <t>ANE_AMT</t>
  </si>
  <si>
    <t>MATERIALAM</t>
  </si>
  <si>
    <t>METR_AMT</t>
  </si>
  <si>
    <t>DRUGAMT</t>
  </si>
  <si>
    <t>DRUG_AMT</t>
  </si>
  <si>
    <t>PHARMAAMT</t>
  </si>
  <si>
    <t>DSVC_AMT</t>
  </si>
  <si>
    <t>PSYCHTHERA</t>
  </si>
  <si>
    <t>NRTP_AMT</t>
    <phoneticPr fontId="8" type="noConversion"/>
  </si>
  <si>
    <t>INJTAMT</t>
  </si>
  <si>
    <t>INJT_AMT</t>
    <phoneticPr fontId="8" type="noConversion"/>
  </si>
  <si>
    <t>BABYAMT</t>
  </si>
  <si>
    <t>BABY_AMT</t>
    <phoneticPr fontId="8" type="noConversion"/>
  </si>
  <si>
    <t>CHARGEAMT</t>
  </si>
  <si>
    <t>CHARG_AMT</t>
    <phoneticPr fontId="8" type="noConversion"/>
  </si>
  <si>
    <t>MEDIAMT</t>
  </si>
  <si>
    <t>MED_AMT</t>
    <phoneticPr fontId="8" type="noConversion"/>
  </si>
  <si>
    <t>PARTAMT</t>
  </si>
  <si>
    <t>PART_AMT</t>
    <phoneticPr fontId="8" type="noConversion"/>
  </si>
  <si>
    <t>APPLAMT</t>
  </si>
  <si>
    <t>APPL_AMT</t>
    <phoneticPr fontId="8" type="noConversion"/>
  </si>
  <si>
    <t>EBAP30AMT</t>
  </si>
  <si>
    <t>EB_APPL30_AMT</t>
    <phoneticPr fontId="8" type="noConversion"/>
  </si>
  <si>
    <t>EBPART30AM</t>
  </si>
  <si>
    <t>EB_PART30_AMT</t>
    <phoneticPr fontId="8" type="noConversion"/>
  </si>
  <si>
    <t>EBAP60AMT</t>
  </si>
  <si>
    <t>EB_APPL60_AMT</t>
    <phoneticPr fontId="8" type="noConversion"/>
  </si>
  <si>
    <t>EBPART60AM</t>
  </si>
  <si>
    <t>EB_PART60_AMT</t>
    <phoneticPr fontId="8" type="noConversion"/>
  </si>
  <si>
    <t>EBAP61AMT</t>
  </si>
  <si>
    <t>EB_APPL61_AMT</t>
    <phoneticPr fontId="8" type="noConversion"/>
  </si>
  <si>
    <t>EBPART61AM</t>
  </si>
  <si>
    <t>EB_PART61_AMT</t>
    <phoneticPr fontId="8" type="noConversion"/>
  </si>
  <si>
    <t>SBAP30AMT</t>
  </si>
  <si>
    <t>SB_APPL30_AMT</t>
    <phoneticPr fontId="8" type="noConversion"/>
  </si>
  <si>
    <t>SBPART30AM</t>
  </si>
  <si>
    <t>SB_PART30_AMT</t>
    <phoneticPr fontId="8" type="noConversion"/>
  </si>
  <si>
    <t>SBAP90AMT</t>
  </si>
  <si>
    <t>SB_APPL90_AMT</t>
    <phoneticPr fontId="8" type="noConversion"/>
  </si>
  <si>
    <t>SBPART90AM</t>
  </si>
  <si>
    <t>SB_PART90_AMT</t>
    <phoneticPr fontId="8" type="noConversion"/>
  </si>
  <si>
    <t>SBAP180AMT</t>
  </si>
  <si>
    <t>SB_APPL180_AMT</t>
    <phoneticPr fontId="8" type="noConversion"/>
  </si>
  <si>
    <t>SBPART180A</t>
  </si>
  <si>
    <t>SB_PART180_AMT</t>
    <phoneticPr fontId="8" type="noConversion"/>
  </si>
  <si>
    <t>SBAP181AMT</t>
  </si>
  <si>
    <t>SB_APPL181_AMT</t>
    <phoneticPr fontId="8" type="noConversion"/>
  </si>
  <si>
    <t>SBPART181A</t>
  </si>
  <si>
    <t>SB_PART181_AMT</t>
    <phoneticPr fontId="8" type="noConversion"/>
  </si>
  <si>
    <t>PARTMARK</t>
  </si>
  <si>
    <t>PART_MARK</t>
    <phoneticPr fontId="8" type="noConversion"/>
  </si>
  <si>
    <t>ID_SEX</t>
    <phoneticPr fontId="8" type="noConversion"/>
  </si>
  <si>
    <t>日期</t>
    <phoneticPr fontId="14" type="noConversion"/>
  </si>
  <si>
    <t>收入</t>
    <phoneticPr fontId="14" type="noConversion"/>
  </si>
  <si>
    <t>支出</t>
    <phoneticPr fontId="14" type="noConversion"/>
  </si>
  <si>
    <t>說明</t>
    <phoneticPr fontId="14" type="noConversion"/>
  </si>
  <si>
    <t>支出分類</t>
    <phoneticPr fontId="14" type="noConversion"/>
  </si>
  <si>
    <t>結餘</t>
    <phoneticPr fontId="14" type="noConversion"/>
  </si>
  <si>
    <t>備註</t>
    <phoneticPr fontId="14" type="noConversion"/>
  </si>
  <si>
    <t>9月份零用錢</t>
    <phoneticPr fontId="14" type="noConversion"/>
  </si>
  <si>
    <t>中發票
早餐</t>
    <phoneticPr fontId="14" type="noConversion"/>
  </si>
  <si>
    <t>午餐</t>
    <phoneticPr fontId="14" type="noConversion"/>
  </si>
  <si>
    <t>晚餐</t>
    <phoneticPr fontId="14" type="noConversion"/>
  </si>
  <si>
    <t>加油</t>
    <phoneticPr fontId="14" type="noConversion"/>
  </si>
  <si>
    <t>行</t>
  </si>
  <si>
    <t>家教費
買雜誌</t>
    <phoneticPr fontId="14" type="noConversion"/>
  </si>
  <si>
    <t>育</t>
  </si>
  <si>
    <t>早餐</t>
  </si>
  <si>
    <t>買洋裝</t>
    <phoneticPr fontId="14" type="noConversion"/>
  </si>
  <si>
    <t>衣</t>
  </si>
  <si>
    <t>看電影</t>
    <phoneticPr fontId="14" type="noConversion"/>
  </si>
  <si>
    <t>樂</t>
  </si>
  <si>
    <t>早午餐</t>
    <phoneticPr fontId="14" type="noConversion"/>
  </si>
  <si>
    <t>食</t>
    <phoneticPr fontId="14" type="noConversion"/>
  </si>
  <si>
    <t>消夜</t>
    <phoneticPr fontId="14" type="noConversion"/>
  </si>
  <si>
    <t>早餐</t>
    <phoneticPr fontId="14" type="noConversion"/>
  </si>
  <si>
    <t>吃家裡</t>
    <phoneticPr fontId="14" type="noConversion"/>
  </si>
  <si>
    <t>給小朋友紅包</t>
    <phoneticPr fontId="14" type="noConversion"/>
  </si>
  <si>
    <t>其他</t>
    <phoneticPr fontId="14" type="noConversion"/>
  </si>
  <si>
    <t>加值悠遊卡</t>
    <phoneticPr fontId="14" type="noConversion"/>
  </si>
  <si>
    <t>行</t>
    <phoneticPr fontId="14" type="noConversion"/>
  </si>
  <si>
    <t>買書</t>
    <phoneticPr fontId="14" type="noConversion"/>
  </si>
  <si>
    <t>育</t>
    <phoneticPr fontId="14" type="noConversion"/>
  </si>
  <si>
    <t>果汁</t>
    <phoneticPr fontId="14" type="noConversion"/>
  </si>
  <si>
    <t>珍奶</t>
    <phoneticPr fontId="14" type="noConversion"/>
  </si>
  <si>
    <t>樂</t>
    <phoneticPr fontId="14" type="noConversion"/>
  </si>
  <si>
    <t>夜市買鞋</t>
    <phoneticPr fontId="14" type="noConversion"/>
  </si>
  <si>
    <t>衣</t>
    <phoneticPr fontId="14" type="noConversion"/>
  </si>
  <si>
    <t>鮮奶</t>
    <phoneticPr fontId="14" type="noConversion"/>
  </si>
  <si>
    <t>家教費</t>
    <phoneticPr fontId="14" type="noConversion"/>
  </si>
  <si>
    <t>空中美語</t>
    <phoneticPr fontId="14" type="noConversion"/>
  </si>
  <si>
    <t>悠遊卡加值</t>
    <phoneticPr fontId="14" type="noConversion"/>
  </si>
  <si>
    <t>口紅</t>
    <phoneticPr fontId="14" type="noConversion"/>
  </si>
  <si>
    <t>中發票</t>
    <phoneticPr fontId="14" type="noConversion"/>
  </si>
  <si>
    <t>買洗髮精</t>
    <phoneticPr fontId="14" type="noConversion"/>
  </si>
  <si>
    <t>海鮮總匯吃到飽</t>
    <phoneticPr fontId="14" type="noConversion"/>
  </si>
  <si>
    <t>加值優遊卡</t>
    <phoneticPr fontId="14" type="noConversion"/>
  </si>
  <si>
    <t>繳交班費</t>
    <phoneticPr fontId="14" type="noConversion"/>
  </si>
  <si>
    <t>咖啡</t>
    <phoneticPr fontId="14" type="noConversion"/>
  </si>
  <si>
    <t>報紙</t>
    <phoneticPr fontId="14" type="noConversion"/>
  </si>
  <si>
    <t>買雜誌</t>
    <phoneticPr fontId="14" type="noConversion"/>
  </si>
  <si>
    <t>紅包(大頭結婚)</t>
    <phoneticPr fontId="14" type="noConversion"/>
  </si>
  <si>
    <t>2月份零用錢</t>
    <phoneticPr fontId="14" type="noConversion"/>
  </si>
  <si>
    <t>NO</t>
    <phoneticPr fontId="1" type="noConversion"/>
  </si>
  <si>
    <t>PATBIRTH</t>
    <phoneticPr fontId="1" type="noConversion"/>
  </si>
  <si>
    <t>Y</t>
    <phoneticPr fontId="1" type="noConversion"/>
  </si>
  <si>
    <t>M</t>
    <phoneticPr fontId="1" type="noConversion"/>
  </si>
  <si>
    <t>D</t>
    <phoneticPr fontId="1" type="noConversion"/>
  </si>
  <si>
    <t>AGEs</t>
  </si>
  <si>
    <t>AGEs</t>
    <phoneticPr fontId="1" type="noConversion"/>
  </si>
  <si>
    <t>日期函數</t>
    <phoneticPr fontId="1" type="noConversion"/>
  </si>
  <si>
    <t>DATE</t>
    <phoneticPr fontId="1" type="noConversion"/>
  </si>
  <si>
    <t>TODAY</t>
    <phoneticPr fontId="1" type="noConversion"/>
  </si>
  <si>
    <t>平均數</t>
  </si>
  <si>
    <t>標準誤</t>
  </si>
  <si>
    <t>中間值</t>
  </si>
  <si>
    <t>眾數</t>
  </si>
  <si>
    <t>標準差</t>
  </si>
  <si>
    <t>變異數</t>
  </si>
  <si>
    <t>峰度</t>
  </si>
  <si>
    <t>偏態</t>
  </si>
  <si>
    <t>範圍</t>
  </si>
  <si>
    <t>最小值</t>
  </si>
  <si>
    <t>最大值</t>
  </si>
  <si>
    <t>總和</t>
  </si>
  <si>
    <t>個數</t>
  </si>
  <si>
    <t>第 K 個最大值(1)</t>
  </si>
  <si>
    <t>第 K 個最小值(1)</t>
  </si>
  <si>
    <t>信賴度(95.0%)</t>
  </si>
  <si>
    <t>組界</t>
    <phoneticPr fontId="1" type="noConversion"/>
  </si>
  <si>
    <t>頻率</t>
  </si>
  <si>
    <t>分析工具箱</t>
    <phoneticPr fontId="1" type="noConversion"/>
  </si>
  <si>
    <t>敘述統計</t>
    <phoneticPr fontId="1" type="noConversion"/>
  </si>
  <si>
    <t>直方圖</t>
    <phoneticPr fontId="1" type="noConversion"/>
  </si>
  <si>
    <t>月份</t>
    <phoneticPr fontId="1" type="noConversion"/>
  </si>
  <si>
    <t>人數</t>
    <phoneticPr fontId="1" type="noConversion"/>
  </si>
  <si>
    <t>百分比</t>
    <phoneticPr fontId="1" type="noConversion"/>
  </si>
  <si>
    <t>合計</t>
    <phoneticPr fontId="1" type="noConversion"/>
  </si>
  <si>
    <t>性別</t>
    <phoneticPr fontId="1" type="noConversion"/>
  </si>
  <si>
    <t>男生</t>
    <phoneticPr fontId="1" type="noConversion"/>
  </si>
  <si>
    <t>女生</t>
    <phoneticPr fontId="1" type="noConversion"/>
  </si>
  <si>
    <t>代碼</t>
    <phoneticPr fontId="1" type="noConversion"/>
  </si>
  <si>
    <t>缺漏</t>
    <phoneticPr fontId="1" type="noConversion"/>
  </si>
  <si>
    <t>組界</t>
    <phoneticPr fontId="1" type="noConversion"/>
  </si>
  <si>
    <t>合計</t>
    <phoneticPr fontId="1" type="noConversion"/>
  </si>
  <si>
    <t>人數</t>
    <phoneticPr fontId="1" type="noConversion"/>
  </si>
  <si>
    <t>傳承營幹部名單</t>
    <rPh sb="0" eb="3">
      <t>イインカイ</t>
    </rPh>
    <rPh sb="3" eb="4">
      <t>ハン</t>
    </rPh>
    <rPh sb="4" eb="5">
      <t>ベツメイボ</t>
    </rPh>
    <phoneticPr fontId="17"/>
  </si>
  <si>
    <t>部門</t>
    <rPh sb="0" eb="1">
      <t>ハン</t>
    </rPh>
    <phoneticPr fontId="17"/>
  </si>
  <si>
    <t>幹部名單</t>
    <rPh sb="0" eb="2">
      <t>イイン</t>
    </rPh>
    <rPh sb="2" eb="3">
      <t>メイ</t>
    </rPh>
    <phoneticPr fontId="17"/>
  </si>
  <si>
    <t>天文社</t>
    <rPh sb="0" eb="1">
      <t>ダイハン</t>
    </rPh>
    <phoneticPr fontId="17"/>
  </si>
  <si>
    <t>弓道社</t>
    <rPh sb="0" eb="1">
      <t>ダイハン</t>
    </rPh>
    <phoneticPr fontId="17"/>
  </si>
  <si>
    <t>羽球社</t>
    <rPh sb="0" eb="1">
      <t>ダイハン</t>
    </rPh>
    <phoneticPr fontId="17"/>
  </si>
  <si>
    <t>王大明</t>
    <rPh sb="0" eb="2">
      <t>キノシタタカユキ</t>
    </rPh>
    <phoneticPr fontId="17"/>
  </si>
  <si>
    <t>李文鴻</t>
    <rPh sb="1" eb="3">
      <t>ホソカワヒトミ</t>
    </rPh>
    <phoneticPr fontId="17"/>
  </si>
  <si>
    <t>陳源如</t>
    <rPh sb="1" eb="3">
      <t>サクラダミツオ</t>
    </rPh>
    <phoneticPr fontId="17"/>
  </si>
  <si>
    <t>龔傳任</t>
    <rPh sb="0" eb="2">
      <t>タケダクミ</t>
    </rPh>
    <phoneticPr fontId="17"/>
  </si>
  <si>
    <t>馬參杰</t>
    <rPh sb="1" eb="2">
      <t>カツラ</t>
    </rPh>
    <rPh sb="2" eb="3">
      <t>タケイチロウ</t>
    </rPh>
    <phoneticPr fontId="17"/>
  </si>
  <si>
    <t>劉景誠</t>
    <rPh sb="0" eb="2">
      <t>サイトウ</t>
    </rPh>
    <phoneticPr fontId="17"/>
  </si>
  <si>
    <t>林淑芬</t>
    <rPh sb="0" eb="3">
      <t>アオヤマ</t>
    </rPh>
    <phoneticPr fontId="17"/>
  </si>
  <si>
    <t>饒孟茹</t>
    <rPh sb="0" eb="2">
      <t>ルミコウモトスミコ</t>
    </rPh>
    <phoneticPr fontId="17"/>
  </si>
  <si>
    <t>總計</t>
  </si>
  <si>
    <t>列標籤</t>
  </si>
  <si>
    <t>加總 - 支出</t>
  </si>
  <si>
    <t>加總 - 支出2</t>
  </si>
  <si>
    <t>支出分類</t>
  </si>
  <si>
    <t>畢業專題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</si>
</sst>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Red]\-&quot;$&quot;#,##0.00"/>
    <numFmt numFmtId="176" formatCode="[&gt;99999999]0000\-000\-000;000\-000\-000"/>
    <numFmt numFmtId="177" formatCode="&quot;第&quot;0&quot;週&quot;"/>
    <numFmt numFmtId="178" formatCode="0&quot;月&quot;"/>
  </numFmts>
  <fonts count="18">
    <font>
      <sz val="12"/>
      <color theme="1"/>
      <name val="新細明體"/>
      <family val="2"/>
      <charset val="136"/>
      <scheme val="minor"/>
    </font>
    <font>
      <sz val="9"/>
      <name val="新細明體"/>
      <family val="2"/>
      <charset val="136"/>
      <scheme val="minor"/>
    </font>
    <font>
      <sz val="12"/>
      <color rgb="FF9C0006"/>
      <name val="新細明體"/>
      <family val="2"/>
      <charset val="136"/>
      <scheme val="minor"/>
    </font>
    <font>
      <vertAlign val="subscript"/>
      <sz val="12"/>
      <color theme="1"/>
      <name val="新細明體"/>
      <family val="1"/>
      <charset val="136"/>
      <scheme val="minor"/>
    </font>
    <font>
      <vertAlign val="superscript"/>
      <sz val="12"/>
      <color theme="1"/>
      <name val="新細明體"/>
      <family val="1"/>
      <charset val="136"/>
      <scheme val="minor"/>
    </font>
    <font>
      <sz val="12"/>
      <color theme="1"/>
      <name val="新細明體"/>
      <family val="1"/>
      <charset val="136"/>
      <scheme val="minor"/>
    </font>
    <font>
      <sz val="12"/>
      <name val="新細明體"/>
      <family val="1"/>
      <charset val="136"/>
    </font>
    <font>
      <sz val="12"/>
      <name val="Times New Roman"/>
      <family val="1"/>
    </font>
    <font>
      <sz val="9"/>
      <name val="細明體"/>
      <family val="3"/>
      <charset val="136"/>
    </font>
    <font>
      <sz val="12"/>
      <color indexed="8"/>
      <name val="標楷體"/>
      <family val="4"/>
      <charset val="136"/>
    </font>
    <font>
      <sz val="12"/>
      <color indexed="8"/>
      <name val="Times New Roman"/>
      <family val="1"/>
    </font>
    <font>
      <sz val="11"/>
      <color indexed="8"/>
      <name val="Times New Roman"/>
      <family val="1"/>
    </font>
    <font>
      <sz val="16"/>
      <name val="Times New Roman"/>
      <family val="1"/>
    </font>
    <font>
      <b/>
      <sz val="12"/>
      <name val="新細明體"/>
      <family val="1"/>
      <charset val="136"/>
    </font>
    <font>
      <sz val="9"/>
      <name val="新細明體"/>
      <family val="1"/>
      <charset val="136"/>
    </font>
    <font>
      <sz val="12"/>
      <color theme="1"/>
      <name val="新細明體"/>
      <family val="2"/>
      <charset val="136"/>
      <scheme val="minor"/>
    </font>
    <font>
      <b/>
      <sz val="12"/>
      <color theme="1"/>
      <name val="新細明體"/>
      <family val="1"/>
      <charset val="136"/>
      <scheme val="minor"/>
    </font>
    <font>
      <sz val="6"/>
      <name val="ＭＳ Ｐゴシック"/>
      <family val="3"/>
      <charset val="128"/>
    </font>
  </fonts>
  <fills count="13">
    <fill>
      <patternFill patternType="none"/>
    </fill>
    <fill>
      <patternFill patternType="gray125"/>
    </fill>
    <fill>
      <patternFill patternType="solid">
        <fgColor rgb="FFFFC7CE"/>
      </patternFill>
    </fill>
    <fill>
      <patternFill patternType="solid">
        <fgColor theme="6"/>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0" tint="-0.149998474074526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s>
  <cellStyleXfs count="5">
    <xf numFmtId="0" fontId="0" fillId="0" borderId="0">
      <alignment vertical="center"/>
    </xf>
    <xf numFmtId="0" fontId="2" fillId="2" borderId="0" applyNumberFormat="0" applyBorder="0" applyAlignment="0" applyProtection="0">
      <alignment vertical="center"/>
    </xf>
    <xf numFmtId="0" fontId="6" fillId="0" borderId="0"/>
    <xf numFmtId="0" fontId="6" fillId="0" borderId="0">
      <alignment vertical="center"/>
    </xf>
    <xf numFmtId="9" fontId="15" fillId="0" borderId="0" applyFont="0" applyFill="0" applyBorder="0" applyAlignment="0" applyProtection="0">
      <alignment vertical="center"/>
    </xf>
  </cellStyleXfs>
  <cellXfs count="117">
    <xf numFmtId="0" fontId="0" fillId="0" borderId="0" xfId="0">
      <alignment vertical="center"/>
    </xf>
    <xf numFmtId="0" fontId="0" fillId="0" borderId="1" xfId="0" applyBorder="1">
      <alignment vertical="center"/>
    </xf>
    <xf numFmtId="0" fontId="0" fillId="0" borderId="1" xfId="0" applyFill="1" applyBorder="1">
      <alignment vertical="center"/>
    </xf>
    <xf numFmtId="0" fontId="0" fillId="0" borderId="2" xfId="0" applyBorder="1">
      <alignment vertical="center"/>
    </xf>
    <xf numFmtId="0" fontId="0" fillId="0" borderId="0" xfId="0" applyBorder="1">
      <alignment vertical="center"/>
    </xf>
    <xf numFmtId="14" fontId="0" fillId="0" borderId="0" xfId="0" applyNumberFormat="1" applyBorder="1">
      <alignment vertical="center"/>
    </xf>
    <xf numFmtId="14" fontId="0" fillId="0" borderId="3" xfId="0" applyNumberFormat="1" applyBorder="1">
      <alignment vertical="center"/>
    </xf>
    <xf numFmtId="14" fontId="0" fillId="0" borderId="4" xfId="0" applyNumberFormat="1" applyBorder="1">
      <alignment vertical="center"/>
    </xf>
    <xf numFmtId="14" fontId="0" fillId="0" borderId="8" xfId="0" applyNumberFormat="1" applyBorder="1">
      <alignment vertical="center"/>
    </xf>
    <xf numFmtId="0" fontId="0" fillId="0" borderId="9" xfId="0" applyBorder="1">
      <alignment vertical="center"/>
    </xf>
    <xf numFmtId="0" fontId="0" fillId="0" borderId="9" xfId="0" applyFill="1" applyBorder="1">
      <alignment vertical="center"/>
    </xf>
    <xf numFmtId="0" fontId="2" fillId="2" borderId="7" xfId="1" applyBorder="1">
      <alignment vertical="center"/>
    </xf>
    <xf numFmtId="0" fontId="0" fillId="0" borderId="1" xfId="0" quotePrefix="1" applyBorder="1">
      <alignment vertical="center"/>
    </xf>
    <xf numFmtId="0" fontId="0" fillId="0" borderId="9" xfId="0" quotePrefix="1" applyFill="1" applyBorder="1">
      <alignment vertical="center"/>
    </xf>
    <xf numFmtId="0" fontId="2" fillId="0" borderId="1" xfId="1" applyFill="1" applyBorder="1">
      <alignment vertical="center"/>
    </xf>
    <xf numFmtId="0" fontId="2" fillId="0" borderId="11" xfId="1" applyFill="1" applyBorder="1">
      <alignment vertical="center"/>
    </xf>
    <xf numFmtId="0" fontId="2" fillId="0" borderId="9" xfId="1" applyFill="1" applyBorder="1">
      <alignment vertical="center"/>
    </xf>
    <xf numFmtId="49" fontId="0" fillId="0" borderId="2" xfId="0" quotePrefix="1" applyNumberFormat="1" applyBorder="1">
      <alignment vertical="center"/>
    </xf>
    <xf numFmtId="8" fontId="0" fillId="0" borderId="5" xfId="0" applyNumberFormat="1" applyBorder="1">
      <alignment vertical="center"/>
    </xf>
    <xf numFmtId="8" fontId="0" fillId="0" borderId="6" xfId="0" applyNumberFormat="1" applyBorder="1">
      <alignment vertical="center"/>
    </xf>
    <xf numFmtId="8" fontId="0" fillId="0" borderId="10" xfId="0" applyNumberFormat="1" applyBorder="1">
      <alignment vertical="center"/>
    </xf>
    <xf numFmtId="176" fontId="2" fillId="0" borderId="1" xfId="1" applyNumberFormat="1" applyFill="1"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5" fillId="0" borderId="12" xfId="0" applyFont="1" applyBorder="1" applyAlignment="1">
      <alignment vertical="distributed"/>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8" borderId="1" xfId="0" applyFill="1" applyBorder="1">
      <alignment vertical="center"/>
    </xf>
    <xf numFmtId="0" fontId="5" fillId="8" borderId="11" xfId="0" applyFont="1" applyFill="1" applyBorder="1" applyAlignment="1">
      <alignment horizontal="center" vertical="center"/>
    </xf>
    <xf numFmtId="0" fontId="5" fillId="0" borderId="9" xfId="0" applyFont="1" applyFill="1" applyBorder="1" applyAlignment="1">
      <alignment horizontal="center" vertical="center" wrapText="1"/>
    </xf>
    <xf numFmtId="0" fontId="0" fillId="0" borderId="1" xfId="0" applyBorder="1" applyAlignment="1">
      <alignment vertical="center"/>
    </xf>
    <xf numFmtId="0" fontId="0" fillId="0" borderId="0" xfId="0" applyAlignment="1">
      <alignment horizontal="center" vertical="center"/>
    </xf>
    <xf numFmtId="0" fontId="5" fillId="0" borderId="12" xfId="0" applyFont="1" applyBorder="1" applyAlignment="1">
      <alignment horizontal="center" vertical="distributed"/>
    </xf>
    <xf numFmtId="0" fontId="0" fillId="4" borderId="1" xfId="0" applyFill="1" applyBorder="1" applyAlignment="1">
      <alignment horizontal="center" vertical="center"/>
    </xf>
    <xf numFmtId="0" fontId="0" fillId="8" borderId="1" xfId="0" applyFill="1" applyBorder="1" applyAlignment="1">
      <alignment horizontal="center" vertical="center"/>
    </xf>
    <xf numFmtId="0" fontId="0" fillId="5" borderId="1" xfId="0" applyFill="1" applyBorder="1" applyAlignment="1">
      <alignment horizontal="center" vertical="center"/>
    </xf>
    <xf numFmtId="0" fontId="0" fillId="3" borderId="1" xfId="0" applyFill="1" applyBorder="1" applyAlignment="1">
      <alignment horizontal="center" vertical="center"/>
    </xf>
    <xf numFmtId="14" fontId="0" fillId="0" borderId="1" xfId="0" applyNumberFormat="1" applyBorder="1" applyAlignment="1">
      <alignment horizontal="center" vertical="center"/>
    </xf>
    <xf numFmtId="177" fontId="0" fillId="0" borderId="1" xfId="0" applyNumberFormat="1" applyBorder="1" applyAlignment="1">
      <alignment horizontal="center" vertical="center"/>
    </xf>
    <xf numFmtId="1" fontId="6" fillId="9" borderId="1" xfId="2" applyNumberFormat="1" applyFill="1" applyBorder="1" applyAlignment="1">
      <alignment horizontal="center"/>
    </xf>
    <xf numFmtId="0" fontId="6" fillId="0" borderId="0" xfId="2"/>
    <xf numFmtId="1" fontId="6" fillId="0" borderId="0" xfId="2" applyNumberFormat="1" applyAlignment="1">
      <alignment horizontal="center"/>
    </xf>
    <xf numFmtId="0" fontId="6" fillId="0" borderId="0" xfId="2" applyAlignment="1">
      <alignment horizontal="center"/>
    </xf>
    <xf numFmtId="0" fontId="7" fillId="0" borderId="0" xfId="2" applyFont="1" applyAlignment="1">
      <alignment horizontal="center"/>
    </xf>
    <xf numFmtId="0" fontId="7" fillId="0" borderId="0" xfId="2" applyFont="1"/>
    <xf numFmtId="0" fontId="9" fillId="0" borderId="1" xfId="2" applyFont="1" applyBorder="1" applyAlignment="1">
      <alignment horizontal="center" vertical="top" wrapText="1"/>
    </xf>
    <xf numFmtId="1" fontId="6" fillId="0" borderId="0" xfId="2" applyNumberFormat="1"/>
    <xf numFmtId="0" fontId="10" fillId="0" borderId="1" xfId="2" applyFont="1" applyBorder="1" applyAlignment="1">
      <alignment horizontal="center" vertical="top" wrapText="1"/>
    </xf>
    <xf numFmtId="0" fontId="10" fillId="0" borderId="1" xfId="2" applyFont="1" applyBorder="1" applyAlignment="1">
      <alignment vertical="top" wrapText="1"/>
    </xf>
    <xf numFmtId="0" fontId="11" fillId="0" borderId="1" xfId="2" applyFont="1" applyBorder="1" applyAlignment="1">
      <alignment vertical="top" wrapText="1"/>
    </xf>
    <xf numFmtId="0" fontId="11" fillId="0" borderId="1" xfId="2" applyFont="1" applyBorder="1" applyAlignment="1">
      <alignment horizontal="center" vertical="top" wrapText="1"/>
    </xf>
    <xf numFmtId="0" fontId="7" fillId="0" borderId="0" xfId="2" applyFont="1" applyAlignment="1">
      <alignment horizontal="center" vertical="top" wrapText="1"/>
    </xf>
    <xf numFmtId="0" fontId="7" fillId="0" borderId="0" xfId="2" applyFont="1" applyAlignment="1">
      <alignment horizontal="right" vertical="top" wrapText="1"/>
    </xf>
    <xf numFmtId="0" fontId="6" fillId="0" borderId="0" xfId="2" applyAlignment="1">
      <alignment wrapText="1"/>
    </xf>
    <xf numFmtId="0" fontId="12" fillId="0" borderId="0" xfId="2" applyFont="1"/>
    <xf numFmtId="1" fontId="13" fillId="10" borderId="1" xfId="2" applyNumberFormat="1" applyFont="1" applyFill="1" applyBorder="1" applyAlignment="1">
      <alignment horizontal="center"/>
    </xf>
    <xf numFmtId="14" fontId="6" fillId="0" borderId="1" xfId="2" applyNumberFormat="1" applyBorder="1" applyAlignment="1">
      <alignment horizontal="center" vertical="center"/>
    </xf>
    <xf numFmtId="0" fontId="6" fillId="0" borderId="1" xfId="2" applyBorder="1" applyAlignment="1">
      <alignment horizontal="center" vertical="center"/>
    </xf>
    <xf numFmtId="0" fontId="6" fillId="0" borderId="1" xfId="2" applyBorder="1" applyAlignment="1">
      <alignment vertical="center"/>
    </xf>
    <xf numFmtId="0" fontId="6" fillId="0" borderId="0" xfId="2" applyAlignment="1">
      <alignment vertical="center"/>
    </xf>
    <xf numFmtId="0" fontId="6" fillId="0" borderId="1" xfId="2" applyBorder="1" applyAlignment="1">
      <alignment horizontal="center" vertical="center" wrapText="1"/>
    </xf>
    <xf numFmtId="0" fontId="6" fillId="0" borderId="0" xfId="2" applyAlignment="1">
      <alignment horizontal="center" vertical="center"/>
    </xf>
    <xf numFmtId="14" fontId="6" fillId="9" borderId="1" xfId="2" applyNumberFormat="1" applyFill="1" applyBorder="1" applyAlignment="1">
      <alignment horizontal="center"/>
    </xf>
    <xf numFmtId="14" fontId="6" fillId="0" borderId="0" xfId="2" applyNumberFormat="1" applyAlignment="1">
      <alignment horizontal="center"/>
    </xf>
    <xf numFmtId="0" fontId="0" fillId="0" borderId="0" xfId="0" applyFill="1" applyBorder="1" applyAlignment="1">
      <alignment vertical="center"/>
    </xf>
    <xf numFmtId="0" fontId="0" fillId="0" borderId="13" xfId="0" applyFill="1" applyBorder="1" applyAlignment="1">
      <alignment vertical="center"/>
    </xf>
    <xf numFmtId="0" fontId="0" fillId="0" borderId="14" xfId="0" applyFont="1" applyFill="1" applyBorder="1" applyAlignment="1">
      <alignment horizontal="center" vertical="center"/>
    </xf>
    <xf numFmtId="0" fontId="0" fillId="0" borderId="14" xfId="0" applyFont="1" applyFill="1" applyBorder="1" applyAlignment="1">
      <alignment horizontal="centerContinuous" vertical="center"/>
    </xf>
    <xf numFmtId="0" fontId="0" fillId="5" borderId="0" xfId="0" applyFill="1" applyBorder="1" applyAlignment="1">
      <alignment vertical="center"/>
    </xf>
    <xf numFmtId="1" fontId="6" fillId="9" borderId="1" xfId="2" applyNumberFormat="1" applyFill="1" applyBorder="1" applyAlignment="1">
      <alignment horizontal="center" vertical="center"/>
    </xf>
    <xf numFmtId="0" fontId="6" fillId="0" borderId="1" xfId="2" applyBorder="1"/>
    <xf numFmtId="9" fontId="6" fillId="0" borderId="1" xfId="4" applyFont="1" applyBorder="1" applyAlignment="1"/>
    <xf numFmtId="0" fontId="13" fillId="11" borderId="1" xfId="2" applyFont="1" applyFill="1" applyBorder="1"/>
    <xf numFmtId="0" fontId="13" fillId="11" borderId="1" xfId="2" applyFont="1" applyFill="1" applyBorder="1" applyAlignment="1">
      <alignment horizontal="center"/>
    </xf>
    <xf numFmtId="0" fontId="6" fillId="0" borderId="1" xfId="2" applyBorder="1" applyAlignment="1">
      <alignment horizontal="center"/>
    </xf>
    <xf numFmtId="9" fontId="6" fillId="0" borderId="1" xfId="4" applyFont="1" applyBorder="1" applyAlignment="1">
      <alignment horizontal="center"/>
    </xf>
    <xf numFmtId="0" fontId="13" fillId="0" borderId="1" xfId="2" applyFont="1" applyBorder="1" applyAlignment="1">
      <alignment horizontal="center"/>
    </xf>
    <xf numFmtId="0" fontId="13" fillId="11" borderId="1" xfId="2" applyFont="1" applyFill="1" applyBorder="1" applyAlignment="1">
      <alignment horizontal="center"/>
    </xf>
    <xf numFmtId="0" fontId="0" fillId="0" borderId="0" xfId="0" applyNumberFormat="1" applyFill="1" applyBorder="1" applyAlignment="1">
      <alignment horizontal="center" vertical="center"/>
    </xf>
    <xf numFmtId="0" fontId="0" fillId="0" borderId="0" xfId="0" applyFill="1" applyBorder="1" applyAlignment="1">
      <alignment horizontal="center" vertical="center"/>
    </xf>
    <xf numFmtId="178" fontId="6" fillId="0" borderId="1" xfId="2" applyNumberFormat="1" applyBorder="1" applyAlignment="1">
      <alignment horizontal="center"/>
    </xf>
    <xf numFmtId="0" fontId="16" fillId="0" borderId="0" xfId="0" applyFont="1">
      <alignment vertical="center"/>
    </xf>
    <xf numFmtId="0" fontId="16" fillId="12" borderId="1" xfId="0" applyFont="1" applyFill="1" applyBorder="1" applyAlignment="1">
      <alignment horizontal="center" vertical="center"/>
    </xf>
    <xf numFmtId="0" fontId="0" fillId="0" borderId="1" xfId="0" applyBorder="1" applyAlignment="1">
      <alignment vertical="center" wrapText="1"/>
    </xf>
    <xf numFmtId="0" fontId="0" fillId="0" borderId="0" xfId="0" pivotButton="1">
      <alignment vertical="center"/>
    </xf>
    <xf numFmtId="14" fontId="0" fillId="0" borderId="0" xfId="0" applyNumberFormat="1" applyAlignment="1">
      <alignment horizontal="left" vertical="center"/>
    </xf>
    <xf numFmtId="0" fontId="0" fillId="0" borderId="0" xfId="0" applyNumberFormat="1">
      <alignment vertical="center"/>
    </xf>
    <xf numFmtId="10" fontId="0" fillId="0" borderId="0" xfId="0" applyNumberFormat="1">
      <alignment vertical="center"/>
    </xf>
    <xf numFmtId="2" fontId="6" fillId="0" borderId="0" xfId="2" applyNumberFormat="1" applyAlignment="1">
      <alignment horizontal="center"/>
    </xf>
    <xf numFmtId="0" fontId="13" fillId="11" borderId="1" xfId="2" applyFont="1" applyFill="1" applyBorder="1" applyAlignment="1">
      <alignment horizont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wrapText="1"/>
    </xf>
    <xf numFmtId="0" fontId="5" fillId="0" borderId="9" xfId="0" applyFont="1" applyBorder="1" applyAlignment="1">
      <alignment horizontal="center" vertical="center" wrapText="1"/>
    </xf>
    <xf numFmtId="0" fontId="5" fillId="0" borderId="11" xfId="0" applyFont="1" applyBorder="1" applyAlignment="1">
      <alignment horizontal="center" vertical="center"/>
    </xf>
    <xf numFmtId="0" fontId="5" fillId="7" borderId="9" xfId="0" applyFont="1" applyFill="1" applyBorder="1" applyAlignment="1">
      <alignment horizontal="center" vertical="center" wrapText="1"/>
    </xf>
    <xf numFmtId="0" fontId="5" fillId="7" borderId="11" xfId="0" applyFont="1" applyFill="1" applyBorder="1" applyAlignment="1">
      <alignment horizontal="center" vertical="center"/>
    </xf>
    <xf numFmtId="0" fontId="5" fillId="4" borderId="9"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0" fillId="6" borderId="9" xfId="0" applyFill="1" applyBorder="1" applyAlignment="1">
      <alignment horizontal="center" vertical="center" wrapText="1"/>
    </xf>
    <xf numFmtId="0" fontId="0" fillId="6" borderId="7" xfId="0" applyFill="1" applyBorder="1" applyAlignment="1">
      <alignment horizontal="center" vertical="center" wrapText="1"/>
    </xf>
    <xf numFmtId="0" fontId="0" fillId="6" borderId="11" xfId="0" applyFill="1" applyBorder="1" applyAlignment="1">
      <alignment horizontal="center" vertical="center" wrapText="1"/>
    </xf>
    <xf numFmtId="0" fontId="0" fillId="6" borderId="7" xfId="0" applyFill="1" applyBorder="1" applyAlignment="1">
      <alignment horizontal="center" vertical="center"/>
    </xf>
    <xf numFmtId="0" fontId="5" fillId="7" borderId="7" xfId="0" applyFont="1"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5" fillId="7" borderId="1" xfId="0" applyFont="1" applyFill="1" applyBorder="1" applyAlignment="1">
      <alignment horizontal="center" vertical="center" wrapText="1"/>
    </xf>
    <xf numFmtId="0" fontId="5" fillId="7" borderId="1" xfId="0" applyFont="1" applyFill="1" applyBorder="1" applyAlignment="1">
      <alignment horizontal="center" vertical="center"/>
    </xf>
    <xf numFmtId="0" fontId="0" fillId="6" borderId="11" xfId="0" applyFill="1" applyBorder="1" applyAlignment="1">
      <alignment horizontal="center" vertical="center"/>
    </xf>
    <xf numFmtId="0" fontId="16" fillId="0" borderId="15" xfId="0" applyFont="1" applyBorder="1" applyAlignment="1">
      <alignment horizontal="center" vertical="center"/>
    </xf>
    <xf numFmtId="0" fontId="16" fillId="12" borderId="6" xfId="0" applyFont="1" applyFill="1" applyBorder="1" applyAlignment="1">
      <alignment horizontal="center" vertical="center"/>
    </xf>
    <xf numFmtId="0" fontId="16" fillId="12" borderId="16" xfId="0" applyFont="1" applyFill="1" applyBorder="1" applyAlignment="1">
      <alignment horizontal="center" vertical="center"/>
    </xf>
    <xf numFmtId="0" fontId="16" fillId="12" borderId="4" xfId="0" applyFont="1" applyFill="1" applyBorder="1" applyAlignment="1">
      <alignment horizontal="center" vertical="center"/>
    </xf>
    <xf numFmtId="0" fontId="16" fillId="12" borderId="17" xfId="0" applyFont="1" applyFill="1" applyBorder="1" applyAlignment="1">
      <alignment horizontal="center" vertical="center"/>
    </xf>
    <xf numFmtId="0" fontId="16" fillId="12" borderId="0" xfId="0" applyFont="1" applyFill="1" applyBorder="1" applyAlignment="1">
      <alignment horizontal="center" vertical="center"/>
    </xf>
  </cellXfs>
  <cellStyles count="5">
    <cellStyle name="一般" xfId="0" builtinId="0"/>
    <cellStyle name="一般 2" xfId="2"/>
    <cellStyle name="一般 3" xfId="3"/>
    <cellStyle name="百分比" xfId="4" builtinId="5"/>
    <cellStyle name="壞" xfId="1" builtinId="27"/>
  </cellStyles>
  <dxfs count="23">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2" formatCode="&quot;$&quot;#,##0.00;[Red]\-&quot;$&quot;#,##0.00"/>
      <border diagonalUp="0" diagonalDown="0">
        <left style="thin">
          <color indexed="64"/>
        </left>
        <right/>
        <top style="thin">
          <color indexed="64"/>
        </top>
        <bottom style="thin">
          <color indexed="64"/>
        </bottom>
      </border>
    </dxf>
    <dxf>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yyyy/m/d"/>
      <border diagonalUp="0" diagonalDown="0">
        <left/>
        <right style="thin">
          <color indexed="64"/>
        </right>
        <top style="thin">
          <color indexed="64"/>
        </top>
        <bottom style="thin">
          <color indexed="64"/>
        </bottom>
        <vertical/>
        <horizontal/>
      </border>
    </dxf>
    <dxf>
      <border outline="0">
        <left style="medium">
          <color rgb="FF000000"/>
        </left>
        <right style="medium">
          <color rgb="FF000000"/>
        </right>
        <top style="medium">
          <color rgb="FF000000"/>
        </top>
        <bottom style="medium">
          <color rgb="FF000000"/>
        </bottom>
      </border>
    </dxf>
    <dxf>
      <border diagonalUp="0" diagonalDown="0">
        <left style="thin">
          <color indexed="64"/>
        </left>
        <right style="thin">
          <color indexed="64"/>
        </right>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2" formatCode="&quot;$&quot;#,##0.00;[Red]\-&quot;$&quot;#,##0.00"/>
      <border diagonalUp="0" diagonalDown="0">
        <left style="thin">
          <color indexed="64"/>
        </left>
        <right/>
        <top style="thin">
          <color indexed="64"/>
        </top>
        <bottom style="thin">
          <color indexed="64"/>
        </bottom>
      </border>
    </dxf>
    <dxf>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yyyy/m/d"/>
      <border diagonalUp="0" diagonalDown="0">
        <left/>
        <right style="thin">
          <color indexed="64"/>
        </right>
        <top style="thin">
          <color indexed="64"/>
        </top>
        <bottom style="thin">
          <color indexed="64"/>
        </bottom>
        <vertical/>
        <horizontal/>
      </border>
    </dxf>
    <dxf>
      <border outline="0">
        <left style="medium">
          <color rgb="FF000000"/>
        </left>
        <right style="medium">
          <color rgb="FF000000"/>
        </right>
        <top style="medium">
          <color rgb="FF000000"/>
        </top>
        <bottom style="medium">
          <color rgb="FF000000"/>
        </bottom>
      </border>
    </dxf>
    <dxf>
      <border diagonalUp="0" diagonalDown="0">
        <left style="thin">
          <color indexed="64"/>
        </left>
        <right style="thin">
          <color indexed="64"/>
        </right>
        <top/>
        <bottom/>
      </border>
    </dxf>
    <dxf>
      <font>
        <color rgb="FF006100"/>
      </font>
      <fill>
        <patternFill>
          <bgColor rgb="FFC6EFCE"/>
        </patternFill>
      </fill>
    </dxf>
    <dxf>
      <font>
        <color rgb="FF9C6500"/>
      </font>
      <fill>
        <patternFill>
          <bgColor rgb="FFFFEB9C"/>
        </patternFill>
      </fill>
    </dxf>
    <dxf>
      <font>
        <b/>
        <i val="0"/>
        <color rgb="FFC00000"/>
      </font>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3.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zh-TW" altLang="en-US"/>
              <a:t>直方圖</a:t>
            </a:r>
          </a:p>
        </c:rich>
      </c:tx>
      <c:layout/>
      <c:overlay val="0"/>
    </c:title>
    <c:autoTitleDeleted val="0"/>
    <c:plotArea>
      <c:layout/>
      <c:barChart>
        <c:barDir val="col"/>
        <c:grouping val="clustered"/>
        <c:varyColors val="1"/>
        <c:ser>
          <c:idx val="0"/>
          <c:order val="0"/>
          <c:tx>
            <c:v>頻率</c:v>
          </c:tx>
          <c:invertIfNegative val="0"/>
          <c:cat>
            <c:numRef>
              <c:f>'剖析練習用資料(1800)'!$W$7:$W$15</c:f>
              <c:numCache>
                <c:formatCode>General</c:formatCode>
                <c:ptCount val="9"/>
                <c:pt idx="0">
                  <c:v>40</c:v>
                </c:pt>
                <c:pt idx="1">
                  <c:v>50</c:v>
                </c:pt>
                <c:pt idx="2">
                  <c:v>60</c:v>
                </c:pt>
                <c:pt idx="3">
                  <c:v>70</c:v>
                </c:pt>
                <c:pt idx="4">
                  <c:v>80</c:v>
                </c:pt>
                <c:pt idx="5">
                  <c:v>90</c:v>
                </c:pt>
                <c:pt idx="6">
                  <c:v>100</c:v>
                </c:pt>
                <c:pt idx="7">
                  <c:v>110</c:v>
                </c:pt>
                <c:pt idx="8">
                  <c:v>120</c:v>
                </c:pt>
              </c:numCache>
            </c:numRef>
          </c:cat>
          <c:val>
            <c:numRef>
              <c:f>'剖析練習用資料(1800)'!$X$7:$X$15</c:f>
              <c:numCache>
                <c:formatCode>General</c:formatCode>
                <c:ptCount val="9"/>
                <c:pt idx="0">
                  <c:v>123</c:v>
                </c:pt>
                <c:pt idx="1">
                  <c:v>57</c:v>
                </c:pt>
                <c:pt idx="2">
                  <c:v>136</c:v>
                </c:pt>
                <c:pt idx="3">
                  <c:v>216</c:v>
                </c:pt>
                <c:pt idx="4">
                  <c:v>219</c:v>
                </c:pt>
                <c:pt idx="5">
                  <c:v>296</c:v>
                </c:pt>
                <c:pt idx="6">
                  <c:v>415</c:v>
                </c:pt>
                <c:pt idx="7">
                  <c:v>286</c:v>
                </c:pt>
                <c:pt idx="8">
                  <c:v>52</c:v>
                </c:pt>
              </c:numCache>
            </c:numRef>
          </c:val>
        </c:ser>
        <c:dLbls>
          <c:showLegendKey val="0"/>
          <c:showVal val="0"/>
          <c:showCatName val="0"/>
          <c:showSerName val="0"/>
          <c:showPercent val="0"/>
          <c:showBubbleSize val="0"/>
        </c:dLbls>
        <c:gapWidth val="0"/>
        <c:axId val="212664832"/>
        <c:axId val="201424192"/>
      </c:barChart>
      <c:catAx>
        <c:axId val="212664832"/>
        <c:scaling>
          <c:orientation val="minMax"/>
        </c:scaling>
        <c:delete val="0"/>
        <c:axPos val="b"/>
        <c:title>
          <c:tx>
            <c:rich>
              <a:bodyPr/>
              <a:lstStyle/>
              <a:p>
                <a:pPr>
                  <a:defRPr/>
                </a:pPr>
                <a:r>
                  <a:rPr lang="zh-TW" altLang="en-US"/>
                  <a:t>組界</a:t>
                </a:r>
                <a:endParaRPr lang="en-US" altLang="zh-TW"/>
              </a:p>
            </c:rich>
          </c:tx>
          <c:layout/>
          <c:overlay val="0"/>
        </c:title>
        <c:numFmt formatCode="General" sourceLinked="1"/>
        <c:majorTickMark val="out"/>
        <c:minorTickMark val="none"/>
        <c:tickLblPos val="nextTo"/>
        <c:txPr>
          <a:bodyPr rot="0" vert="horz"/>
          <a:lstStyle/>
          <a:p>
            <a:pPr>
              <a:defRPr/>
            </a:pPr>
            <a:endParaRPr lang="zh-TW"/>
          </a:p>
        </c:txPr>
        <c:crossAx val="201424192"/>
        <c:crosses val="autoZero"/>
        <c:auto val="1"/>
        <c:lblAlgn val="ctr"/>
        <c:lblOffset val="100"/>
        <c:noMultiLvlLbl val="0"/>
      </c:catAx>
      <c:valAx>
        <c:axId val="201424192"/>
        <c:scaling>
          <c:orientation val="minMax"/>
        </c:scaling>
        <c:delete val="0"/>
        <c:axPos val="l"/>
        <c:title>
          <c:tx>
            <c:rich>
              <a:bodyPr rot="0" vert="horz"/>
              <a:lstStyle/>
              <a:p>
                <a:pPr>
                  <a:defRPr/>
                </a:pPr>
                <a:r>
                  <a:rPr lang="zh-TW" altLang="en-US"/>
                  <a:t>頻率</a:t>
                </a:r>
              </a:p>
            </c:rich>
          </c:tx>
          <c:layout/>
          <c:overlay val="0"/>
        </c:title>
        <c:numFmt formatCode="General" sourceLinked="1"/>
        <c:majorTickMark val="out"/>
        <c:minorTickMark val="none"/>
        <c:tickLblPos val="nextTo"/>
        <c:crossAx val="21266483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zh-TW" altLang="en-US"/>
              <a:t>出生月份分布圖</a:t>
            </a:r>
          </a:p>
        </c:rich>
      </c:tx>
      <c:layout/>
      <c:overlay val="0"/>
    </c:title>
    <c:autoTitleDeleted val="0"/>
    <c:plotArea>
      <c:layout/>
      <c:barChart>
        <c:barDir val="col"/>
        <c:grouping val="clustered"/>
        <c:varyColors val="1"/>
        <c:ser>
          <c:idx val="0"/>
          <c:order val="0"/>
          <c:invertIfNegative val="0"/>
          <c:dLbls>
            <c:txPr>
              <a:bodyPr/>
              <a:lstStyle/>
              <a:p>
                <a:pPr>
                  <a:defRPr sz="1100"/>
                </a:pPr>
                <a:endParaRPr lang="zh-TW"/>
              </a:p>
            </c:txPr>
            <c:showLegendKey val="0"/>
            <c:showVal val="1"/>
            <c:showCatName val="0"/>
            <c:showSerName val="0"/>
            <c:showPercent val="0"/>
            <c:showBubbleSize val="0"/>
            <c:showLeaderLines val="0"/>
          </c:dLbls>
          <c:val>
            <c:numRef>
              <c:f>'剖析練習用資料(1800)'!$AA$5:$AA$16</c:f>
              <c:numCache>
                <c:formatCode>General</c:formatCode>
                <c:ptCount val="12"/>
                <c:pt idx="0">
                  <c:v>166</c:v>
                </c:pt>
                <c:pt idx="1">
                  <c:v>154</c:v>
                </c:pt>
                <c:pt idx="2">
                  <c:v>150</c:v>
                </c:pt>
                <c:pt idx="3">
                  <c:v>119</c:v>
                </c:pt>
                <c:pt idx="4">
                  <c:v>117</c:v>
                </c:pt>
                <c:pt idx="5">
                  <c:v>142</c:v>
                </c:pt>
                <c:pt idx="6">
                  <c:v>140</c:v>
                </c:pt>
                <c:pt idx="7">
                  <c:v>141</c:v>
                </c:pt>
                <c:pt idx="8">
                  <c:v>157</c:v>
                </c:pt>
                <c:pt idx="9">
                  <c:v>178</c:v>
                </c:pt>
                <c:pt idx="10">
                  <c:v>173</c:v>
                </c:pt>
                <c:pt idx="11">
                  <c:v>163</c:v>
                </c:pt>
              </c:numCache>
            </c:numRef>
          </c:val>
        </c:ser>
        <c:dLbls>
          <c:showLegendKey val="0"/>
          <c:showVal val="0"/>
          <c:showCatName val="0"/>
          <c:showSerName val="0"/>
          <c:showPercent val="0"/>
          <c:showBubbleSize val="0"/>
        </c:dLbls>
        <c:gapWidth val="50"/>
        <c:axId val="212667904"/>
        <c:axId val="211338368"/>
      </c:barChart>
      <c:catAx>
        <c:axId val="212667904"/>
        <c:scaling>
          <c:orientation val="minMax"/>
        </c:scaling>
        <c:delete val="0"/>
        <c:axPos val="b"/>
        <c:title>
          <c:tx>
            <c:rich>
              <a:bodyPr/>
              <a:lstStyle/>
              <a:p>
                <a:pPr>
                  <a:defRPr/>
                </a:pPr>
                <a:r>
                  <a:rPr lang="zh-TW" altLang="en-US"/>
                  <a:t>組界</a:t>
                </a:r>
                <a:endParaRPr lang="en-US" altLang="zh-TW"/>
              </a:p>
            </c:rich>
          </c:tx>
          <c:layout/>
          <c:overlay val="0"/>
        </c:title>
        <c:numFmt formatCode="General" sourceLinked="1"/>
        <c:majorTickMark val="out"/>
        <c:minorTickMark val="none"/>
        <c:tickLblPos val="nextTo"/>
        <c:txPr>
          <a:bodyPr rot="0" vert="horz"/>
          <a:lstStyle/>
          <a:p>
            <a:pPr>
              <a:defRPr/>
            </a:pPr>
            <a:endParaRPr lang="zh-TW"/>
          </a:p>
        </c:txPr>
        <c:crossAx val="211338368"/>
        <c:crosses val="autoZero"/>
        <c:auto val="1"/>
        <c:lblAlgn val="ctr"/>
        <c:lblOffset val="100"/>
        <c:noMultiLvlLbl val="0"/>
      </c:catAx>
      <c:valAx>
        <c:axId val="211338368"/>
        <c:scaling>
          <c:orientation val="minMax"/>
        </c:scaling>
        <c:delete val="0"/>
        <c:axPos val="l"/>
        <c:title>
          <c:tx>
            <c:rich>
              <a:bodyPr rot="0" vert="horz"/>
              <a:lstStyle/>
              <a:p>
                <a:pPr>
                  <a:defRPr/>
                </a:pPr>
                <a:r>
                  <a:rPr lang="zh-TW" altLang="en-US"/>
                  <a:t>頻率</a:t>
                </a:r>
              </a:p>
            </c:rich>
          </c:tx>
          <c:layout/>
          <c:overlay val="0"/>
        </c:title>
        <c:numFmt formatCode="General" sourceLinked="1"/>
        <c:majorTickMark val="out"/>
        <c:minorTickMark val="none"/>
        <c:tickLblPos val="nextTo"/>
        <c:crossAx val="212667904"/>
        <c:crosses val="autoZero"/>
        <c:crossBetween val="between"/>
      </c:valAx>
    </c:plotArea>
    <c:legend>
      <c:legendPos val="r"/>
      <c:layout/>
      <c:overlay val="0"/>
      <c:txPr>
        <a:bodyPr/>
        <a:lstStyle/>
        <a:p>
          <a:pPr rtl="0">
            <a:defRPr/>
          </a:pPr>
          <a:endParaRPr lang="zh-TW"/>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zh-TW" altLang="en-US"/>
              <a:t>性別分布圖</a:t>
            </a:r>
          </a:p>
        </c:rich>
      </c:tx>
      <c:layout/>
      <c:overlay val="0"/>
    </c:title>
    <c:autoTitleDeleted val="0"/>
    <c:plotArea>
      <c:layout/>
      <c:barChart>
        <c:barDir val="col"/>
        <c:grouping val="clustered"/>
        <c:varyColors val="1"/>
        <c:ser>
          <c:idx val="0"/>
          <c:order val="0"/>
          <c:invertIfNegative val="0"/>
          <c:dPt>
            <c:idx val="0"/>
            <c:invertIfNegative val="0"/>
            <c:bubble3D val="0"/>
            <c:spPr>
              <a:blipFill>
                <a:blip xmlns:r="http://schemas.openxmlformats.org/officeDocument/2006/relationships" r:embed="rId1"/>
                <a:stretch>
                  <a:fillRect/>
                </a:stretch>
              </a:blipFill>
            </c:spPr>
          </c:dPt>
          <c:dPt>
            <c:idx val="1"/>
            <c:invertIfNegative val="0"/>
            <c:bubble3D val="0"/>
            <c:spPr>
              <a:blipFill>
                <a:blip xmlns:r="http://schemas.openxmlformats.org/officeDocument/2006/relationships" r:embed="rId2"/>
                <a:stretch>
                  <a:fillRect/>
                </a:stretch>
              </a:blipFill>
            </c:spPr>
          </c:dPt>
          <c:dLbls>
            <c:showLegendKey val="0"/>
            <c:showVal val="1"/>
            <c:showCatName val="0"/>
            <c:showSerName val="0"/>
            <c:showPercent val="0"/>
            <c:showBubbleSize val="0"/>
            <c:showLeaderLines val="0"/>
          </c:dLbls>
          <c:cat>
            <c:strRef>
              <c:f>'剖析練習用資料(1800)'!$Z$20:$Z$22</c:f>
              <c:strCache>
                <c:ptCount val="3"/>
                <c:pt idx="0">
                  <c:v>男生</c:v>
                </c:pt>
                <c:pt idx="1">
                  <c:v>女生</c:v>
                </c:pt>
                <c:pt idx="2">
                  <c:v>缺漏</c:v>
                </c:pt>
              </c:strCache>
            </c:strRef>
          </c:cat>
          <c:val>
            <c:numRef>
              <c:f>'剖析練習用資料(1800)'!$AB$20:$AB$22</c:f>
              <c:numCache>
                <c:formatCode>General</c:formatCode>
                <c:ptCount val="3"/>
                <c:pt idx="0">
                  <c:v>903</c:v>
                </c:pt>
                <c:pt idx="1">
                  <c:v>889</c:v>
                </c:pt>
                <c:pt idx="2">
                  <c:v>8</c:v>
                </c:pt>
              </c:numCache>
            </c:numRef>
          </c:val>
        </c:ser>
        <c:dLbls>
          <c:showLegendKey val="0"/>
          <c:showVal val="0"/>
          <c:showCatName val="0"/>
          <c:showSerName val="0"/>
          <c:showPercent val="0"/>
          <c:showBubbleSize val="0"/>
        </c:dLbls>
        <c:gapWidth val="50"/>
        <c:axId val="213413888"/>
        <c:axId val="211340096"/>
      </c:barChart>
      <c:catAx>
        <c:axId val="213413888"/>
        <c:scaling>
          <c:orientation val="minMax"/>
        </c:scaling>
        <c:delete val="0"/>
        <c:axPos val="b"/>
        <c:title>
          <c:tx>
            <c:rich>
              <a:bodyPr/>
              <a:lstStyle/>
              <a:p>
                <a:pPr>
                  <a:defRPr/>
                </a:pPr>
                <a:r>
                  <a:rPr lang="zh-TW" altLang="en-US"/>
                  <a:t>組界</a:t>
                </a:r>
                <a:endParaRPr lang="en-US" altLang="zh-TW"/>
              </a:p>
            </c:rich>
          </c:tx>
          <c:layout/>
          <c:overlay val="0"/>
        </c:title>
        <c:numFmt formatCode="General" sourceLinked="1"/>
        <c:majorTickMark val="out"/>
        <c:minorTickMark val="none"/>
        <c:tickLblPos val="nextTo"/>
        <c:txPr>
          <a:bodyPr rot="0" vert="horz"/>
          <a:lstStyle/>
          <a:p>
            <a:pPr>
              <a:defRPr/>
            </a:pPr>
            <a:endParaRPr lang="zh-TW"/>
          </a:p>
        </c:txPr>
        <c:crossAx val="211340096"/>
        <c:crosses val="autoZero"/>
        <c:auto val="1"/>
        <c:lblAlgn val="ctr"/>
        <c:lblOffset val="100"/>
        <c:noMultiLvlLbl val="0"/>
      </c:catAx>
      <c:valAx>
        <c:axId val="211340096"/>
        <c:scaling>
          <c:orientation val="minMax"/>
        </c:scaling>
        <c:delete val="0"/>
        <c:axPos val="l"/>
        <c:title>
          <c:tx>
            <c:rich>
              <a:bodyPr rot="0" vert="horz"/>
              <a:lstStyle/>
              <a:p>
                <a:pPr>
                  <a:defRPr/>
                </a:pPr>
                <a:r>
                  <a:rPr lang="zh-TW" altLang="en-US"/>
                  <a:t>頻率</a:t>
                </a:r>
              </a:p>
            </c:rich>
          </c:tx>
          <c:layout/>
          <c:overlay val="0"/>
        </c:title>
        <c:numFmt formatCode="General" sourceLinked="1"/>
        <c:majorTickMark val="out"/>
        <c:minorTickMark val="none"/>
        <c:tickLblPos val="nextTo"/>
        <c:crossAx val="213413888"/>
        <c:crosses val="autoZero"/>
        <c:crossBetween val="between"/>
      </c:valAx>
    </c:plotArea>
    <c:legend>
      <c:legendPos val="r"/>
      <c:layout/>
      <c:overlay val="0"/>
      <c:txPr>
        <a:bodyPr/>
        <a:lstStyle/>
        <a:p>
          <a:pPr rtl="0">
            <a:defRPr/>
          </a:pPr>
          <a:endParaRPr lang="zh-TW"/>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304800</xdr:colOff>
      <xdr:row>25</xdr:row>
      <xdr:rowOff>76200</xdr:rowOff>
    </xdr:from>
    <xdr:to>
      <xdr:col>20</xdr:col>
      <xdr:colOff>259080</xdr:colOff>
      <xdr:row>35</xdr:row>
      <xdr:rowOff>68580</xdr:rowOff>
    </xdr:to>
    <xdr:graphicFrame macro="">
      <xdr:nvGraphicFramePr>
        <xdr:cNvPr id="2" name="圖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251460</xdr:colOff>
      <xdr:row>26</xdr:row>
      <xdr:rowOff>0</xdr:rowOff>
    </xdr:from>
    <xdr:to>
      <xdr:col>31</xdr:col>
      <xdr:colOff>350520</xdr:colOff>
      <xdr:row>41</xdr:row>
      <xdr:rowOff>68580</xdr:rowOff>
    </xdr:to>
    <xdr:graphicFrame macro="">
      <xdr:nvGraphicFramePr>
        <xdr:cNvPr id="3" name="圖表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228600</xdr:colOff>
      <xdr:row>8</xdr:row>
      <xdr:rowOff>68580</xdr:rowOff>
    </xdr:from>
    <xdr:to>
      <xdr:col>38</xdr:col>
      <xdr:colOff>228600</xdr:colOff>
      <xdr:row>23</xdr:row>
      <xdr:rowOff>121920</xdr:rowOff>
    </xdr:to>
    <xdr:graphicFrame macro="">
      <xdr:nvGraphicFramePr>
        <xdr:cNvPr id="5" name="圖表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4851.701068981478" createdVersion="4" refreshedVersion="4" minRefreshableVersion="3" recordCount="108">
  <cacheSource type="worksheet">
    <worksheetSource ref="A1:G109" sheet="日記帳sample"/>
  </cacheSource>
  <cacheFields count="7">
    <cacheField name="日期" numFmtId="14">
      <sharedItems containsSemiMixedTypes="0" containsNonDate="0" containsDate="1" containsString="0" minDate="2022-09-05T00:00:00" maxDate="2022-10-04T00:00:00" count="28">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4T00:00:00"/>
        <d v="2022-09-25T00:00:00"/>
        <d v="2022-09-26T00:00:00"/>
        <d v="2022-09-27T00:00:00"/>
        <d v="2022-09-28T00:00:00"/>
        <d v="2022-09-29T00:00:00"/>
        <d v="2022-09-30T00:00:00"/>
        <d v="2022-10-01T00:00:00"/>
        <d v="2022-10-02T00:00:00"/>
        <d v="2022-10-03T00:00:00"/>
      </sharedItems>
    </cacheField>
    <cacheField name="收入" numFmtId="0">
      <sharedItems containsString="0" containsBlank="1" containsNumber="1" containsInteger="1" minValue="200" maxValue="8000"/>
    </cacheField>
    <cacheField name="支出" numFmtId="0">
      <sharedItems containsString="0" containsBlank="1" containsNumber="1" containsInteger="1" minValue="0" maxValue="2000" count="39">
        <n v="0"/>
        <n v="39"/>
        <n v="60"/>
        <n v="80"/>
        <n v="200"/>
        <n v="250"/>
        <n v="49"/>
        <n v="75"/>
        <n v="120"/>
        <n v="690"/>
        <n v="400"/>
        <n v="70"/>
        <n v="100"/>
        <n v="500"/>
        <n v="650"/>
        <n v="90"/>
        <n v="150"/>
        <n v="300"/>
        <n v="800"/>
        <n v="89"/>
        <m/>
        <n v="85"/>
        <n v="1200"/>
        <n v="450"/>
        <n v="210"/>
        <n v="59"/>
        <n v="65"/>
        <n v="68"/>
        <n v="299"/>
        <n v="35"/>
        <n v="600"/>
        <n v="105"/>
        <n v="95"/>
        <n v="10"/>
        <n v="99"/>
        <n v="50"/>
        <n v="219"/>
        <n v="350"/>
        <n v="2000"/>
      </sharedItems>
    </cacheField>
    <cacheField name="說明" numFmtId="0">
      <sharedItems/>
    </cacheField>
    <cacheField name="支出分類" numFmtId="0">
      <sharedItems containsBlank="1" count="7">
        <m/>
        <s v="食"/>
        <s v="行"/>
        <s v="育"/>
        <s v="衣"/>
        <s v="樂"/>
        <s v="其他"/>
      </sharedItems>
    </cacheField>
    <cacheField name="結餘" numFmtId="0">
      <sharedItems containsSemiMixedTypes="0" containsString="0" containsNumber="1" containsInteger="1" minValue="640" maxValue="11571"/>
    </cacheField>
    <cacheField name="備註"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8">
  <r>
    <x v="0"/>
    <n v="8000"/>
    <x v="0"/>
    <s v="9月份零用錢"/>
    <x v="0"/>
    <n v="8000"/>
    <m/>
  </r>
  <r>
    <x v="0"/>
    <n v="200"/>
    <x v="1"/>
    <s v="中發票_x000a_早餐"/>
    <x v="1"/>
    <n v="8161"/>
    <m/>
  </r>
  <r>
    <x v="0"/>
    <m/>
    <x v="2"/>
    <s v="午餐"/>
    <x v="1"/>
    <n v="8101"/>
    <m/>
  </r>
  <r>
    <x v="0"/>
    <m/>
    <x v="3"/>
    <s v="晚餐"/>
    <x v="1"/>
    <n v="8021"/>
    <m/>
  </r>
  <r>
    <x v="0"/>
    <m/>
    <x v="4"/>
    <s v="加油"/>
    <x v="2"/>
    <n v="7821"/>
    <m/>
  </r>
  <r>
    <x v="0"/>
    <n v="4000"/>
    <x v="5"/>
    <s v="家教費_x000a_買雜誌"/>
    <x v="3"/>
    <n v="11571"/>
    <m/>
  </r>
  <r>
    <x v="1"/>
    <m/>
    <x v="6"/>
    <s v="早餐"/>
    <x v="1"/>
    <n v="11522"/>
    <m/>
  </r>
  <r>
    <x v="1"/>
    <m/>
    <x v="7"/>
    <s v="午餐"/>
    <x v="1"/>
    <n v="11447"/>
    <m/>
  </r>
  <r>
    <x v="1"/>
    <m/>
    <x v="8"/>
    <s v="晚餐"/>
    <x v="1"/>
    <n v="11327"/>
    <m/>
  </r>
  <r>
    <x v="1"/>
    <m/>
    <x v="9"/>
    <s v="買洋裝"/>
    <x v="4"/>
    <n v="10637"/>
    <m/>
  </r>
  <r>
    <x v="1"/>
    <m/>
    <x v="5"/>
    <s v="看電影"/>
    <x v="5"/>
    <n v="10387"/>
    <m/>
  </r>
  <r>
    <x v="2"/>
    <m/>
    <x v="6"/>
    <s v="早午餐"/>
    <x v="1"/>
    <n v="10338"/>
    <m/>
  </r>
  <r>
    <x v="2"/>
    <m/>
    <x v="8"/>
    <s v="晚餐"/>
    <x v="1"/>
    <n v="10218"/>
    <m/>
  </r>
  <r>
    <x v="2"/>
    <m/>
    <x v="4"/>
    <s v="消夜"/>
    <x v="1"/>
    <n v="10018"/>
    <m/>
  </r>
  <r>
    <x v="3"/>
    <m/>
    <x v="1"/>
    <s v="早餐"/>
    <x v="1"/>
    <n v="9979"/>
    <m/>
  </r>
  <r>
    <x v="3"/>
    <m/>
    <x v="2"/>
    <s v="午餐"/>
    <x v="1"/>
    <n v="9919"/>
    <m/>
  </r>
  <r>
    <x v="3"/>
    <m/>
    <x v="3"/>
    <s v="晚餐"/>
    <x v="1"/>
    <n v="9839"/>
    <m/>
  </r>
  <r>
    <x v="4"/>
    <m/>
    <x v="1"/>
    <s v="早餐"/>
    <x v="1"/>
    <n v="9800"/>
    <m/>
  </r>
  <r>
    <x v="4"/>
    <m/>
    <x v="0"/>
    <s v="吃家裡"/>
    <x v="0"/>
    <n v="9800"/>
    <m/>
  </r>
  <r>
    <x v="5"/>
    <m/>
    <x v="10"/>
    <s v="給小朋友紅包"/>
    <x v="6"/>
    <n v="9400"/>
    <m/>
  </r>
  <r>
    <x v="5"/>
    <m/>
    <x v="1"/>
    <s v="早餐"/>
    <x v="1"/>
    <n v="9361"/>
    <m/>
  </r>
  <r>
    <x v="5"/>
    <m/>
    <x v="2"/>
    <s v="午餐"/>
    <x v="1"/>
    <n v="9301"/>
    <m/>
  </r>
  <r>
    <x v="5"/>
    <m/>
    <x v="3"/>
    <s v="晚餐"/>
    <x v="1"/>
    <n v="9221"/>
    <m/>
  </r>
  <r>
    <x v="6"/>
    <m/>
    <x v="1"/>
    <s v="早餐"/>
    <x v="1"/>
    <n v="9182"/>
    <m/>
  </r>
  <r>
    <x v="6"/>
    <m/>
    <x v="2"/>
    <s v="午餐"/>
    <x v="1"/>
    <n v="9122"/>
    <m/>
  </r>
  <r>
    <x v="6"/>
    <m/>
    <x v="3"/>
    <s v="晚餐"/>
    <x v="1"/>
    <n v="9042"/>
    <m/>
  </r>
  <r>
    <x v="7"/>
    <m/>
    <x v="1"/>
    <s v="早餐"/>
    <x v="1"/>
    <n v="9003"/>
    <m/>
  </r>
  <r>
    <x v="7"/>
    <m/>
    <x v="2"/>
    <s v="午餐"/>
    <x v="1"/>
    <n v="8943"/>
    <m/>
  </r>
  <r>
    <x v="7"/>
    <m/>
    <x v="11"/>
    <s v="晚餐"/>
    <x v="1"/>
    <n v="8873"/>
    <m/>
  </r>
  <r>
    <x v="8"/>
    <m/>
    <x v="11"/>
    <s v="早餐"/>
    <x v="1"/>
    <n v="8803"/>
    <m/>
  </r>
  <r>
    <x v="8"/>
    <m/>
    <x v="12"/>
    <s v="午餐"/>
    <x v="1"/>
    <n v="8703"/>
    <m/>
  </r>
  <r>
    <x v="8"/>
    <m/>
    <x v="4"/>
    <s v="晚餐"/>
    <x v="1"/>
    <n v="8503"/>
    <m/>
  </r>
  <r>
    <x v="8"/>
    <m/>
    <x v="13"/>
    <s v="加值悠遊卡"/>
    <x v="2"/>
    <n v="8721"/>
    <m/>
  </r>
  <r>
    <x v="8"/>
    <m/>
    <x v="14"/>
    <s v="買書"/>
    <x v="3"/>
    <n v="8071"/>
    <m/>
  </r>
  <r>
    <x v="9"/>
    <m/>
    <x v="1"/>
    <s v="早餐"/>
    <x v="1"/>
    <n v="8032"/>
    <m/>
  </r>
  <r>
    <x v="9"/>
    <m/>
    <x v="2"/>
    <s v="午餐"/>
    <x v="1"/>
    <n v="7972"/>
    <m/>
  </r>
  <r>
    <x v="9"/>
    <m/>
    <x v="3"/>
    <s v="晚餐"/>
    <x v="1"/>
    <n v="7892"/>
    <m/>
  </r>
  <r>
    <x v="10"/>
    <m/>
    <x v="1"/>
    <s v="早餐"/>
    <x v="1"/>
    <n v="7853"/>
    <m/>
  </r>
  <r>
    <x v="10"/>
    <m/>
    <x v="2"/>
    <s v="午餐"/>
    <x v="1"/>
    <n v="7793"/>
    <m/>
  </r>
  <r>
    <x v="10"/>
    <m/>
    <x v="11"/>
    <s v="晚餐"/>
    <x v="1"/>
    <n v="7723"/>
    <m/>
  </r>
  <r>
    <x v="11"/>
    <m/>
    <x v="11"/>
    <s v="早餐"/>
    <x v="1"/>
    <n v="7653"/>
    <m/>
  </r>
  <r>
    <x v="11"/>
    <m/>
    <x v="12"/>
    <s v="午餐"/>
    <x v="1"/>
    <n v="7553"/>
    <m/>
  </r>
  <r>
    <x v="11"/>
    <m/>
    <x v="4"/>
    <s v="晚餐"/>
    <x v="1"/>
    <n v="7353"/>
    <m/>
  </r>
  <r>
    <x v="12"/>
    <m/>
    <x v="3"/>
    <s v="早餐"/>
    <x v="1"/>
    <n v="7273"/>
    <m/>
  </r>
  <r>
    <x v="12"/>
    <m/>
    <x v="15"/>
    <s v="午餐"/>
    <x v="1"/>
    <n v="7183"/>
    <m/>
  </r>
  <r>
    <x v="12"/>
    <m/>
    <x v="16"/>
    <s v="晚餐"/>
    <x v="1"/>
    <n v="7033"/>
    <m/>
  </r>
  <r>
    <x v="12"/>
    <m/>
    <x v="15"/>
    <s v="果汁"/>
    <x v="1"/>
    <n v="6943"/>
    <m/>
  </r>
  <r>
    <x v="13"/>
    <m/>
    <x v="3"/>
    <s v="早餐"/>
    <x v="1"/>
    <n v="6863"/>
    <m/>
  </r>
  <r>
    <x v="13"/>
    <m/>
    <x v="16"/>
    <s v="午餐"/>
    <x v="1"/>
    <n v="6713"/>
    <m/>
  </r>
  <r>
    <x v="13"/>
    <m/>
    <x v="17"/>
    <s v="晚餐"/>
    <x v="1"/>
    <n v="6413"/>
    <m/>
  </r>
  <r>
    <x v="13"/>
    <m/>
    <x v="2"/>
    <s v="珍奶"/>
    <x v="5"/>
    <n v="6353"/>
    <m/>
  </r>
  <r>
    <x v="13"/>
    <m/>
    <x v="18"/>
    <s v="夜市買鞋"/>
    <x v="4"/>
    <n v="5553"/>
    <m/>
  </r>
  <r>
    <x v="14"/>
    <m/>
    <x v="11"/>
    <s v="早餐"/>
    <x v="1"/>
    <n v="5483"/>
    <m/>
  </r>
  <r>
    <x v="14"/>
    <m/>
    <x v="19"/>
    <s v="鮮奶"/>
    <x v="1"/>
    <n v="5394"/>
    <m/>
  </r>
  <r>
    <x v="14"/>
    <m/>
    <x v="12"/>
    <s v="午餐"/>
    <x v="1"/>
    <n v="5294"/>
    <m/>
  </r>
  <r>
    <x v="14"/>
    <m/>
    <x v="15"/>
    <s v="晚餐"/>
    <x v="1"/>
    <n v="5204"/>
    <m/>
  </r>
  <r>
    <x v="15"/>
    <m/>
    <x v="3"/>
    <s v="早餐"/>
    <x v="1"/>
    <n v="5124"/>
    <m/>
  </r>
  <r>
    <x v="15"/>
    <m/>
    <x v="12"/>
    <s v="晚餐"/>
    <x v="1"/>
    <n v="5024"/>
    <m/>
  </r>
  <r>
    <x v="15"/>
    <n v="4500"/>
    <x v="20"/>
    <s v="家教費"/>
    <x v="0"/>
    <n v="9524"/>
    <m/>
  </r>
  <r>
    <x v="16"/>
    <m/>
    <x v="1"/>
    <s v="早餐"/>
    <x v="1"/>
    <n v="9485"/>
    <m/>
  </r>
  <r>
    <x v="16"/>
    <m/>
    <x v="2"/>
    <s v="午餐"/>
    <x v="1"/>
    <n v="9425"/>
    <m/>
  </r>
  <r>
    <x v="16"/>
    <m/>
    <x v="21"/>
    <s v="晚餐"/>
    <x v="1"/>
    <n v="9340"/>
    <m/>
  </r>
  <r>
    <x v="16"/>
    <m/>
    <x v="22"/>
    <s v="空中美語"/>
    <x v="3"/>
    <n v="8140"/>
    <m/>
  </r>
  <r>
    <x v="16"/>
    <m/>
    <x v="4"/>
    <s v="悠遊卡加值"/>
    <x v="2"/>
    <n v="7940"/>
    <m/>
  </r>
  <r>
    <x v="16"/>
    <m/>
    <x v="23"/>
    <s v="口紅"/>
    <x v="5"/>
    <n v="7490"/>
    <m/>
  </r>
  <r>
    <x v="17"/>
    <m/>
    <x v="7"/>
    <s v="早餐"/>
    <x v="1"/>
    <n v="7415"/>
    <m/>
  </r>
  <r>
    <x v="17"/>
    <m/>
    <x v="11"/>
    <s v="午餐"/>
    <x v="1"/>
    <n v="7345"/>
    <m/>
  </r>
  <r>
    <x v="17"/>
    <m/>
    <x v="24"/>
    <s v="晚餐"/>
    <x v="1"/>
    <n v="7135"/>
    <m/>
  </r>
  <r>
    <x v="17"/>
    <n v="200"/>
    <x v="20"/>
    <s v="中發票"/>
    <x v="0"/>
    <n v="7335"/>
    <m/>
  </r>
  <r>
    <x v="18"/>
    <m/>
    <x v="25"/>
    <s v="早餐"/>
    <x v="1"/>
    <n v="7276"/>
    <m/>
  </r>
  <r>
    <x v="18"/>
    <m/>
    <x v="26"/>
    <s v="午餐"/>
    <x v="1"/>
    <n v="7211"/>
    <m/>
  </r>
  <r>
    <x v="18"/>
    <m/>
    <x v="7"/>
    <s v="晚餐"/>
    <x v="1"/>
    <n v="7136"/>
    <m/>
  </r>
  <r>
    <x v="19"/>
    <m/>
    <x v="27"/>
    <s v="早餐"/>
    <x v="1"/>
    <n v="7068"/>
    <m/>
  </r>
  <r>
    <x v="19"/>
    <m/>
    <x v="28"/>
    <s v="買洗髮精"/>
    <x v="6"/>
    <n v="6769"/>
    <m/>
  </r>
  <r>
    <x v="19"/>
    <m/>
    <x v="11"/>
    <s v="午餐"/>
    <x v="1"/>
    <n v="6699"/>
    <m/>
  </r>
  <r>
    <x v="19"/>
    <m/>
    <x v="14"/>
    <s v="晚餐"/>
    <x v="1"/>
    <n v="6049"/>
    <s v="海鮮總匯吃到飽"/>
  </r>
  <r>
    <x v="19"/>
    <m/>
    <x v="17"/>
    <s v="加值優遊卡"/>
    <x v="2"/>
    <n v="5749"/>
    <m/>
  </r>
  <r>
    <x v="20"/>
    <m/>
    <x v="29"/>
    <s v="早餐"/>
    <x v="1"/>
    <n v="5714"/>
    <m/>
  </r>
  <r>
    <x v="20"/>
    <m/>
    <x v="3"/>
    <s v="午餐"/>
    <x v="1"/>
    <n v="5634"/>
    <m/>
  </r>
  <r>
    <x v="20"/>
    <m/>
    <x v="4"/>
    <s v="悠遊卡加值"/>
    <x v="2"/>
    <n v="5434"/>
    <m/>
  </r>
  <r>
    <x v="20"/>
    <m/>
    <x v="30"/>
    <s v="繳交班費"/>
    <x v="6"/>
    <n v="4834"/>
    <m/>
  </r>
  <r>
    <x v="20"/>
    <m/>
    <x v="31"/>
    <s v="咖啡"/>
    <x v="5"/>
    <n v="4729"/>
    <m/>
  </r>
  <r>
    <x v="20"/>
    <m/>
    <x v="32"/>
    <s v="晚餐"/>
    <x v="1"/>
    <n v="4634"/>
    <m/>
  </r>
  <r>
    <x v="21"/>
    <m/>
    <x v="33"/>
    <s v="報紙"/>
    <x v="3"/>
    <n v="4624"/>
    <m/>
  </r>
  <r>
    <x v="21"/>
    <m/>
    <x v="6"/>
    <s v="早餐"/>
    <x v="1"/>
    <n v="4575"/>
    <m/>
  </r>
  <r>
    <x v="21"/>
    <m/>
    <x v="24"/>
    <s v="午餐"/>
    <x v="1"/>
    <n v="4365"/>
    <m/>
  </r>
  <r>
    <x v="21"/>
    <m/>
    <x v="34"/>
    <s v="買雜誌"/>
    <x v="3"/>
    <n v="4266"/>
    <m/>
  </r>
  <r>
    <x v="21"/>
    <m/>
    <x v="35"/>
    <s v="晚餐"/>
    <x v="1"/>
    <n v="4216"/>
    <m/>
  </r>
  <r>
    <x v="22"/>
    <m/>
    <x v="36"/>
    <s v="午餐"/>
    <x v="1"/>
    <n v="3997"/>
    <m/>
  </r>
  <r>
    <x v="22"/>
    <m/>
    <x v="35"/>
    <s v="晚餐"/>
    <x v="1"/>
    <n v="3947"/>
    <m/>
  </r>
  <r>
    <x v="22"/>
    <m/>
    <x v="37"/>
    <s v="看電影"/>
    <x v="5"/>
    <n v="3597"/>
    <m/>
  </r>
  <r>
    <x v="22"/>
    <m/>
    <x v="31"/>
    <s v="咖啡"/>
    <x v="5"/>
    <n v="3492"/>
    <m/>
  </r>
  <r>
    <x v="23"/>
    <m/>
    <x v="35"/>
    <s v="早餐"/>
    <x v="1"/>
    <n v="3442"/>
    <m/>
  </r>
  <r>
    <x v="23"/>
    <m/>
    <x v="2"/>
    <s v="珍奶"/>
    <x v="5"/>
    <n v="3382"/>
    <m/>
  </r>
  <r>
    <x v="23"/>
    <m/>
    <x v="38"/>
    <s v="紅包(大頭結婚)"/>
    <x v="6"/>
    <n v="1382"/>
    <m/>
  </r>
  <r>
    <x v="23"/>
    <m/>
    <x v="3"/>
    <s v="晚餐"/>
    <x v="1"/>
    <n v="1302"/>
    <m/>
  </r>
  <r>
    <x v="24"/>
    <m/>
    <x v="1"/>
    <s v="早餐"/>
    <x v="1"/>
    <n v="1263"/>
    <m/>
  </r>
  <r>
    <x v="24"/>
    <m/>
    <x v="31"/>
    <s v="午餐"/>
    <x v="1"/>
    <n v="1158"/>
    <m/>
  </r>
  <r>
    <x v="24"/>
    <m/>
    <x v="26"/>
    <s v="晚餐"/>
    <x v="1"/>
    <n v="1093"/>
    <m/>
  </r>
  <r>
    <x v="25"/>
    <m/>
    <x v="6"/>
    <s v="早餐"/>
    <x v="1"/>
    <n v="1044"/>
    <m/>
  </r>
  <r>
    <x v="25"/>
    <m/>
    <x v="21"/>
    <s v="午餐"/>
    <x v="1"/>
    <n v="959"/>
    <m/>
  </r>
  <r>
    <x v="25"/>
    <m/>
    <x v="24"/>
    <s v="晚餐"/>
    <x v="1"/>
    <n v="749"/>
    <m/>
  </r>
  <r>
    <x v="26"/>
    <m/>
    <x v="34"/>
    <s v="早午餐"/>
    <x v="1"/>
    <n v="650"/>
    <m/>
  </r>
  <r>
    <x v="26"/>
    <m/>
    <x v="33"/>
    <s v="報紙"/>
    <x v="3"/>
    <n v="640"/>
    <m/>
  </r>
  <r>
    <x v="27"/>
    <n v="8000"/>
    <x v="0"/>
    <s v="2月份零用錢"/>
    <x v="0"/>
    <n v="8640"/>
    <m/>
  </r>
  <r>
    <x v="27"/>
    <m/>
    <x v="2"/>
    <s v="早餐"/>
    <x v="1"/>
    <n v="8510"/>
    <m/>
  </r>
  <r>
    <x v="27"/>
    <m/>
    <x v="11"/>
    <s v="午餐"/>
    <x v="1"/>
    <n v="8570"/>
    <m/>
  </r>
  <r>
    <x v="27"/>
    <m/>
    <x v="8"/>
    <s v="晚餐"/>
    <x v="1"/>
    <n v="839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樞紐分析表2" cacheId="0" applyNumberFormats="0" applyBorderFormats="0" applyFontFormats="0" applyPatternFormats="0" applyAlignmentFormats="0" applyWidthHeightFormats="1" dataCaption="數值" updatedVersion="4" minRefreshableVersion="3" useAutoFormatting="1" itemPrintTitles="1" createdVersion="4" indent="0" outline="1" outlineData="1" multipleFieldFilters="0">
  <location ref="I3:K9" firstHeaderRow="0" firstDataRow="1" firstDataCol="1" rowPageCount="1" colPageCount="1"/>
  <pivotFields count="7">
    <pivotField axis="axisRow"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pivotField dataField="1" showAll="0">
      <items count="40">
        <item x="0"/>
        <item x="33"/>
        <item x="29"/>
        <item x="1"/>
        <item x="6"/>
        <item x="35"/>
        <item x="25"/>
        <item x="2"/>
        <item x="26"/>
        <item x="27"/>
        <item x="11"/>
        <item x="7"/>
        <item x="3"/>
        <item x="21"/>
        <item x="19"/>
        <item x="15"/>
        <item x="32"/>
        <item x="34"/>
        <item x="12"/>
        <item x="31"/>
        <item x="8"/>
        <item x="16"/>
        <item x="4"/>
        <item x="24"/>
        <item x="36"/>
        <item x="5"/>
        <item x="28"/>
        <item x="17"/>
        <item x="37"/>
        <item x="10"/>
        <item x="23"/>
        <item x="13"/>
        <item x="30"/>
        <item x="14"/>
        <item x="9"/>
        <item x="18"/>
        <item x="22"/>
        <item x="38"/>
        <item x="20"/>
        <item t="default"/>
      </items>
    </pivotField>
    <pivotField showAll="0"/>
    <pivotField axis="axisPage" showAll="0">
      <items count="8">
        <item x="2"/>
        <item x="4"/>
        <item x="3"/>
        <item x="6"/>
        <item x="1"/>
        <item x="5"/>
        <item x="0"/>
        <item t="default"/>
      </items>
    </pivotField>
    <pivotField showAll="0"/>
    <pivotField showAll="0"/>
  </pivotFields>
  <rowFields count="1">
    <field x="0"/>
  </rowFields>
  <rowItems count="6">
    <i>
      <x/>
    </i>
    <i>
      <x v="8"/>
    </i>
    <i>
      <x v="16"/>
    </i>
    <i>
      <x v="21"/>
    </i>
    <i>
      <x v="26"/>
    </i>
    <i t="grand">
      <x/>
    </i>
  </rowItems>
  <colFields count="1">
    <field x="-2"/>
  </colFields>
  <colItems count="2">
    <i>
      <x/>
    </i>
    <i i="1">
      <x v="1"/>
    </i>
  </colItems>
  <pageFields count="1">
    <pageField fld="4" item="2" hier="-1"/>
  </pageFields>
  <dataFields count="2">
    <dataField name="加總 - 支出" fld="2" baseField="0" baseItem="0"/>
    <dataField name="加總 - 支出2" fld="2"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4" name="表格1_45" displayName="表格1_45" ref="A1:H18" totalsRowShown="0" headerRowDxfId="19" tableBorderDxfId="18" headerRowCellStyle="壞" dataCellStyle="壞">
  <autoFilter ref="A1:H18"/>
  <tableColumns count="8">
    <tableColumn id="1" name="日期" dataDxfId="17"/>
    <tableColumn id="2" name="收入" dataDxfId="16"/>
    <tableColumn id="3" name="支出" dataDxfId="15"/>
    <tableColumn id="7" name="憑證編號" dataDxfId="14"/>
    <tableColumn id="4" name="說明" dataDxfId="13"/>
    <tableColumn id="5" name="分類" dataDxfId="12"/>
    <tableColumn id="6" name="結餘" dataDxfId="11">
      <calculatedColumnFormula>G1+B2-C2</calculatedColumnFormula>
    </tableColumn>
    <tableColumn id="9" name="備註" dataDxfId="10" dataCellStyle="壞"/>
  </tableColumns>
  <tableStyleInfo name="TableStyleLight3" showFirstColumn="0" showLastColumn="0" showRowStripes="1" showColumnStripes="0"/>
</table>
</file>

<file path=xl/tables/table2.xml><?xml version="1.0" encoding="utf-8"?>
<table xmlns="http://schemas.openxmlformats.org/spreadsheetml/2006/main" id="3" name="表格1_4" displayName="表格1_4" ref="A1:H19" totalsRowShown="0" headerRowDxfId="9" tableBorderDxfId="8" headerRowCellStyle="壞" dataCellStyle="壞">
  <autoFilter ref="A1:H19"/>
  <tableColumns count="8">
    <tableColumn id="1" name="日期" dataDxfId="7"/>
    <tableColumn id="2" name="收入" dataDxfId="6"/>
    <tableColumn id="3" name="支出" dataDxfId="5"/>
    <tableColumn id="7" name="憑證編號" dataDxfId="4"/>
    <tableColumn id="4" name="說明" dataDxfId="3"/>
    <tableColumn id="5" name="分類" dataDxfId="2"/>
    <tableColumn id="6" name="結餘" dataDxfId="1">
      <calculatedColumnFormula>G1+B2-C2</calculatedColumnFormula>
    </tableColumn>
    <tableColumn id="9" name="備註" dataDxfId="0" dataCellStyle="壞"/>
  </tableColumns>
  <tableStyleInfo name="TableStyleLight3"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76"/>
  <sheetViews>
    <sheetView topLeftCell="A7" workbookViewId="0">
      <selection activeCell="D24" sqref="D24"/>
    </sheetView>
  </sheetViews>
  <sheetFormatPr defaultColWidth="9" defaultRowHeight="16.2"/>
  <cols>
    <col min="1" max="1" width="10.21875" style="43" customWidth="1"/>
    <col min="2" max="2" width="19.109375" style="41" customWidth="1"/>
    <col min="3" max="3" width="9" style="41"/>
    <col min="4" max="4" width="18.77734375" style="41" customWidth="1"/>
    <col min="5" max="256" width="9" style="41"/>
    <col min="257" max="257" width="10.21875" style="41" customWidth="1"/>
    <col min="258" max="258" width="19.109375" style="41" customWidth="1"/>
    <col min="259" max="259" width="9" style="41"/>
    <col min="260" max="260" width="18.77734375" style="41" customWidth="1"/>
    <col min="261" max="512" width="9" style="41"/>
    <col min="513" max="513" width="10.21875" style="41" customWidth="1"/>
    <col min="514" max="514" width="19.109375" style="41" customWidth="1"/>
    <col min="515" max="515" width="9" style="41"/>
    <col min="516" max="516" width="18.77734375" style="41" customWidth="1"/>
    <col min="517" max="768" width="9" style="41"/>
    <col min="769" max="769" width="10.21875" style="41" customWidth="1"/>
    <col min="770" max="770" width="19.109375" style="41" customWidth="1"/>
    <col min="771" max="771" width="9" style="41"/>
    <col min="772" max="772" width="18.77734375" style="41" customWidth="1"/>
    <col min="773" max="1024" width="9" style="41"/>
    <col min="1025" max="1025" width="10.21875" style="41" customWidth="1"/>
    <col min="1026" max="1026" width="19.109375" style="41" customWidth="1"/>
    <col min="1027" max="1027" width="9" style="41"/>
    <col min="1028" max="1028" width="18.77734375" style="41" customWidth="1"/>
    <col min="1029" max="1280" width="9" style="41"/>
    <col min="1281" max="1281" width="10.21875" style="41" customWidth="1"/>
    <col min="1282" max="1282" width="19.109375" style="41" customWidth="1"/>
    <col min="1283" max="1283" width="9" style="41"/>
    <col min="1284" max="1284" width="18.77734375" style="41" customWidth="1"/>
    <col min="1285" max="1536" width="9" style="41"/>
    <col min="1537" max="1537" width="10.21875" style="41" customWidth="1"/>
    <col min="1538" max="1538" width="19.109375" style="41" customWidth="1"/>
    <col min="1539" max="1539" width="9" style="41"/>
    <col min="1540" max="1540" width="18.77734375" style="41" customWidth="1"/>
    <col min="1541" max="1792" width="9" style="41"/>
    <col min="1793" max="1793" width="10.21875" style="41" customWidth="1"/>
    <col min="1794" max="1794" width="19.109375" style="41" customWidth="1"/>
    <col min="1795" max="1795" width="9" style="41"/>
    <col min="1796" max="1796" width="18.77734375" style="41" customWidth="1"/>
    <col min="1797" max="2048" width="9" style="41"/>
    <col min="2049" max="2049" width="10.21875" style="41" customWidth="1"/>
    <col min="2050" max="2050" width="19.109375" style="41" customWidth="1"/>
    <col min="2051" max="2051" width="9" style="41"/>
    <col min="2052" max="2052" width="18.77734375" style="41" customWidth="1"/>
    <col min="2053" max="2304" width="9" style="41"/>
    <col min="2305" max="2305" width="10.21875" style="41" customWidth="1"/>
    <col min="2306" max="2306" width="19.109375" style="41" customWidth="1"/>
    <col min="2307" max="2307" width="9" style="41"/>
    <col min="2308" max="2308" width="18.77734375" style="41" customWidth="1"/>
    <col min="2309" max="2560" width="9" style="41"/>
    <col min="2561" max="2561" width="10.21875" style="41" customWidth="1"/>
    <col min="2562" max="2562" width="19.109375" style="41" customWidth="1"/>
    <col min="2563" max="2563" width="9" style="41"/>
    <col min="2564" max="2564" width="18.77734375" style="41" customWidth="1"/>
    <col min="2565" max="2816" width="9" style="41"/>
    <col min="2817" max="2817" width="10.21875" style="41" customWidth="1"/>
    <col min="2818" max="2818" width="19.109375" style="41" customWidth="1"/>
    <col min="2819" max="2819" width="9" style="41"/>
    <col min="2820" max="2820" width="18.77734375" style="41" customWidth="1"/>
    <col min="2821" max="3072" width="9" style="41"/>
    <col min="3073" max="3073" width="10.21875" style="41" customWidth="1"/>
    <col min="3074" max="3074" width="19.109375" style="41" customWidth="1"/>
    <col min="3075" max="3075" width="9" style="41"/>
    <col min="3076" max="3076" width="18.77734375" style="41" customWidth="1"/>
    <col min="3077" max="3328" width="9" style="41"/>
    <col min="3329" max="3329" width="10.21875" style="41" customWidth="1"/>
    <col min="3330" max="3330" width="19.109375" style="41" customWidth="1"/>
    <col min="3331" max="3331" width="9" style="41"/>
    <col min="3332" max="3332" width="18.77734375" style="41" customWidth="1"/>
    <col min="3333" max="3584" width="9" style="41"/>
    <col min="3585" max="3585" width="10.21875" style="41" customWidth="1"/>
    <col min="3586" max="3586" width="19.109375" style="41" customWidth="1"/>
    <col min="3587" max="3587" width="9" style="41"/>
    <col min="3588" max="3588" width="18.77734375" style="41" customWidth="1"/>
    <col min="3589" max="3840" width="9" style="41"/>
    <col min="3841" max="3841" width="10.21875" style="41" customWidth="1"/>
    <col min="3842" max="3842" width="19.109375" style="41" customWidth="1"/>
    <col min="3843" max="3843" width="9" style="41"/>
    <col min="3844" max="3844" width="18.77734375" style="41" customWidth="1"/>
    <col min="3845" max="4096" width="9" style="41"/>
    <col min="4097" max="4097" width="10.21875" style="41" customWidth="1"/>
    <col min="4098" max="4098" width="19.109375" style="41" customWidth="1"/>
    <col min="4099" max="4099" width="9" style="41"/>
    <col min="4100" max="4100" width="18.77734375" style="41" customWidth="1"/>
    <col min="4101" max="4352" width="9" style="41"/>
    <col min="4353" max="4353" width="10.21875" style="41" customWidth="1"/>
    <col min="4354" max="4354" width="19.109375" style="41" customWidth="1"/>
    <col min="4355" max="4355" width="9" style="41"/>
    <col min="4356" max="4356" width="18.77734375" style="41" customWidth="1"/>
    <col min="4357" max="4608" width="9" style="41"/>
    <col min="4609" max="4609" width="10.21875" style="41" customWidth="1"/>
    <col min="4610" max="4610" width="19.109375" style="41" customWidth="1"/>
    <col min="4611" max="4611" width="9" style="41"/>
    <col min="4612" max="4612" width="18.77734375" style="41" customWidth="1"/>
    <col min="4613" max="4864" width="9" style="41"/>
    <col min="4865" max="4865" width="10.21875" style="41" customWidth="1"/>
    <col min="4866" max="4866" width="19.109375" style="41" customWidth="1"/>
    <col min="4867" max="4867" width="9" style="41"/>
    <col min="4868" max="4868" width="18.77734375" style="41" customWidth="1"/>
    <col min="4869" max="5120" width="9" style="41"/>
    <col min="5121" max="5121" width="10.21875" style="41" customWidth="1"/>
    <col min="5122" max="5122" width="19.109375" style="41" customWidth="1"/>
    <col min="5123" max="5123" width="9" style="41"/>
    <col min="5124" max="5124" width="18.77734375" style="41" customWidth="1"/>
    <col min="5125" max="5376" width="9" style="41"/>
    <col min="5377" max="5377" width="10.21875" style="41" customWidth="1"/>
    <col min="5378" max="5378" width="19.109375" style="41" customWidth="1"/>
    <col min="5379" max="5379" width="9" style="41"/>
    <col min="5380" max="5380" width="18.77734375" style="41" customWidth="1"/>
    <col min="5381" max="5632" width="9" style="41"/>
    <col min="5633" max="5633" width="10.21875" style="41" customWidth="1"/>
    <col min="5634" max="5634" width="19.109375" style="41" customWidth="1"/>
    <col min="5635" max="5635" width="9" style="41"/>
    <col min="5636" max="5636" width="18.77734375" style="41" customWidth="1"/>
    <col min="5637" max="5888" width="9" style="41"/>
    <col min="5889" max="5889" width="10.21875" style="41" customWidth="1"/>
    <col min="5890" max="5890" width="19.109375" style="41" customWidth="1"/>
    <col min="5891" max="5891" width="9" style="41"/>
    <col min="5892" max="5892" width="18.77734375" style="41" customWidth="1"/>
    <col min="5893" max="6144" width="9" style="41"/>
    <col min="6145" max="6145" width="10.21875" style="41" customWidth="1"/>
    <col min="6146" max="6146" width="19.109375" style="41" customWidth="1"/>
    <col min="6147" max="6147" width="9" style="41"/>
    <col min="6148" max="6148" width="18.77734375" style="41" customWidth="1"/>
    <col min="6149" max="6400" width="9" style="41"/>
    <col min="6401" max="6401" width="10.21875" style="41" customWidth="1"/>
    <col min="6402" max="6402" width="19.109375" style="41" customWidth="1"/>
    <col min="6403" max="6403" width="9" style="41"/>
    <col min="6404" max="6404" width="18.77734375" style="41" customWidth="1"/>
    <col min="6405" max="6656" width="9" style="41"/>
    <col min="6657" max="6657" width="10.21875" style="41" customWidth="1"/>
    <col min="6658" max="6658" width="19.109375" style="41" customWidth="1"/>
    <col min="6659" max="6659" width="9" style="41"/>
    <col min="6660" max="6660" width="18.77734375" style="41" customWidth="1"/>
    <col min="6661" max="6912" width="9" style="41"/>
    <col min="6913" max="6913" width="10.21875" style="41" customWidth="1"/>
    <col min="6914" max="6914" width="19.109375" style="41" customWidth="1"/>
    <col min="6915" max="6915" width="9" style="41"/>
    <col min="6916" max="6916" width="18.77734375" style="41" customWidth="1"/>
    <col min="6917" max="7168" width="9" style="41"/>
    <col min="7169" max="7169" width="10.21875" style="41" customWidth="1"/>
    <col min="7170" max="7170" width="19.109375" style="41" customWidth="1"/>
    <col min="7171" max="7171" width="9" style="41"/>
    <col min="7172" max="7172" width="18.77734375" style="41" customWidth="1"/>
    <col min="7173" max="7424" width="9" style="41"/>
    <col min="7425" max="7425" width="10.21875" style="41" customWidth="1"/>
    <col min="7426" max="7426" width="19.109375" style="41" customWidth="1"/>
    <col min="7427" max="7427" width="9" style="41"/>
    <col min="7428" max="7428" width="18.77734375" style="41" customWidth="1"/>
    <col min="7429" max="7680" width="9" style="41"/>
    <col min="7681" max="7681" width="10.21875" style="41" customWidth="1"/>
    <col min="7682" max="7682" width="19.109375" style="41" customWidth="1"/>
    <col min="7683" max="7683" width="9" style="41"/>
    <col min="7684" max="7684" width="18.77734375" style="41" customWidth="1"/>
    <col min="7685" max="7936" width="9" style="41"/>
    <col min="7937" max="7937" width="10.21875" style="41" customWidth="1"/>
    <col min="7938" max="7938" width="19.109375" style="41" customWidth="1"/>
    <col min="7939" max="7939" width="9" style="41"/>
    <col min="7940" max="7940" width="18.77734375" style="41" customWidth="1"/>
    <col min="7941" max="8192" width="9" style="41"/>
    <col min="8193" max="8193" width="10.21875" style="41" customWidth="1"/>
    <col min="8194" max="8194" width="19.109375" style="41" customWidth="1"/>
    <col min="8195" max="8195" width="9" style="41"/>
    <col min="8196" max="8196" width="18.77734375" style="41" customWidth="1"/>
    <col min="8197" max="8448" width="9" style="41"/>
    <col min="8449" max="8449" width="10.21875" style="41" customWidth="1"/>
    <col min="8450" max="8450" width="19.109375" style="41" customWidth="1"/>
    <col min="8451" max="8451" width="9" style="41"/>
    <col min="8452" max="8452" width="18.77734375" style="41" customWidth="1"/>
    <col min="8453" max="8704" width="9" style="41"/>
    <col min="8705" max="8705" width="10.21875" style="41" customWidth="1"/>
    <col min="8706" max="8706" width="19.109375" style="41" customWidth="1"/>
    <col min="8707" max="8707" width="9" style="41"/>
    <col min="8708" max="8708" width="18.77734375" style="41" customWidth="1"/>
    <col min="8709" max="8960" width="9" style="41"/>
    <col min="8961" max="8961" width="10.21875" style="41" customWidth="1"/>
    <col min="8962" max="8962" width="19.109375" style="41" customWidth="1"/>
    <col min="8963" max="8963" width="9" style="41"/>
    <col min="8964" max="8964" width="18.77734375" style="41" customWidth="1"/>
    <col min="8965" max="9216" width="9" style="41"/>
    <col min="9217" max="9217" width="10.21875" style="41" customWidth="1"/>
    <col min="9218" max="9218" width="19.109375" style="41" customWidth="1"/>
    <col min="9219" max="9219" width="9" style="41"/>
    <col min="9220" max="9220" width="18.77734375" style="41" customWidth="1"/>
    <col min="9221" max="9472" width="9" style="41"/>
    <col min="9473" max="9473" width="10.21875" style="41" customWidth="1"/>
    <col min="9474" max="9474" width="19.109375" style="41" customWidth="1"/>
    <col min="9475" max="9475" width="9" style="41"/>
    <col min="9476" max="9476" width="18.77734375" style="41" customWidth="1"/>
    <col min="9477" max="9728" width="9" style="41"/>
    <col min="9729" max="9729" width="10.21875" style="41" customWidth="1"/>
    <col min="9730" max="9730" width="19.109375" style="41" customWidth="1"/>
    <col min="9731" max="9731" width="9" style="41"/>
    <col min="9732" max="9732" width="18.77734375" style="41" customWidth="1"/>
    <col min="9733" max="9984" width="9" style="41"/>
    <col min="9985" max="9985" width="10.21875" style="41" customWidth="1"/>
    <col min="9986" max="9986" width="19.109375" style="41" customWidth="1"/>
    <col min="9987" max="9987" width="9" style="41"/>
    <col min="9988" max="9988" width="18.77734375" style="41" customWidth="1"/>
    <col min="9989" max="10240" width="9" style="41"/>
    <col min="10241" max="10241" width="10.21875" style="41" customWidth="1"/>
    <col min="10242" max="10242" width="19.109375" style="41" customWidth="1"/>
    <col min="10243" max="10243" width="9" style="41"/>
    <col min="10244" max="10244" width="18.77734375" style="41" customWidth="1"/>
    <col min="10245" max="10496" width="9" style="41"/>
    <col min="10497" max="10497" width="10.21875" style="41" customWidth="1"/>
    <col min="10498" max="10498" width="19.109375" style="41" customWidth="1"/>
    <col min="10499" max="10499" width="9" style="41"/>
    <col min="10500" max="10500" width="18.77734375" style="41" customWidth="1"/>
    <col min="10501" max="10752" width="9" style="41"/>
    <col min="10753" max="10753" width="10.21875" style="41" customWidth="1"/>
    <col min="10754" max="10754" width="19.109375" style="41" customWidth="1"/>
    <col min="10755" max="10755" width="9" style="41"/>
    <col min="10756" max="10756" width="18.77734375" style="41" customWidth="1"/>
    <col min="10757" max="11008" width="9" style="41"/>
    <col min="11009" max="11009" width="10.21875" style="41" customWidth="1"/>
    <col min="11010" max="11010" width="19.109375" style="41" customWidth="1"/>
    <col min="11011" max="11011" width="9" style="41"/>
    <col min="11012" max="11012" width="18.77734375" style="41" customWidth="1"/>
    <col min="11013" max="11264" width="9" style="41"/>
    <col min="11265" max="11265" width="10.21875" style="41" customWidth="1"/>
    <col min="11266" max="11266" width="19.109375" style="41" customWidth="1"/>
    <col min="11267" max="11267" width="9" style="41"/>
    <col min="11268" max="11268" width="18.77734375" style="41" customWidth="1"/>
    <col min="11269" max="11520" width="9" style="41"/>
    <col min="11521" max="11521" width="10.21875" style="41" customWidth="1"/>
    <col min="11522" max="11522" width="19.109375" style="41" customWidth="1"/>
    <col min="11523" max="11523" width="9" style="41"/>
    <col min="11524" max="11524" width="18.77734375" style="41" customWidth="1"/>
    <col min="11525" max="11776" width="9" style="41"/>
    <col min="11777" max="11777" width="10.21875" style="41" customWidth="1"/>
    <col min="11778" max="11778" width="19.109375" style="41" customWidth="1"/>
    <col min="11779" max="11779" width="9" style="41"/>
    <col min="11780" max="11780" width="18.77734375" style="41" customWidth="1"/>
    <col min="11781" max="12032" width="9" style="41"/>
    <col min="12033" max="12033" width="10.21875" style="41" customWidth="1"/>
    <col min="12034" max="12034" width="19.109375" style="41" customWidth="1"/>
    <col min="12035" max="12035" width="9" style="41"/>
    <col min="12036" max="12036" width="18.77734375" style="41" customWidth="1"/>
    <col min="12037" max="12288" width="9" style="41"/>
    <col min="12289" max="12289" width="10.21875" style="41" customWidth="1"/>
    <col min="12290" max="12290" width="19.109375" style="41" customWidth="1"/>
    <col min="12291" max="12291" width="9" style="41"/>
    <col min="12292" max="12292" width="18.77734375" style="41" customWidth="1"/>
    <col min="12293" max="12544" width="9" style="41"/>
    <col min="12545" max="12545" width="10.21875" style="41" customWidth="1"/>
    <col min="12546" max="12546" width="19.109375" style="41" customWidth="1"/>
    <col min="12547" max="12547" width="9" style="41"/>
    <col min="12548" max="12548" width="18.77734375" style="41" customWidth="1"/>
    <col min="12549" max="12800" width="9" style="41"/>
    <col min="12801" max="12801" width="10.21875" style="41" customWidth="1"/>
    <col min="12802" max="12802" width="19.109375" style="41" customWidth="1"/>
    <col min="12803" max="12803" width="9" style="41"/>
    <col min="12804" max="12804" width="18.77734375" style="41" customWidth="1"/>
    <col min="12805" max="13056" width="9" style="41"/>
    <col min="13057" max="13057" width="10.21875" style="41" customWidth="1"/>
    <col min="13058" max="13058" width="19.109375" style="41" customWidth="1"/>
    <col min="13059" max="13059" width="9" style="41"/>
    <col min="13060" max="13060" width="18.77734375" style="41" customWidth="1"/>
    <col min="13061" max="13312" width="9" style="41"/>
    <col min="13313" max="13313" width="10.21875" style="41" customWidth="1"/>
    <col min="13314" max="13314" width="19.109375" style="41" customWidth="1"/>
    <col min="13315" max="13315" width="9" style="41"/>
    <col min="13316" max="13316" width="18.77734375" style="41" customWidth="1"/>
    <col min="13317" max="13568" width="9" style="41"/>
    <col min="13569" max="13569" width="10.21875" style="41" customWidth="1"/>
    <col min="13570" max="13570" width="19.109375" style="41" customWidth="1"/>
    <col min="13571" max="13571" width="9" style="41"/>
    <col min="13572" max="13572" width="18.77734375" style="41" customWidth="1"/>
    <col min="13573" max="13824" width="9" style="41"/>
    <col min="13825" max="13825" width="10.21875" style="41" customWidth="1"/>
    <col min="13826" max="13826" width="19.109375" style="41" customWidth="1"/>
    <col min="13827" max="13827" width="9" style="41"/>
    <col min="13828" max="13828" width="18.77734375" style="41" customWidth="1"/>
    <col min="13829" max="14080" width="9" style="41"/>
    <col min="14081" max="14081" width="10.21875" style="41" customWidth="1"/>
    <col min="14082" max="14082" width="19.109375" style="41" customWidth="1"/>
    <col min="14083" max="14083" width="9" style="41"/>
    <col min="14084" max="14084" width="18.77734375" style="41" customWidth="1"/>
    <col min="14085" max="14336" width="9" style="41"/>
    <col min="14337" max="14337" width="10.21875" style="41" customWidth="1"/>
    <col min="14338" max="14338" width="19.109375" style="41" customWidth="1"/>
    <col min="14339" max="14339" width="9" style="41"/>
    <col min="14340" max="14340" width="18.77734375" style="41" customWidth="1"/>
    <col min="14341" max="14592" width="9" style="41"/>
    <col min="14593" max="14593" width="10.21875" style="41" customWidth="1"/>
    <col min="14594" max="14594" width="19.109375" style="41" customWidth="1"/>
    <col min="14595" max="14595" width="9" style="41"/>
    <col min="14596" max="14596" width="18.77734375" style="41" customWidth="1"/>
    <col min="14597" max="14848" width="9" style="41"/>
    <col min="14849" max="14849" width="10.21875" style="41" customWidth="1"/>
    <col min="14850" max="14850" width="19.109375" style="41" customWidth="1"/>
    <col min="14851" max="14851" width="9" style="41"/>
    <col min="14852" max="14852" width="18.77734375" style="41" customWidth="1"/>
    <col min="14853" max="15104" width="9" style="41"/>
    <col min="15105" max="15105" width="10.21875" style="41" customWidth="1"/>
    <col min="15106" max="15106" width="19.109375" style="41" customWidth="1"/>
    <col min="15107" max="15107" width="9" style="41"/>
    <col min="15108" max="15108" width="18.77734375" style="41" customWidth="1"/>
    <col min="15109" max="15360" width="9" style="41"/>
    <col min="15361" max="15361" width="10.21875" style="41" customWidth="1"/>
    <col min="15362" max="15362" width="19.109375" style="41" customWidth="1"/>
    <col min="15363" max="15363" width="9" style="41"/>
    <col min="15364" max="15364" width="18.77734375" style="41" customWidth="1"/>
    <col min="15365" max="15616" width="9" style="41"/>
    <col min="15617" max="15617" width="10.21875" style="41" customWidth="1"/>
    <col min="15618" max="15618" width="19.109375" style="41" customWidth="1"/>
    <col min="15619" max="15619" width="9" style="41"/>
    <col min="15620" max="15620" width="18.77734375" style="41" customWidth="1"/>
    <col min="15621" max="15872" width="9" style="41"/>
    <col min="15873" max="15873" width="10.21875" style="41" customWidth="1"/>
    <col min="15874" max="15874" width="19.109375" style="41" customWidth="1"/>
    <col min="15875" max="15875" width="9" style="41"/>
    <col min="15876" max="15876" width="18.77734375" style="41" customWidth="1"/>
    <col min="15877" max="16128" width="9" style="41"/>
    <col min="16129" max="16129" width="10.21875" style="41" customWidth="1"/>
    <col min="16130" max="16130" width="19.109375" style="41" customWidth="1"/>
    <col min="16131" max="16131" width="9" style="41"/>
    <col min="16132" max="16132" width="18.77734375" style="41" customWidth="1"/>
    <col min="16133" max="16384" width="9" style="41"/>
  </cols>
  <sheetData>
    <row r="1" spans="1:8">
      <c r="A1" s="44" t="s">
        <v>586</v>
      </c>
      <c r="B1" s="45" t="s">
        <v>587</v>
      </c>
      <c r="C1" s="46" t="s">
        <v>588</v>
      </c>
      <c r="D1" s="46" t="s">
        <v>589</v>
      </c>
    </row>
    <row r="2" spans="1:8">
      <c r="A2" s="43">
        <v>1</v>
      </c>
      <c r="B2" s="47" t="s">
        <v>72</v>
      </c>
      <c r="C2" s="48">
        <v>1</v>
      </c>
      <c r="D2" s="49" t="s">
        <v>590</v>
      </c>
    </row>
    <row r="3" spans="1:8">
      <c r="A3" s="43">
        <v>2</v>
      </c>
      <c r="B3" s="47" t="s">
        <v>73</v>
      </c>
      <c r="C3" s="48">
        <v>2</v>
      </c>
      <c r="D3" s="49" t="s">
        <v>591</v>
      </c>
    </row>
    <row r="4" spans="1:8">
      <c r="A4" s="43">
        <v>3</v>
      </c>
      <c r="B4" s="47" t="s">
        <v>74</v>
      </c>
      <c r="C4" s="48">
        <v>3</v>
      </c>
      <c r="D4" s="49" t="s">
        <v>592</v>
      </c>
    </row>
    <row r="5" spans="1:8">
      <c r="A5" s="43">
        <v>4</v>
      </c>
      <c r="B5" s="47" t="s">
        <v>75</v>
      </c>
      <c r="C5" s="48">
        <v>4</v>
      </c>
      <c r="D5" s="49" t="s">
        <v>593</v>
      </c>
    </row>
    <row r="6" spans="1:8">
      <c r="A6" s="43">
        <v>5</v>
      </c>
      <c r="B6" s="47" t="s">
        <v>594</v>
      </c>
      <c r="C6" s="48">
        <v>5</v>
      </c>
      <c r="D6" s="49" t="s">
        <v>595</v>
      </c>
    </row>
    <row r="7" spans="1:8">
      <c r="A7" s="43">
        <v>6</v>
      </c>
      <c r="B7" s="47" t="s">
        <v>596</v>
      </c>
      <c r="C7" s="48">
        <v>6</v>
      </c>
      <c r="D7" s="49" t="s">
        <v>597</v>
      </c>
    </row>
    <row r="8" spans="1:8">
      <c r="A8" s="43">
        <v>7</v>
      </c>
      <c r="B8" s="47" t="s">
        <v>598</v>
      </c>
      <c r="C8" s="48">
        <v>7</v>
      </c>
      <c r="D8" s="49" t="s">
        <v>599</v>
      </c>
    </row>
    <row r="9" spans="1:8">
      <c r="A9" s="43">
        <v>8</v>
      </c>
      <c r="B9" s="47" t="s">
        <v>76</v>
      </c>
      <c r="C9" s="48">
        <v>8</v>
      </c>
      <c r="D9" s="49" t="s">
        <v>600</v>
      </c>
    </row>
    <row r="10" spans="1:8">
      <c r="A10" s="43">
        <v>9</v>
      </c>
      <c r="B10" s="47" t="s">
        <v>601</v>
      </c>
      <c r="C10" s="48">
        <v>9</v>
      </c>
      <c r="D10" s="49" t="s">
        <v>602</v>
      </c>
    </row>
    <row r="11" spans="1:8">
      <c r="A11" s="43">
        <v>10</v>
      </c>
      <c r="B11" s="47" t="s">
        <v>603</v>
      </c>
      <c r="C11" s="48">
        <v>10</v>
      </c>
      <c r="D11" s="49" t="s">
        <v>604</v>
      </c>
    </row>
    <row r="12" spans="1:8">
      <c r="A12" s="43">
        <v>11</v>
      </c>
      <c r="B12" s="47" t="s">
        <v>605</v>
      </c>
      <c r="C12" s="48">
        <v>11</v>
      </c>
      <c r="D12" s="49" t="s">
        <v>606</v>
      </c>
    </row>
    <row r="13" spans="1:8">
      <c r="A13" s="44" t="s">
        <v>607</v>
      </c>
      <c r="B13" s="47" t="s">
        <v>608</v>
      </c>
      <c r="C13" s="48" t="s">
        <v>607</v>
      </c>
      <c r="D13" s="49" t="s">
        <v>609</v>
      </c>
    </row>
    <row r="14" spans="1:8">
      <c r="A14" s="43">
        <v>12</v>
      </c>
      <c r="B14" s="47" t="s">
        <v>610</v>
      </c>
      <c r="C14" s="48">
        <v>12</v>
      </c>
      <c r="D14" s="49" t="s">
        <v>611</v>
      </c>
      <c r="H14" s="43"/>
    </row>
    <row r="15" spans="1:8">
      <c r="A15" s="43">
        <v>13</v>
      </c>
      <c r="B15" s="47" t="s">
        <v>77</v>
      </c>
      <c r="C15" s="48">
        <v>13</v>
      </c>
      <c r="D15" s="49" t="s">
        <v>612</v>
      </c>
    </row>
    <row r="16" spans="1:8">
      <c r="A16" s="43">
        <v>14</v>
      </c>
      <c r="B16" s="47" t="s">
        <v>78</v>
      </c>
      <c r="C16" s="48">
        <v>14</v>
      </c>
      <c r="D16" s="49" t="s">
        <v>613</v>
      </c>
    </row>
    <row r="17" spans="1:4">
      <c r="A17" s="43">
        <v>15</v>
      </c>
      <c r="B17" s="47" t="s">
        <v>79</v>
      </c>
      <c r="C17" s="48">
        <v>15</v>
      </c>
      <c r="D17" s="49" t="s">
        <v>614</v>
      </c>
    </row>
    <row r="18" spans="1:4">
      <c r="A18" s="43">
        <v>16</v>
      </c>
      <c r="B18" s="47" t="s">
        <v>80</v>
      </c>
      <c r="C18" s="48">
        <v>16</v>
      </c>
      <c r="D18" s="49" t="s">
        <v>615</v>
      </c>
    </row>
    <row r="19" spans="1:4">
      <c r="A19" s="43">
        <v>17</v>
      </c>
      <c r="B19" s="47" t="s">
        <v>616</v>
      </c>
      <c r="C19" s="48">
        <v>17</v>
      </c>
      <c r="D19" s="49" t="s">
        <v>617</v>
      </c>
    </row>
    <row r="20" spans="1:4">
      <c r="A20" s="43">
        <v>18</v>
      </c>
      <c r="B20" s="47" t="s">
        <v>618</v>
      </c>
      <c r="C20" s="48">
        <v>18</v>
      </c>
      <c r="D20" s="49" t="s">
        <v>619</v>
      </c>
    </row>
    <row r="21" spans="1:4">
      <c r="A21" s="43">
        <v>19</v>
      </c>
      <c r="B21" s="47" t="s">
        <v>620</v>
      </c>
      <c r="C21" s="48">
        <v>19</v>
      </c>
      <c r="D21" s="49" t="s">
        <v>621</v>
      </c>
    </row>
    <row r="22" spans="1:4">
      <c r="A22" s="43">
        <v>20</v>
      </c>
      <c r="B22" s="47" t="s">
        <v>622</v>
      </c>
      <c r="C22" s="48">
        <v>20</v>
      </c>
      <c r="D22" s="49" t="s">
        <v>623</v>
      </c>
    </row>
    <row r="23" spans="1:4">
      <c r="A23" s="43">
        <v>21</v>
      </c>
      <c r="B23" s="47" t="s">
        <v>624</v>
      </c>
      <c r="C23" s="48">
        <v>21</v>
      </c>
      <c r="D23" s="49" t="s">
        <v>625</v>
      </c>
    </row>
    <row r="24" spans="1:4">
      <c r="A24" s="43">
        <v>22</v>
      </c>
      <c r="B24" s="47" t="s">
        <v>626</v>
      </c>
      <c r="C24" s="48">
        <v>22</v>
      </c>
      <c r="D24" s="49" t="s">
        <v>627</v>
      </c>
    </row>
    <row r="25" spans="1:4">
      <c r="A25" s="43">
        <v>23</v>
      </c>
      <c r="B25" s="47" t="s">
        <v>628</v>
      </c>
      <c r="C25" s="48">
        <v>23</v>
      </c>
      <c r="D25" s="49" t="s">
        <v>629</v>
      </c>
    </row>
    <row r="26" spans="1:4">
      <c r="A26" s="43">
        <v>24</v>
      </c>
      <c r="B26" s="47" t="s">
        <v>630</v>
      </c>
      <c r="C26" s="48">
        <v>24</v>
      </c>
      <c r="D26" s="49" t="s">
        <v>631</v>
      </c>
    </row>
    <row r="27" spans="1:4">
      <c r="A27" s="43">
        <v>25</v>
      </c>
      <c r="B27" s="47" t="s">
        <v>632</v>
      </c>
      <c r="C27" s="48">
        <v>25</v>
      </c>
      <c r="D27" s="49" t="s">
        <v>633</v>
      </c>
    </row>
    <row r="28" spans="1:4">
      <c r="A28" s="43">
        <v>26</v>
      </c>
      <c r="B28" s="47" t="s">
        <v>634</v>
      </c>
      <c r="C28" s="48">
        <v>26</v>
      </c>
      <c r="D28" s="49" t="s">
        <v>635</v>
      </c>
    </row>
    <row r="29" spans="1:4">
      <c r="A29" s="43">
        <v>27</v>
      </c>
      <c r="B29" s="47" t="s">
        <v>636</v>
      </c>
      <c r="C29" s="48">
        <v>27</v>
      </c>
      <c r="D29" s="49" t="s">
        <v>637</v>
      </c>
    </row>
    <row r="30" spans="1:4">
      <c r="A30" s="43">
        <v>28</v>
      </c>
      <c r="B30" s="47" t="s">
        <v>638</v>
      </c>
      <c r="C30" s="48">
        <v>28</v>
      </c>
      <c r="D30" s="49" t="s">
        <v>639</v>
      </c>
    </row>
    <row r="31" spans="1:4">
      <c r="A31" s="43">
        <v>29</v>
      </c>
      <c r="B31" s="47" t="s">
        <v>640</v>
      </c>
      <c r="C31" s="48">
        <v>29</v>
      </c>
      <c r="D31" s="49" t="s">
        <v>641</v>
      </c>
    </row>
    <row r="32" spans="1:4">
      <c r="A32" s="43">
        <v>30</v>
      </c>
      <c r="B32" s="47" t="s">
        <v>642</v>
      </c>
      <c r="C32" s="48">
        <v>30</v>
      </c>
      <c r="D32" s="50" t="s">
        <v>643</v>
      </c>
    </row>
    <row r="33" spans="1:4">
      <c r="A33" s="43">
        <v>31</v>
      </c>
      <c r="B33" s="47" t="s">
        <v>644</v>
      </c>
      <c r="C33" s="48">
        <v>31</v>
      </c>
      <c r="D33" s="50" t="s">
        <v>645</v>
      </c>
    </row>
    <row r="34" spans="1:4">
      <c r="A34" s="43">
        <v>32</v>
      </c>
      <c r="B34" s="47" t="s">
        <v>646</v>
      </c>
      <c r="C34" s="51">
        <v>32</v>
      </c>
      <c r="D34" s="50" t="s">
        <v>647</v>
      </c>
    </row>
    <row r="35" spans="1:4">
      <c r="A35" s="43">
        <v>33</v>
      </c>
      <c r="B35" s="47" t="s">
        <v>648</v>
      </c>
      <c r="C35" s="51">
        <v>33</v>
      </c>
      <c r="D35" s="50" t="s">
        <v>649</v>
      </c>
    </row>
    <row r="36" spans="1:4">
      <c r="A36" s="43">
        <v>34</v>
      </c>
      <c r="B36" s="47" t="s">
        <v>650</v>
      </c>
      <c r="C36" s="48">
        <v>34</v>
      </c>
      <c r="D36" s="49" t="s">
        <v>651</v>
      </c>
    </row>
    <row r="37" spans="1:4">
      <c r="A37" s="43">
        <v>35</v>
      </c>
      <c r="B37" s="47" t="s">
        <v>652</v>
      </c>
      <c r="C37" s="48">
        <v>35</v>
      </c>
      <c r="D37" s="49" t="s">
        <v>653</v>
      </c>
    </row>
    <row r="38" spans="1:4">
      <c r="A38" s="43">
        <v>36</v>
      </c>
      <c r="B38" s="47" t="s">
        <v>654</v>
      </c>
      <c r="C38" s="48">
        <v>36</v>
      </c>
      <c r="D38" s="49" t="s">
        <v>655</v>
      </c>
    </row>
    <row r="39" spans="1:4">
      <c r="A39" s="43">
        <v>37</v>
      </c>
      <c r="B39" s="47" t="s">
        <v>656</v>
      </c>
      <c r="C39" s="48">
        <v>37</v>
      </c>
      <c r="D39" s="49" t="s">
        <v>657</v>
      </c>
    </row>
    <row r="40" spans="1:4">
      <c r="A40" s="43">
        <v>38</v>
      </c>
      <c r="B40" s="47" t="s">
        <v>658</v>
      </c>
      <c r="C40" s="48">
        <v>38</v>
      </c>
      <c r="D40" s="49" t="s">
        <v>659</v>
      </c>
    </row>
    <row r="41" spans="1:4">
      <c r="A41" s="43">
        <v>39</v>
      </c>
      <c r="B41" s="47" t="s">
        <v>660</v>
      </c>
      <c r="C41" s="48">
        <v>39</v>
      </c>
      <c r="D41" s="49" t="s">
        <v>661</v>
      </c>
    </row>
    <row r="42" spans="1:4">
      <c r="A42" s="43">
        <v>40</v>
      </c>
      <c r="B42" s="47" t="s">
        <v>662</v>
      </c>
      <c r="C42" s="48">
        <v>40</v>
      </c>
      <c r="D42" s="49" t="s">
        <v>663</v>
      </c>
    </row>
    <row r="43" spans="1:4">
      <c r="A43" s="43">
        <v>41</v>
      </c>
      <c r="B43" s="47" t="s">
        <v>664</v>
      </c>
      <c r="C43" s="48">
        <v>41</v>
      </c>
      <c r="D43" s="49" t="s">
        <v>665</v>
      </c>
    </row>
    <row r="44" spans="1:4">
      <c r="A44" s="43">
        <v>42</v>
      </c>
      <c r="B44" s="47" t="s">
        <v>666</v>
      </c>
      <c r="C44" s="48">
        <v>42</v>
      </c>
      <c r="D44" s="49" t="s">
        <v>667</v>
      </c>
    </row>
    <row r="45" spans="1:4">
      <c r="A45" s="43">
        <v>43</v>
      </c>
      <c r="B45" s="47" t="s">
        <v>668</v>
      </c>
      <c r="C45" s="48">
        <v>43</v>
      </c>
      <c r="D45" s="49" t="s">
        <v>669</v>
      </c>
    </row>
    <row r="46" spans="1:4">
      <c r="A46" s="43">
        <v>44</v>
      </c>
      <c r="B46" s="47" t="s">
        <v>670</v>
      </c>
      <c r="C46" s="48">
        <v>44</v>
      </c>
      <c r="D46" s="49" t="s">
        <v>671</v>
      </c>
    </row>
    <row r="47" spans="1:4">
      <c r="A47" s="43">
        <v>45</v>
      </c>
      <c r="B47" s="47" t="s">
        <v>672</v>
      </c>
      <c r="C47" s="48">
        <v>45</v>
      </c>
      <c r="D47" s="49" t="s">
        <v>673</v>
      </c>
    </row>
    <row r="48" spans="1:4">
      <c r="A48" s="43">
        <v>46</v>
      </c>
      <c r="B48" s="47" t="s">
        <v>674</v>
      </c>
      <c r="C48" s="48">
        <v>46</v>
      </c>
      <c r="D48" s="49" t="s">
        <v>675</v>
      </c>
    </row>
    <row r="49" spans="1:4">
      <c r="A49" s="43">
        <v>47</v>
      </c>
      <c r="B49" s="47" t="s">
        <v>676</v>
      </c>
      <c r="C49" s="48">
        <v>47</v>
      </c>
      <c r="D49" s="49" t="s">
        <v>677</v>
      </c>
    </row>
    <row r="50" spans="1:4">
      <c r="A50" s="43">
        <v>48</v>
      </c>
      <c r="B50" s="47" t="s">
        <v>678</v>
      </c>
      <c r="C50" s="48">
        <v>48</v>
      </c>
      <c r="D50" s="49" t="s">
        <v>679</v>
      </c>
    </row>
    <row r="51" spans="1:4">
      <c r="A51" s="43">
        <v>49</v>
      </c>
      <c r="B51" s="47" t="s">
        <v>680</v>
      </c>
      <c r="C51" s="48">
        <v>49</v>
      </c>
      <c r="D51" s="49" t="s">
        <v>681</v>
      </c>
    </row>
    <row r="52" spans="1:4">
      <c r="A52" s="43">
        <v>50</v>
      </c>
      <c r="B52" s="47" t="s">
        <v>682</v>
      </c>
      <c r="C52" s="48">
        <v>50</v>
      </c>
      <c r="D52" s="49" t="s">
        <v>683</v>
      </c>
    </row>
    <row r="53" spans="1:4">
      <c r="A53" s="43">
        <v>51</v>
      </c>
      <c r="B53" s="47" t="s">
        <v>684</v>
      </c>
      <c r="C53" s="48">
        <v>51</v>
      </c>
      <c r="D53" s="49" t="s">
        <v>685</v>
      </c>
    </row>
    <row r="54" spans="1:4">
      <c r="A54" s="43">
        <v>52</v>
      </c>
      <c r="B54" s="47" t="s">
        <v>686</v>
      </c>
      <c r="C54" s="48">
        <v>52</v>
      </c>
      <c r="D54" s="49" t="s">
        <v>687</v>
      </c>
    </row>
    <row r="55" spans="1:4">
      <c r="A55" s="43">
        <v>53</v>
      </c>
      <c r="B55" s="47" t="s">
        <v>688</v>
      </c>
      <c r="C55" s="48">
        <v>53</v>
      </c>
      <c r="D55" s="49" t="s">
        <v>689</v>
      </c>
    </row>
    <row r="56" spans="1:4">
      <c r="A56" s="43">
        <v>54</v>
      </c>
      <c r="B56" s="47" t="s">
        <v>690</v>
      </c>
      <c r="C56" s="48">
        <v>54</v>
      </c>
      <c r="D56" s="49" t="s">
        <v>691</v>
      </c>
    </row>
    <row r="57" spans="1:4">
      <c r="A57" s="43">
        <v>55</v>
      </c>
      <c r="B57" s="47" t="s">
        <v>692</v>
      </c>
      <c r="C57" s="48">
        <v>55</v>
      </c>
      <c r="D57" s="49" t="s">
        <v>693</v>
      </c>
    </row>
    <row r="58" spans="1:4">
      <c r="A58" s="43">
        <v>56</v>
      </c>
      <c r="B58" s="47" t="s">
        <v>694</v>
      </c>
      <c r="C58" s="48">
        <v>56</v>
      </c>
      <c r="D58" s="49" t="s">
        <v>695</v>
      </c>
    </row>
    <row r="59" spans="1:4">
      <c r="A59" s="43">
        <v>57</v>
      </c>
      <c r="B59" s="47" t="s">
        <v>696</v>
      </c>
      <c r="C59" s="48">
        <v>57</v>
      </c>
      <c r="D59" s="49" t="s">
        <v>697</v>
      </c>
    </row>
    <row r="60" spans="1:4">
      <c r="A60" s="43">
        <v>58</v>
      </c>
      <c r="B60" s="47" t="s">
        <v>698</v>
      </c>
      <c r="C60" s="48">
        <v>58</v>
      </c>
      <c r="D60" s="49" t="s">
        <v>699</v>
      </c>
    </row>
    <row r="61" spans="1:4">
      <c r="A61" s="43">
        <v>59</v>
      </c>
      <c r="B61" s="47" t="s">
        <v>700</v>
      </c>
      <c r="C61" s="48">
        <v>59</v>
      </c>
      <c r="D61" s="49" t="s">
        <v>701</v>
      </c>
    </row>
    <row r="62" spans="1:4">
      <c r="A62" s="43">
        <v>60</v>
      </c>
      <c r="B62" s="47" t="s">
        <v>702</v>
      </c>
      <c r="C62" s="48">
        <v>60</v>
      </c>
      <c r="D62" s="49" t="s">
        <v>703</v>
      </c>
    </row>
    <row r="63" spans="1:4">
      <c r="A63" s="43">
        <v>61</v>
      </c>
      <c r="B63" s="47" t="s">
        <v>704</v>
      </c>
      <c r="C63" s="48">
        <v>61</v>
      </c>
      <c r="D63" s="49" t="s">
        <v>705</v>
      </c>
    </row>
    <row r="64" spans="1:4">
      <c r="A64" s="43">
        <v>62</v>
      </c>
      <c r="B64" s="47" t="s">
        <v>706</v>
      </c>
      <c r="C64" s="48">
        <v>62</v>
      </c>
      <c r="D64" s="49" t="s">
        <v>707</v>
      </c>
    </row>
    <row r="65" spans="1:4">
      <c r="A65" s="43">
        <v>63</v>
      </c>
      <c r="B65" s="47" t="s">
        <v>708</v>
      </c>
      <c r="C65" s="48">
        <v>63</v>
      </c>
      <c r="D65" s="49" t="s">
        <v>709</v>
      </c>
    </row>
    <row r="66" spans="1:4">
      <c r="A66" s="43">
        <v>64</v>
      </c>
      <c r="B66" s="47" t="s">
        <v>710</v>
      </c>
      <c r="C66" s="48">
        <v>64</v>
      </c>
      <c r="D66" s="49" t="s">
        <v>711</v>
      </c>
    </row>
    <row r="67" spans="1:4" ht="31.2">
      <c r="A67" s="43">
        <v>65</v>
      </c>
      <c r="B67" s="47" t="s">
        <v>712</v>
      </c>
      <c r="C67" s="48">
        <v>65</v>
      </c>
      <c r="D67" s="49" t="s">
        <v>713</v>
      </c>
    </row>
    <row r="68" spans="1:4" ht="31.2">
      <c r="A68" s="43">
        <v>66</v>
      </c>
      <c r="B68" s="47" t="s">
        <v>714</v>
      </c>
      <c r="C68" s="48">
        <v>66</v>
      </c>
      <c r="D68" s="49" t="s">
        <v>715</v>
      </c>
    </row>
    <row r="69" spans="1:4" ht="31.2">
      <c r="A69" s="43">
        <v>67</v>
      </c>
      <c r="B69" s="47" t="s">
        <v>716</v>
      </c>
      <c r="C69" s="48">
        <v>67</v>
      </c>
      <c r="D69" s="49" t="s">
        <v>717</v>
      </c>
    </row>
    <row r="70" spans="1:4" ht="31.2">
      <c r="A70" s="43">
        <v>68</v>
      </c>
      <c r="B70" s="47" t="s">
        <v>718</v>
      </c>
      <c r="C70" s="48">
        <v>68</v>
      </c>
      <c r="D70" s="49" t="s">
        <v>719</v>
      </c>
    </row>
    <row r="71" spans="1:4">
      <c r="A71" s="43">
        <v>69</v>
      </c>
      <c r="B71" s="47" t="s">
        <v>720</v>
      </c>
      <c r="C71" s="48">
        <v>69</v>
      </c>
      <c r="D71" s="49" t="s">
        <v>721</v>
      </c>
    </row>
    <row r="72" spans="1:4">
      <c r="A72" s="43">
        <v>70</v>
      </c>
      <c r="B72" s="47" t="s">
        <v>81</v>
      </c>
      <c r="C72" s="48">
        <v>70</v>
      </c>
      <c r="D72" s="49" t="s">
        <v>722</v>
      </c>
    </row>
    <row r="73" spans="1:4">
      <c r="C73" s="52"/>
      <c r="D73" s="53"/>
    </row>
    <row r="74" spans="1:4">
      <c r="C74" s="52"/>
    </row>
    <row r="75" spans="1:4">
      <c r="C75" s="54"/>
      <c r="D75" s="54"/>
    </row>
    <row r="76" spans="1:4" ht="21">
      <c r="C76" s="55"/>
    </row>
  </sheetData>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CQ109"/>
  <sheetViews>
    <sheetView tabSelected="1" workbookViewId="0">
      <selection activeCell="L11" sqref="L11"/>
    </sheetView>
  </sheetViews>
  <sheetFormatPr defaultColWidth="9" defaultRowHeight="16.2"/>
  <cols>
    <col min="1" max="1" width="9.44140625" style="62" bestFit="1" customWidth="1"/>
    <col min="2" max="3" width="9" style="62"/>
    <col min="4" max="4" width="16.109375" style="62" bestFit="1" customWidth="1"/>
    <col min="5" max="5" width="12.77734375" style="62" customWidth="1"/>
    <col min="6" max="6" width="9" style="62"/>
    <col min="7" max="7" width="16.109375" style="60" bestFit="1" customWidth="1"/>
    <col min="8" max="8" width="9" style="60"/>
    <col min="9" max="9" width="10.77734375" style="60" customWidth="1"/>
    <col min="10" max="10" width="13.33203125" style="60" bestFit="1" customWidth="1"/>
    <col min="11" max="11" width="14.44140625" style="60" customWidth="1"/>
    <col min="12" max="12" width="13.33203125" style="60" customWidth="1"/>
    <col min="13" max="13" width="14.44140625" style="60" customWidth="1"/>
    <col min="14" max="14" width="13.33203125" style="60" customWidth="1"/>
    <col min="15" max="15" width="14.44140625" style="60" customWidth="1"/>
    <col min="16" max="16" width="13.33203125" style="60" customWidth="1"/>
    <col min="17" max="17" width="14.44140625" style="60" customWidth="1"/>
    <col min="18" max="18" width="13.33203125" style="60" customWidth="1"/>
    <col min="19" max="19" width="14.44140625" style="60" customWidth="1"/>
    <col min="20" max="20" width="13.33203125" style="60" customWidth="1"/>
    <col min="21" max="21" width="14.44140625" style="60" customWidth="1"/>
    <col min="22" max="22" width="13.33203125" style="60" customWidth="1"/>
    <col min="23" max="23" width="14.44140625" style="60" customWidth="1"/>
    <col min="24" max="24" width="21.6640625" style="60" customWidth="1"/>
    <col min="25" max="25" width="22.88671875" style="60" customWidth="1"/>
    <col min="26" max="26" width="9.109375" style="60" customWidth="1"/>
    <col min="27" max="27" width="6" style="60" customWidth="1"/>
    <col min="28" max="28" width="9.109375" style="60" customWidth="1"/>
    <col min="29" max="29" width="6" style="60" customWidth="1"/>
    <col min="30" max="30" width="9.109375" style="60" customWidth="1"/>
    <col min="31" max="31" width="6" style="60" customWidth="1"/>
    <col min="32" max="32" width="9.109375" style="60" customWidth="1"/>
    <col min="33" max="33" width="6" style="60" customWidth="1"/>
    <col min="34" max="34" width="9.109375" style="60" customWidth="1"/>
    <col min="35" max="35" width="6" style="60" customWidth="1"/>
    <col min="36" max="36" width="9.109375" style="60" customWidth="1"/>
    <col min="37" max="37" width="6" style="60" customWidth="1"/>
    <col min="38" max="38" width="9.109375" style="60" customWidth="1"/>
    <col min="39" max="39" width="6" style="60" customWidth="1"/>
    <col min="40" max="40" width="9.109375" style="60" customWidth="1"/>
    <col min="41" max="41" width="6" style="60" customWidth="1"/>
    <col min="42" max="42" width="9.109375" style="60" customWidth="1"/>
    <col min="43" max="43" width="6" style="60" customWidth="1"/>
    <col min="44" max="44" width="9.109375" style="60" customWidth="1"/>
    <col min="45" max="45" width="6" style="60" customWidth="1"/>
    <col min="46" max="46" width="3.88671875" style="60" customWidth="1"/>
    <col min="47" max="47" width="9.109375" style="60" customWidth="1"/>
    <col min="48" max="48" width="7.109375" style="60" customWidth="1"/>
    <col min="49" max="49" width="10.21875" style="60" customWidth="1"/>
    <col min="50" max="50" width="7.109375" style="60" customWidth="1"/>
    <col min="51" max="51" width="3.88671875" style="60" customWidth="1"/>
    <col min="52" max="52" width="10.21875" style="60" bestFit="1" customWidth="1"/>
    <col min="53" max="53" width="7.109375" style="60" customWidth="1"/>
    <col min="54" max="54" width="10.21875" style="60" bestFit="1" customWidth="1"/>
    <col min="55" max="55" width="7.109375" style="60" customWidth="1"/>
    <col min="56" max="56" width="10.21875" style="60" bestFit="1" customWidth="1"/>
    <col min="57" max="57" width="7.109375" style="60" customWidth="1"/>
    <col min="58" max="58" width="3.88671875" style="60" customWidth="1"/>
    <col min="59" max="59" width="10.21875" style="60" bestFit="1" customWidth="1"/>
    <col min="60" max="60" width="7.109375" style="60" customWidth="1"/>
    <col min="61" max="61" width="10.21875" style="60" bestFit="1" customWidth="1"/>
    <col min="62" max="62" width="7.109375" style="60" customWidth="1"/>
    <col min="63" max="63" width="10.21875" style="60" bestFit="1" customWidth="1"/>
    <col min="64" max="64" width="7.109375" style="60" customWidth="1"/>
    <col min="65" max="65" width="3.88671875" style="60" customWidth="1"/>
    <col min="66" max="66" width="10.21875" style="60" bestFit="1" customWidth="1"/>
    <col min="67" max="67" width="7.109375" style="60" customWidth="1"/>
    <col min="68" max="68" width="10.21875" style="60" bestFit="1" customWidth="1"/>
    <col min="69" max="69" width="7.109375" style="60" customWidth="1"/>
    <col min="70" max="70" width="3.88671875" style="60" customWidth="1"/>
    <col min="71" max="71" width="10.21875" style="60" bestFit="1" customWidth="1"/>
    <col min="72" max="72" width="7.109375" style="60" customWidth="1"/>
    <col min="73" max="73" width="10.21875" style="60" bestFit="1" customWidth="1"/>
    <col min="74" max="74" width="7.109375" style="60" customWidth="1"/>
    <col min="75" max="75" width="10.21875" style="60" bestFit="1" customWidth="1"/>
    <col min="76" max="76" width="7.109375" style="60" customWidth="1"/>
    <col min="77" max="77" width="10.21875" style="60" bestFit="1" customWidth="1"/>
    <col min="78" max="78" width="7.109375" style="60" customWidth="1"/>
    <col min="79" max="79" width="10.21875" style="60" bestFit="1" customWidth="1"/>
    <col min="80" max="80" width="7.109375" style="60" customWidth="1"/>
    <col min="81" max="81" width="10.21875" style="60" bestFit="1" customWidth="1"/>
    <col min="82" max="82" width="7.109375" style="60" customWidth="1"/>
    <col min="83" max="83" width="3.88671875" style="60" customWidth="1"/>
    <col min="84" max="84" width="10.21875" style="60" bestFit="1" customWidth="1"/>
    <col min="85" max="85" width="7.109375" style="60" customWidth="1"/>
    <col min="86" max="86" width="10.21875" style="60" bestFit="1" customWidth="1"/>
    <col min="87" max="87" width="7.109375" style="60" customWidth="1"/>
    <col min="88" max="88" width="10.21875" style="60" bestFit="1" customWidth="1"/>
    <col min="89" max="89" width="8.21875" style="60" customWidth="1"/>
    <col min="90" max="90" width="11.44140625" style="60" bestFit="1" customWidth="1"/>
    <col min="91" max="91" width="8.21875" style="60" customWidth="1"/>
    <col min="92" max="92" width="11.44140625" style="60" bestFit="1" customWidth="1"/>
    <col min="93" max="93" width="10" style="60" bestFit="1" customWidth="1"/>
    <col min="94" max="94" width="13.44140625" style="60" bestFit="1" customWidth="1"/>
    <col min="95" max="95" width="6.21875" style="60" customWidth="1"/>
    <col min="96" max="256" width="9" style="60"/>
    <col min="257" max="257" width="9.44140625" style="60" bestFit="1" customWidth="1"/>
    <col min="258" max="259" width="9" style="60"/>
    <col min="260" max="260" width="16.109375" style="60" bestFit="1" customWidth="1"/>
    <col min="261" max="261" width="12.77734375" style="60" customWidth="1"/>
    <col min="262" max="262" width="9" style="60"/>
    <col min="263" max="263" width="16.109375" style="60" bestFit="1" customWidth="1"/>
    <col min="264" max="512" width="9" style="60"/>
    <col min="513" max="513" width="9.44140625" style="60" bestFit="1" customWidth="1"/>
    <col min="514" max="515" width="9" style="60"/>
    <col min="516" max="516" width="16.109375" style="60" bestFit="1" customWidth="1"/>
    <col min="517" max="517" width="12.77734375" style="60" customWidth="1"/>
    <col min="518" max="518" width="9" style="60"/>
    <col min="519" max="519" width="16.109375" style="60" bestFit="1" customWidth="1"/>
    <col min="520" max="768" width="9" style="60"/>
    <col min="769" max="769" width="9.44140625" style="60" bestFit="1" customWidth="1"/>
    <col min="770" max="771" width="9" style="60"/>
    <col min="772" max="772" width="16.109375" style="60" bestFit="1" customWidth="1"/>
    <col min="773" max="773" width="12.77734375" style="60" customWidth="1"/>
    <col min="774" max="774" width="9" style="60"/>
    <col min="775" max="775" width="16.109375" style="60" bestFit="1" customWidth="1"/>
    <col min="776" max="1024" width="9" style="60"/>
    <col min="1025" max="1025" width="9.44140625" style="60" bestFit="1" customWidth="1"/>
    <col min="1026" max="1027" width="9" style="60"/>
    <col min="1028" max="1028" width="16.109375" style="60" bestFit="1" customWidth="1"/>
    <col min="1029" max="1029" width="12.77734375" style="60" customWidth="1"/>
    <col min="1030" max="1030" width="9" style="60"/>
    <col min="1031" max="1031" width="16.109375" style="60" bestFit="1" customWidth="1"/>
    <col min="1032" max="1280" width="9" style="60"/>
    <col min="1281" max="1281" width="9.44140625" style="60" bestFit="1" customWidth="1"/>
    <col min="1282" max="1283" width="9" style="60"/>
    <col min="1284" max="1284" width="16.109375" style="60" bestFit="1" customWidth="1"/>
    <col min="1285" max="1285" width="12.77734375" style="60" customWidth="1"/>
    <col min="1286" max="1286" width="9" style="60"/>
    <col min="1287" max="1287" width="16.109375" style="60" bestFit="1" customWidth="1"/>
    <col min="1288" max="1536" width="9" style="60"/>
    <col min="1537" max="1537" width="9.44140625" style="60" bestFit="1" customWidth="1"/>
    <col min="1538" max="1539" width="9" style="60"/>
    <col min="1540" max="1540" width="16.109375" style="60" bestFit="1" customWidth="1"/>
    <col min="1541" max="1541" width="12.77734375" style="60" customWidth="1"/>
    <col min="1542" max="1542" width="9" style="60"/>
    <col min="1543" max="1543" width="16.109375" style="60" bestFit="1" customWidth="1"/>
    <col min="1544" max="1792" width="9" style="60"/>
    <col min="1793" max="1793" width="9.44140625" style="60" bestFit="1" customWidth="1"/>
    <col min="1794" max="1795" width="9" style="60"/>
    <col min="1796" max="1796" width="16.109375" style="60" bestFit="1" customWidth="1"/>
    <col min="1797" max="1797" width="12.77734375" style="60" customWidth="1"/>
    <col min="1798" max="1798" width="9" style="60"/>
    <col min="1799" max="1799" width="16.109375" style="60" bestFit="1" customWidth="1"/>
    <col min="1800" max="2048" width="9" style="60"/>
    <col min="2049" max="2049" width="9.44140625" style="60" bestFit="1" customWidth="1"/>
    <col min="2050" max="2051" width="9" style="60"/>
    <col min="2052" max="2052" width="16.109375" style="60" bestFit="1" customWidth="1"/>
    <col min="2053" max="2053" width="12.77734375" style="60" customWidth="1"/>
    <col min="2054" max="2054" width="9" style="60"/>
    <col min="2055" max="2055" width="16.109375" style="60" bestFit="1" customWidth="1"/>
    <col min="2056" max="2304" width="9" style="60"/>
    <col min="2305" max="2305" width="9.44140625" style="60" bestFit="1" customWidth="1"/>
    <col min="2306" max="2307" width="9" style="60"/>
    <col min="2308" max="2308" width="16.109375" style="60" bestFit="1" customWidth="1"/>
    <col min="2309" max="2309" width="12.77734375" style="60" customWidth="1"/>
    <col min="2310" max="2310" width="9" style="60"/>
    <col min="2311" max="2311" width="16.109375" style="60" bestFit="1" customWidth="1"/>
    <col min="2312" max="2560" width="9" style="60"/>
    <col min="2561" max="2561" width="9.44140625" style="60" bestFit="1" customWidth="1"/>
    <col min="2562" max="2563" width="9" style="60"/>
    <col min="2564" max="2564" width="16.109375" style="60" bestFit="1" customWidth="1"/>
    <col min="2565" max="2565" width="12.77734375" style="60" customWidth="1"/>
    <col min="2566" max="2566" width="9" style="60"/>
    <col min="2567" max="2567" width="16.109375" style="60" bestFit="1" customWidth="1"/>
    <col min="2568" max="2816" width="9" style="60"/>
    <col min="2817" max="2817" width="9.44140625" style="60" bestFit="1" customWidth="1"/>
    <col min="2818" max="2819" width="9" style="60"/>
    <col min="2820" max="2820" width="16.109375" style="60" bestFit="1" customWidth="1"/>
    <col min="2821" max="2821" width="12.77734375" style="60" customWidth="1"/>
    <col min="2822" max="2822" width="9" style="60"/>
    <col min="2823" max="2823" width="16.109375" style="60" bestFit="1" customWidth="1"/>
    <col min="2824" max="3072" width="9" style="60"/>
    <col min="3073" max="3073" width="9.44140625" style="60" bestFit="1" customWidth="1"/>
    <col min="3074" max="3075" width="9" style="60"/>
    <col min="3076" max="3076" width="16.109375" style="60" bestFit="1" customWidth="1"/>
    <col min="3077" max="3077" width="12.77734375" style="60" customWidth="1"/>
    <col min="3078" max="3078" width="9" style="60"/>
    <col min="3079" max="3079" width="16.109375" style="60" bestFit="1" customWidth="1"/>
    <col min="3080" max="3328" width="9" style="60"/>
    <col min="3329" max="3329" width="9.44140625" style="60" bestFit="1" customWidth="1"/>
    <col min="3330" max="3331" width="9" style="60"/>
    <col min="3332" max="3332" width="16.109375" style="60" bestFit="1" customWidth="1"/>
    <col min="3333" max="3333" width="12.77734375" style="60" customWidth="1"/>
    <col min="3334" max="3334" width="9" style="60"/>
    <col min="3335" max="3335" width="16.109375" style="60" bestFit="1" customWidth="1"/>
    <col min="3336" max="3584" width="9" style="60"/>
    <col min="3585" max="3585" width="9.44140625" style="60" bestFit="1" customWidth="1"/>
    <col min="3586" max="3587" width="9" style="60"/>
    <col min="3588" max="3588" width="16.109375" style="60" bestFit="1" customWidth="1"/>
    <col min="3589" max="3589" width="12.77734375" style="60" customWidth="1"/>
    <col min="3590" max="3590" width="9" style="60"/>
    <col min="3591" max="3591" width="16.109375" style="60" bestFit="1" customWidth="1"/>
    <col min="3592" max="3840" width="9" style="60"/>
    <col min="3841" max="3841" width="9.44140625" style="60" bestFit="1" customWidth="1"/>
    <col min="3842" max="3843" width="9" style="60"/>
    <col min="3844" max="3844" width="16.109375" style="60" bestFit="1" customWidth="1"/>
    <col min="3845" max="3845" width="12.77734375" style="60" customWidth="1"/>
    <col min="3846" max="3846" width="9" style="60"/>
    <col min="3847" max="3847" width="16.109375" style="60" bestFit="1" customWidth="1"/>
    <col min="3848" max="4096" width="9" style="60"/>
    <col min="4097" max="4097" width="9.44140625" style="60" bestFit="1" customWidth="1"/>
    <col min="4098" max="4099" width="9" style="60"/>
    <col min="4100" max="4100" width="16.109375" style="60" bestFit="1" customWidth="1"/>
    <col min="4101" max="4101" width="12.77734375" style="60" customWidth="1"/>
    <col min="4102" max="4102" width="9" style="60"/>
    <col min="4103" max="4103" width="16.109375" style="60" bestFit="1" customWidth="1"/>
    <col min="4104" max="4352" width="9" style="60"/>
    <col min="4353" max="4353" width="9.44140625" style="60" bestFit="1" customWidth="1"/>
    <col min="4354" max="4355" width="9" style="60"/>
    <col min="4356" max="4356" width="16.109375" style="60" bestFit="1" customWidth="1"/>
    <col min="4357" max="4357" width="12.77734375" style="60" customWidth="1"/>
    <col min="4358" max="4358" width="9" style="60"/>
    <col min="4359" max="4359" width="16.109375" style="60" bestFit="1" customWidth="1"/>
    <col min="4360" max="4608" width="9" style="60"/>
    <col min="4609" max="4609" width="9.44140625" style="60" bestFit="1" customWidth="1"/>
    <col min="4610" max="4611" width="9" style="60"/>
    <col min="4612" max="4612" width="16.109375" style="60" bestFit="1" customWidth="1"/>
    <col min="4613" max="4613" width="12.77734375" style="60" customWidth="1"/>
    <col min="4614" max="4614" width="9" style="60"/>
    <col min="4615" max="4615" width="16.109375" style="60" bestFit="1" customWidth="1"/>
    <col min="4616" max="4864" width="9" style="60"/>
    <col min="4865" max="4865" width="9.44140625" style="60" bestFit="1" customWidth="1"/>
    <col min="4866" max="4867" width="9" style="60"/>
    <col min="4868" max="4868" width="16.109375" style="60" bestFit="1" customWidth="1"/>
    <col min="4869" max="4869" width="12.77734375" style="60" customWidth="1"/>
    <col min="4870" max="4870" width="9" style="60"/>
    <col min="4871" max="4871" width="16.109375" style="60" bestFit="1" customWidth="1"/>
    <col min="4872" max="5120" width="9" style="60"/>
    <col min="5121" max="5121" width="9.44140625" style="60" bestFit="1" customWidth="1"/>
    <col min="5122" max="5123" width="9" style="60"/>
    <col min="5124" max="5124" width="16.109375" style="60" bestFit="1" customWidth="1"/>
    <col min="5125" max="5125" width="12.77734375" style="60" customWidth="1"/>
    <col min="5126" max="5126" width="9" style="60"/>
    <col min="5127" max="5127" width="16.109375" style="60" bestFit="1" customWidth="1"/>
    <col min="5128" max="5376" width="9" style="60"/>
    <col min="5377" max="5377" width="9.44140625" style="60" bestFit="1" customWidth="1"/>
    <col min="5378" max="5379" width="9" style="60"/>
    <col min="5380" max="5380" width="16.109375" style="60" bestFit="1" customWidth="1"/>
    <col min="5381" max="5381" width="12.77734375" style="60" customWidth="1"/>
    <col min="5382" max="5382" width="9" style="60"/>
    <col min="5383" max="5383" width="16.109375" style="60" bestFit="1" customWidth="1"/>
    <col min="5384" max="5632" width="9" style="60"/>
    <col min="5633" max="5633" width="9.44140625" style="60" bestFit="1" customWidth="1"/>
    <col min="5634" max="5635" width="9" style="60"/>
    <col min="5636" max="5636" width="16.109375" style="60" bestFit="1" customWidth="1"/>
    <col min="5637" max="5637" width="12.77734375" style="60" customWidth="1"/>
    <col min="5638" max="5638" width="9" style="60"/>
    <col min="5639" max="5639" width="16.109375" style="60" bestFit="1" customWidth="1"/>
    <col min="5640" max="5888" width="9" style="60"/>
    <col min="5889" max="5889" width="9.44140625" style="60" bestFit="1" customWidth="1"/>
    <col min="5890" max="5891" width="9" style="60"/>
    <col min="5892" max="5892" width="16.109375" style="60" bestFit="1" customWidth="1"/>
    <col min="5893" max="5893" width="12.77734375" style="60" customWidth="1"/>
    <col min="5894" max="5894" width="9" style="60"/>
    <col min="5895" max="5895" width="16.109375" style="60" bestFit="1" customWidth="1"/>
    <col min="5896" max="6144" width="9" style="60"/>
    <col min="6145" max="6145" width="9.44140625" style="60" bestFit="1" customWidth="1"/>
    <col min="6146" max="6147" width="9" style="60"/>
    <col min="6148" max="6148" width="16.109375" style="60" bestFit="1" customWidth="1"/>
    <col min="6149" max="6149" width="12.77734375" style="60" customWidth="1"/>
    <col min="6150" max="6150" width="9" style="60"/>
    <col min="6151" max="6151" width="16.109375" style="60" bestFit="1" customWidth="1"/>
    <col min="6152" max="6400" width="9" style="60"/>
    <col min="6401" max="6401" width="9.44140625" style="60" bestFit="1" customWidth="1"/>
    <col min="6402" max="6403" width="9" style="60"/>
    <col min="6404" max="6404" width="16.109375" style="60" bestFit="1" customWidth="1"/>
    <col min="6405" max="6405" width="12.77734375" style="60" customWidth="1"/>
    <col min="6406" max="6406" width="9" style="60"/>
    <col min="6407" max="6407" width="16.109375" style="60" bestFit="1" customWidth="1"/>
    <col min="6408" max="6656" width="9" style="60"/>
    <col min="6657" max="6657" width="9.44140625" style="60" bestFit="1" customWidth="1"/>
    <col min="6658" max="6659" width="9" style="60"/>
    <col min="6660" max="6660" width="16.109375" style="60" bestFit="1" customWidth="1"/>
    <col min="6661" max="6661" width="12.77734375" style="60" customWidth="1"/>
    <col min="6662" max="6662" width="9" style="60"/>
    <col min="6663" max="6663" width="16.109375" style="60" bestFit="1" customWidth="1"/>
    <col min="6664" max="6912" width="9" style="60"/>
    <col min="6913" max="6913" width="9.44140625" style="60" bestFit="1" customWidth="1"/>
    <col min="6914" max="6915" width="9" style="60"/>
    <col min="6916" max="6916" width="16.109375" style="60" bestFit="1" customWidth="1"/>
    <col min="6917" max="6917" width="12.77734375" style="60" customWidth="1"/>
    <col min="6918" max="6918" width="9" style="60"/>
    <col min="6919" max="6919" width="16.109375" style="60" bestFit="1" customWidth="1"/>
    <col min="6920" max="7168" width="9" style="60"/>
    <col min="7169" max="7169" width="9.44140625" style="60" bestFit="1" customWidth="1"/>
    <col min="7170" max="7171" width="9" style="60"/>
    <col min="7172" max="7172" width="16.109375" style="60" bestFit="1" customWidth="1"/>
    <col min="7173" max="7173" width="12.77734375" style="60" customWidth="1"/>
    <col min="7174" max="7174" width="9" style="60"/>
    <col min="7175" max="7175" width="16.109375" style="60" bestFit="1" customWidth="1"/>
    <col min="7176" max="7424" width="9" style="60"/>
    <col min="7425" max="7425" width="9.44140625" style="60" bestFit="1" customWidth="1"/>
    <col min="7426" max="7427" width="9" style="60"/>
    <col min="7428" max="7428" width="16.109375" style="60" bestFit="1" customWidth="1"/>
    <col min="7429" max="7429" width="12.77734375" style="60" customWidth="1"/>
    <col min="7430" max="7430" width="9" style="60"/>
    <col min="7431" max="7431" width="16.109375" style="60" bestFit="1" customWidth="1"/>
    <col min="7432" max="7680" width="9" style="60"/>
    <col min="7681" max="7681" width="9.44140625" style="60" bestFit="1" customWidth="1"/>
    <col min="7682" max="7683" width="9" style="60"/>
    <col min="7684" max="7684" width="16.109375" style="60" bestFit="1" customWidth="1"/>
    <col min="7685" max="7685" width="12.77734375" style="60" customWidth="1"/>
    <col min="7686" max="7686" width="9" style="60"/>
    <col min="7687" max="7687" width="16.109375" style="60" bestFit="1" customWidth="1"/>
    <col min="7688" max="7936" width="9" style="60"/>
    <col min="7937" max="7937" width="9.44140625" style="60" bestFit="1" customWidth="1"/>
    <col min="7938" max="7939" width="9" style="60"/>
    <col min="7940" max="7940" width="16.109375" style="60" bestFit="1" customWidth="1"/>
    <col min="7941" max="7941" width="12.77734375" style="60" customWidth="1"/>
    <col min="7942" max="7942" width="9" style="60"/>
    <col min="7943" max="7943" width="16.109375" style="60" bestFit="1" customWidth="1"/>
    <col min="7944" max="8192" width="9" style="60"/>
    <col min="8193" max="8193" width="9.44140625" style="60" bestFit="1" customWidth="1"/>
    <col min="8194" max="8195" width="9" style="60"/>
    <col min="8196" max="8196" width="16.109375" style="60" bestFit="1" customWidth="1"/>
    <col min="8197" max="8197" width="12.77734375" style="60" customWidth="1"/>
    <col min="8198" max="8198" width="9" style="60"/>
    <col min="8199" max="8199" width="16.109375" style="60" bestFit="1" customWidth="1"/>
    <col min="8200" max="8448" width="9" style="60"/>
    <col min="8449" max="8449" width="9.44140625" style="60" bestFit="1" customWidth="1"/>
    <col min="8450" max="8451" width="9" style="60"/>
    <col min="8452" max="8452" width="16.109375" style="60" bestFit="1" customWidth="1"/>
    <col min="8453" max="8453" width="12.77734375" style="60" customWidth="1"/>
    <col min="8454" max="8454" width="9" style="60"/>
    <col min="8455" max="8455" width="16.109375" style="60" bestFit="1" customWidth="1"/>
    <col min="8456" max="8704" width="9" style="60"/>
    <col min="8705" max="8705" width="9.44140625" style="60" bestFit="1" customWidth="1"/>
    <col min="8706" max="8707" width="9" style="60"/>
    <col min="8708" max="8708" width="16.109375" style="60" bestFit="1" customWidth="1"/>
    <col min="8709" max="8709" width="12.77734375" style="60" customWidth="1"/>
    <col min="8710" max="8710" width="9" style="60"/>
    <col min="8711" max="8711" width="16.109375" style="60" bestFit="1" customWidth="1"/>
    <col min="8712" max="8960" width="9" style="60"/>
    <col min="8961" max="8961" width="9.44140625" style="60" bestFit="1" customWidth="1"/>
    <col min="8962" max="8963" width="9" style="60"/>
    <col min="8964" max="8964" width="16.109375" style="60" bestFit="1" customWidth="1"/>
    <col min="8965" max="8965" width="12.77734375" style="60" customWidth="1"/>
    <col min="8966" max="8966" width="9" style="60"/>
    <col min="8967" max="8967" width="16.109375" style="60" bestFit="1" customWidth="1"/>
    <col min="8968" max="9216" width="9" style="60"/>
    <col min="9217" max="9217" width="9.44140625" style="60" bestFit="1" customWidth="1"/>
    <col min="9218" max="9219" width="9" style="60"/>
    <col min="9220" max="9220" width="16.109375" style="60" bestFit="1" customWidth="1"/>
    <col min="9221" max="9221" width="12.77734375" style="60" customWidth="1"/>
    <col min="9222" max="9222" width="9" style="60"/>
    <col min="9223" max="9223" width="16.109375" style="60" bestFit="1" customWidth="1"/>
    <col min="9224" max="9472" width="9" style="60"/>
    <col min="9473" max="9473" width="9.44140625" style="60" bestFit="1" customWidth="1"/>
    <col min="9474" max="9475" width="9" style="60"/>
    <col min="9476" max="9476" width="16.109375" style="60" bestFit="1" customWidth="1"/>
    <col min="9477" max="9477" width="12.77734375" style="60" customWidth="1"/>
    <col min="9478" max="9478" width="9" style="60"/>
    <col min="9479" max="9479" width="16.109375" style="60" bestFit="1" customWidth="1"/>
    <col min="9480" max="9728" width="9" style="60"/>
    <col min="9729" max="9729" width="9.44140625" style="60" bestFit="1" customWidth="1"/>
    <col min="9730" max="9731" width="9" style="60"/>
    <col min="9732" max="9732" width="16.109375" style="60" bestFit="1" customWidth="1"/>
    <col min="9733" max="9733" width="12.77734375" style="60" customWidth="1"/>
    <col min="9734" max="9734" width="9" style="60"/>
    <col min="9735" max="9735" width="16.109375" style="60" bestFit="1" customWidth="1"/>
    <col min="9736" max="9984" width="9" style="60"/>
    <col min="9985" max="9985" width="9.44140625" style="60" bestFit="1" customWidth="1"/>
    <col min="9986" max="9987" width="9" style="60"/>
    <col min="9988" max="9988" width="16.109375" style="60" bestFit="1" customWidth="1"/>
    <col min="9989" max="9989" width="12.77734375" style="60" customWidth="1"/>
    <col min="9990" max="9990" width="9" style="60"/>
    <col min="9991" max="9991" width="16.109375" style="60" bestFit="1" customWidth="1"/>
    <col min="9992" max="10240" width="9" style="60"/>
    <col min="10241" max="10241" width="9.44140625" style="60" bestFit="1" customWidth="1"/>
    <col min="10242" max="10243" width="9" style="60"/>
    <col min="10244" max="10244" width="16.109375" style="60" bestFit="1" customWidth="1"/>
    <col min="10245" max="10245" width="12.77734375" style="60" customWidth="1"/>
    <col min="10246" max="10246" width="9" style="60"/>
    <col min="10247" max="10247" width="16.109375" style="60" bestFit="1" customWidth="1"/>
    <col min="10248" max="10496" width="9" style="60"/>
    <col min="10497" max="10497" width="9.44140625" style="60" bestFit="1" customWidth="1"/>
    <col min="10498" max="10499" width="9" style="60"/>
    <col min="10500" max="10500" width="16.109375" style="60" bestFit="1" customWidth="1"/>
    <col min="10501" max="10501" width="12.77734375" style="60" customWidth="1"/>
    <col min="10502" max="10502" width="9" style="60"/>
    <col min="10503" max="10503" width="16.109375" style="60" bestFit="1" customWidth="1"/>
    <col min="10504" max="10752" width="9" style="60"/>
    <col min="10753" max="10753" width="9.44140625" style="60" bestFit="1" customWidth="1"/>
    <col min="10754" max="10755" width="9" style="60"/>
    <col min="10756" max="10756" width="16.109375" style="60" bestFit="1" customWidth="1"/>
    <col min="10757" max="10757" width="12.77734375" style="60" customWidth="1"/>
    <col min="10758" max="10758" width="9" style="60"/>
    <col min="10759" max="10759" width="16.109375" style="60" bestFit="1" customWidth="1"/>
    <col min="10760" max="11008" width="9" style="60"/>
    <col min="11009" max="11009" width="9.44140625" style="60" bestFit="1" customWidth="1"/>
    <col min="11010" max="11011" width="9" style="60"/>
    <col min="11012" max="11012" width="16.109375" style="60" bestFit="1" customWidth="1"/>
    <col min="11013" max="11013" width="12.77734375" style="60" customWidth="1"/>
    <col min="11014" max="11014" width="9" style="60"/>
    <col min="11015" max="11015" width="16.109375" style="60" bestFit="1" customWidth="1"/>
    <col min="11016" max="11264" width="9" style="60"/>
    <col min="11265" max="11265" width="9.44140625" style="60" bestFit="1" customWidth="1"/>
    <col min="11266" max="11267" width="9" style="60"/>
    <col min="11268" max="11268" width="16.109375" style="60" bestFit="1" customWidth="1"/>
    <col min="11269" max="11269" width="12.77734375" style="60" customWidth="1"/>
    <col min="11270" max="11270" width="9" style="60"/>
    <col min="11271" max="11271" width="16.109375" style="60" bestFit="1" customWidth="1"/>
    <col min="11272" max="11520" width="9" style="60"/>
    <col min="11521" max="11521" width="9.44140625" style="60" bestFit="1" customWidth="1"/>
    <col min="11522" max="11523" width="9" style="60"/>
    <col min="11524" max="11524" width="16.109375" style="60" bestFit="1" customWidth="1"/>
    <col min="11525" max="11525" width="12.77734375" style="60" customWidth="1"/>
    <col min="11526" max="11526" width="9" style="60"/>
    <col min="11527" max="11527" width="16.109375" style="60" bestFit="1" customWidth="1"/>
    <col min="11528" max="11776" width="9" style="60"/>
    <col min="11777" max="11777" width="9.44140625" style="60" bestFit="1" customWidth="1"/>
    <col min="11778" max="11779" width="9" style="60"/>
    <col min="11780" max="11780" width="16.109375" style="60" bestFit="1" customWidth="1"/>
    <col min="11781" max="11781" width="12.77734375" style="60" customWidth="1"/>
    <col min="11782" max="11782" width="9" style="60"/>
    <col min="11783" max="11783" width="16.109375" style="60" bestFit="1" customWidth="1"/>
    <col min="11784" max="12032" width="9" style="60"/>
    <col min="12033" max="12033" width="9.44140625" style="60" bestFit="1" customWidth="1"/>
    <col min="12034" max="12035" width="9" style="60"/>
    <col min="12036" max="12036" width="16.109375" style="60" bestFit="1" customWidth="1"/>
    <col min="12037" max="12037" width="12.77734375" style="60" customWidth="1"/>
    <col min="12038" max="12038" width="9" style="60"/>
    <col min="12039" max="12039" width="16.109375" style="60" bestFit="1" customWidth="1"/>
    <col min="12040" max="12288" width="9" style="60"/>
    <col min="12289" max="12289" width="9.44140625" style="60" bestFit="1" customWidth="1"/>
    <col min="12290" max="12291" width="9" style="60"/>
    <col min="12292" max="12292" width="16.109375" style="60" bestFit="1" customWidth="1"/>
    <col min="12293" max="12293" width="12.77734375" style="60" customWidth="1"/>
    <col min="12294" max="12294" width="9" style="60"/>
    <col min="12295" max="12295" width="16.109375" style="60" bestFit="1" customWidth="1"/>
    <col min="12296" max="12544" width="9" style="60"/>
    <col min="12545" max="12545" width="9.44140625" style="60" bestFit="1" customWidth="1"/>
    <col min="12546" max="12547" width="9" style="60"/>
    <col min="12548" max="12548" width="16.109375" style="60" bestFit="1" customWidth="1"/>
    <col min="12549" max="12549" width="12.77734375" style="60" customWidth="1"/>
    <col min="12550" max="12550" width="9" style="60"/>
    <col min="12551" max="12551" width="16.109375" style="60" bestFit="1" customWidth="1"/>
    <col min="12552" max="12800" width="9" style="60"/>
    <col min="12801" max="12801" width="9.44140625" style="60" bestFit="1" customWidth="1"/>
    <col min="12802" max="12803" width="9" style="60"/>
    <col min="12804" max="12804" width="16.109375" style="60" bestFit="1" customWidth="1"/>
    <col min="12805" max="12805" width="12.77734375" style="60" customWidth="1"/>
    <col min="12806" max="12806" width="9" style="60"/>
    <col min="12807" max="12807" width="16.109375" style="60" bestFit="1" customWidth="1"/>
    <col min="12808" max="13056" width="9" style="60"/>
    <col min="13057" max="13057" width="9.44140625" style="60" bestFit="1" customWidth="1"/>
    <col min="13058" max="13059" width="9" style="60"/>
    <col min="13060" max="13060" width="16.109375" style="60" bestFit="1" customWidth="1"/>
    <col min="13061" max="13061" width="12.77734375" style="60" customWidth="1"/>
    <col min="13062" max="13062" width="9" style="60"/>
    <col min="13063" max="13063" width="16.109375" style="60" bestFit="1" customWidth="1"/>
    <col min="13064" max="13312" width="9" style="60"/>
    <col min="13313" max="13313" width="9.44140625" style="60" bestFit="1" customWidth="1"/>
    <col min="13314" max="13315" width="9" style="60"/>
    <col min="13316" max="13316" width="16.109375" style="60" bestFit="1" customWidth="1"/>
    <col min="13317" max="13317" width="12.77734375" style="60" customWidth="1"/>
    <col min="13318" max="13318" width="9" style="60"/>
    <col min="13319" max="13319" width="16.109375" style="60" bestFit="1" customWidth="1"/>
    <col min="13320" max="13568" width="9" style="60"/>
    <col min="13569" max="13569" width="9.44140625" style="60" bestFit="1" customWidth="1"/>
    <col min="13570" max="13571" width="9" style="60"/>
    <col min="13572" max="13572" width="16.109375" style="60" bestFit="1" customWidth="1"/>
    <col min="13573" max="13573" width="12.77734375" style="60" customWidth="1"/>
    <col min="13574" max="13574" width="9" style="60"/>
    <col min="13575" max="13575" width="16.109375" style="60" bestFit="1" customWidth="1"/>
    <col min="13576" max="13824" width="9" style="60"/>
    <col min="13825" max="13825" width="9.44140625" style="60" bestFit="1" customWidth="1"/>
    <col min="13826" max="13827" width="9" style="60"/>
    <col min="13828" max="13828" width="16.109375" style="60" bestFit="1" customWidth="1"/>
    <col min="13829" max="13829" width="12.77734375" style="60" customWidth="1"/>
    <col min="13830" max="13830" width="9" style="60"/>
    <col min="13831" max="13831" width="16.109375" style="60" bestFit="1" customWidth="1"/>
    <col min="13832" max="14080" width="9" style="60"/>
    <col min="14081" max="14081" width="9.44140625" style="60" bestFit="1" customWidth="1"/>
    <col min="14082" max="14083" width="9" style="60"/>
    <col min="14084" max="14084" width="16.109375" style="60" bestFit="1" customWidth="1"/>
    <col min="14085" max="14085" width="12.77734375" style="60" customWidth="1"/>
    <col min="14086" max="14086" width="9" style="60"/>
    <col min="14087" max="14087" width="16.109375" style="60" bestFit="1" customWidth="1"/>
    <col min="14088" max="14336" width="9" style="60"/>
    <col min="14337" max="14337" width="9.44140625" style="60" bestFit="1" customWidth="1"/>
    <col min="14338" max="14339" width="9" style="60"/>
    <col min="14340" max="14340" width="16.109375" style="60" bestFit="1" customWidth="1"/>
    <col min="14341" max="14341" width="12.77734375" style="60" customWidth="1"/>
    <col min="14342" max="14342" width="9" style="60"/>
    <col min="14343" max="14343" width="16.109375" style="60" bestFit="1" customWidth="1"/>
    <col min="14344" max="14592" width="9" style="60"/>
    <col min="14593" max="14593" width="9.44140625" style="60" bestFit="1" customWidth="1"/>
    <col min="14594" max="14595" width="9" style="60"/>
    <col min="14596" max="14596" width="16.109375" style="60" bestFit="1" customWidth="1"/>
    <col min="14597" max="14597" width="12.77734375" style="60" customWidth="1"/>
    <col min="14598" max="14598" width="9" style="60"/>
    <col min="14599" max="14599" width="16.109375" style="60" bestFit="1" customWidth="1"/>
    <col min="14600" max="14848" width="9" style="60"/>
    <col min="14849" max="14849" width="9.44140625" style="60" bestFit="1" customWidth="1"/>
    <col min="14850" max="14851" width="9" style="60"/>
    <col min="14852" max="14852" width="16.109375" style="60" bestFit="1" customWidth="1"/>
    <col min="14853" max="14853" width="12.77734375" style="60" customWidth="1"/>
    <col min="14854" max="14854" width="9" style="60"/>
    <col min="14855" max="14855" width="16.109375" style="60" bestFit="1" customWidth="1"/>
    <col min="14856" max="15104" width="9" style="60"/>
    <col min="15105" max="15105" width="9.44140625" style="60" bestFit="1" customWidth="1"/>
    <col min="15106" max="15107" width="9" style="60"/>
    <col min="15108" max="15108" width="16.109375" style="60" bestFit="1" customWidth="1"/>
    <col min="15109" max="15109" width="12.77734375" style="60" customWidth="1"/>
    <col min="15110" max="15110" width="9" style="60"/>
    <col min="15111" max="15111" width="16.109375" style="60" bestFit="1" customWidth="1"/>
    <col min="15112" max="15360" width="9" style="60"/>
    <col min="15361" max="15361" width="9.44140625" style="60" bestFit="1" customWidth="1"/>
    <col min="15362" max="15363" width="9" style="60"/>
    <col min="15364" max="15364" width="16.109375" style="60" bestFit="1" customWidth="1"/>
    <col min="15365" max="15365" width="12.77734375" style="60" customWidth="1"/>
    <col min="15366" max="15366" width="9" style="60"/>
    <col min="15367" max="15367" width="16.109375" style="60" bestFit="1" customWidth="1"/>
    <col min="15368" max="15616" width="9" style="60"/>
    <col min="15617" max="15617" width="9.44140625" style="60" bestFit="1" customWidth="1"/>
    <col min="15618" max="15619" width="9" style="60"/>
    <col min="15620" max="15620" width="16.109375" style="60" bestFit="1" customWidth="1"/>
    <col min="15621" max="15621" width="12.77734375" style="60" customWidth="1"/>
    <col min="15622" max="15622" width="9" style="60"/>
    <col min="15623" max="15623" width="16.109375" style="60" bestFit="1" customWidth="1"/>
    <col min="15624" max="15872" width="9" style="60"/>
    <col min="15873" max="15873" width="9.44140625" style="60" bestFit="1" customWidth="1"/>
    <col min="15874" max="15875" width="9" style="60"/>
    <col min="15876" max="15876" width="16.109375" style="60" bestFit="1" customWidth="1"/>
    <col min="15877" max="15877" width="12.77734375" style="60" customWidth="1"/>
    <col min="15878" max="15878" width="9" style="60"/>
    <col min="15879" max="15879" width="16.109375" style="60" bestFit="1" customWidth="1"/>
    <col min="15880" max="16128" width="9" style="60"/>
    <col min="16129" max="16129" width="9.44140625" style="60" bestFit="1" customWidth="1"/>
    <col min="16130" max="16131" width="9" style="60"/>
    <col min="16132" max="16132" width="16.109375" style="60" bestFit="1" customWidth="1"/>
    <col min="16133" max="16133" width="12.77734375" style="60" customWidth="1"/>
    <col min="16134" max="16134" width="9" style="60"/>
    <col min="16135" max="16135" width="16.109375" style="60" bestFit="1" customWidth="1"/>
    <col min="16136" max="16384" width="9" style="60"/>
  </cols>
  <sheetData>
    <row r="1" spans="1:95" s="41" customFormat="1">
      <c r="A1" s="56" t="s">
        <v>723</v>
      </c>
      <c r="B1" s="56" t="s">
        <v>724</v>
      </c>
      <c r="C1" s="56" t="s">
        <v>725</v>
      </c>
      <c r="D1" s="56" t="s">
        <v>726</v>
      </c>
      <c r="E1" s="56" t="s">
        <v>727</v>
      </c>
      <c r="F1" s="56" t="s">
        <v>728</v>
      </c>
      <c r="G1" s="56" t="s">
        <v>729</v>
      </c>
      <c r="I1" s="85" t="s">
        <v>835</v>
      </c>
      <c r="J1" t="s">
        <v>737</v>
      </c>
    </row>
    <row r="2" spans="1:95">
      <c r="A2" s="57">
        <v>44809</v>
      </c>
      <c r="B2" s="58">
        <v>8000</v>
      </c>
      <c r="C2" s="58">
        <v>0</v>
      </c>
      <c r="D2" s="58" t="s">
        <v>730</v>
      </c>
      <c r="E2" s="58"/>
      <c r="F2" s="58">
        <f>B2-C2</f>
        <v>8000</v>
      </c>
      <c r="G2" s="59"/>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row>
    <row r="3" spans="1:95" ht="32.4">
      <c r="A3" s="57">
        <v>44809</v>
      </c>
      <c r="B3" s="58">
        <v>200</v>
      </c>
      <c r="C3" s="58">
        <v>39</v>
      </c>
      <c r="D3" s="61" t="s">
        <v>731</v>
      </c>
      <c r="E3" s="61" t="s">
        <v>8</v>
      </c>
      <c r="F3" s="58">
        <f t="shared" ref="F3:F66" si="0">F2+B3-C3</f>
        <v>8161</v>
      </c>
      <c r="G3" s="59"/>
      <c r="I3" s="85" t="s">
        <v>832</v>
      </c>
      <c r="J3" t="s">
        <v>833</v>
      </c>
      <c r="K3" t="s">
        <v>834</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row>
    <row r="4" spans="1:95">
      <c r="A4" s="57">
        <v>44809</v>
      </c>
      <c r="B4" s="58"/>
      <c r="C4" s="58">
        <v>60</v>
      </c>
      <c r="D4" s="58" t="s">
        <v>732</v>
      </c>
      <c r="E4" s="61" t="s">
        <v>8</v>
      </c>
      <c r="F4" s="58">
        <f t="shared" si="0"/>
        <v>8101</v>
      </c>
      <c r="G4" s="59"/>
      <c r="I4" s="86">
        <v>44809</v>
      </c>
      <c r="J4" s="87">
        <v>250</v>
      </c>
      <c r="K4" s="88">
        <v>0.11266336187471834</v>
      </c>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row>
    <row r="5" spans="1:95">
      <c r="A5" s="57">
        <v>44809</v>
      </c>
      <c r="B5" s="58"/>
      <c r="C5" s="58">
        <v>80</v>
      </c>
      <c r="D5" s="58" t="s">
        <v>733</v>
      </c>
      <c r="E5" s="61" t="s">
        <v>8</v>
      </c>
      <c r="F5" s="58">
        <f t="shared" si="0"/>
        <v>8021</v>
      </c>
      <c r="G5" s="59"/>
      <c r="I5" s="86">
        <v>44817</v>
      </c>
      <c r="J5" s="87">
        <v>650</v>
      </c>
      <c r="K5" s="88">
        <v>0.29292474087426768</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row>
    <row r="6" spans="1:95">
      <c r="A6" s="57">
        <v>44809</v>
      </c>
      <c r="B6" s="58"/>
      <c r="C6" s="58">
        <v>200</v>
      </c>
      <c r="D6" s="58" t="s">
        <v>734</v>
      </c>
      <c r="E6" s="58" t="s">
        <v>735</v>
      </c>
      <c r="F6" s="58">
        <f t="shared" si="0"/>
        <v>7821</v>
      </c>
      <c r="G6" s="59"/>
      <c r="I6" s="86">
        <v>44825</v>
      </c>
      <c r="J6" s="87">
        <v>1200</v>
      </c>
      <c r="K6" s="88">
        <v>0.54078413699864802</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row>
    <row r="7" spans="1:95" ht="32.4">
      <c r="A7" s="57">
        <v>44809</v>
      </c>
      <c r="B7" s="58">
        <v>4000</v>
      </c>
      <c r="C7" s="58">
        <v>250</v>
      </c>
      <c r="D7" s="61" t="s">
        <v>736</v>
      </c>
      <c r="E7" s="61" t="s">
        <v>737</v>
      </c>
      <c r="F7" s="58">
        <f t="shared" si="0"/>
        <v>11571</v>
      </c>
      <c r="G7" s="59"/>
      <c r="I7" s="86">
        <v>44831</v>
      </c>
      <c r="J7" s="87">
        <v>109</v>
      </c>
      <c r="K7" s="88">
        <v>4.9121225777377195E-2</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row>
    <row r="8" spans="1:95">
      <c r="A8" s="57">
        <v>44810</v>
      </c>
      <c r="B8" s="58"/>
      <c r="C8" s="58">
        <v>49</v>
      </c>
      <c r="D8" s="58" t="s">
        <v>738</v>
      </c>
      <c r="E8" s="58" t="s">
        <v>8</v>
      </c>
      <c r="F8" s="58">
        <f t="shared" si="0"/>
        <v>11522</v>
      </c>
      <c r="G8" s="59"/>
      <c r="I8" s="86">
        <v>44836</v>
      </c>
      <c r="J8" s="87">
        <v>10</v>
      </c>
      <c r="K8" s="88">
        <v>4.5065344749887336E-3</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row>
    <row r="9" spans="1:95">
      <c r="A9" s="57">
        <v>44810</v>
      </c>
      <c r="B9" s="58"/>
      <c r="C9" s="58">
        <v>75</v>
      </c>
      <c r="D9" s="58" t="s">
        <v>732</v>
      </c>
      <c r="E9" s="58" t="s">
        <v>8</v>
      </c>
      <c r="F9" s="58">
        <f t="shared" si="0"/>
        <v>11447</v>
      </c>
      <c r="G9" s="59"/>
      <c r="I9" s="86" t="s">
        <v>831</v>
      </c>
      <c r="J9" s="87">
        <v>2219</v>
      </c>
      <c r="K9" s="88">
        <v>1</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row>
    <row r="10" spans="1:95">
      <c r="A10" s="57">
        <v>44810</v>
      </c>
      <c r="B10" s="58"/>
      <c r="C10" s="58">
        <v>120</v>
      </c>
      <c r="D10" s="58" t="s">
        <v>733</v>
      </c>
      <c r="E10" s="58" t="s">
        <v>8</v>
      </c>
      <c r="F10" s="58">
        <f t="shared" si="0"/>
        <v>11327</v>
      </c>
      <c r="G10" s="59"/>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row>
    <row r="11" spans="1:95">
      <c r="A11" s="57">
        <v>44810</v>
      </c>
      <c r="B11" s="58"/>
      <c r="C11" s="58">
        <v>690</v>
      </c>
      <c r="D11" s="58" t="s">
        <v>739</v>
      </c>
      <c r="E11" s="58" t="s">
        <v>740</v>
      </c>
      <c r="F11" s="58">
        <f t="shared" si="0"/>
        <v>10637</v>
      </c>
      <c r="G11" s="59"/>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row>
    <row r="12" spans="1:95">
      <c r="A12" s="57">
        <v>44810</v>
      </c>
      <c r="B12" s="58"/>
      <c r="C12" s="58">
        <v>250</v>
      </c>
      <c r="D12" s="58" t="s">
        <v>741</v>
      </c>
      <c r="E12" s="58" t="s">
        <v>742</v>
      </c>
      <c r="F12" s="58">
        <f t="shared" si="0"/>
        <v>10387</v>
      </c>
      <c r="G12" s="59"/>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row>
    <row r="13" spans="1:95">
      <c r="A13" s="57">
        <v>44811</v>
      </c>
      <c r="B13" s="58"/>
      <c r="C13" s="58">
        <v>49</v>
      </c>
      <c r="D13" s="58" t="s">
        <v>743</v>
      </c>
      <c r="E13" s="58" t="s">
        <v>744</v>
      </c>
      <c r="F13" s="58">
        <f t="shared" si="0"/>
        <v>10338</v>
      </c>
      <c r="G13" s="59"/>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row>
    <row r="14" spans="1:95">
      <c r="A14" s="57">
        <v>44811</v>
      </c>
      <c r="B14" s="58"/>
      <c r="C14" s="58">
        <v>120</v>
      </c>
      <c r="D14" s="58" t="s">
        <v>733</v>
      </c>
      <c r="E14" s="58" t="s">
        <v>744</v>
      </c>
      <c r="F14" s="58">
        <f t="shared" si="0"/>
        <v>10218</v>
      </c>
      <c r="G14" s="59"/>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row>
    <row r="15" spans="1:95">
      <c r="A15" s="57">
        <v>44811</v>
      </c>
      <c r="B15" s="58"/>
      <c r="C15" s="58">
        <v>200</v>
      </c>
      <c r="D15" s="58" t="s">
        <v>745</v>
      </c>
      <c r="E15" s="58" t="s">
        <v>744</v>
      </c>
      <c r="F15" s="58">
        <f t="shared" si="0"/>
        <v>10018</v>
      </c>
      <c r="G15" s="59"/>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row>
    <row r="16" spans="1:95">
      <c r="A16" s="57">
        <v>44812</v>
      </c>
      <c r="B16" s="58"/>
      <c r="C16" s="58">
        <v>39</v>
      </c>
      <c r="D16" s="58" t="s">
        <v>746</v>
      </c>
      <c r="E16" s="58" t="s">
        <v>744</v>
      </c>
      <c r="F16" s="58">
        <f t="shared" si="0"/>
        <v>9979</v>
      </c>
      <c r="G16" s="59"/>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row>
    <row r="17" spans="1:95">
      <c r="A17" s="57">
        <v>44812</v>
      </c>
      <c r="B17" s="58"/>
      <c r="C17" s="58">
        <v>60</v>
      </c>
      <c r="D17" s="58" t="s">
        <v>732</v>
      </c>
      <c r="E17" s="58" t="s">
        <v>744</v>
      </c>
      <c r="F17" s="58">
        <f t="shared" si="0"/>
        <v>9919</v>
      </c>
      <c r="G17" s="59"/>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row>
    <row r="18" spans="1:95">
      <c r="A18" s="57">
        <v>44812</v>
      </c>
      <c r="B18" s="58"/>
      <c r="C18" s="58">
        <v>80</v>
      </c>
      <c r="D18" s="58" t="s">
        <v>733</v>
      </c>
      <c r="E18" s="58" t="s">
        <v>744</v>
      </c>
      <c r="F18" s="58">
        <f t="shared" si="0"/>
        <v>9839</v>
      </c>
      <c r="G18" s="59"/>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row>
    <row r="19" spans="1:95">
      <c r="A19" s="57">
        <v>44813</v>
      </c>
      <c r="B19" s="58"/>
      <c r="C19" s="58">
        <v>39</v>
      </c>
      <c r="D19" s="58" t="s">
        <v>746</v>
      </c>
      <c r="E19" s="58" t="s">
        <v>744</v>
      </c>
      <c r="F19" s="58">
        <f t="shared" si="0"/>
        <v>9800</v>
      </c>
      <c r="G19" s="5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row>
    <row r="20" spans="1:95">
      <c r="A20" s="57">
        <v>44813</v>
      </c>
      <c r="B20" s="58"/>
      <c r="C20" s="58">
        <v>0</v>
      </c>
      <c r="D20" s="58" t="s">
        <v>747</v>
      </c>
      <c r="E20" s="58"/>
      <c r="F20" s="58">
        <f t="shared" si="0"/>
        <v>9800</v>
      </c>
      <c r="G20" s="59"/>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row>
    <row r="21" spans="1:95">
      <c r="A21" s="57">
        <v>44814</v>
      </c>
      <c r="B21" s="58"/>
      <c r="C21" s="58">
        <f>200*2</f>
        <v>400</v>
      </c>
      <c r="D21" s="58" t="s">
        <v>748</v>
      </c>
      <c r="E21" s="58" t="s">
        <v>749</v>
      </c>
      <c r="F21" s="58">
        <f t="shared" si="0"/>
        <v>9400</v>
      </c>
      <c r="G21" s="59"/>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row>
    <row r="22" spans="1:95">
      <c r="A22" s="57">
        <v>44814</v>
      </c>
      <c r="B22" s="58"/>
      <c r="C22" s="58">
        <v>39</v>
      </c>
      <c r="D22" s="58" t="s">
        <v>746</v>
      </c>
      <c r="E22" s="58" t="s">
        <v>744</v>
      </c>
      <c r="F22" s="58">
        <f t="shared" si="0"/>
        <v>9361</v>
      </c>
      <c r="G22" s="59"/>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row>
    <row r="23" spans="1:95">
      <c r="A23" s="57">
        <v>44814</v>
      </c>
      <c r="B23" s="58"/>
      <c r="C23" s="58">
        <v>60</v>
      </c>
      <c r="D23" s="58" t="s">
        <v>732</v>
      </c>
      <c r="E23" s="58" t="s">
        <v>744</v>
      </c>
      <c r="F23" s="58">
        <f t="shared" si="0"/>
        <v>9301</v>
      </c>
      <c r="G23" s="59"/>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row>
    <row r="24" spans="1:95">
      <c r="A24" s="57">
        <v>44814</v>
      </c>
      <c r="B24" s="58"/>
      <c r="C24" s="58">
        <v>80</v>
      </c>
      <c r="D24" s="58" t="s">
        <v>733</v>
      </c>
      <c r="E24" s="58" t="s">
        <v>744</v>
      </c>
      <c r="F24" s="58">
        <f t="shared" si="0"/>
        <v>9221</v>
      </c>
      <c r="G24" s="59"/>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row>
    <row r="25" spans="1:95">
      <c r="A25" s="57">
        <v>44815</v>
      </c>
      <c r="B25" s="58"/>
      <c r="C25" s="58">
        <v>39</v>
      </c>
      <c r="D25" s="58" t="s">
        <v>746</v>
      </c>
      <c r="E25" s="58" t="s">
        <v>744</v>
      </c>
      <c r="F25" s="58">
        <f t="shared" si="0"/>
        <v>9182</v>
      </c>
      <c r="G25" s="59"/>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row>
    <row r="26" spans="1:95">
      <c r="A26" s="57">
        <v>44815</v>
      </c>
      <c r="B26" s="58"/>
      <c r="C26" s="58">
        <v>60</v>
      </c>
      <c r="D26" s="58" t="s">
        <v>732</v>
      </c>
      <c r="E26" s="58" t="s">
        <v>744</v>
      </c>
      <c r="F26" s="58">
        <f t="shared" si="0"/>
        <v>9122</v>
      </c>
      <c r="G26" s="59"/>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row>
    <row r="27" spans="1:95">
      <c r="A27" s="57">
        <v>44815</v>
      </c>
      <c r="B27" s="58"/>
      <c r="C27" s="58">
        <v>80</v>
      </c>
      <c r="D27" s="58" t="s">
        <v>733</v>
      </c>
      <c r="E27" s="58" t="s">
        <v>744</v>
      </c>
      <c r="F27" s="58">
        <f t="shared" si="0"/>
        <v>9042</v>
      </c>
      <c r="G27" s="59"/>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row>
    <row r="28" spans="1:95">
      <c r="A28" s="57">
        <v>44816</v>
      </c>
      <c r="B28" s="58"/>
      <c r="C28" s="58">
        <v>39</v>
      </c>
      <c r="D28" s="58" t="s">
        <v>746</v>
      </c>
      <c r="E28" s="58" t="s">
        <v>744</v>
      </c>
      <c r="F28" s="58">
        <f t="shared" si="0"/>
        <v>9003</v>
      </c>
      <c r="G28" s="59"/>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row>
    <row r="29" spans="1:95">
      <c r="A29" s="57">
        <v>44816</v>
      </c>
      <c r="B29" s="58"/>
      <c r="C29" s="58">
        <v>60</v>
      </c>
      <c r="D29" s="58" t="s">
        <v>732</v>
      </c>
      <c r="E29" s="58" t="s">
        <v>744</v>
      </c>
      <c r="F29" s="58">
        <f t="shared" si="0"/>
        <v>8943</v>
      </c>
      <c r="G29" s="5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row>
    <row r="30" spans="1:95">
      <c r="A30" s="57">
        <v>44816</v>
      </c>
      <c r="B30" s="58"/>
      <c r="C30" s="58">
        <v>70</v>
      </c>
      <c r="D30" s="58" t="s">
        <v>733</v>
      </c>
      <c r="E30" s="58" t="s">
        <v>744</v>
      </c>
      <c r="F30" s="58">
        <f t="shared" si="0"/>
        <v>8873</v>
      </c>
      <c r="G30" s="59"/>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row>
    <row r="31" spans="1:95">
      <c r="A31" s="57">
        <v>44817</v>
      </c>
      <c r="B31" s="58"/>
      <c r="C31" s="58">
        <v>70</v>
      </c>
      <c r="D31" s="58" t="s">
        <v>746</v>
      </c>
      <c r="E31" s="58" t="s">
        <v>744</v>
      </c>
      <c r="F31" s="58">
        <f t="shared" si="0"/>
        <v>8803</v>
      </c>
      <c r="G31" s="59"/>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row>
    <row r="32" spans="1:95">
      <c r="A32" s="57">
        <v>44817</v>
      </c>
      <c r="B32" s="58"/>
      <c r="C32" s="58">
        <v>100</v>
      </c>
      <c r="D32" s="58" t="s">
        <v>732</v>
      </c>
      <c r="E32" s="58" t="s">
        <v>744</v>
      </c>
      <c r="F32" s="58">
        <f t="shared" si="0"/>
        <v>8703</v>
      </c>
      <c r="G32" s="59"/>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row>
    <row r="33" spans="1:95">
      <c r="A33" s="57">
        <v>44817</v>
      </c>
      <c r="B33" s="58"/>
      <c r="C33" s="58">
        <v>200</v>
      </c>
      <c r="D33" s="58" t="s">
        <v>733</v>
      </c>
      <c r="E33" s="58" t="s">
        <v>744</v>
      </c>
      <c r="F33" s="58">
        <f t="shared" si="0"/>
        <v>8503</v>
      </c>
      <c r="G33" s="59"/>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row>
    <row r="34" spans="1:95">
      <c r="A34" s="57">
        <v>44817</v>
      </c>
      <c r="B34" s="58"/>
      <c r="C34" s="58">
        <v>500</v>
      </c>
      <c r="D34" s="58" t="s">
        <v>750</v>
      </c>
      <c r="E34" s="58" t="s">
        <v>751</v>
      </c>
      <c r="F34" s="58">
        <f>F24+B34-C34</f>
        <v>8721</v>
      </c>
      <c r="G34" s="59"/>
    </row>
    <row r="35" spans="1:95">
      <c r="A35" s="57">
        <v>44817</v>
      </c>
      <c r="B35" s="58"/>
      <c r="C35" s="58">
        <v>650</v>
      </c>
      <c r="D35" s="58" t="s">
        <v>752</v>
      </c>
      <c r="E35" s="58" t="s">
        <v>753</v>
      </c>
      <c r="F35" s="58">
        <f t="shared" si="0"/>
        <v>8071</v>
      </c>
      <c r="G35" s="59"/>
    </row>
    <row r="36" spans="1:95">
      <c r="A36" s="57">
        <v>44818</v>
      </c>
      <c r="B36" s="58"/>
      <c r="C36" s="58">
        <v>39</v>
      </c>
      <c r="D36" s="58" t="s">
        <v>746</v>
      </c>
      <c r="E36" s="58" t="s">
        <v>744</v>
      </c>
      <c r="F36" s="58">
        <f t="shared" si="0"/>
        <v>8032</v>
      </c>
      <c r="G36" s="59"/>
    </row>
    <row r="37" spans="1:95">
      <c r="A37" s="57">
        <v>44818</v>
      </c>
      <c r="B37" s="58"/>
      <c r="C37" s="58">
        <v>60</v>
      </c>
      <c r="D37" s="58" t="s">
        <v>732</v>
      </c>
      <c r="E37" s="58" t="s">
        <v>744</v>
      </c>
      <c r="F37" s="58">
        <f t="shared" si="0"/>
        <v>7972</v>
      </c>
      <c r="G37" s="59"/>
    </row>
    <row r="38" spans="1:95">
      <c r="A38" s="57">
        <v>44818</v>
      </c>
      <c r="B38" s="58"/>
      <c r="C38" s="58">
        <v>80</v>
      </c>
      <c r="D38" s="58" t="s">
        <v>733</v>
      </c>
      <c r="E38" s="58" t="s">
        <v>744</v>
      </c>
      <c r="F38" s="58">
        <f t="shared" si="0"/>
        <v>7892</v>
      </c>
      <c r="G38" s="59"/>
    </row>
    <row r="39" spans="1:95">
      <c r="A39" s="57">
        <v>44819</v>
      </c>
      <c r="B39" s="58"/>
      <c r="C39" s="58">
        <v>39</v>
      </c>
      <c r="D39" s="58" t="s">
        <v>746</v>
      </c>
      <c r="E39" s="58" t="s">
        <v>744</v>
      </c>
      <c r="F39" s="58">
        <f t="shared" si="0"/>
        <v>7853</v>
      </c>
      <c r="G39" s="59"/>
    </row>
    <row r="40" spans="1:95">
      <c r="A40" s="57">
        <v>44819</v>
      </c>
      <c r="B40" s="58"/>
      <c r="C40" s="58">
        <v>60</v>
      </c>
      <c r="D40" s="58" t="s">
        <v>732</v>
      </c>
      <c r="E40" s="58" t="s">
        <v>744</v>
      </c>
      <c r="F40" s="58">
        <f t="shared" si="0"/>
        <v>7793</v>
      </c>
      <c r="G40" s="59"/>
    </row>
    <row r="41" spans="1:95">
      <c r="A41" s="57">
        <v>44819</v>
      </c>
      <c r="B41" s="58"/>
      <c r="C41" s="58">
        <v>70</v>
      </c>
      <c r="D41" s="58" t="s">
        <v>733</v>
      </c>
      <c r="E41" s="58" t="s">
        <v>744</v>
      </c>
      <c r="F41" s="58">
        <f t="shared" si="0"/>
        <v>7723</v>
      </c>
      <c r="G41" s="59"/>
    </row>
    <row r="42" spans="1:95">
      <c r="A42" s="57">
        <v>44820</v>
      </c>
      <c r="B42" s="58"/>
      <c r="C42" s="58">
        <v>70</v>
      </c>
      <c r="D42" s="58" t="s">
        <v>746</v>
      </c>
      <c r="E42" s="58" t="s">
        <v>744</v>
      </c>
      <c r="F42" s="58">
        <f t="shared" si="0"/>
        <v>7653</v>
      </c>
      <c r="G42" s="59"/>
    </row>
    <row r="43" spans="1:95">
      <c r="A43" s="57">
        <v>44820</v>
      </c>
      <c r="B43" s="58"/>
      <c r="C43" s="58">
        <v>100</v>
      </c>
      <c r="D43" s="58" t="s">
        <v>732</v>
      </c>
      <c r="E43" s="58" t="s">
        <v>744</v>
      </c>
      <c r="F43" s="58">
        <f t="shared" si="0"/>
        <v>7553</v>
      </c>
      <c r="G43" s="59"/>
    </row>
    <row r="44" spans="1:95">
      <c r="A44" s="57">
        <v>44820</v>
      </c>
      <c r="B44" s="58"/>
      <c r="C44" s="58">
        <v>200</v>
      </c>
      <c r="D44" s="58" t="s">
        <v>733</v>
      </c>
      <c r="E44" s="58" t="s">
        <v>744</v>
      </c>
      <c r="F44" s="58">
        <f t="shared" si="0"/>
        <v>7353</v>
      </c>
      <c r="G44" s="59"/>
    </row>
    <row r="45" spans="1:95">
      <c r="A45" s="57">
        <v>44821</v>
      </c>
      <c r="B45" s="58"/>
      <c r="C45" s="58">
        <v>80</v>
      </c>
      <c r="D45" s="58" t="s">
        <v>746</v>
      </c>
      <c r="E45" s="58" t="s">
        <v>744</v>
      </c>
      <c r="F45" s="58">
        <f t="shared" si="0"/>
        <v>7273</v>
      </c>
      <c r="G45" s="59"/>
    </row>
    <row r="46" spans="1:95">
      <c r="A46" s="57">
        <v>44821</v>
      </c>
      <c r="B46" s="58"/>
      <c r="C46" s="58">
        <v>90</v>
      </c>
      <c r="D46" s="58" t="s">
        <v>732</v>
      </c>
      <c r="E46" s="58" t="s">
        <v>744</v>
      </c>
      <c r="F46" s="58">
        <f t="shared" si="0"/>
        <v>7183</v>
      </c>
      <c r="G46" s="59"/>
    </row>
    <row r="47" spans="1:95">
      <c r="A47" s="57">
        <v>44821</v>
      </c>
      <c r="B47" s="58"/>
      <c r="C47" s="58">
        <v>150</v>
      </c>
      <c r="D47" s="58" t="s">
        <v>733</v>
      </c>
      <c r="E47" s="58" t="s">
        <v>744</v>
      </c>
      <c r="F47" s="58">
        <f t="shared" si="0"/>
        <v>7033</v>
      </c>
      <c r="G47" s="59"/>
    </row>
    <row r="48" spans="1:95">
      <c r="A48" s="57">
        <v>44821</v>
      </c>
      <c r="B48" s="58"/>
      <c r="C48" s="58">
        <v>90</v>
      </c>
      <c r="D48" s="58" t="s">
        <v>754</v>
      </c>
      <c r="E48" s="58" t="s">
        <v>744</v>
      </c>
      <c r="F48" s="58">
        <f t="shared" si="0"/>
        <v>6943</v>
      </c>
      <c r="G48" s="59"/>
    </row>
    <row r="49" spans="1:7">
      <c r="A49" s="57">
        <v>44822</v>
      </c>
      <c r="B49" s="58"/>
      <c r="C49" s="58">
        <v>80</v>
      </c>
      <c r="D49" s="58" t="s">
        <v>746</v>
      </c>
      <c r="E49" s="58" t="s">
        <v>744</v>
      </c>
      <c r="F49" s="58">
        <f t="shared" si="0"/>
        <v>6863</v>
      </c>
      <c r="G49" s="59"/>
    </row>
    <row r="50" spans="1:7">
      <c r="A50" s="57">
        <v>44822</v>
      </c>
      <c r="B50" s="58"/>
      <c r="C50" s="58">
        <v>150</v>
      </c>
      <c r="D50" s="58" t="s">
        <v>732</v>
      </c>
      <c r="E50" s="58" t="s">
        <v>744</v>
      </c>
      <c r="F50" s="58">
        <f t="shared" si="0"/>
        <v>6713</v>
      </c>
      <c r="G50" s="59"/>
    </row>
    <row r="51" spans="1:7">
      <c r="A51" s="57">
        <v>44822</v>
      </c>
      <c r="B51" s="58"/>
      <c r="C51" s="58">
        <v>300</v>
      </c>
      <c r="D51" s="58" t="s">
        <v>733</v>
      </c>
      <c r="E51" s="58" t="s">
        <v>744</v>
      </c>
      <c r="F51" s="58">
        <f t="shared" si="0"/>
        <v>6413</v>
      </c>
      <c r="G51" s="59"/>
    </row>
    <row r="52" spans="1:7">
      <c r="A52" s="57">
        <v>44822</v>
      </c>
      <c r="B52" s="58"/>
      <c r="C52" s="58">
        <v>60</v>
      </c>
      <c r="D52" s="58" t="s">
        <v>755</v>
      </c>
      <c r="E52" s="58" t="s">
        <v>756</v>
      </c>
      <c r="F52" s="58">
        <f t="shared" si="0"/>
        <v>6353</v>
      </c>
      <c r="G52" s="59"/>
    </row>
    <row r="53" spans="1:7">
      <c r="A53" s="57">
        <v>44822</v>
      </c>
      <c r="B53" s="58"/>
      <c r="C53" s="58">
        <v>800</v>
      </c>
      <c r="D53" s="58" t="s">
        <v>757</v>
      </c>
      <c r="E53" s="58" t="s">
        <v>758</v>
      </c>
      <c r="F53" s="58">
        <f t="shared" si="0"/>
        <v>5553</v>
      </c>
      <c r="G53" s="59"/>
    </row>
    <row r="54" spans="1:7">
      <c r="A54" s="57">
        <v>44823</v>
      </c>
      <c r="B54" s="58"/>
      <c r="C54" s="58">
        <v>70</v>
      </c>
      <c r="D54" s="58" t="s">
        <v>746</v>
      </c>
      <c r="E54" s="58" t="s">
        <v>744</v>
      </c>
      <c r="F54" s="58">
        <f t="shared" si="0"/>
        <v>5483</v>
      </c>
      <c r="G54" s="59"/>
    </row>
    <row r="55" spans="1:7">
      <c r="A55" s="57">
        <v>44823</v>
      </c>
      <c r="B55" s="58"/>
      <c r="C55" s="58">
        <v>89</v>
      </c>
      <c r="D55" s="58" t="s">
        <v>759</v>
      </c>
      <c r="E55" s="58" t="s">
        <v>744</v>
      </c>
      <c r="F55" s="58">
        <f t="shared" si="0"/>
        <v>5394</v>
      </c>
      <c r="G55" s="59"/>
    </row>
    <row r="56" spans="1:7">
      <c r="A56" s="57">
        <v>44823</v>
      </c>
      <c r="B56" s="58"/>
      <c r="C56" s="58">
        <v>100</v>
      </c>
      <c r="D56" s="58" t="s">
        <v>732</v>
      </c>
      <c r="E56" s="58" t="s">
        <v>744</v>
      </c>
      <c r="F56" s="58">
        <f t="shared" si="0"/>
        <v>5294</v>
      </c>
      <c r="G56" s="59"/>
    </row>
    <row r="57" spans="1:7">
      <c r="A57" s="57">
        <v>44823</v>
      </c>
      <c r="B57" s="58"/>
      <c r="C57" s="58">
        <v>90</v>
      </c>
      <c r="D57" s="58" t="s">
        <v>733</v>
      </c>
      <c r="E57" s="58" t="s">
        <v>744</v>
      </c>
      <c r="F57" s="58">
        <f t="shared" si="0"/>
        <v>5204</v>
      </c>
      <c r="G57" s="59"/>
    </row>
    <row r="58" spans="1:7">
      <c r="A58" s="57">
        <v>44824</v>
      </c>
      <c r="B58" s="58"/>
      <c r="C58" s="58">
        <v>80</v>
      </c>
      <c r="D58" s="58" t="s">
        <v>746</v>
      </c>
      <c r="E58" s="58" t="s">
        <v>744</v>
      </c>
      <c r="F58" s="58">
        <f t="shared" si="0"/>
        <v>5124</v>
      </c>
      <c r="G58" s="59"/>
    </row>
    <row r="59" spans="1:7">
      <c r="A59" s="57">
        <v>44824</v>
      </c>
      <c r="B59" s="58"/>
      <c r="C59" s="58">
        <v>100</v>
      </c>
      <c r="D59" s="58" t="s">
        <v>733</v>
      </c>
      <c r="E59" s="58" t="s">
        <v>744</v>
      </c>
      <c r="F59" s="58">
        <f t="shared" si="0"/>
        <v>5024</v>
      </c>
      <c r="G59" s="59"/>
    </row>
    <row r="60" spans="1:7">
      <c r="A60" s="57">
        <v>44824</v>
      </c>
      <c r="B60" s="58">
        <v>4500</v>
      </c>
      <c r="C60" s="58"/>
      <c r="D60" s="58" t="s">
        <v>760</v>
      </c>
      <c r="E60" s="58"/>
      <c r="F60" s="58">
        <f t="shared" si="0"/>
        <v>9524</v>
      </c>
      <c r="G60" s="59"/>
    </row>
    <row r="61" spans="1:7">
      <c r="A61" s="57">
        <v>44825</v>
      </c>
      <c r="B61" s="58"/>
      <c r="C61" s="58">
        <v>39</v>
      </c>
      <c r="D61" s="58" t="s">
        <v>746</v>
      </c>
      <c r="E61" s="58" t="s">
        <v>744</v>
      </c>
      <c r="F61" s="58">
        <f t="shared" si="0"/>
        <v>9485</v>
      </c>
      <c r="G61" s="59"/>
    </row>
    <row r="62" spans="1:7">
      <c r="A62" s="57">
        <v>44825</v>
      </c>
      <c r="B62" s="58"/>
      <c r="C62" s="58">
        <v>60</v>
      </c>
      <c r="D62" s="58" t="s">
        <v>732</v>
      </c>
      <c r="E62" s="58" t="s">
        <v>744</v>
      </c>
      <c r="F62" s="58">
        <f t="shared" si="0"/>
        <v>9425</v>
      </c>
      <c r="G62" s="59"/>
    </row>
    <row r="63" spans="1:7">
      <c r="A63" s="57">
        <v>44825</v>
      </c>
      <c r="B63" s="58"/>
      <c r="C63" s="58">
        <v>85</v>
      </c>
      <c r="D63" s="58" t="s">
        <v>733</v>
      </c>
      <c r="E63" s="58" t="s">
        <v>744</v>
      </c>
      <c r="F63" s="58">
        <f t="shared" si="0"/>
        <v>9340</v>
      </c>
      <c r="G63" s="59"/>
    </row>
    <row r="64" spans="1:7">
      <c r="A64" s="57">
        <v>44825</v>
      </c>
      <c r="B64" s="58"/>
      <c r="C64" s="58">
        <v>1200</v>
      </c>
      <c r="D64" s="58" t="s">
        <v>761</v>
      </c>
      <c r="E64" s="58" t="s">
        <v>753</v>
      </c>
      <c r="F64" s="58">
        <f t="shared" si="0"/>
        <v>8140</v>
      </c>
      <c r="G64" s="59"/>
    </row>
    <row r="65" spans="1:7">
      <c r="A65" s="57">
        <v>44825</v>
      </c>
      <c r="B65" s="58"/>
      <c r="C65" s="58">
        <v>200</v>
      </c>
      <c r="D65" s="58" t="s">
        <v>762</v>
      </c>
      <c r="E65" s="58" t="s">
        <v>751</v>
      </c>
      <c r="F65" s="58">
        <f t="shared" si="0"/>
        <v>7940</v>
      </c>
      <c r="G65" s="59"/>
    </row>
    <row r="66" spans="1:7">
      <c r="A66" s="57">
        <v>44825</v>
      </c>
      <c r="B66" s="58"/>
      <c r="C66" s="58">
        <v>450</v>
      </c>
      <c r="D66" s="58" t="s">
        <v>763</v>
      </c>
      <c r="E66" s="58" t="s">
        <v>756</v>
      </c>
      <c r="F66" s="58">
        <f t="shared" si="0"/>
        <v>7490</v>
      </c>
      <c r="G66" s="59"/>
    </row>
    <row r="67" spans="1:7">
      <c r="A67" s="57">
        <v>44826</v>
      </c>
      <c r="B67" s="58"/>
      <c r="C67" s="58">
        <v>75</v>
      </c>
      <c r="D67" s="58" t="s">
        <v>746</v>
      </c>
      <c r="E67" s="58" t="s">
        <v>744</v>
      </c>
      <c r="F67" s="58">
        <f t="shared" ref="F67:F106" si="1">F66+B67-C67</f>
        <v>7415</v>
      </c>
      <c r="G67" s="59"/>
    </row>
    <row r="68" spans="1:7">
      <c r="A68" s="57">
        <v>44826</v>
      </c>
      <c r="B68" s="58"/>
      <c r="C68" s="58">
        <v>70</v>
      </c>
      <c r="D68" s="58" t="s">
        <v>732</v>
      </c>
      <c r="E68" s="58" t="s">
        <v>744</v>
      </c>
      <c r="F68" s="58">
        <f t="shared" si="1"/>
        <v>7345</v>
      </c>
      <c r="G68" s="59"/>
    </row>
    <row r="69" spans="1:7">
      <c r="A69" s="57">
        <v>44826</v>
      </c>
      <c r="B69" s="58"/>
      <c r="C69" s="58">
        <v>210</v>
      </c>
      <c r="D69" s="58" t="s">
        <v>733</v>
      </c>
      <c r="E69" s="58" t="s">
        <v>744</v>
      </c>
      <c r="F69" s="58">
        <f t="shared" si="1"/>
        <v>7135</v>
      </c>
      <c r="G69" s="59"/>
    </row>
    <row r="70" spans="1:7">
      <c r="A70" s="57">
        <v>44826</v>
      </c>
      <c r="B70" s="58">
        <v>200</v>
      </c>
      <c r="C70" s="58"/>
      <c r="D70" s="58" t="s">
        <v>764</v>
      </c>
      <c r="E70" s="58"/>
      <c r="F70" s="58">
        <f t="shared" si="1"/>
        <v>7335</v>
      </c>
      <c r="G70" s="59"/>
    </row>
    <row r="71" spans="1:7">
      <c r="A71" s="57">
        <v>44828</v>
      </c>
      <c r="B71" s="58"/>
      <c r="C71" s="58">
        <v>59</v>
      </c>
      <c r="D71" s="58" t="s">
        <v>746</v>
      </c>
      <c r="E71" s="58" t="s">
        <v>744</v>
      </c>
      <c r="F71" s="58">
        <f t="shared" si="1"/>
        <v>7276</v>
      </c>
      <c r="G71" s="59"/>
    </row>
    <row r="72" spans="1:7">
      <c r="A72" s="57">
        <v>44828</v>
      </c>
      <c r="B72" s="58"/>
      <c r="C72" s="58">
        <v>65</v>
      </c>
      <c r="D72" s="58" t="s">
        <v>732</v>
      </c>
      <c r="E72" s="58" t="s">
        <v>744</v>
      </c>
      <c r="F72" s="58">
        <f t="shared" si="1"/>
        <v>7211</v>
      </c>
      <c r="G72" s="59"/>
    </row>
    <row r="73" spans="1:7">
      <c r="A73" s="57">
        <v>44828</v>
      </c>
      <c r="B73" s="58"/>
      <c r="C73" s="58">
        <v>75</v>
      </c>
      <c r="D73" s="58" t="s">
        <v>733</v>
      </c>
      <c r="E73" s="58" t="s">
        <v>744</v>
      </c>
      <c r="F73" s="58">
        <f t="shared" si="1"/>
        <v>7136</v>
      </c>
      <c r="G73" s="59"/>
    </row>
    <row r="74" spans="1:7">
      <c r="A74" s="57">
        <v>44829</v>
      </c>
      <c r="B74" s="58"/>
      <c r="C74" s="58">
        <v>68</v>
      </c>
      <c r="D74" s="58" t="s">
        <v>746</v>
      </c>
      <c r="E74" s="58" t="s">
        <v>744</v>
      </c>
      <c r="F74" s="58">
        <f t="shared" si="1"/>
        <v>7068</v>
      </c>
      <c r="G74" s="59"/>
    </row>
    <row r="75" spans="1:7">
      <c r="A75" s="57">
        <v>44829</v>
      </c>
      <c r="B75" s="58"/>
      <c r="C75" s="58">
        <v>299</v>
      </c>
      <c r="D75" s="58" t="s">
        <v>765</v>
      </c>
      <c r="E75" s="58" t="s">
        <v>749</v>
      </c>
      <c r="F75" s="58">
        <f t="shared" si="1"/>
        <v>6769</v>
      </c>
      <c r="G75" s="59"/>
    </row>
    <row r="76" spans="1:7">
      <c r="A76" s="57">
        <v>44829</v>
      </c>
      <c r="B76" s="58"/>
      <c r="C76" s="58">
        <v>70</v>
      </c>
      <c r="D76" s="58" t="s">
        <v>732</v>
      </c>
      <c r="E76" s="58" t="s">
        <v>744</v>
      </c>
      <c r="F76" s="58">
        <f t="shared" si="1"/>
        <v>6699</v>
      </c>
      <c r="G76" s="59"/>
    </row>
    <row r="77" spans="1:7">
      <c r="A77" s="57">
        <v>44829</v>
      </c>
      <c r="B77" s="58"/>
      <c r="C77" s="58">
        <v>650</v>
      </c>
      <c r="D77" s="58" t="s">
        <v>733</v>
      </c>
      <c r="E77" s="58" t="s">
        <v>744</v>
      </c>
      <c r="F77" s="58">
        <f t="shared" si="1"/>
        <v>6049</v>
      </c>
      <c r="G77" s="59" t="s">
        <v>766</v>
      </c>
    </row>
    <row r="78" spans="1:7">
      <c r="A78" s="57">
        <v>44829</v>
      </c>
      <c r="B78" s="58"/>
      <c r="C78" s="58">
        <v>300</v>
      </c>
      <c r="D78" s="58" t="s">
        <v>767</v>
      </c>
      <c r="E78" s="58" t="s">
        <v>751</v>
      </c>
      <c r="F78" s="58">
        <f t="shared" si="1"/>
        <v>5749</v>
      </c>
      <c r="G78" s="59"/>
    </row>
    <row r="79" spans="1:7">
      <c r="A79" s="57">
        <v>44830</v>
      </c>
      <c r="B79" s="58"/>
      <c r="C79" s="58">
        <v>35</v>
      </c>
      <c r="D79" s="58" t="s">
        <v>746</v>
      </c>
      <c r="E79" s="58" t="s">
        <v>744</v>
      </c>
      <c r="F79" s="58">
        <f t="shared" si="1"/>
        <v>5714</v>
      </c>
      <c r="G79" s="59"/>
    </row>
    <row r="80" spans="1:7">
      <c r="A80" s="57">
        <v>44830</v>
      </c>
      <c r="B80" s="58"/>
      <c r="C80" s="58">
        <v>80</v>
      </c>
      <c r="D80" s="58" t="s">
        <v>732</v>
      </c>
      <c r="E80" s="58" t="s">
        <v>744</v>
      </c>
      <c r="F80" s="58">
        <f t="shared" si="1"/>
        <v>5634</v>
      </c>
      <c r="G80" s="59"/>
    </row>
    <row r="81" spans="1:7">
      <c r="A81" s="57">
        <v>44830</v>
      </c>
      <c r="B81" s="58"/>
      <c r="C81" s="58">
        <v>200</v>
      </c>
      <c r="D81" s="58" t="s">
        <v>762</v>
      </c>
      <c r="E81" s="58" t="s">
        <v>751</v>
      </c>
      <c r="F81" s="58">
        <f t="shared" si="1"/>
        <v>5434</v>
      </c>
      <c r="G81" s="59"/>
    </row>
    <row r="82" spans="1:7">
      <c r="A82" s="57">
        <v>44830</v>
      </c>
      <c r="B82" s="58"/>
      <c r="C82" s="58">
        <v>600</v>
      </c>
      <c r="D82" s="58" t="s">
        <v>768</v>
      </c>
      <c r="E82" s="58" t="s">
        <v>749</v>
      </c>
      <c r="F82" s="58">
        <f t="shared" si="1"/>
        <v>4834</v>
      </c>
      <c r="G82" s="59"/>
    </row>
    <row r="83" spans="1:7">
      <c r="A83" s="57">
        <v>44830</v>
      </c>
      <c r="B83" s="58"/>
      <c r="C83" s="58">
        <v>105</v>
      </c>
      <c r="D83" s="58" t="s">
        <v>769</v>
      </c>
      <c r="E83" s="58" t="s">
        <v>756</v>
      </c>
      <c r="F83" s="58">
        <f t="shared" si="1"/>
        <v>4729</v>
      </c>
      <c r="G83" s="59"/>
    </row>
    <row r="84" spans="1:7">
      <c r="A84" s="57">
        <v>44830</v>
      </c>
      <c r="B84" s="58"/>
      <c r="C84" s="58">
        <v>95</v>
      </c>
      <c r="D84" s="58" t="s">
        <v>733</v>
      </c>
      <c r="E84" s="58" t="s">
        <v>744</v>
      </c>
      <c r="F84" s="58">
        <f t="shared" si="1"/>
        <v>4634</v>
      </c>
      <c r="G84" s="59"/>
    </row>
    <row r="85" spans="1:7">
      <c r="A85" s="57">
        <v>44831</v>
      </c>
      <c r="B85" s="58"/>
      <c r="C85" s="58">
        <v>10</v>
      </c>
      <c r="D85" s="58" t="s">
        <v>770</v>
      </c>
      <c r="E85" s="58" t="s">
        <v>753</v>
      </c>
      <c r="F85" s="58">
        <f t="shared" si="1"/>
        <v>4624</v>
      </c>
      <c r="G85" s="59"/>
    </row>
    <row r="86" spans="1:7">
      <c r="A86" s="57">
        <v>44831</v>
      </c>
      <c r="B86" s="58"/>
      <c r="C86" s="58">
        <v>49</v>
      </c>
      <c r="D86" s="58" t="s">
        <v>746</v>
      </c>
      <c r="E86" s="58" t="s">
        <v>744</v>
      </c>
      <c r="F86" s="58">
        <f t="shared" si="1"/>
        <v>4575</v>
      </c>
      <c r="G86" s="59"/>
    </row>
    <row r="87" spans="1:7">
      <c r="A87" s="57">
        <v>44831</v>
      </c>
      <c r="B87" s="58"/>
      <c r="C87" s="58">
        <v>210</v>
      </c>
      <c r="D87" s="58" t="s">
        <v>732</v>
      </c>
      <c r="E87" s="58" t="s">
        <v>744</v>
      </c>
      <c r="F87" s="58">
        <f t="shared" si="1"/>
        <v>4365</v>
      </c>
      <c r="G87" s="59"/>
    </row>
    <row r="88" spans="1:7">
      <c r="A88" s="57">
        <v>44831</v>
      </c>
      <c r="B88" s="58"/>
      <c r="C88" s="58">
        <v>99</v>
      </c>
      <c r="D88" s="58" t="s">
        <v>771</v>
      </c>
      <c r="E88" s="58" t="s">
        <v>753</v>
      </c>
      <c r="F88" s="58">
        <f t="shared" si="1"/>
        <v>4266</v>
      </c>
      <c r="G88" s="59"/>
    </row>
    <row r="89" spans="1:7">
      <c r="A89" s="57">
        <v>44831</v>
      </c>
      <c r="B89" s="58"/>
      <c r="C89" s="58">
        <v>50</v>
      </c>
      <c r="D89" s="58" t="s">
        <v>733</v>
      </c>
      <c r="E89" s="58" t="s">
        <v>744</v>
      </c>
      <c r="F89" s="58">
        <f t="shared" si="1"/>
        <v>4216</v>
      </c>
      <c r="G89" s="59"/>
    </row>
    <row r="90" spans="1:7">
      <c r="A90" s="57">
        <v>44832</v>
      </c>
      <c r="B90" s="58"/>
      <c r="C90" s="58">
        <v>219</v>
      </c>
      <c r="D90" s="58" t="s">
        <v>732</v>
      </c>
      <c r="E90" s="58" t="s">
        <v>744</v>
      </c>
      <c r="F90" s="58">
        <f t="shared" si="1"/>
        <v>3997</v>
      </c>
      <c r="G90" s="59"/>
    </row>
    <row r="91" spans="1:7">
      <c r="A91" s="57">
        <v>44832</v>
      </c>
      <c r="B91" s="58"/>
      <c r="C91" s="58">
        <v>50</v>
      </c>
      <c r="D91" s="58" t="s">
        <v>733</v>
      </c>
      <c r="E91" s="58" t="s">
        <v>744</v>
      </c>
      <c r="F91" s="58">
        <f t="shared" si="1"/>
        <v>3947</v>
      </c>
      <c r="G91" s="59"/>
    </row>
    <row r="92" spans="1:7">
      <c r="A92" s="57">
        <v>44832</v>
      </c>
      <c r="B92" s="58"/>
      <c r="C92" s="58">
        <v>350</v>
      </c>
      <c r="D92" s="58" t="s">
        <v>741</v>
      </c>
      <c r="E92" s="58" t="s">
        <v>756</v>
      </c>
      <c r="F92" s="58">
        <f t="shared" si="1"/>
        <v>3597</v>
      </c>
      <c r="G92" s="59"/>
    </row>
    <row r="93" spans="1:7">
      <c r="A93" s="57">
        <v>44832</v>
      </c>
      <c r="B93" s="58"/>
      <c r="C93" s="58">
        <v>105</v>
      </c>
      <c r="D93" s="58" t="s">
        <v>769</v>
      </c>
      <c r="E93" s="58" t="s">
        <v>756</v>
      </c>
      <c r="F93" s="58">
        <f t="shared" si="1"/>
        <v>3492</v>
      </c>
      <c r="G93" s="59"/>
    </row>
    <row r="94" spans="1:7">
      <c r="A94" s="57">
        <v>44833</v>
      </c>
      <c r="B94" s="58"/>
      <c r="C94" s="58">
        <v>50</v>
      </c>
      <c r="D94" s="58" t="s">
        <v>746</v>
      </c>
      <c r="E94" s="58" t="s">
        <v>744</v>
      </c>
      <c r="F94" s="58">
        <f t="shared" si="1"/>
        <v>3442</v>
      </c>
      <c r="G94" s="59"/>
    </row>
    <row r="95" spans="1:7">
      <c r="A95" s="57">
        <v>44833</v>
      </c>
      <c r="B95" s="58"/>
      <c r="C95" s="58">
        <v>60</v>
      </c>
      <c r="D95" s="58" t="s">
        <v>755</v>
      </c>
      <c r="E95" s="58" t="s">
        <v>756</v>
      </c>
      <c r="F95" s="58">
        <f t="shared" si="1"/>
        <v>3382</v>
      </c>
      <c r="G95" s="59"/>
    </row>
    <row r="96" spans="1:7">
      <c r="A96" s="57">
        <v>44833</v>
      </c>
      <c r="B96" s="58"/>
      <c r="C96" s="58">
        <v>2000</v>
      </c>
      <c r="D96" s="58" t="s">
        <v>772</v>
      </c>
      <c r="E96" s="58" t="s">
        <v>749</v>
      </c>
      <c r="F96" s="58">
        <f t="shared" si="1"/>
        <v>1382</v>
      </c>
      <c r="G96" s="59"/>
    </row>
    <row r="97" spans="1:7">
      <c r="A97" s="57">
        <v>44833</v>
      </c>
      <c r="B97" s="58"/>
      <c r="C97" s="58">
        <v>80</v>
      </c>
      <c r="D97" s="58" t="s">
        <v>733</v>
      </c>
      <c r="E97" s="58" t="s">
        <v>744</v>
      </c>
      <c r="F97" s="58">
        <f t="shared" si="1"/>
        <v>1302</v>
      </c>
      <c r="G97" s="59"/>
    </row>
    <row r="98" spans="1:7">
      <c r="A98" s="57">
        <v>44834</v>
      </c>
      <c r="B98" s="58"/>
      <c r="C98" s="58">
        <v>39</v>
      </c>
      <c r="D98" s="58" t="s">
        <v>746</v>
      </c>
      <c r="E98" s="58" t="s">
        <v>744</v>
      </c>
      <c r="F98" s="58">
        <f t="shared" si="1"/>
        <v>1263</v>
      </c>
      <c r="G98" s="59"/>
    </row>
    <row r="99" spans="1:7">
      <c r="A99" s="57">
        <v>44834</v>
      </c>
      <c r="B99" s="58"/>
      <c r="C99" s="58">
        <v>105</v>
      </c>
      <c r="D99" s="58" t="s">
        <v>732</v>
      </c>
      <c r="E99" s="58" t="s">
        <v>744</v>
      </c>
      <c r="F99" s="58">
        <f t="shared" si="1"/>
        <v>1158</v>
      </c>
      <c r="G99" s="59"/>
    </row>
    <row r="100" spans="1:7">
      <c r="A100" s="57">
        <v>44834</v>
      </c>
      <c r="B100" s="58"/>
      <c r="C100" s="58">
        <v>65</v>
      </c>
      <c r="D100" s="58" t="s">
        <v>733</v>
      </c>
      <c r="E100" s="58" t="s">
        <v>744</v>
      </c>
      <c r="F100" s="58">
        <f t="shared" si="1"/>
        <v>1093</v>
      </c>
      <c r="G100" s="59"/>
    </row>
    <row r="101" spans="1:7">
      <c r="A101" s="57">
        <v>44835</v>
      </c>
      <c r="B101" s="58"/>
      <c r="C101" s="58">
        <v>49</v>
      </c>
      <c r="D101" s="58" t="s">
        <v>746</v>
      </c>
      <c r="E101" s="58" t="s">
        <v>744</v>
      </c>
      <c r="F101" s="58">
        <f t="shared" si="1"/>
        <v>1044</v>
      </c>
      <c r="G101" s="59"/>
    </row>
    <row r="102" spans="1:7">
      <c r="A102" s="57">
        <v>44835</v>
      </c>
      <c r="B102" s="58"/>
      <c r="C102" s="58">
        <v>85</v>
      </c>
      <c r="D102" s="58" t="s">
        <v>732</v>
      </c>
      <c r="E102" s="58" t="s">
        <v>744</v>
      </c>
      <c r="F102" s="58">
        <f t="shared" si="1"/>
        <v>959</v>
      </c>
      <c r="G102" s="59"/>
    </row>
    <row r="103" spans="1:7">
      <c r="A103" s="57">
        <v>44835</v>
      </c>
      <c r="B103" s="58"/>
      <c r="C103" s="58">
        <v>210</v>
      </c>
      <c r="D103" s="58" t="s">
        <v>733</v>
      </c>
      <c r="E103" s="58" t="s">
        <v>744</v>
      </c>
      <c r="F103" s="58">
        <f t="shared" si="1"/>
        <v>749</v>
      </c>
      <c r="G103" s="59"/>
    </row>
    <row r="104" spans="1:7">
      <c r="A104" s="57">
        <v>44836</v>
      </c>
      <c r="B104" s="58"/>
      <c r="C104" s="58">
        <v>99</v>
      </c>
      <c r="D104" s="58" t="s">
        <v>743</v>
      </c>
      <c r="E104" s="58" t="s">
        <v>744</v>
      </c>
      <c r="F104" s="58">
        <f t="shared" si="1"/>
        <v>650</v>
      </c>
      <c r="G104" s="59"/>
    </row>
    <row r="105" spans="1:7">
      <c r="A105" s="57">
        <v>44836</v>
      </c>
      <c r="B105" s="58"/>
      <c r="C105" s="58">
        <v>10</v>
      </c>
      <c r="D105" s="58" t="s">
        <v>770</v>
      </c>
      <c r="E105" s="58" t="s">
        <v>753</v>
      </c>
      <c r="F105" s="58">
        <f t="shared" si="1"/>
        <v>640</v>
      </c>
      <c r="G105" s="59"/>
    </row>
    <row r="106" spans="1:7">
      <c r="A106" s="57">
        <v>44837</v>
      </c>
      <c r="B106" s="58">
        <v>8000</v>
      </c>
      <c r="C106" s="58">
        <v>0</v>
      </c>
      <c r="D106" s="58" t="s">
        <v>773</v>
      </c>
      <c r="E106" s="58"/>
      <c r="F106" s="58">
        <f t="shared" si="1"/>
        <v>8640</v>
      </c>
      <c r="G106" s="59"/>
    </row>
    <row r="107" spans="1:7">
      <c r="A107" s="57">
        <v>44837</v>
      </c>
      <c r="B107" s="58"/>
      <c r="C107" s="58">
        <v>60</v>
      </c>
      <c r="D107" s="58" t="s">
        <v>746</v>
      </c>
      <c r="E107" s="58" t="s">
        <v>744</v>
      </c>
      <c r="F107" s="58">
        <f>F108+B107-C107</f>
        <v>8510</v>
      </c>
      <c r="G107" s="59"/>
    </row>
    <row r="108" spans="1:7">
      <c r="A108" s="57">
        <v>44837</v>
      </c>
      <c r="B108" s="58"/>
      <c r="C108" s="58">
        <v>70</v>
      </c>
      <c r="D108" s="58" t="s">
        <v>732</v>
      </c>
      <c r="E108" s="58" t="s">
        <v>744</v>
      </c>
      <c r="F108" s="58">
        <f>F106+B108-C108</f>
        <v>8570</v>
      </c>
      <c r="G108" s="59"/>
    </row>
    <row r="109" spans="1:7">
      <c r="A109" s="57">
        <v>44837</v>
      </c>
      <c r="B109" s="58"/>
      <c r="C109" s="58">
        <v>120</v>
      </c>
      <c r="D109" s="58" t="s">
        <v>733</v>
      </c>
      <c r="E109" s="58" t="s">
        <v>744</v>
      </c>
      <c r="F109" s="58">
        <f>F107+B109-C109</f>
        <v>8390</v>
      </c>
      <c r="G109" s="59"/>
    </row>
  </sheetData>
  <phoneticPr fontId="1" type="noConversion"/>
  <dataValidations count="2">
    <dataValidation type="list" allowBlank="1" showInputMessage="1" showErrorMessage="1" errorTitle="腦殘" promptTitle="腦殘" sqref="E15 JA15 SW15 ACS15 AMO15 AWK15 BGG15 BQC15 BZY15 CJU15 CTQ15 DDM15 DNI15 DXE15 EHA15 EQW15 FAS15 FKO15 FUK15 GEG15 GOC15 GXY15 HHU15 HRQ15 IBM15 ILI15 IVE15 JFA15 JOW15 JYS15 KIO15 KSK15 LCG15 LMC15 LVY15 MFU15 MPQ15 MZM15 NJI15 NTE15 ODA15 OMW15 OWS15 PGO15 PQK15 QAG15 QKC15 QTY15 RDU15 RNQ15 RXM15 SHI15 SRE15 TBA15 TKW15 TUS15 UEO15 UOK15 UYG15 VIC15 VRY15 WBU15 WLQ15 WVM15 E65551 JA65551 SW65551 ACS65551 AMO65551 AWK65551 BGG65551 BQC65551 BZY65551 CJU65551 CTQ65551 DDM65551 DNI65551 DXE65551 EHA65551 EQW65551 FAS65551 FKO65551 FUK65551 GEG65551 GOC65551 GXY65551 HHU65551 HRQ65551 IBM65551 ILI65551 IVE65551 JFA65551 JOW65551 JYS65551 KIO65551 KSK65551 LCG65551 LMC65551 LVY65551 MFU65551 MPQ65551 MZM65551 NJI65551 NTE65551 ODA65551 OMW65551 OWS65551 PGO65551 PQK65551 QAG65551 QKC65551 QTY65551 RDU65551 RNQ65551 RXM65551 SHI65551 SRE65551 TBA65551 TKW65551 TUS65551 UEO65551 UOK65551 UYG65551 VIC65551 VRY65551 WBU65551 WLQ65551 WVM65551 E131087 JA131087 SW131087 ACS131087 AMO131087 AWK131087 BGG131087 BQC131087 BZY131087 CJU131087 CTQ131087 DDM131087 DNI131087 DXE131087 EHA131087 EQW131087 FAS131087 FKO131087 FUK131087 GEG131087 GOC131087 GXY131087 HHU131087 HRQ131087 IBM131087 ILI131087 IVE131087 JFA131087 JOW131087 JYS131087 KIO131087 KSK131087 LCG131087 LMC131087 LVY131087 MFU131087 MPQ131087 MZM131087 NJI131087 NTE131087 ODA131087 OMW131087 OWS131087 PGO131087 PQK131087 QAG131087 QKC131087 QTY131087 RDU131087 RNQ131087 RXM131087 SHI131087 SRE131087 TBA131087 TKW131087 TUS131087 UEO131087 UOK131087 UYG131087 VIC131087 VRY131087 WBU131087 WLQ131087 WVM131087 E196623 JA196623 SW196623 ACS196623 AMO196623 AWK196623 BGG196623 BQC196623 BZY196623 CJU196623 CTQ196623 DDM196623 DNI196623 DXE196623 EHA196623 EQW196623 FAS196623 FKO196623 FUK196623 GEG196623 GOC196623 GXY196623 HHU196623 HRQ196623 IBM196623 ILI196623 IVE196623 JFA196623 JOW196623 JYS196623 KIO196623 KSK196623 LCG196623 LMC196623 LVY196623 MFU196623 MPQ196623 MZM196623 NJI196623 NTE196623 ODA196623 OMW196623 OWS196623 PGO196623 PQK196623 QAG196623 QKC196623 QTY196623 RDU196623 RNQ196623 RXM196623 SHI196623 SRE196623 TBA196623 TKW196623 TUS196623 UEO196623 UOK196623 UYG196623 VIC196623 VRY196623 WBU196623 WLQ196623 WVM196623 E262159 JA262159 SW262159 ACS262159 AMO262159 AWK262159 BGG262159 BQC262159 BZY262159 CJU262159 CTQ262159 DDM262159 DNI262159 DXE262159 EHA262159 EQW262159 FAS262159 FKO262159 FUK262159 GEG262159 GOC262159 GXY262159 HHU262159 HRQ262159 IBM262159 ILI262159 IVE262159 JFA262159 JOW262159 JYS262159 KIO262159 KSK262159 LCG262159 LMC262159 LVY262159 MFU262159 MPQ262159 MZM262159 NJI262159 NTE262159 ODA262159 OMW262159 OWS262159 PGO262159 PQK262159 QAG262159 QKC262159 QTY262159 RDU262159 RNQ262159 RXM262159 SHI262159 SRE262159 TBA262159 TKW262159 TUS262159 UEO262159 UOK262159 UYG262159 VIC262159 VRY262159 WBU262159 WLQ262159 WVM262159 E327695 JA327695 SW327695 ACS327695 AMO327695 AWK327695 BGG327695 BQC327695 BZY327695 CJU327695 CTQ327695 DDM327695 DNI327695 DXE327695 EHA327695 EQW327695 FAS327695 FKO327695 FUK327695 GEG327695 GOC327695 GXY327695 HHU327695 HRQ327695 IBM327695 ILI327695 IVE327695 JFA327695 JOW327695 JYS327695 KIO327695 KSK327695 LCG327695 LMC327695 LVY327695 MFU327695 MPQ327695 MZM327695 NJI327695 NTE327695 ODA327695 OMW327695 OWS327695 PGO327695 PQK327695 QAG327695 QKC327695 QTY327695 RDU327695 RNQ327695 RXM327695 SHI327695 SRE327695 TBA327695 TKW327695 TUS327695 UEO327695 UOK327695 UYG327695 VIC327695 VRY327695 WBU327695 WLQ327695 WVM327695 E393231 JA393231 SW393231 ACS393231 AMO393231 AWK393231 BGG393231 BQC393231 BZY393231 CJU393231 CTQ393231 DDM393231 DNI393231 DXE393231 EHA393231 EQW393231 FAS393231 FKO393231 FUK393231 GEG393231 GOC393231 GXY393231 HHU393231 HRQ393231 IBM393231 ILI393231 IVE393231 JFA393231 JOW393231 JYS393231 KIO393231 KSK393231 LCG393231 LMC393231 LVY393231 MFU393231 MPQ393231 MZM393231 NJI393231 NTE393231 ODA393231 OMW393231 OWS393231 PGO393231 PQK393231 QAG393231 QKC393231 QTY393231 RDU393231 RNQ393231 RXM393231 SHI393231 SRE393231 TBA393231 TKW393231 TUS393231 UEO393231 UOK393231 UYG393231 VIC393231 VRY393231 WBU393231 WLQ393231 WVM393231 E458767 JA458767 SW458767 ACS458767 AMO458767 AWK458767 BGG458767 BQC458767 BZY458767 CJU458767 CTQ458767 DDM458767 DNI458767 DXE458767 EHA458767 EQW458767 FAS458767 FKO458767 FUK458767 GEG458767 GOC458767 GXY458767 HHU458767 HRQ458767 IBM458767 ILI458767 IVE458767 JFA458767 JOW458767 JYS458767 KIO458767 KSK458767 LCG458767 LMC458767 LVY458767 MFU458767 MPQ458767 MZM458767 NJI458767 NTE458767 ODA458767 OMW458767 OWS458767 PGO458767 PQK458767 QAG458767 QKC458767 QTY458767 RDU458767 RNQ458767 RXM458767 SHI458767 SRE458767 TBA458767 TKW458767 TUS458767 UEO458767 UOK458767 UYG458767 VIC458767 VRY458767 WBU458767 WLQ458767 WVM458767 E524303 JA524303 SW524303 ACS524303 AMO524303 AWK524303 BGG524303 BQC524303 BZY524303 CJU524303 CTQ524303 DDM524303 DNI524303 DXE524303 EHA524303 EQW524303 FAS524303 FKO524303 FUK524303 GEG524303 GOC524303 GXY524303 HHU524303 HRQ524303 IBM524303 ILI524303 IVE524303 JFA524303 JOW524303 JYS524303 KIO524303 KSK524303 LCG524303 LMC524303 LVY524303 MFU524303 MPQ524303 MZM524303 NJI524303 NTE524303 ODA524303 OMW524303 OWS524303 PGO524303 PQK524303 QAG524303 QKC524303 QTY524303 RDU524303 RNQ524303 RXM524303 SHI524303 SRE524303 TBA524303 TKW524303 TUS524303 UEO524303 UOK524303 UYG524303 VIC524303 VRY524303 WBU524303 WLQ524303 WVM524303 E589839 JA589839 SW589839 ACS589839 AMO589839 AWK589839 BGG589839 BQC589839 BZY589839 CJU589839 CTQ589839 DDM589839 DNI589839 DXE589839 EHA589839 EQW589839 FAS589839 FKO589839 FUK589839 GEG589839 GOC589839 GXY589839 HHU589839 HRQ589839 IBM589839 ILI589839 IVE589839 JFA589839 JOW589839 JYS589839 KIO589839 KSK589839 LCG589839 LMC589839 LVY589839 MFU589839 MPQ589839 MZM589839 NJI589839 NTE589839 ODA589839 OMW589839 OWS589839 PGO589839 PQK589839 QAG589839 QKC589839 QTY589839 RDU589839 RNQ589839 RXM589839 SHI589839 SRE589839 TBA589839 TKW589839 TUS589839 UEO589839 UOK589839 UYG589839 VIC589839 VRY589839 WBU589839 WLQ589839 WVM589839 E655375 JA655375 SW655375 ACS655375 AMO655375 AWK655375 BGG655375 BQC655375 BZY655375 CJU655375 CTQ655375 DDM655375 DNI655375 DXE655375 EHA655375 EQW655375 FAS655375 FKO655375 FUK655375 GEG655375 GOC655375 GXY655375 HHU655375 HRQ655375 IBM655375 ILI655375 IVE655375 JFA655375 JOW655375 JYS655375 KIO655375 KSK655375 LCG655375 LMC655375 LVY655375 MFU655375 MPQ655375 MZM655375 NJI655375 NTE655375 ODA655375 OMW655375 OWS655375 PGO655375 PQK655375 QAG655375 QKC655375 QTY655375 RDU655375 RNQ655375 RXM655375 SHI655375 SRE655375 TBA655375 TKW655375 TUS655375 UEO655375 UOK655375 UYG655375 VIC655375 VRY655375 WBU655375 WLQ655375 WVM655375 E720911 JA720911 SW720911 ACS720911 AMO720911 AWK720911 BGG720911 BQC720911 BZY720911 CJU720911 CTQ720911 DDM720911 DNI720911 DXE720911 EHA720911 EQW720911 FAS720911 FKO720911 FUK720911 GEG720911 GOC720911 GXY720911 HHU720911 HRQ720911 IBM720911 ILI720911 IVE720911 JFA720911 JOW720911 JYS720911 KIO720911 KSK720911 LCG720911 LMC720911 LVY720911 MFU720911 MPQ720911 MZM720911 NJI720911 NTE720911 ODA720911 OMW720911 OWS720911 PGO720911 PQK720911 QAG720911 QKC720911 QTY720911 RDU720911 RNQ720911 RXM720911 SHI720911 SRE720911 TBA720911 TKW720911 TUS720911 UEO720911 UOK720911 UYG720911 VIC720911 VRY720911 WBU720911 WLQ720911 WVM720911 E786447 JA786447 SW786447 ACS786447 AMO786447 AWK786447 BGG786447 BQC786447 BZY786447 CJU786447 CTQ786447 DDM786447 DNI786447 DXE786447 EHA786447 EQW786447 FAS786447 FKO786447 FUK786447 GEG786447 GOC786447 GXY786447 HHU786447 HRQ786447 IBM786447 ILI786447 IVE786447 JFA786447 JOW786447 JYS786447 KIO786447 KSK786447 LCG786447 LMC786447 LVY786447 MFU786447 MPQ786447 MZM786447 NJI786447 NTE786447 ODA786447 OMW786447 OWS786447 PGO786447 PQK786447 QAG786447 QKC786447 QTY786447 RDU786447 RNQ786447 RXM786447 SHI786447 SRE786447 TBA786447 TKW786447 TUS786447 UEO786447 UOK786447 UYG786447 VIC786447 VRY786447 WBU786447 WLQ786447 WVM786447 E851983 JA851983 SW851983 ACS851983 AMO851983 AWK851983 BGG851983 BQC851983 BZY851983 CJU851983 CTQ851983 DDM851983 DNI851983 DXE851983 EHA851983 EQW851983 FAS851983 FKO851983 FUK851983 GEG851983 GOC851983 GXY851983 HHU851983 HRQ851983 IBM851983 ILI851983 IVE851983 JFA851983 JOW851983 JYS851983 KIO851983 KSK851983 LCG851983 LMC851983 LVY851983 MFU851983 MPQ851983 MZM851983 NJI851983 NTE851983 ODA851983 OMW851983 OWS851983 PGO851983 PQK851983 QAG851983 QKC851983 QTY851983 RDU851983 RNQ851983 RXM851983 SHI851983 SRE851983 TBA851983 TKW851983 TUS851983 UEO851983 UOK851983 UYG851983 VIC851983 VRY851983 WBU851983 WLQ851983 WVM851983 E917519 JA917519 SW917519 ACS917519 AMO917519 AWK917519 BGG917519 BQC917519 BZY917519 CJU917519 CTQ917519 DDM917519 DNI917519 DXE917519 EHA917519 EQW917519 FAS917519 FKO917519 FUK917519 GEG917519 GOC917519 GXY917519 HHU917519 HRQ917519 IBM917519 ILI917519 IVE917519 JFA917519 JOW917519 JYS917519 KIO917519 KSK917519 LCG917519 LMC917519 LVY917519 MFU917519 MPQ917519 MZM917519 NJI917519 NTE917519 ODA917519 OMW917519 OWS917519 PGO917519 PQK917519 QAG917519 QKC917519 QTY917519 RDU917519 RNQ917519 RXM917519 SHI917519 SRE917519 TBA917519 TKW917519 TUS917519 UEO917519 UOK917519 UYG917519 VIC917519 VRY917519 WBU917519 WLQ917519 WVM917519 E983055 JA983055 SW983055 ACS983055 AMO983055 AWK983055 BGG983055 BQC983055 BZY983055 CJU983055 CTQ983055 DDM983055 DNI983055 DXE983055 EHA983055 EQW983055 FAS983055 FKO983055 FUK983055 GEG983055 GOC983055 GXY983055 HHU983055 HRQ983055 IBM983055 ILI983055 IVE983055 JFA983055 JOW983055 JYS983055 KIO983055 KSK983055 LCG983055 LMC983055 LVY983055 MFU983055 MPQ983055 MZM983055 NJI983055 NTE983055 ODA983055 OMW983055 OWS983055 PGO983055 PQK983055 QAG983055 QKC983055 QTY983055 RDU983055 RNQ983055 RXM983055 SHI983055 SRE983055 TBA983055 TKW983055 TUS983055 UEO983055 UOK983055 UYG983055 VIC983055 VRY983055 WBU983055 WLQ983055 WVM983055">
      <formula1>"食,衣,住,行,育,樂,其他"</formula1>
    </dataValidation>
    <dataValidation type="list" allowBlank="1" showInputMessage="1" showErrorMessage="1" sqref="E1:E14 JA1:JA14 SW1:SW14 ACS1:ACS14 AMO1:AMO14 AWK1:AWK14 BGG1:BGG14 BQC1:BQC14 BZY1:BZY14 CJU1:CJU14 CTQ1:CTQ14 DDM1:DDM14 DNI1:DNI14 DXE1:DXE14 EHA1:EHA14 EQW1:EQW14 FAS1:FAS14 FKO1:FKO14 FUK1:FUK14 GEG1:GEG14 GOC1:GOC14 GXY1:GXY14 HHU1:HHU14 HRQ1:HRQ14 IBM1:IBM14 ILI1:ILI14 IVE1:IVE14 JFA1:JFA14 JOW1:JOW14 JYS1:JYS14 KIO1:KIO14 KSK1:KSK14 LCG1:LCG14 LMC1:LMC14 LVY1:LVY14 MFU1:MFU14 MPQ1:MPQ14 MZM1:MZM14 NJI1:NJI14 NTE1:NTE14 ODA1:ODA14 OMW1:OMW14 OWS1:OWS14 PGO1:PGO14 PQK1:PQK14 QAG1:QAG14 QKC1:QKC14 QTY1:QTY14 RDU1:RDU14 RNQ1:RNQ14 RXM1:RXM14 SHI1:SHI14 SRE1:SRE14 TBA1:TBA14 TKW1:TKW14 TUS1:TUS14 UEO1:UEO14 UOK1:UOK14 UYG1:UYG14 VIC1:VIC14 VRY1:VRY14 WBU1:WBU14 WLQ1:WLQ14 WVM1:WVM14 E16:E65550 JA16:JA65550 SW16:SW65550 ACS16:ACS65550 AMO16:AMO65550 AWK16:AWK65550 BGG16:BGG65550 BQC16:BQC65550 BZY16:BZY65550 CJU16:CJU65550 CTQ16:CTQ65550 DDM16:DDM65550 DNI16:DNI65550 DXE16:DXE65550 EHA16:EHA65550 EQW16:EQW65550 FAS16:FAS65550 FKO16:FKO65550 FUK16:FUK65550 GEG16:GEG65550 GOC16:GOC65550 GXY16:GXY65550 HHU16:HHU65550 HRQ16:HRQ65550 IBM16:IBM65550 ILI16:ILI65550 IVE16:IVE65550 JFA16:JFA65550 JOW16:JOW65550 JYS16:JYS65550 KIO16:KIO65550 KSK16:KSK65550 LCG16:LCG65550 LMC16:LMC65550 LVY16:LVY65550 MFU16:MFU65550 MPQ16:MPQ65550 MZM16:MZM65550 NJI16:NJI65550 NTE16:NTE65550 ODA16:ODA65550 OMW16:OMW65550 OWS16:OWS65550 PGO16:PGO65550 PQK16:PQK65550 QAG16:QAG65550 QKC16:QKC65550 QTY16:QTY65550 RDU16:RDU65550 RNQ16:RNQ65550 RXM16:RXM65550 SHI16:SHI65550 SRE16:SRE65550 TBA16:TBA65550 TKW16:TKW65550 TUS16:TUS65550 UEO16:UEO65550 UOK16:UOK65550 UYG16:UYG65550 VIC16:VIC65550 VRY16:VRY65550 WBU16:WBU65550 WLQ16:WLQ65550 WVM16:WVM65550 E65552:E131086 JA65552:JA131086 SW65552:SW131086 ACS65552:ACS131086 AMO65552:AMO131086 AWK65552:AWK131086 BGG65552:BGG131086 BQC65552:BQC131086 BZY65552:BZY131086 CJU65552:CJU131086 CTQ65552:CTQ131086 DDM65552:DDM131086 DNI65552:DNI131086 DXE65552:DXE131086 EHA65552:EHA131086 EQW65552:EQW131086 FAS65552:FAS131086 FKO65552:FKO131086 FUK65552:FUK131086 GEG65552:GEG131086 GOC65552:GOC131086 GXY65552:GXY131086 HHU65552:HHU131086 HRQ65552:HRQ131086 IBM65552:IBM131086 ILI65552:ILI131086 IVE65552:IVE131086 JFA65552:JFA131086 JOW65552:JOW131086 JYS65552:JYS131086 KIO65552:KIO131086 KSK65552:KSK131086 LCG65552:LCG131086 LMC65552:LMC131086 LVY65552:LVY131086 MFU65552:MFU131086 MPQ65552:MPQ131086 MZM65552:MZM131086 NJI65552:NJI131086 NTE65552:NTE131086 ODA65552:ODA131086 OMW65552:OMW131086 OWS65552:OWS131086 PGO65552:PGO131086 PQK65552:PQK131086 QAG65552:QAG131086 QKC65552:QKC131086 QTY65552:QTY131086 RDU65552:RDU131086 RNQ65552:RNQ131086 RXM65552:RXM131086 SHI65552:SHI131086 SRE65552:SRE131086 TBA65552:TBA131086 TKW65552:TKW131086 TUS65552:TUS131086 UEO65552:UEO131086 UOK65552:UOK131086 UYG65552:UYG131086 VIC65552:VIC131086 VRY65552:VRY131086 WBU65552:WBU131086 WLQ65552:WLQ131086 WVM65552:WVM131086 E131088:E196622 JA131088:JA196622 SW131088:SW196622 ACS131088:ACS196622 AMO131088:AMO196622 AWK131088:AWK196622 BGG131088:BGG196622 BQC131088:BQC196622 BZY131088:BZY196622 CJU131088:CJU196622 CTQ131088:CTQ196622 DDM131088:DDM196622 DNI131088:DNI196622 DXE131088:DXE196622 EHA131088:EHA196622 EQW131088:EQW196622 FAS131088:FAS196622 FKO131088:FKO196622 FUK131088:FUK196622 GEG131088:GEG196622 GOC131088:GOC196622 GXY131088:GXY196622 HHU131088:HHU196622 HRQ131088:HRQ196622 IBM131088:IBM196622 ILI131088:ILI196622 IVE131088:IVE196622 JFA131088:JFA196622 JOW131088:JOW196622 JYS131088:JYS196622 KIO131088:KIO196622 KSK131088:KSK196622 LCG131088:LCG196622 LMC131088:LMC196622 LVY131088:LVY196622 MFU131088:MFU196622 MPQ131088:MPQ196622 MZM131088:MZM196622 NJI131088:NJI196622 NTE131088:NTE196622 ODA131088:ODA196622 OMW131088:OMW196622 OWS131088:OWS196622 PGO131088:PGO196622 PQK131088:PQK196622 QAG131088:QAG196622 QKC131088:QKC196622 QTY131088:QTY196622 RDU131088:RDU196622 RNQ131088:RNQ196622 RXM131088:RXM196622 SHI131088:SHI196622 SRE131088:SRE196622 TBA131088:TBA196622 TKW131088:TKW196622 TUS131088:TUS196622 UEO131088:UEO196622 UOK131088:UOK196622 UYG131088:UYG196622 VIC131088:VIC196622 VRY131088:VRY196622 WBU131088:WBU196622 WLQ131088:WLQ196622 WVM131088:WVM196622 E196624:E262158 JA196624:JA262158 SW196624:SW262158 ACS196624:ACS262158 AMO196624:AMO262158 AWK196624:AWK262158 BGG196624:BGG262158 BQC196624:BQC262158 BZY196624:BZY262158 CJU196624:CJU262158 CTQ196624:CTQ262158 DDM196624:DDM262158 DNI196624:DNI262158 DXE196624:DXE262158 EHA196624:EHA262158 EQW196624:EQW262158 FAS196624:FAS262158 FKO196624:FKO262158 FUK196624:FUK262158 GEG196624:GEG262158 GOC196624:GOC262158 GXY196624:GXY262158 HHU196624:HHU262158 HRQ196624:HRQ262158 IBM196624:IBM262158 ILI196624:ILI262158 IVE196624:IVE262158 JFA196624:JFA262158 JOW196624:JOW262158 JYS196624:JYS262158 KIO196624:KIO262158 KSK196624:KSK262158 LCG196624:LCG262158 LMC196624:LMC262158 LVY196624:LVY262158 MFU196624:MFU262158 MPQ196624:MPQ262158 MZM196624:MZM262158 NJI196624:NJI262158 NTE196624:NTE262158 ODA196624:ODA262158 OMW196624:OMW262158 OWS196624:OWS262158 PGO196624:PGO262158 PQK196624:PQK262158 QAG196624:QAG262158 QKC196624:QKC262158 QTY196624:QTY262158 RDU196624:RDU262158 RNQ196624:RNQ262158 RXM196624:RXM262158 SHI196624:SHI262158 SRE196624:SRE262158 TBA196624:TBA262158 TKW196624:TKW262158 TUS196624:TUS262158 UEO196624:UEO262158 UOK196624:UOK262158 UYG196624:UYG262158 VIC196624:VIC262158 VRY196624:VRY262158 WBU196624:WBU262158 WLQ196624:WLQ262158 WVM196624:WVM262158 E262160:E327694 JA262160:JA327694 SW262160:SW327694 ACS262160:ACS327694 AMO262160:AMO327694 AWK262160:AWK327694 BGG262160:BGG327694 BQC262160:BQC327694 BZY262160:BZY327694 CJU262160:CJU327694 CTQ262160:CTQ327694 DDM262160:DDM327694 DNI262160:DNI327694 DXE262160:DXE327694 EHA262160:EHA327694 EQW262160:EQW327694 FAS262160:FAS327694 FKO262160:FKO327694 FUK262160:FUK327694 GEG262160:GEG327694 GOC262160:GOC327694 GXY262160:GXY327694 HHU262160:HHU327694 HRQ262160:HRQ327694 IBM262160:IBM327694 ILI262160:ILI327694 IVE262160:IVE327694 JFA262160:JFA327694 JOW262160:JOW327694 JYS262160:JYS327694 KIO262160:KIO327694 KSK262160:KSK327694 LCG262160:LCG327694 LMC262160:LMC327694 LVY262160:LVY327694 MFU262160:MFU327694 MPQ262160:MPQ327694 MZM262160:MZM327694 NJI262160:NJI327694 NTE262160:NTE327694 ODA262160:ODA327694 OMW262160:OMW327694 OWS262160:OWS327694 PGO262160:PGO327694 PQK262160:PQK327694 QAG262160:QAG327694 QKC262160:QKC327694 QTY262160:QTY327694 RDU262160:RDU327694 RNQ262160:RNQ327694 RXM262160:RXM327694 SHI262160:SHI327694 SRE262160:SRE327694 TBA262160:TBA327694 TKW262160:TKW327694 TUS262160:TUS327694 UEO262160:UEO327694 UOK262160:UOK327694 UYG262160:UYG327694 VIC262160:VIC327694 VRY262160:VRY327694 WBU262160:WBU327694 WLQ262160:WLQ327694 WVM262160:WVM327694 E327696:E393230 JA327696:JA393230 SW327696:SW393230 ACS327696:ACS393230 AMO327696:AMO393230 AWK327696:AWK393230 BGG327696:BGG393230 BQC327696:BQC393230 BZY327696:BZY393230 CJU327696:CJU393230 CTQ327696:CTQ393230 DDM327696:DDM393230 DNI327696:DNI393230 DXE327696:DXE393230 EHA327696:EHA393230 EQW327696:EQW393230 FAS327696:FAS393230 FKO327696:FKO393230 FUK327696:FUK393230 GEG327696:GEG393230 GOC327696:GOC393230 GXY327696:GXY393230 HHU327696:HHU393230 HRQ327696:HRQ393230 IBM327696:IBM393230 ILI327696:ILI393230 IVE327696:IVE393230 JFA327696:JFA393230 JOW327696:JOW393230 JYS327696:JYS393230 KIO327696:KIO393230 KSK327696:KSK393230 LCG327696:LCG393230 LMC327696:LMC393230 LVY327696:LVY393230 MFU327696:MFU393230 MPQ327696:MPQ393230 MZM327696:MZM393230 NJI327696:NJI393230 NTE327696:NTE393230 ODA327696:ODA393230 OMW327696:OMW393230 OWS327696:OWS393230 PGO327696:PGO393230 PQK327696:PQK393230 QAG327696:QAG393230 QKC327696:QKC393230 QTY327696:QTY393230 RDU327696:RDU393230 RNQ327696:RNQ393230 RXM327696:RXM393230 SHI327696:SHI393230 SRE327696:SRE393230 TBA327696:TBA393230 TKW327696:TKW393230 TUS327696:TUS393230 UEO327696:UEO393230 UOK327696:UOK393230 UYG327696:UYG393230 VIC327696:VIC393230 VRY327696:VRY393230 WBU327696:WBU393230 WLQ327696:WLQ393230 WVM327696:WVM393230 E393232:E458766 JA393232:JA458766 SW393232:SW458766 ACS393232:ACS458766 AMO393232:AMO458766 AWK393232:AWK458766 BGG393232:BGG458766 BQC393232:BQC458766 BZY393232:BZY458766 CJU393232:CJU458766 CTQ393232:CTQ458766 DDM393232:DDM458766 DNI393232:DNI458766 DXE393232:DXE458766 EHA393232:EHA458766 EQW393232:EQW458766 FAS393232:FAS458766 FKO393232:FKO458766 FUK393232:FUK458766 GEG393232:GEG458766 GOC393232:GOC458766 GXY393232:GXY458766 HHU393232:HHU458766 HRQ393232:HRQ458766 IBM393232:IBM458766 ILI393232:ILI458766 IVE393232:IVE458766 JFA393232:JFA458766 JOW393232:JOW458766 JYS393232:JYS458766 KIO393232:KIO458766 KSK393232:KSK458766 LCG393232:LCG458766 LMC393232:LMC458766 LVY393232:LVY458766 MFU393232:MFU458766 MPQ393232:MPQ458766 MZM393232:MZM458766 NJI393232:NJI458766 NTE393232:NTE458766 ODA393232:ODA458766 OMW393232:OMW458766 OWS393232:OWS458766 PGO393232:PGO458766 PQK393232:PQK458766 QAG393232:QAG458766 QKC393232:QKC458766 QTY393232:QTY458766 RDU393232:RDU458766 RNQ393232:RNQ458766 RXM393232:RXM458766 SHI393232:SHI458766 SRE393232:SRE458766 TBA393232:TBA458766 TKW393232:TKW458766 TUS393232:TUS458766 UEO393232:UEO458766 UOK393232:UOK458766 UYG393232:UYG458766 VIC393232:VIC458766 VRY393232:VRY458766 WBU393232:WBU458766 WLQ393232:WLQ458766 WVM393232:WVM458766 E458768:E524302 JA458768:JA524302 SW458768:SW524302 ACS458768:ACS524302 AMO458768:AMO524302 AWK458768:AWK524302 BGG458768:BGG524302 BQC458768:BQC524302 BZY458768:BZY524302 CJU458768:CJU524302 CTQ458768:CTQ524302 DDM458768:DDM524302 DNI458768:DNI524302 DXE458768:DXE524302 EHA458768:EHA524302 EQW458768:EQW524302 FAS458768:FAS524302 FKO458768:FKO524302 FUK458768:FUK524302 GEG458768:GEG524302 GOC458768:GOC524302 GXY458768:GXY524302 HHU458768:HHU524302 HRQ458768:HRQ524302 IBM458768:IBM524302 ILI458768:ILI524302 IVE458768:IVE524302 JFA458768:JFA524302 JOW458768:JOW524302 JYS458768:JYS524302 KIO458768:KIO524302 KSK458768:KSK524302 LCG458768:LCG524302 LMC458768:LMC524302 LVY458768:LVY524302 MFU458768:MFU524302 MPQ458768:MPQ524302 MZM458768:MZM524302 NJI458768:NJI524302 NTE458768:NTE524302 ODA458768:ODA524302 OMW458768:OMW524302 OWS458768:OWS524302 PGO458768:PGO524302 PQK458768:PQK524302 QAG458768:QAG524302 QKC458768:QKC524302 QTY458768:QTY524302 RDU458768:RDU524302 RNQ458768:RNQ524302 RXM458768:RXM524302 SHI458768:SHI524302 SRE458768:SRE524302 TBA458768:TBA524302 TKW458768:TKW524302 TUS458768:TUS524302 UEO458768:UEO524302 UOK458768:UOK524302 UYG458768:UYG524302 VIC458768:VIC524302 VRY458768:VRY524302 WBU458768:WBU524302 WLQ458768:WLQ524302 WVM458768:WVM524302 E524304:E589838 JA524304:JA589838 SW524304:SW589838 ACS524304:ACS589838 AMO524304:AMO589838 AWK524304:AWK589838 BGG524304:BGG589838 BQC524304:BQC589838 BZY524304:BZY589838 CJU524304:CJU589838 CTQ524304:CTQ589838 DDM524304:DDM589838 DNI524304:DNI589838 DXE524304:DXE589838 EHA524304:EHA589838 EQW524304:EQW589838 FAS524304:FAS589838 FKO524304:FKO589838 FUK524304:FUK589838 GEG524304:GEG589838 GOC524304:GOC589838 GXY524304:GXY589838 HHU524304:HHU589838 HRQ524304:HRQ589838 IBM524304:IBM589838 ILI524304:ILI589838 IVE524304:IVE589838 JFA524304:JFA589838 JOW524304:JOW589838 JYS524304:JYS589838 KIO524304:KIO589838 KSK524304:KSK589838 LCG524304:LCG589838 LMC524304:LMC589838 LVY524304:LVY589838 MFU524304:MFU589838 MPQ524304:MPQ589838 MZM524304:MZM589838 NJI524304:NJI589838 NTE524304:NTE589838 ODA524304:ODA589838 OMW524304:OMW589838 OWS524304:OWS589838 PGO524304:PGO589838 PQK524304:PQK589838 QAG524304:QAG589838 QKC524304:QKC589838 QTY524304:QTY589838 RDU524304:RDU589838 RNQ524304:RNQ589838 RXM524304:RXM589838 SHI524304:SHI589838 SRE524304:SRE589838 TBA524304:TBA589838 TKW524304:TKW589838 TUS524304:TUS589838 UEO524304:UEO589838 UOK524304:UOK589838 UYG524304:UYG589838 VIC524304:VIC589838 VRY524304:VRY589838 WBU524304:WBU589838 WLQ524304:WLQ589838 WVM524304:WVM589838 E589840:E655374 JA589840:JA655374 SW589840:SW655374 ACS589840:ACS655374 AMO589840:AMO655374 AWK589840:AWK655374 BGG589840:BGG655374 BQC589840:BQC655374 BZY589840:BZY655374 CJU589840:CJU655374 CTQ589840:CTQ655374 DDM589840:DDM655374 DNI589840:DNI655374 DXE589840:DXE655374 EHA589840:EHA655374 EQW589840:EQW655374 FAS589840:FAS655374 FKO589840:FKO655374 FUK589840:FUK655374 GEG589840:GEG655374 GOC589840:GOC655374 GXY589840:GXY655374 HHU589840:HHU655374 HRQ589840:HRQ655374 IBM589840:IBM655374 ILI589840:ILI655374 IVE589840:IVE655374 JFA589840:JFA655374 JOW589840:JOW655374 JYS589840:JYS655374 KIO589840:KIO655374 KSK589840:KSK655374 LCG589840:LCG655374 LMC589840:LMC655374 LVY589840:LVY655374 MFU589840:MFU655374 MPQ589840:MPQ655374 MZM589840:MZM655374 NJI589840:NJI655374 NTE589840:NTE655374 ODA589840:ODA655374 OMW589840:OMW655374 OWS589840:OWS655374 PGO589840:PGO655374 PQK589840:PQK655374 QAG589840:QAG655374 QKC589840:QKC655374 QTY589840:QTY655374 RDU589840:RDU655374 RNQ589840:RNQ655374 RXM589840:RXM655374 SHI589840:SHI655374 SRE589840:SRE655374 TBA589840:TBA655374 TKW589840:TKW655374 TUS589840:TUS655374 UEO589840:UEO655374 UOK589840:UOK655374 UYG589840:UYG655374 VIC589840:VIC655374 VRY589840:VRY655374 WBU589840:WBU655374 WLQ589840:WLQ655374 WVM589840:WVM655374 E655376:E720910 JA655376:JA720910 SW655376:SW720910 ACS655376:ACS720910 AMO655376:AMO720910 AWK655376:AWK720910 BGG655376:BGG720910 BQC655376:BQC720910 BZY655376:BZY720910 CJU655376:CJU720910 CTQ655376:CTQ720910 DDM655376:DDM720910 DNI655376:DNI720910 DXE655376:DXE720910 EHA655376:EHA720910 EQW655376:EQW720910 FAS655376:FAS720910 FKO655376:FKO720910 FUK655376:FUK720910 GEG655376:GEG720910 GOC655376:GOC720910 GXY655376:GXY720910 HHU655376:HHU720910 HRQ655376:HRQ720910 IBM655376:IBM720910 ILI655376:ILI720910 IVE655376:IVE720910 JFA655376:JFA720910 JOW655376:JOW720910 JYS655376:JYS720910 KIO655376:KIO720910 KSK655376:KSK720910 LCG655376:LCG720910 LMC655376:LMC720910 LVY655376:LVY720910 MFU655376:MFU720910 MPQ655376:MPQ720910 MZM655376:MZM720910 NJI655376:NJI720910 NTE655376:NTE720910 ODA655376:ODA720910 OMW655376:OMW720910 OWS655376:OWS720910 PGO655376:PGO720910 PQK655376:PQK720910 QAG655376:QAG720910 QKC655376:QKC720910 QTY655376:QTY720910 RDU655376:RDU720910 RNQ655376:RNQ720910 RXM655376:RXM720910 SHI655376:SHI720910 SRE655376:SRE720910 TBA655376:TBA720910 TKW655376:TKW720910 TUS655376:TUS720910 UEO655376:UEO720910 UOK655376:UOK720910 UYG655376:UYG720910 VIC655376:VIC720910 VRY655376:VRY720910 WBU655376:WBU720910 WLQ655376:WLQ720910 WVM655376:WVM720910 E720912:E786446 JA720912:JA786446 SW720912:SW786446 ACS720912:ACS786446 AMO720912:AMO786446 AWK720912:AWK786446 BGG720912:BGG786446 BQC720912:BQC786446 BZY720912:BZY786446 CJU720912:CJU786446 CTQ720912:CTQ786446 DDM720912:DDM786446 DNI720912:DNI786446 DXE720912:DXE786446 EHA720912:EHA786446 EQW720912:EQW786446 FAS720912:FAS786446 FKO720912:FKO786446 FUK720912:FUK786446 GEG720912:GEG786446 GOC720912:GOC786446 GXY720912:GXY786446 HHU720912:HHU786446 HRQ720912:HRQ786446 IBM720912:IBM786446 ILI720912:ILI786446 IVE720912:IVE786446 JFA720912:JFA786446 JOW720912:JOW786446 JYS720912:JYS786446 KIO720912:KIO786446 KSK720912:KSK786446 LCG720912:LCG786446 LMC720912:LMC786446 LVY720912:LVY786446 MFU720912:MFU786446 MPQ720912:MPQ786446 MZM720912:MZM786446 NJI720912:NJI786446 NTE720912:NTE786446 ODA720912:ODA786446 OMW720912:OMW786446 OWS720912:OWS786446 PGO720912:PGO786446 PQK720912:PQK786446 QAG720912:QAG786446 QKC720912:QKC786446 QTY720912:QTY786446 RDU720912:RDU786446 RNQ720912:RNQ786446 RXM720912:RXM786446 SHI720912:SHI786446 SRE720912:SRE786446 TBA720912:TBA786446 TKW720912:TKW786446 TUS720912:TUS786446 UEO720912:UEO786446 UOK720912:UOK786446 UYG720912:UYG786446 VIC720912:VIC786446 VRY720912:VRY786446 WBU720912:WBU786446 WLQ720912:WLQ786446 WVM720912:WVM786446 E786448:E851982 JA786448:JA851982 SW786448:SW851982 ACS786448:ACS851982 AMO786448:AMO851982 AWK786448:AWK851982 BGG786448:BGG851982 BQC786448:BQC851982 BZY786448:BZY851982 CJU786448:CJU851982 CTQ786448:CTQ851982 DDM786448:DDM851982 DNI786448:DNI851982 DXE786448:DXE851982 EHA786448:EHA851982 EQW786448:EQW851982 FAS786448:FAS851982 FKO786448:FKO851982 FUK786448:FUK851982 GEG786448:GEG851982 GOC786448:GOC851982 GXY786448:GXY851982 HHU786448:HHU851982 HRQ786448:HRQ851982 IBM786448:IBM851982 ILI786448:ILI851982 IVE786448:IVE851982 JFA786448:JFA851982 JOW786448:JOW851982 JYS786448:JYS851982 KIO786448:KIO851982 KSK786448:KSK851982 LCG786448:LCG851982 LMC786448:LMC851982 LVY786448:LVY851982 MFU786448:MFU851982 MPQ786448:MPQ851982 MZM786448:MZM851982 NJI786448:NJI851982 NTE786448:NTE851982 ODA786448:ODA851982 OMW786448:OMW851982 OWS786448:OWS851982 PGO786448:PGO851982 PQK786448:PQK851982 QAG786448:QAG851982 QKC786448:QKC851982 QTY786448:QTY851982 RDU786448:RDU851982 RNQ786448:RNQ851982 RXM786448:RXM851982 SHI786448:SHI851982 SRE786448:SRE851982 TBA786448:TBA851982 TKW786448:TKW851982 TUS786448:TUS851982 UEO786448:UEO851982 UOK786448:UOK851982 UYG786448:UYG851982 VIC786448:VIC851982 VRY786448:VRY851982 WBU786448:WBU851982 WLQ786448:WLQ851982 WVM786448:WVM851982 E851984:E917518 JA851984:JA917518 SW851984:SW917518 ACS851984:ACS917518 AMO851984:AMO917518 AWK851984:AWK917518 BGG851984:BGG917518 BQC851984:BQC917518 BZY851984:BZY917518 CJU851984:CJU917518 CTQ851984:CTQ917518 DDM851984:DDM917518 DNI851984:DNI917518 DXE851984:DXE917518 EHA851984:EHA917518 EQW851984:EQW917518 FAS851984:FAS917518 FKO851984:FKO917518 FUK851984:FUK917518 GEG851984:GEG917518 GOC851984:GOC917518 GXY851984:GXY917518 HHU851984:HHU917518 HRQ851984:HRQ917518 IBM851984:IBM917518 ILI851984:ILI917518 IVE851984:IVE917518 JFA851984:JFA917518 JOW851984:JOW917518 JYS851984:JYS917518 KIO851984:KIO917518 KSK851984:KSK917518 LCG851984:LCG917518 LMC851984:LMC917518 LVY851984:LVY917518 MFU851984:MFU917518 MPQ851984:MPQ917518 MZM851984:MZM917518 NJI851984:NJI917518 NTE851984:NTE917518 ODA851984:ODA917518 OMW851984:OMW917518 OWS851984:OWS917518 PGO851984:PGO917518 PQK851984:PQK917518 QAG851984:QAG917518 QKC851984:QKC917518 QTY851984:QTY917518 RDU851984:RDU917518 RNQ851984:RNQ917518 RXM851984:RXM917518 SHI851984:SHI917518 SRE851984:SRE917518 TBA851984:TBA917518 TKW851984:TKW917518 TUS851984:TUS917518 UEO851984:UEO917518 UOK851984:UOK917518 UYG851984:UYG917518 VIC851984:VIC917518 VRY851984:VRY917518 WBU851984:WBU917518 WLQ851984:WLQ917518 WVM851984:WVM917518 E917520:E983054 JA917520:JA983054 SW917520:SW983054 ACS917520:ACS983054 AMO917520:AMO983054 AWK917520:AWK983054 BGG917520:BGG983054 BQC917520:BQC983054 BZY917520:BZY983054 CJU917520:CJU983054 CTQ917520:CTQ983054 DDM917520:DDM983054 DNI917520:DNI983054 DXE917520:DXE983054 EHA917520:EHA983054 EQW917520:EQW983054 FAS917520:FAS983054 FKO917520:FKO983054 FUK917520:FUK983054 GEG917520:GEG983054 GOC917520:GOC983054 GXY917520:GXY983054 HHU917520:HHU983054 HRQ917520:HRQ983054 IBM917520:IBM983054 ILI917520:ILI983054 IVE917520:IVE983054 JFA917520:JFA983054 JOW917520:JOW983054 JYS917520:JYS983054 KIO917520:KIO983054 KSK917520:KSK983054 LCG917520:LCG983054 LMC917520:LMC983054 LVY917520:LVY983054 MFU917520:MFU983054 MPQ917520:MPQ983054 MZM917520:MZM983054 NJI917520:NJI983054 NTE917520:NTE983054 ODA917520:ODA983054 OMW917520:OMW983054 OWS917520:OWS983054 PGO917520:PGO983054 PQK917520:PQK983054 QAG917520:QAG983054 QKC917520:QKC983054 QTY917520:QTY983054 RDU917520:RDU983054 RNQ917520:RNQ983054 RXM917520:RXM983054 SHI917520:SHI983054 SRE917520:SRE983054 TBA917520:TBA983054 TKW917520:TKW983054 TUS917520:TUS983054 UEO917520:UEO983054 UOK917520:UOK983054 UYG917520:UYG983054 VIC917520:VIC983054 VRY917520:VRY983054 WBU917520:WBU983054 WLQ917520:WLQ983054 WVM917520:WVM983054 E983056:E1048576 JA983056:JA1048576 SW983056:SW1048576 ACS983056:ACS1048576 AMO983056:AMO1048576 AWK983056:AWK1048576 BGG983056:BGG1048576 BQC983056:BQC1048576 BZY983056:BZY1048576 CJU983056:CJU1048576 CTQ983056:CTQ1048576 DDM983056:DDM1048576 DNI983056:DNI1048576 DXE983056:DXE1048576 EHA983056:EHA1048576 EQW983056:EQW1048576 FAS983056:FAS1048576 FKO983056:FKO1048576 FUK983056:FUK1048576 GEG983056:GEG1048576 GOC983056:GOC1048576 GXY983056:GXY1048576 HHU983056:HHU1048576 HRQ983056:HRQ1048576 IBM983056:IBM1048576 ILI983056:ILI1048576 IVE983056:IVE1048576 JFA983056:JFA1048576 JOW983056:JOW1048576 JYS983056:JYS1048576 KIO983056:KIO1048576 KSK983056:KSK1048576 LCG983056:LCG1048576 LMC983056:LMC1048576 LVY983056:LVY1048576 MFU983056:MFU1048576 MPQ983056:MPQ1048576 MZM983056:MZM1048576 NJI983056:NJI1048576 NTE983056:NTE1048576 ODA983056:ODA1048576 OMW983056:OMW1048576 OWS983056:OWS1048576 PGO983056:PGO1048576 PQK983056:PQK1048576 QAG983056:QAG1048576 QKC983056:QKC1048576 QTY983056:QTY1048576 RDU983056:RDU1048576 RNQ983056:RNQ1048576 RXM983056:RXM1048576 SHI983056:SHI1048576 SRE983056:SRE1048576 TBA983056:TBA1048576 TKW983056:TKW1048576 TUS983056:TUS1048576 UEO983056:UEO1048576 UOK983056:UOK1048576 UYG983056:UYG1048576 VIC983056:VIC1048576 VRY983056:VRY1048576 WBU983056:WBU1048576 WLQ983056:WLQ1048576 WVM983056:WVM1048576">
      <formula1>"食,衣,住,行,育,樂,其他"</formula1>
    </dataValidation>
  </dataValidation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C1801"/>
  <sheetViews>
    <sheetView topLeftCell="TU1" zoomScaleNormal="100" workbookViewId="0">
      <pane ySplit="1" topLeftCell="A2" activePane="bottomLeft" state="frozen"/>
      <selection activeCell="M1" sqref="M1"/>
      <selection pane="bottomLeft" activeCell="UC22" sqref="UC22"/>
    </sheetView>
  </sheetViews>
  <sheetFormatPr defaultRowHeight="16.2"/>
  <cols>
    <col min="1" max="1" width="8.88671875" style="62"/>
    <col min="2" max="2" width="7.77734375" style="43" bestFit="1" customWidth="1"/>
    <col min="3" max="3" width="10.6640625" style="43" bestFit="1" customWidth="1"/>
    <col min="4" max="4" width="12.109375" style="43" bestFit="1" customWidth="1"/>
    <col min="5" max="5" width="11.109375" style="43" bestFit="1" customWidth="1"/>
    <col min="6" max="6" width="10.6640625" style="43" bestFit="1" customWidth="1"/>
    <col min="7" max="9" width="10.6640625" style="43" customWidth="1"/>
    <col min="10" max="10" width="15.6640625" style="64" bestFit="1" customWidth="1"/>
    <col min="11" max="11" width="7.77734375" style="43" bestFit="1" customWidth="1"/>
    <col min="12" max="12" width="10.33203125" style="43" bestFit="1" customWidth="1"/>
    <col min="13" max="13" width="12.21875" style="43" bestFit="1" customWidth="1"/>
    <col min="14" max="15" width="13.88671875" style="43" bestFit="1" customWidth="1"/>
    <col min="16" max="16" width="9.33203125" style="43" bestFit="1" customWidth="1"/>
    <col min="17" max="18" width="8.88671875" style="41" customWidth="1"/>
    <col min="19" max="19" width="18.44140625" style="41" customWidth="1"/>
    <col min="20" max="21" width="8.88671875" style="41" customWidth="1"/>
    <col min="22" max="24" width="8.88671875" style="43" customWidth="1"/>
    <col min="25" max="25" width="8.88671875" style="41"/>
    <col min="26" max="27" width="8.88671875" style="43"/>
    <col min="28" max="28" width="9.6640625" style="43" bestFit="1" customWidth="1"/>
    <col min="29" max="258" width="8.88671875" style="41"/>
    <col min="259" max="259" width="7.77734375" style="41" bestFit="1" customWidth="1"/>
    <col min="260" max="260" width="10.6640625" style="41" bestFit="1" customWidth="1"/>
    <col min="261" max="261" width="12.109375" style="41" bestFit="1" customWidth="1"/>
    <col min="262" max="262" width="11.109375" style="41" bestFit="1" customWidth="1"/>
    <col min="263" max="263" width="10.6640625" style="41" bestFit="1" customWidth="1"/>
    <col min="264" max="264" width="10.33203125" style="41" bestFit="1" customWidth="1"/>
    <col min="265" max="265" width="12.21875" style="41" bestFit="1" customWidth="1"/>
    <col min="266" max="267" width="13.88671875" style="41" bestFit="1" customWidth="1"/>
    <col min="268" max="268" width="8.44140625" style="41" bestFit="1" customWidth="1"/>
    <col min="269" max="514" width="8.88671875" style="41"/>
    <col min="515" max="515" width="7.77734375" style="41" bestFit="1" customWidth="1"/>
    <col min="516" max="516" width="10.6640625" style="41" bestFit="1" customWidth="1"/>
    <col min="517" max="517" width="12.109375" style="41" bestFit="1" customWidth="1"/>
    <col min="518" max="518" width="11.109375" style="41" bestFit="1" customWidth="1"/>
    <col min="519" max="519" width="10.6640625" style="41" bestFit="1" customWidth="1"/>
    <col min="520" max="520" width="10.33203125" style="41" bestFit="1" customWidth="1"/>
    <col min="521" max="521" width="12.21875" style="41" bestFit="1" customWidth="1"/>
    <col min="522" max="523" width="13.88671875" style="41" bestFit="1" customWidth="1"/>
    <col min="524" max="524" width="8.44140625" style="41" bestFit="1" customWidth="1"/>
    <col min="525" max="770" width="8.88671875" style="41"/>
    <col min="771" max="771" width="7.77734375" style="41" bestFit="1" customWidth="1"/>
    <col min="772" max="772" width="10.6640625" style="41" bestFit="1" customWidth="1"/>
    <col min="773" max="773" width="12.109375" style="41" bestFit="1" customWidth="1"/>
    <col min="774" max="774" width="11.109375" style="41" bestFit="1" customWidth="1"/>
    <col min="775" max="775" width="10.6640625" style="41" bestFit="1" customWidth="1"/>
    <col min="776" max="776" width="10.33203125" style="41" bestFit="1" customWidth="1"/>
    <col min="777" max="777" width="12.21875" style="41" bestFit="1" customWidth="1"/>
    <col min="778" max="779" width="13.88671875" style="41" bestFit="1" customWidth="1"/>
    <col min="780" max="780" width="8.44140625" style="41" bestFit="1" customWidth="1"/>
    <col min="781" max="1026" width="8.88671875" style="41"/>
    <col min="1027" max="1027" width="7.77734375" style="41" bestFit="1" customWidth="1"/>
    <col min="1028" max="1028" width="10.6640625" style="41" bestFit="1" customWidth="1"/>
    <col min="1029" max="1029" width="12.109375" style="41" bestFit="1" customWidth="1"/>
    <col min="1030" max="1030" width="11.109375" style="41" bestFit="1" customWidth="1"/>
    <col min="1031" max="1031" width="10.6640625" style="41" bestFit="1" customWidth="1"/>
    <col min="1032" max="1032" width="10.33203125" style="41" bestFit="1" customWidth="1"/>
    <col min="1033" max="1033" width="12.21875" style="41" bestFit="1" customWidth="1"/>
    <col min="1034" max="1035" width="13.88671875" style="41" bestFit="1" customWidth="1"/>
    <col min="1036" max="1036" width="8.44140625" style="41" bestFit="1" customWidth="1"/>
    <col min="1037" max="1282" width="8.88671875" style="41"/>
    <col min="1283" max="1283" width="7.77734375" style="41" bestFit="1" customWidth="1"/>
    <col min="1284" max="1284" width="10.6640625" style="41" bestFit="1" customWidth="1"/>
    <col min="1285" max="1285" width="12.109375" style="41" bestFit="1" customWidth="1"/>
    <col min="1286" max="1286" width="11.109375" style="41" bestFit="1" customWidth="1"/>
    <col min="1287" max="1287" width="10.6640625" style="41" bestFit="1" customWidth="1"/>
    <col min="1288" max="1288" width="10.33203125" style="41" bestFit="1" customWidth="1"/>
    <col min="1289" max="1289" width="12.21875" style="41" bestFit="1" customWidth="1"/>
    <col min="1290" max="1291" width="13.88671875" style="41" bestFit="1" customWidth="1"/>
    <col min="1292" max="1292" width="8.44140625" style="41" bestFit="1" customWidth="1"/>
    <col min="1293" max="1538" width="8.88671875" style="41"/>
    <col min="1539" max="1539" width="7.77734375" style="41" bestFit="1" customWidth="1"/>
    <col min="1540" max="1540" width="10.6640625" style="41" bestFit="1" customWidth="1"/>
    <col min="1541" max="1541" width="12.109375" style="41" bestFit="1" customWidth="1"/>
    <col min="1542" max="1542" width="11.109375" style="41" bestFit="1" customWidth="1"/>
    <col min="1543" max="1543" width="10.6640625" style="41" bestFit="1" customWidth="1"/>
    <col min="1544" max="1544" width="10.33203125" style="41" bestFit="1" customWidth="1"/>
    <col min="1545" max="1545" width="12.21875" style="41" bestFit="1" customWidth="1"/>
    <col min="1546" max="1547" width="13.88671875" style="41" bestFit="1" customWidth="1"/>
    <col min="1548" max="1548" width="8.44140625" style="41" bestFit="1" customWidth="1"/>
    <col min="1549" max="1794" width="8.88671875" style="41"/>
    <col min="1795" max="1795" width="7.77734375" style="41" bestFit="1" customWidth="1"/>
    <col min="1796" max="1796" width="10.6640625" style="41" bestFit="1" customWidth="1"/>
    <col min="1797" max="1797" width="12.109375" style="41" bestFit="1" customWidth="1"/>
    <col min="1798" max="1798" width="11.109375" style="41" bestFit="1" customWidth="1"/>
    <col min="1799" max="1799" width="10.6640625" style="41" bestFit="1" customWidth="1"/>
    <col min="1800" max="1800" width="10.33203125" style="41" bestFit="1" customWidth="1"/>
    <col min="1801" max="1801" width="12.21875" style="41" bestFit="1" customWidth="1"/>
    <col min="1802" max="1803" width="13.88671875" style="41" bestFit="1" customWidth="1"/>
    <col min="1804" max="1804" width="8.44140625" style="41" bestFit="1" customWidth="1"/>
    <col min="1805" max="2050" width="8.88671875" style="41"/>
    <col min="2051" max="2051" width="7.77734375" style="41" bestFit="1" customWidth="1"/>
    <col min="2052" max="2052" width="10.6640625" style="41" bestFit="1" customWidth="1"/>
    <col min="2053" max="2053" width="12.109375" style="41" bestFit="1" customWidth="1"/>
    <col min="2054" max="2054" width="11.109375" style="41" bestFit="1" customWidth="1"/>
    <col min="2055" max="2055" width="10.6640625" style="41" bestFit="1" customWidth="1"/>
    <col min="2056" max="2056" width="10.33203125" style="41" bestFit="1" customWidth="1"/>
    <col min="2057" max="2057" width="12.21875" style="41" bestFit="1" customWidth="1"/>
    <col min="2058" max="2059" width="13.88671875" style="41" bestFit="1" customWidth="1"/>
    <col min="2060" max="2060" width="8.44140625" style="41" bestFit="1" customWidth="1"/>
    <col min="2061" max="2306" width="8.88671875" style="41"/>
    <col min="2307" max="2307" width="7.77734375" style="41" bestFit="1" customWidth="1"/>
    <col min="2308" max="2308" width="10.6640625" style="41" bestFit="1" customWidth="1"/>
    <col min="2309" max="2309" width="12.109375" style="41" bestFit="1" customWidth="1"/>
    <col min="2310" max="2310" width="11.109375" style="41" bestFit="1" customWidth="1"/>
    <col min="2311" max="2311" width="10.6640625" style="41" bestFit="1" customWidth="1"/>
    <col min="2312" max="2312" width="10.33203125" style="41" bestFit="1" customWidth="1"/>
    <col min="2313" max="2313" width="12.21875" style="41" bestFit="1" customWidth="1"/>
    <col min="2314" max="2315" width="13.88671875" style="41" bestFit="1" customWidth="1"/>
    <col min="2316" max="2316" width="8.44140625" style="41" bestFit="1" customWidth="1"/>
    <col min="2317" max="2562" width="8.88671875" style="41"/>
    <col min="2563" max="2563" width="7.77734375" style="41" bestFit="1" customWidth="1"/>
    <col min="2564" max="2564" width="10.6640625" style="41" bestFit="1" customWidth="1"/>
    <col min="2565" max="2565" width="12.109375" style="41" bestFit="1" customWidth="1"/>
    <col min="2566" max="2566" width="11.109375" style="41" bestFit="1" customWidth="1"/>
    <col min="2567" max="2567" width="10.6640625" style="41" bestFit="1" customWidth="1"/>
    <col min="2568" max="2568" width="10.33203125" style="41" bestFit="1" customWidth="1"/>
    <col min="2569" max="2569" width="12.21875" style="41" bestFit="1" customWidth="1"/>
    <col min="2570" max="2571" width="13.88671875" style="41" bestFit="1" customWidth="1"/>
    <col min="2572" max="2572" width="8.44140625" style="41" bestFit="1" customWidth="1"/>
    <col min="2573" max="2818" width="8.88671875" style="41"/>
    <col min="2819" max="2819" width="7.77734375" style="41" bestFit="1" customWidth="1"/>
    <col min="2820" max="2820" width="10.6640625" style="41" bestFit="1" customWidth="1"/>
    <col min="2821" max="2821" width="12.109375" style="41" bestFit="1" customWidth="1"/>
    <col min="2822" max="2822" width="11.109375" style="41" bestFit="1" customWidth="1"/>
    <col min="2823" max="2823" width="10.6640625" style="41" bestFit="1" customWidth="1"/>
    <col min="2824" max="2824" width="10.33203125" style="41" bestFit="1" customWidth="1"/>
    <col min="2825" max="2825" width="12.21875" style="41" bestFit="1" customWidth="1"/>
    <col min="2826" max="2827" width="13.88671875" style="41" bestFit="1" customWidth="1"/>
    <col min="2828" max="2828" width="8.44140625" style="41" bestFit="1" customWidth="1"/>
    <col min="2829" max="3074" width="8.88671875" style="41"/>
    <col min="3075" max="3075" width="7.77734375" style="41" bestFit="1" customWidth="1"/>
    <col min="3076" max="3076" width="10.6640625" style="41" bestFit="1" customWidth="1"/>
    <col min="3077" max="3077" width="12.109375" style="41" bestFit="1" customWidth="1"/>
    <col min="3078" max="3078" width="11.109375" style="41" bestFit="1" customWidth="1"/>
    <col min="3079" max="3079" width="10.6640625" style="41" bestFit="1" customWidth="1"/>
    <col min="3080" max="3080" width="10.33203125" style="41" bestFit="1" customWidth="1"/>
    <col min="3081" max="3081" width="12.21875" style="41" bestFit="1" customWidth="1"/>
    <col min="3082" max="3083" width="13.88671875" style="41" bestFit="1" customWidth="1"/>
    <col min="3084" max="3084" width="8.44140625" style="41" bestFit="1" customWidth="1"/>
    <col min="3085" max="3330" width="8.88671875" style="41"/>
    <col min="3331" max="3331" width="7.77734375" style="41" bestFit="1" customWidth="1"/>
    <col min="3332" max="3332" width="10.6640625" style="41" bestFit="1" customWidth="1"/>
    <col min="3333" max="3333" width="12.109375" style="41" bestFit="1" customWidth="1"/>
    <col min="3334" max="3334" width="11.109375" style="41" bestFit="1" customWidth="1"/>
    <col min="3335" max="3335" width="10.6640625" style="41" bestFit="1" customWidth="1"/>
    <col min="3336" max="3336" width="10.33203125" style="41" bestFit="1" customWidth="1"/>
    <col min="3337" max="3337" width="12.21875" style="41" bestFit="1" customWidth="1"/>
    <col min="3338" max="3339" width="13.88671875" style="41" bestFit="1" customWidth="1"/>
    <col min="3340" max="3340" width="8.44140625" style="41" bestFit="1" customWidth="1"/>
    <col min="3341" max="3586" width="8.88671875" style="41"/>
    <col min="3587" max="3587" width="7.77734375" style="41" bestFit="1" customWidth="1"/>
    <col min="3588" max="3588" width="10.6640625" style="41" bestFit="1" customWidth="1"/>
    <col min="3589" max="3589" width="12.109375" style="41" bestFit="1" customWidth="1"/>
    <col min="3590" max="3590" width="11.109375" style="41" bestFit="1" customWidth="1"/>
    <col min="3591" max="3591" width="10.6640625" style="41" bestFit="1" customWidth="1"/>
    <col min="3592" max="3592" width="10.33203125" style="41" bestFit="1" customWidth="1"/>
    <col min="3593" max="3593" width="12.21875" style="41" bestFit="1" customWidth="1"/>
    <col min="3594" max="3595" width="13.88671875" style="41" bestFit="1" customWidth="1"/>
    <col min="3596" max="3596" width="8.44140625" style="41" bestFit="1" customWidth="1"/>
    <col min="3597" max="3842" width="8.88671875" style="41"/>
    <col min="3843" max="3843" width="7.77734375" style="41" bestFit="1" customWidth="1"/>
    <col min="3844" max="3844" width="10.6640625" style="41" bestFit="1" customWidth="1"/>
    <col min="3845" max="3845" width="12.109375" style="41" bestFit="1" customWidth="1"/>
    <col min="3846" max="3846" width="11.109375" style="41" bestFit="1" customWidth="1"/>
    <col min="3847" max="3847" width="10.6640625" style="41" bestFit="1" customWidth="1"/>
    <col min="3848" max="3848" width="10.33203125" style="41" bestFit="1" customWidth="1"/>
    <col min="3849" max="3849" width="12.21875" style="41" bestFit="1" customWidth="1"/>
    <col min="3850" max="3851" width="13.88671875" style="41" bestFit="1" customWidth="1"/>
    <col min="3852" max="3852" width="8.44140625" style="41" bestFit="1" customWidth="1"/>
    <col min="3853" max="4098" width="8.88671875" style="41"/>
    <col min="4099" max="4099" width="7.77734375" style="41" bestFit="1" customWidth="1"/>
    <col min="4100" max="4100" width="10.6640625" style="41" bestFit="1" customWidth="1"/>
    <col min="4101" max="4101" width="12.109375" style="41" bestFit="1" customWidth="1"/>
    <col min="4102" max="4102" width="11.109375" style="41" bestFit="1" customWidth="1"/>
    <col min="4103" max="4103" width="10.6640625" style="41" bestFit="1" customWidth="1"/>
    <col min="4104" max="4104" width="10.33203125" style="41" bestFit="1" customWidth="1"/>
    <col min="4105" max="4105" width="12.21875" style="41" bestFit="1" customWidth="1"/>
    <col min="4106" max="4107" width="13.88671875" style="41" bestFit="1" customWidth="1"/>
    <col min="4108" max="4108" width="8.44140625" style="41" bestFit="1" customWidth="1"/>
    <col min="4109" max="4354" width="8.88671875" style="41"/>
    <col min="4355" max="4355" width="7.77734375" style="41" bestFit="1" customWidth="1"/>
    <col min="4356" max="4356" width="10.6640625" style="41" bestFit="1" customWidth="1"/>
    <col min="4357" max="4357" width="12.109375" style="41" bestFit="1" customWidth="1"/>
    <col min="4358" max="4358" width="11.109375" style="41" bestFit="1" customWidth="1"/>
    <col min="4359" max="4359" width="10.6640625" style="41" bestFit="1" customWidth="1"/>
    <col min="4360" max="4360" width="10.33203125" style="41" bestFit="1" customWidth="1"/>
    <col min="4361" max="4361" width="12.21875" style="41" bestFit="1" customWidth="1"/>
    <col min="4362" max="4363" width="13.88671875" style="41" bestFit="1" customWidth="1"/>
    <col min="4364" max="4364" width="8.44140625" style="41" bestFit="1" customWidth="1"/>
    <col min="4365" max="4610" width="8.88671875" style="41"/>
    <col min="4611" max="4611" width="7.77734375" style="41" bestFit="1" customWidth="1"/>
    <col min="4612" max="4612" width="10.6640625" style="41" bestFit="1" customWidth="1"/>
    <col min="4613" max="4613" width="12.109375" style="41" bestFit="1" customWidth="1"/>
    <col min="4614" max="4614" width="11.109375" style="41" bestFit="1" customWidth="1"/>
    <col min="4615" max="4615" width="10.6640625" style="41" bestFit="1" customWidth="1"/>
    <col min="4616" max="4616" width="10.33203125" style="41" bestFit="1" customWidth="1"/>
    <col min="4617" max="4617" width="12.21875" style="41" bestFit="1" customWidth="1"/>
    <col min="4618" max="4619" width="13.88671875" style="41" bestFit="1" customWidth="1"/>
    <col min="4620" max="4620" width="8.44140625" style="41" bestFit="1" customWidth="1"/>
    <col min="4621" max="4866" width="8.88671875" style="41"/>
    <col min="4867" max="4867" width="7.77734375" style="41" bestFit="1" customWidth="1"/>
    <col min="4868" max="4868" width="10.6640625" style="41" bestFit="1" customWidth="1"/>
    <col min="4869" max="4869" width="12.109375" style="41" bestFit="1" customWidth="1"/>
    <col min="4870" max="4870" width="11.109375" style="41" bestFit="1" customWidth="1"/>
    <col min="4871" max="4871" width="10.6640625" style="41" bestFit="1" customWidth="1"/>
    <col min="4872" max="4872" width="10.33203125" style="41" bestFit="1" customWidth="1"/>
    <col min="4873" max="4873" width="12.21875" style="41" bestFit="1" customWidth="1"/>
    <col min="4874" max="4875" width="13.88671875" style="41" bestFit="1" customWidth="1"/>
    <col min="4876" max="4876" width="8.44140625" style="41" bestFit="1" customWidth="1"/>
    <col min="4877" max="5122" width="8.88671875" style="41"/>
    <col min="5123" max="5123" width="7.77734375" style="41" bestFit="1" customWidth="1"/>
    <col min="5124" max="5124" width="10.6640625" style="41" bestFit="1" customWidth="1"/>
    <col min="5125" max="5125" width="12.109375" style="41" bestFit="1" customWidth="1"/>
    <col min="5126" max="5126" width="11.109375" style="41" bestFit="1" customWidth="1"/>
    <col min="5127" max="5127" width="10.6640625" style="41" bestFit="1" customWidth="1"/>
    <col min="5128" max="5128" width="10.33203125" style="41" bestFit="1" customWidth="1"/>
    <col min="5129" max="5129" width="12.21875" style="41" bestFit="1" customWidth="1"/>
    <col min="5130" max="5131" width="13.88671875" style="41" bestFit="1" customWidth="1"/>
    <col min="5132" max="5132" width="8.44140625" style="41" bestFit="1" customWidth="1"/>
    <col min="5133" max="5378" width="8.88671875" style="41"/>
    <col min="5379" max="5379" width="7.77734375" style="41" bestFit="1" customWidth="1"/>
    <col min="5380" max="5380" width="10.6640625" style="41" bestFit="1" customWidth="1"/>
    <col min="5381" max="5381" width="12.109375" style="41" bestFit="1" customWidth="1"/>
    <col min="5382" max="5382" width="11.109375" style="41" bestFit="1" customWidth="1"/>
    <col min="5383" max="5383" width="10.6640625" style="41" bestFit="1" customWidth="1"/>
    <col min="5384" max="5384" width="10.33203125" style="41" bestFit="1" customWidth="1"/>
    <col min="5385" max="5385" width="12.21875" style="41" bestFit="1" customWidth="1"/>
    <col min="5386" max="5387" width="13.88671875" style="41" bestFit="1" customWidth="1"/>
    <col min="5388" max="5388" width="8.44140625" style="41" bestFit="1" customWidth="1"/>
    <col min="5389" max="5634" width="8.88671875" style="41"/>
    <col min="5635" max="5635" width="7.77734375" style="41" bestFit="1" customWidth="1"/>
    <col min="5636" max="5636" width="10.6640625" style="41" bestFit="1" customWidth="1"/>
    <col min="5637" max="5637" width="12.109375" style="41" bestFit="1" customWidth="1"/>
    <col min="5638" max="5638" width="11.109375" style="41" bestFit="1" customWidth="1"/>
    <col min="5639" max="5639" width="10.6640625" style="41" bestFit="1" customWidth="1"/>
    <col min="5640" max="5640" width="10.33203125" style="41" bestFit="1" customWidth="1"/>
    <col min="5641" max="5641" width="12.21875" style="41" bestFit="1" customWidth="1"/>
    <col min="5642" max="5643" width="13.88671875" style="41" bestFit="1" customWidth="1"/>
    <col min="5644" max="5644" width="8.44140625" style="41" bestFit="1" customWidth="1"/>
    <col min="5645" max="5890" width="8.88671875" style="41"/>
    <col min="5891" max="5891" width="7.77734375" style="41" bestFit="1" customWidth="1"/>
    <col min="5892" max="5892" width="10.6640625" style="41" bestFit="1" customWidth="1"/>
    <col min="5893" max="5893" width="12.109375" style="41" bestFit="1" customWidth="1"/>
    <col min="5894" max="5894" width="11.109375" style="41" bestFit="1" customWidth="1"/>
    <col min="5895" max="5895" width="10.6640625" style="41" bestFit="1" customWidth="1"/>
    <col min="5896" max="5896" width="10.33203125" style="41" bestFit="1" customWidth="1"/>
    <col min="5897" max="5897" width="12.21875" style="41" bestFit="1" customWidth="1"/>
    <col min="5898" max="5899" width="13.88671875" style="41" bestFit="1" customWidth="1"/>
    <col min="5900" max="5900" width="8.44140625" style="41" bestFit="1" customWidth="1"/>
    <col min="5901" max="6146" width="8.88671875" style="41"/>
    <col min="6147" max="6147" width="7.77734375" style="41" bestFit="1" customWidth="1"/>
    <col min="6148" max="6148" width="10.6640625" style="41" bestFit="1" customWidth="1"/>
    <col min="6149" max="6149" width="12.109375" style="41" bestFit="1" customWidth="1"/>
    <col min="6150" max="6150" width="11.109375" style="41" bestFit="1" customWidth="1"/>
    <col min="6151" max="6151" width="10.6640625" style="41" bestFit="1" customWidth="1"/>
    <col min="6152" max="6152" width="10.33203125" style="41" bestFit="1" customWidth="1"/>
    <col min="6153" max="6153" width="12.21875" style="41" bestFit="1" customWidth="1"/>
    <col min="6154" max="6155" width="13.88671875" style="41" bestFit="1" customWidth="1"/>
    <col min="6156" max="6156" width="8.44140625" style="41" bestFit="1" customWidth="1"/>
    <col min="6157" max="6402" width="8.88671875" style="41"/>
    <col min="6403" max="6403" width="7.77734375" style="41" bestFit="1" customWidth="1"/>
    <col min="6404" max="6404" width="10.6640625" style="41" bestFit="1" customWidth="1"/>
    <col min="6405" max="6405" width="12.109375" style="41" bestFit="1" customWidth="1"/>
    <col min="6406" max="6406" width="11.109375" style="41" bestFit="1" customWidth="1"/>
    <col min="6407" max="6407" width="10.6640625" style="41" bestFit="1" customWidth="1"/>
    <col min="6408" max="6408" width="10.33203125" style="41" bestFit="1" customWidth="1"/>
    <col min="6409" max="6409" width="12.21875" style="41" bestFit="1" customWidth="1"/>
    <col min="6410" max="6411" width="13.88671875" style="41" bestFit="1" customWidth="1"/>
    <col min="6412" max="6412" width="8.44140625" style="41" bestFit="1" customWidth="1"/>
    <col min="6413" max="6658" width="8.88671875" style="41"/>
    <col min="6659" max="6659" width="7.77734375" style="41" bestFit="1" customWidth="1"/>
    <col min="6660" max="6660" width="10.6640625" style="41" bestFit="1" customWidth="1"/>
    <col min="6661" max="6661" width="12.109375" style="41" bestFit="1" customWidth="1"/>
    <col min="6662" max="6662" width="11.109375" style="41" bestFit="1" customWidth="1"/>
    <col min="6663" max="6663" width="10.6640625" style="41" bestFit="1" customWidth="1"/>
    <col min="6664" max="6664" width="10.33203125" style="41" bestFit="1" customWidth="1"/>
    <col min="6665" max="6665" width="12.21875" style="41" bestFit="1" customWidth="1"/>
    <col min="6666" max="6667" width="13.88671875" style="41" bestFit="1" customWidth="1"/>
    <col min="6668" max="6668" width="8.44140625" style="41" bestFit="1" customWidth="1"/>
    <col min="6669" max="6914" width="8.88671875" style="41"/>
    <col min="6915" max="6915" width="7.77734375" style="41" bestFit="1" customWidth="1"/>
    <col min="6916" max="6916" width="10.6640625" style="41" bestFit="1" customWidth="1"/>
    <col min="6917" max="6917" width="12.109375" style="41" bestFit="1" customWidth="1"/>
    <col min="6918" max="6918" width="11.109375" style="41" bestFit="1" customWidth="1"/>
    <col min="6919" max="6919" width="10.6640625" style="41" bestFit="1" customWidth="1"/>
    <col min="6920" max="6920" width="10.33203125" style="41" bestFit="1" customWidth="1"/>
    <col min="6921" max="6921" width="12.21875" style="41" bestFit="1" customWidth="1"/>
    <col min="6922" max="6923" width="13.88671875" style="41" bestFit="1" customWidth="1"/>
    <col min="6924" max="6924" width="8.44140625" style="41" bestFit="1" customWidth="1"/>
    <col min="6925" max="7170" width="8.88671875" style="41"/>
    <col min="7171" max="7171" width="7.77734375" style="41" bestFit="1" customWidth="1"/>
    <col min="7172" max="7172" width="10.6640625" style="41" bestFit="1" customWidth="1"/>
    <col min="7173" max="7173" width="12.109375" style="41" bestFit="1" customWidth="1"/>
    <col min="7174" max="7174" width="11.109375" style="41" bestFit="1" customWidth="1"/>
    <col min="7175" max="7175" width="10.6640625" style="41" bestFit="1" customWidth="1"/>
    <col min="7176" max="7176" width="10.33203125" style="41" bestFit="1" customWidth="1"/>
    <col min="7177" max="7177" width="12.21875" style="41" bestFit="1" customWidth="1"/>
    <col min="7178" max="7179" width="13.88671875" style="41" bestFit="1" customWidth="1"/>
    <col min="7180" max="7180" width="8.44140625" style="41" bestFit="1" customWidth="1"/>
    <col min="7181" max="7426" width="8.88671875" style="41"/>
    <col min="7427" max="7427" width="7.77734375" style="41" bestFit="1" customWidth="1"/>
    <col min="7428" max="7428" width="10.6640625" style="41" bestFit="1" customWidth="1"/>
    <col min="7429" max="7429" width="12.109375" style="41" bestFit="1" customWidth="1"/>
    <col min="7430" max="7430" width="11.109375" style="41" bestFit="1" customWidth="1"/>
    <col min="7431" max="7431" width="10.6640625" style="41" bestFit="1" customWidth="1"/>
    <col min="7432" max="7432" width="10.33203125" style="41" bestFit="1" customWidth="1"/>
    <col min="7433" max="7433" width="12.21875" style="41" bestFit="1" customWidth="1"/>
    <col min="7434" max="7435" width="13.88671875" style="41" bestFit="1" customWidth="1"/>
    <col min="7436" max="7436" width="8.44140625" style="41" bestFit="1" customWidth="1"/>
    <col min="7437" max="7682" width="8.88671875" style="41"/>
    <col min="7683" max="7683" width="7.77734375" style="41" bestFit="1" customWidth="1"/>
    <col min="7684" max="7684" width="10.6640625" style="41" bestFit="1" customWidth="1"/>
    <col min="7685" max="7685" width="12.109375" style="41" bestFit="1" customWidth="1"/>
    <col min="7686" max="7686" width="11.109375" style="41" bestFit="1" customWidth="1"/>
    <col min="7687" max="7687" width="10.6640625" style="41" bestFit="1" customWidth="1"/>
    <col min="7688" max="7688" width="10.33203125" style="41" bestFit="1" customWidth="1"/>
    <col min="7689" max="7689" width="12.21875" style="41" bestFit="1" customWidth="1"/>
    <col min="7690" max="7691" width="13.88671875" style="41" bestFit="1" customWidth="1"/>
    <col min="7692" max="7692" width="8.44140625" style="41" bestFit="1" customWidth="1"/>
    <col min="7693" max="7938" width="8.88671875" style="41"/>
    <col min="7939" max="7939" width="7.77734375" style="41" bestFit="1" customWidth="1"/>
    <col min="7940" max="7940" width="10.6640625" style="41" bestFit="1" customWidth="1"/>
    <col min="7941" max="7941" width="12.109375" style="41" bestFit="1" customWidth="1"/>
    <col min="7942" max="7942" width="11.109375" style="41" bestFit="1" customWidth="1"/>
    <col min="7943" max="7943" width="10.6640625" style="41" bestFit="1" customWidth="1"/>
    <col min="7944" max="7944" width="10.33203125" style="41" bestFit="1" customWidth="1"/>
    <col min="7945" max="7945" width="12.21875" style="41" bestFit="1" customWidth="1"/>
    <col min="7946" max="7947" width="13.88671875" style="41" bestFit="1" customWidth="1"/>
    <col min="7948" max="7948" width="8.44140625" style="41" bestFit="1" customWidth="1"/>
    <col min="7949" max="8194" width="8.88671875" style="41"/>
    <col min="8195" max="8195" width="7.77734375" style="41" bestFit="1" customWidth="1"/>
    <col min="8196" max="8196" width="10.6640625" style="41" bestFit="1" customWidth="1"/>
    <col min="8197" max="8197" width="12.109375" style="41" bestFit="1" customWidth="1"/>
    <col min="8198" max="8198" width="11.109375" style="41" bestFit="1" customWidth="1"/>
    <col min="8199" max="8199" width="10.6640625" style="41" bestFit="1" customWidth="1"/>
    <col min="8200" max="8200" width="10.33203125" style="41" bestFit="1" customWidth="1"/>
    <col min="8201" max="8201" width="12.21875" style="41" bestFit="1" customWidth="1"/>
    <col min="8202" max="8203" width="13.88671875" style="41" bestFit="1" customWidth="1"/>
    <col min="8204" max="8204" width="8.44140625" style="41" bestFit="1" customWidth="1"/>
    <col min="8205" max="8450" width="8.88671875" style="41"/>
    <col min="8451" max="8451" width="7.77734375" style="41" bestFit="1" customWidth="1"/>
    <col min="8452" max="8452" width="10.6640625" style="41" bestFit="1" customWidth="1"/>
    <col min="8453" max="8453" width="12.109375" style="41" bestFit="1" customWidth="1"/>
    <col min="8454" max="8454" width="11.109375" style="41" bestFit="1" customWidth="1"/>
    <col min="8455" max="8455" width="10.6640625" style="41" bestFit="1" customWidth="1"/>
    <col min="8456" max="8456" width="10.33203125" style="41" bestFit="1" customWidth="1"/>
    <col min="8457" max="8457" width="12.21875" style="41" bestFit="1" customWidth="1"/>
    <col min="8458" max="8459" width="13.88671875" style="41" bestFit="1" customWidth="1"/>
    <col min="8460" max="8460" width="8.44140625" style="41" bestFit="1" customWidth="1"/>
    <col min="8461" max="8706" width="8.88671875" style="41"/>
    <col min="8707" max="8707" width="7.77734375" style="41" bestFit="1" customWidth="1"/>
    <col min="8708" max="8708" width="10.6640625" style="41" bestFit="1" customWidth="1"/>
    <col min="8709" max="8709" width="12.109375" style="41" bestFit="1" customWidth="1"/>
    <col min="8710" max="8710" width="11.109375" style="41" bestFit="1" customWidth="1"/>
    <col min="8711" max="8711" width="10.6640625" style="41" bestFit="1" customWidth="1"/>
    <col min="8712" max="8712" width="10.33203125" style="41" bestFit="1" customWidth="1"/>
    <col min="8713" max="8713" width="12.21875" style="41" bestFit="1" customWidth="1"/>
    <col min="8714" max="8715" width="13.88671875" style="41" bestFit="1" customWidth="1"/>
    <col min="8716" max="8716" width="8.44140625" style="41" bestFit="1" customWidth="1"/>
    <col min="8717" max="8962" width="8.88671875" style="41"/>
    <col min="8963" max="8963" width="7.77734375" style="41" bestFit="1" customWidth="1"/>
    <col min="8964" max="8964" width="10.6640625" style="41" bestFit="1" customWidth="1"/>
    <col min="8965" max="8965" width="12.109375" style="41" bestFit="1" customWidth="1"/>
    <col min="8966" max="8966" width="11.109375" style="41" bestFit="1" customWidth="1"/>
    <col min="8967" max="8967" width="10.6640625" style="41" bestFit="1" customWidth="1"/>
    <col min="8968" max="8968" width="10.33203125" style="41" bestFit="1" customWidth="1"/>
    <col min="8969" max="8969" width="12.21875" style="41" bestFit="1" customWidth="1"/>
    <col min="8970" max="8971" width="13.88671875" style="41" bestFit="1" customWidth="1"/>
    <col min="8972" max="8972" width="8.44140625" style="41" bestFit="1" customWidth="1"/>
    <col min="8973" max="9218" width="8.88671875" style="41"/>
    <col min="9219" max="9219" width="7.77734375" style="41" bestFit="1" customWidth="1"/>
    <col min="9220" max="9220" width="10.6640625" style="41" bestFit="1" customWidth="1"/>
    <col min="9221" max="9221" width="12.109375" style="41" bestFit="1" customWidth="1"/>
    <col min="9222" max="9222" width="11.109375" style="41" bestFit="1" customWidth="1"/>
    <col min="9223" max="9223" width="10.6640625" style="41" bestFit="1" customWidth="1"/>
    <col min="9224" max="9224" width="10.33203125" style="41" bestFit="1" customWidth="1"/>
    <col min="9225" max="9225" width="12.21875" style="41" bestFit="1" customWidth="1"/>
    <col min="9226" max="9227" width="13.88671875" style="41" bestFit="1" customWidth="1"/>
    <col min="9228" max="9228" width="8.44140625" style="41" bestFit="1" customWidth="1"/>
    <col min="9229" max="9474" width="8.88671875" style="41"/>
    <col min="9475" max="9475" width="7.77734375" style="41" bestFit="1" customWidth="1"/>
    <col min="9476" max="9476" width="10.6640625" style="41" bestFit="1" customWidth="1"/>
    <col min="9477" max="9477" width="12.109375" style="41" bestFit="1" customWidth="1"/>
    <col min="9478" max="9478" width="11.109375" style="41" bestFit="1" customWidth="1"/>
    <col min="9479" max="9479" width="10.6640625" style="41" bestFit="1" customWidth="1"/>
    <col min="9480" max="9480" width="10.33203125" style="41" bestFit="1" customWidth="1"/>
    <col min="9481" max="9481" width="12.21875" style="41" bestFit="1" customWidth="1"/>
    <col min="9482" max="9483" width="13.88671875" style="41" bestFit="1" customWidth="1"/>
    <col min="9484" max="9484" width="8.44140625" style="41" bestFit="1" customWidth="1"/>
    <col min="9485" max="9730" width="8.88671875" style="41"/>
    <col min="9731" max="9731" width="7.77734375" style="41" bestFit="1" customWidth="1"/>
    <col min="9732" max="9732" width="10.6640625" style="41" bestFit="1" customWidth="1"/>
    <col min="9733" max="9733" width="12.109375" style="41" bestFit="1" customWidth="1"/>
    <col min="9734" max="9734" width="11.109375" style="41" bestFit="1" customWidth="1"/>
    <col min="9735" max="9735" width="10.6640625" style="41" bestFit="1" customWidth="1"/>
    <col min="9736" max="9736" width="10.33203125" style="41" bestFit="1" customWidth="1"/>
    <col min="9737" max="9737" width="12.21875" style="41" bestFit="1" customWidth="1"/>
    <col min="9738" max="9739" width="13.88671875" style="41" bestFit="1" customWidth="1"/>
    <col min="9740" max="9740" width="8.44140625" style="41" bestFit="1" customWidth="1"/>
    <col min="9741" max="9986" width="8.88671875" style="41"/>
    <col min="9987" max="9987" width="7.77734375" style="41" bestFit="1" customWidth="1"/>
    <col min="9988" max="9988" width="10.6640625" style="41" bestFit="1" customWidth="1"/>
    <col min="9989" max="9989" width="12.109375" style="41" bestFit="1" customWidth="1"/>
    <col min="9990" max="9990" width="11.109375" style="41" bestFit="1" customWidth="1"/>
    <col min="9991" max="9991" width="10.6640625" style="41" bestFit="1" customWidth="1"/>
    <col min="9992" max="9992" width="10.33203125" style="41" bestFit="1" customWidth="1"/>
    <col min="9993" max="9993" width="12.21875" style="41" bestFit="1" customWidth="1"/>
    <col min="9994" max="9995" width="13.88671875" style="41" bestFit="1" customWidth="1"/>
    <col min="9996" max="9996" width="8.44140625" style="41" bestFit="1" customWidth="1"/>
    <col min="9997" max="10242" width="8.88671875" style="41"/>
    <col min="10243" max="10243" width="7.77734375" style="41" bestFit="1" customWidth="1"/>
    <col min="10244" max="10244" width="10.6640625" style="41" bestFit="1" customWidth="1"/>
    <col min="10245" max="10245" width="12.109375" style="41" bestFit="1" customWidth="1"/>
    <col min="10246" max="10246" width="11.109375" style="41" bestFit="1" customWidth="1"/>
    <col min="10247" max="10247" width="10.6640625" style="41" bestFit="1" customWidth="1"/>
    <col min="10248" max="10248" width="10.33203125" style="41" bestFit="1" customWidth="1"/>
    <col min="10249" max="10249" width="12.21875" style="41" bestFit="1" customWidth="1"/>
    <col min="10250" max="10251" width="13.88671875" style="41" bestFit="1" customWidth="1"/>
    <col min="10252" max="10252" width="8.44140625" style="41" bestFit="1" customWidth="1"/>
    <col min="10253" max="10498" width="8.88671875" style="41"/>
    <col min="10499" max="10499" width="7.77734375" style="41" bestFit="1" customWidth="1"/>
    <col min="10500" max="10500" width="10.6640625" style="41" bestFit="1" customWidth="1"/>
    <col min="10501" max="10501" width="12.109375" style="41" bestFit="1" customWidth="1"/>
    <col min="10502" max="10502" width="11.109375" style="41" bestFit="1" customWidth="1"/>
    <col min="10503" max="10503" width="10.6640625" style="41" bestFit="1" customWidth="1"/>
    <col min="10504" max="10504" width="10.33203125" style="41" bestFit="1" customWidth="1"/>
    <col min="10505" max="10505" width="12.21875" style="41" bestFit="1" customWidth="1"/>
    <col min="10506" max="10507" width="13.88671875" style="41" bestFit="1" customWidth="1"/>
    <col min="10508" max="10508" width="8.44140625" style="41" bestFit="1" customWidth="1"/>
    <col min="10509" max="10754" width="8.88671875" style="41"/>
    <col min="10755" max="10755" width="7.77734375" style="41" bestFit="1" customWidth="1"/>
    <col min="10756" max="10756" width="10.6640625" style="41" bestFit="1" customWidth="1"/>
    <col min="10757" max="10757" width="12.109375" style="41" bestFit="1" customWidth="1"/>
    <col min="10758" max="10758" width="11.109375" style="41" bestFit="1" customWidth="1"/>
    <col min="10759" max="10759" width="10.6640625" style="41" bestFit="1" customWidth="1"/>
    <col min="10760" max="10760" width="10.33203125" style="41" bestFit="1" customWidth="1"/>
    <col min="10761" max="10761" width="12.21875" style="41" bestFit="1" customWidth="1"/>
    <col min="10762" max="10763" width="13.88671875" style="41" bestFit="1" customWidth="1"/>
    <col min="10764" max="10764" width="8.44140625" style="41" bestFit="1" customWidth="1"/>
    <col min="10765" max="11010" width="8.88671875" style="41"/>
    <col min="11011" max="11011" width="7.77734375" style="41" bestFit="1" customWidth="1"/>
    <col min="11012" max="11012" width="10.6640625" style="41" bestFit="1" customWidth="1"/>
    <col min="11013" max="11013" width="12.109375" style="41" bestFit="1" customWidth="1"/>
    <col min="11014" max="11014" width="11.109375" style="41" bestFit="1" customWidth="1"/>
    <col min="11015" max="11015" width="10.6640625" style="41" bestFit="1" customWidth="1"/>
    <col min="11016" max="11016" width="10.33203125" style="41" bestFit="1" customWidth="1"/>
    <col min="11017" max="11017" width="12.21875" style="41" bestFit="1" customWidth="1"/>
    <col min="11018" max="11019" width="13.88671875" style="41" bestFit="1" customWidth="1"/>
    <col min="11020" max="11020" width="8.44140625" style="41" bestFit="1" customWidth="1"/>
    <col min="11021" max="11266" width="8.88671875" style="41"/>
    <col min="11267" max="11267" width="7.77734375" style="41" bestFit="1" customWidth="1"/>
    <col min="11268" max="11268" width="10.6640625" style="41" bestFit="1" customWidth="1"/>
    <col min="11269" max="11269" width="12.109375" style="41" bestFit="1" customWidth="1"/>
    <col min="11270" max="11270" width="11.109375" style="41" bestFit="1" customWidth="1"/>
    <col min="11271" max="11271" width="10.6640625" style="41" bestFit="1" customWidth="1"/>
    <col min="11272" max="11272" width="10.33203125" style="41" bestFit="1" customWidth="1"/>
    <col min="11273" max="11273" width="12.21875" style="41" bestFit="1" customWidth="1"/>
    <col min="11274" max="11275" width="13.88671875" style="41" bestFit="1" customWidth="1"/>
    <col min="11276" max="11276" width="8.44140625" style="41" bestFit="1" customWidth="1"/>
    <col min="11277" max="11522" width="8.88671875" style="41"/>
    <col min="11523" max="11523" width="7.77734375" style="41" bestFit="1" customWidth="1"/>
    <col min="11524" max="11524" width="10.6640625" style="41" bestFit="1" customWidth="1"/>
    <col min="11525" max="11525" width="12.109375" style="41" bestFit="1" customWidth="1"/>
    <col min="11526" max="11526" width="11.109375" style="41" bestFit="1" customWidth="1"/>
    <col min="11527" max="11527" width="10.6640625" style="41" bestFit="1" customWidth="1"/>
    <col min="11528" max="11528" width="10.33203125" style="41" bestFit="1" customWidth="1"/>
    <col min="11529" max="11529" width="12.21875" style="41" bestFit="1" customWidth="1"/>
    <col min="11530" max="11531" width="13.88671875" style="41" bestFit="1" customWidth="1"/>
    <col min="11532" max="11532" width="8.44140625" style="41" bestFit="1" customWidth="1"/>
    <col min="11533" max="11778" width="8.88671875" style="41"/>
    <col min="11779" max="11779" width="7.77734375" style="41" bestFit="1" customWidth="1"/>
    <col min="11780" max="11780" width="10.6640625" style="41" bestFit="1" customWidth="1"/>
    <col min="11781" max="11781" width="12.109375" style="41" bestFit="1" customWidth="1"/>
    <col min="11782" max="11782" width="11.109375" style="41" bestFit="1" customWidth="1"/>
    <col min="11783" max="11783" width="10.6640625" style="41" bestFit="1" customWidth="1"/>
    <col min="11784" max="11784" width="10.33203125" style="41" bestFit="1" customWidth="1"/>
    <col min="11785" max="11785" width="12.21875" style="41" bestFit="1" customWidth="1"/>
    <col min="11786" max="11787" width="13.88671875" style="41" bestFit="1" customWidth="1"/>
    <col min="11788" max="11788" width="8.44140625" style="41" bestFit="1" customWidth="1"/>
    <col min="11789" max="12034" width="8.88671875" style="41"/>
    <col min="12035" max="12035" width="7.77734375" style="41" bestFit="1" customWidth="1"/>
    <col min="12036" max="12036" width="10.6640625" style="41" bestFit="1" customWidth="1"/>
    <col min="12037" max="12037" width="12.109375" style="41" bestFit="1" customWidth="1"/>
    <col min="12038" max="12038" width="11.109375" style="41" bestFit="1" customWidth="1"/>
    <col min="12039" max="12039" width="10.6640625" style="41" bestFit="1" customWidth="1"/>
    <col min="12040" max="12040" width="10.33203125" style="41" bestFit="1" customWidth="1"/>
    <col min="12041" max="12041" width="12.21875" style="41" bestFit="1" customWidth="1"/>
    <col min="12042" max="12043" width="13.88671875" style="41" bestFit="1" customWidth="1"/>
    <col min="12044" max="12044" width="8.44140625" style="41" bestFit="1" customWidth="1"/>
    <col min="12045" max="12290" width="8.88671875" style="41"/>
    <col min="12291" max="12291" width="7.77734375" style="41" bestFit="1" customWidth="1"/>
    <col min="12292" max="12292" width="10.6640625" style="41" bestFit="1" customWidth="1"/>
    <col min="12293" max="12293" width="12.109375" style="41" bestFit="1" customWidth="1"/>
    <col min="12294" max="12294" width="11.109375" style="41" bestFit="1" customWidth="1"/>
    <col min="12295" max="12295" width="10.6640625" style="41" bestFit="1" customWidth="1"/>
    <col min="12296" max="12296" width="10.33203125" style="41" bestFit="1" customWidth="1"/>
    <col min="12297" max="12297" width="12.21875" style="41" bestFit="1" customWidth="1"/>
    <col min="12298" max="12299" width="13.88671875" style="41" bestFit="1" customWidth="1"/>
    <col min="12300" max="12300" width="8.44140625" style="41" bestFit="1" customWidth="1"/>
    <col min="12301" max="12546" width="8.88671875" style="41"/>
    <col min="12547" max="12547" width="7.77734375" style="41" bestFit="1" customWidth="1"/>
    <col min="12548" max="12548" width="10.6640625" style="41" bestFit="1" customWidth="1"/>
    <col min="12549" max="12549" width="12.109375" style="41" bestFit="1" customWidth="1"/>
    <col min="12550" max="12550" width="11.109375" style="41" bestFit="1" customWidth="1"/>
    <col min="12551" max="12551" width="10.6640625" style="41" bestFit="1" customWidth="1"/>
    <col min="12552" max="12552" width="10.33203125" style="41" bestFit="1" customWidth="1"/>
    <col min="12553" max="12553" width="12.21875" style="41" bestFit="1" customWidth="1"/>
    <col min="12554" max="12555" width="13.88671875" style="41" bestFit="1" customWidth="1"/>
    <col min="12556" max="12556" width="8.44140625" style="41" bestFit="1" customWidth="1"/>
    <col min="12557" max="12802" width="8.88671875" style="41"/>
    <col min="12803" max="12803" width="7.77734375" style="41" bestFit="1" customWidth="1"/>
    <col min="12804" max="12804" width="10.6640625" style="41" bestFit="1" customWidth="1"/>
    <col min="12805" max="12805" width="12.109375" style="41" bestFit="1" customWidth="1"/>
    <col min="12806" max="12806" width="11.109375" style="41" bestFit="1" customWidth="1"/>
    <col min="12807" max="12807" width="10.6640625" style="41" bestFit="1" customWidth="1"/>
    <col min="12808" max="12808" width="10.33203125" style="41" bestFit="1" customWidth="1"/>
    <col min="12809" max="12809" width="12.21875" style="41" bestFit="1" customWidth="1"/>
    <col min="12810" max="12811" width="13.88671875" style="41" bestFit="1" customWidth="1"/>
    <col min="12812" max="12812" width="8.44140625" style="41" bestFit="1" customWidth="1"/>
    <col min="12813" max="13058" width="8.88671875" style="41"/>
    <col min="13059" max="13059" width="7.77734375" style="41" bestFit="1" customWidth="1"/>
    <col min="13060" max="13060" width="10.6640625" style="41" bestFit="1" customWidth="1"/>
    <col min="13061" max="13061" width="12.109375" style="41" bestFit="1" customWidth="1"/>
    <col min="13062" max="13062" width="11.109375" style="41" bestFit="1" customWidth="1"/>
    <col min="13063" max="13063" width="10.6640625" style="41" bestFit="1" customWidth="1"/>
    <col min="13064" max="13064" width="10.33203125" style="41" bestFit="1" customWidth="1"/>
    <col min="13065" max="13065" width="12.21875" style="41" bestFit="1" customWidth="1"/>
    <col min="13066" max="13067" width="13.88671875" style="41" bestFit="1" customWidth="1"/>
    <col min="13068" max="13068" width="8.44140625" style="41" bestFit="1" customWidth="1"/>
    <col min="13069" max="13314" width="8.88671875" style="41"/>
    <col min="13315" max="13315" width="7.77734375" style="41" bestFit="1" customWidth="1"/>
    <col min="13316" max="13316" width="10.6640625" style="41" bestFit="1" customWidth="1"/>
    <col min="13317" max="13317" width="12.109375" style="41" bestFit="1" customWidth="1"/>
    <col min="13318" max="13318" width="11.109375" style="41" bestFit="1" customWidth="1"/>
    <col min="13319" max="13319" width="10.6640625" style="41" bestFit="1" customWidth="1"/>
    <col min="13320" max="13320" width="10.33203125" style="41" bestFit="1" customWidth="1"/>
    <col min="13321" max="13321" width="12.21875" style="41" bestFit="1" customWidth="1"/>
    <col min="13322" max="13323" width="13.88671875" style="41" bestFit="1" customWidth="1"/>
    <col min="13324" max="13324" width="8.44140625" style="41" bestFit="1" customWidth="1"/>
    <col min="13325" max="13570" width="8.88671875" style="41"/>
    <col min="13571" max="13571" width="7.77734375" style="41" bestFit="1" customWidth="1"/>
    <col min="13572" max="13572" width="10.6640625" style="41" bestFit="1" customWidth="1"/>
    <col min="13573" max="13573" width="12.109375" style="41" bestFit="1" customWidth="1"/>
    <col min="13574" max="13574" width="11.109375" style="41" bestFit="1" customWidth="1"/>
    <col min="13575" max="13575" width="10.6640625" style="41" bestFit="1" customWidth="1"/>
    <col min="13576" max="13576" width="10.33203125" style="41" bestFit="1" customWidth="1"/>
    <col min="13577" max="13577" width="12.21875" style="41" bestFit="1" customWidth="1"/>
    <col min="13578" max="13579" width="13.88671875" style="41" bestFit="1" customWidth="1"/>
    <col min="13580" max="13580" width="8.44140625" style="41" bestFit="1" customWidth="1"/>
    <col min="13581" max="13826" width="8.88671875" style="41"/>
    <col min="13827" max="13827" width="7.77734375" style="41" bestFit="1" customWidth="1"/>
    <col min="13828" max="13828" width="10.6640625" style="41" bestFit="1" customWidth="1"/>
    <col min="13829" max="13829" width="12.109375" style="41" bestFit="1" customWidth="1"/>
    <col min="13830" max="13830" width="11.109375" style="41" bestFit="1" customWidth="1"/>
    <col min="13831" max="13831" width="10.6640625" style="41" bestFit="1" customWidth="1"/>
    <col min="13832" max="13832" width="10.33203125" style="41" bestFit="1" customWidth="1"/>
    <col min="13833" max="13833" width="12.21875" style="41" bestFit="1" customWidth="1"/>
    <col min="13834" max="13835" width="13.88671875" style="41" bestFit="1" customWidth="1"/>
    <col min="13836" max="13836" width="8.44140625" style="41" bestFit="1" customWidth="1"/>
    <col min="13837" max="14082" width="8.88671875" style="41"/>
    <col min="14083" max="14083" width="7.77734375" style="41" bestFit="1" customWidth="1"/>
    <col min="14084" max="14084" width="10.6640625" style="41" bestFit="1" customWidth="1"/>
    <col min="14085" max="14085" width="12.109375" style="41" bestFit="1" customWidth="1"/>
    <col min="14086" max="14086" width="11.109375" style="41" bestFit="1" customWidth="1"/>
    <col min="14087" max="14087" width="10.6640625" style="41" bestFit="1" customWidth="1"/>
    <col min="14088" max="14088" width="10.33203125" style="41" bestFit="1" customWidth="1"/>
    <col min="14089" max="14089" width="12.21875" style="41" bestFit="1" customWidth="1"/>
    <col min="14090" max="14091" width="13.88671875" style="41" bestFit="1" customWidth="1"/>
    <col min="14092" max="14092" width="8.44140625" style="41" bestFit="1" customWidth="1"/>
    <col min="14093" max="14338" width="8.88671875" style="41"/>
    <col min="14339" max="14339" width="7.77734375" style="41" bestFit="1" customWidth="1"/>
    <col min="14340" max="14340" width="10.6640625" style="41" bestFit="1" customWidth="1"/>
    <col min="14341" max="14341" width="12.109375" style="41" bestFit="1" customWidth="1"/>
    <col min="14342" max="14342" width="11.109375" style="41" bestFit="1" customWidth="1"/>
    <col min="14343" max="14343" width="10.6640625" style="41" bestFit="1" customWidth="1"/>
    <col min="14344" max="14344" width="10.33203125" style="41" bestFit="1" customWidth="1"/>
    <col min="14345" max="14345" width="12.21875" style="41" bestFit="1" customWidth="1"/>
    <col min="14346" max="14347" width="13.88671875" style="41" bestFit="1" customWidth="1"/>
    <col min="14348" max="14348" width="8.44140625" style="41" bestFit="1" customWidth="1"/>
    <col min="14349" max="14594" width="8.88671875" style="41"/>
    <col min="14595" max="14595" width="7.77734375" style="41" bestFit="1" customWidth="1"/>
    <col min="14596" max="14596" width="10.6640625" style="41" bestFit="1" customWidth="1"/>
    <col min="14597" max="14597" width="12.109375" style="41" bestFit="1" customWidth="1"/>
    <col min="14598" max="14598" width="11.109375" style="41" bestFit="1" customWidth="1"/>
    <col min="14599" max="14599" width="10.6640625" style="41" bestFit="1" customWidth="1"/>
    <col min="14600" max="14600" width="10.33203125" style="41" bestFit="1" customWidth="1"/>
    <col min="14601" max="14601" width="12.21875" style="41" bestFit="1" customWidth="1"/>
    <col min="14602" max="14603" width="13.88671875" style="41" bestFit="1" customWidth="1"/>
    <col min="14604" max="14604" width="8.44140625" style="41" bestFit="1" customWidth="1"/>
    <col min="14605" max="14850" width="8.88671875" style="41"/>
    <col min="14851" max="14851" width="7.77734375" style="41" bestFit="1" customWidth="1"/>
    <col min="14852" max="14852" width="10.6640625" style="41" bestFit="1" customWidth="1"/>
    <col min="14853" max="14853" width="12.109375" style="41" bestFit="1" customWidth="1"/>
    <col min="14854" max="14854" width="11.109375" style="41" bestFit="1" customWidth="1"/>
    <col min="14855" max="14855" width="10.6640625" style="41" bestFit="1" customWidth="1"/>
    <col min="14856" max="14856" width="10.33203125" style="41" bestFit="1" customWidth="1"/>
    <col min="14857" max="14857" width="12.21875" style="41" bestFit="1" customWidth="1"/>
    <col min="14858" max="14859" width="13.88671875" style="41" bestFit="1" customWidth="1"/>
    <col min="14860" max="14860" width="8.44140625" style="41" bestFit="1" customWidth="1"/>
    <col min="14861" max="15106" width="8.88671875" style="41"/>
    <col min="15107" max="15107" width="7.77734375" style="41" bestFit="1" customWidth="1"/>
    <col min="15108" max="15108" width="10.6640625" style="41" bestFit="1" customWidth="1"/>
    <col min="15109" max="15109" width="12.109375" style="41" bestFit="1" customWidth="1"/>
    <col min="15110" max="15110" width="11.109375" style="41" bestFit="1" customWidth="1"/>
    <col min="15111" max="15111" width="10.6640625" style="41" bestFit="1" customWidth="1"/>
    <col min="15112" max="15112" width="10.33203125" style="41" bestFit="1" customWidth="1"/>
    <col min="15113" max="15113" width="12.21875" style="41" bestFit="1" customWidth="1"/>
    <col min="15114" max="15115" width="13.88671875" style="41" bestFit="1" customWidth="1"/>
    <col min="15116" max="15116" width="8.44140625" style="41" bestFit="1" customWidth="1"/>
    <col min="15117" max="15362" width="8.88671875" style="41"/>
    <col min="15363" max="15363" width="7.77734375" style="41" bestFit="1" customWidth="1"/>
    <col min="15364" max="15364" width="10.6640625" style="41" bestFit="1" customWidth="1"/>
    <col min="15365" max="15365" width="12.109375" style="41" bestFit="1" customWidth="1"/>
    <col min="15366" max="15366" width="11.109375" style="41" bestFit="1" customWidth="1"/>
    <col min="15367" max="15367" width="10.6640625" style="41" bestFit="1" customWidth="1"/>
    <col min="15368" max="15368" width="10.33203125" style="41" bestFit="1" customWidth="1"/>
    <col min="15369" max="15369" width="12.21875" style="41" bestFit="1" customWidth="1"/>
    <col min="15370" max="15371" width="13.88671875" style="41" bestFit="1" customWidth="1"/>
    <col min="15372" max="15372" width="8.44140625" style="41" bestFit="1" customWidth="1"/>
    <col min="15373" max="15618" width="8.88671875" style="41"/>
    <col min="15619" max="15619" width="7.77734375" style="41" bestFit="1" customWidth="1"/>
    <col min="15620" max="15620" width="10.6640625" style="41" bestFit="1" customWidth="1"/>
    <col min="15621" max="15621" width="12.109375" style="41" bestFit="1" customWidth="1"/>
    <col min="15622" max="15622" width="11.109375" style="41" bestFit="1" customWidth="1"/>
    <col min="15623" max="15623" width="10.6640625" style="41" bestFit="1" customWidth="1"/>
    <col min="15624" max="15624" width="10.33203125" style="41" bestFit="1" customWidth="1"/>
    <col min="15625" max="15625" width="12.21875" style="41" bestFit="1" customWidth="1"/>
    <col min="15626" max="15627" width="13.88671875" style="41" bestFit="1" customWidth="1"/>
    <col min="15628" max="15628" width="8.44140625" style="41" bestFit="1" customWidth="1"/>
    <col min="15629" max="15874" width="8.88671875" style="41"/>
    <col min="15875" max="15875" width="7.77734375" style="41" bestFit="1" customWidth="1"/>
    <col min="15876" max="15876" width="10.6640625" style="41" bestFit="1" customWidth="1"/>
    <col min="15877" max="15877" width="12.109375" style="41" bestFit="1" customWidth="1"/>
    <col min="15878" max="15878" width="11.109375" style="41" bestFit="1" customWidth="1"/>
    <col min="15879" max="15879" width="10.6640625" style="41" bestFit="1" customWidth="1"/>
    <col min="15880" max="15880" width="10.33203125" style="41" bestFit="1" customWidth="1"/>
    <col min="15881" max="15881" width="12.21875" style="41" bestFit="1" customWidth="1"/>
    <col min="15882" max="15883" width="13.88671875" style="41" bestFit="1" customWidth="1"/>
    <col min="15884" max="15884" width="8.44140625" style="41" bestFit="1" customWidth="1"/>
    <col min="15885" max="16130" width="8.88671875" style="41"/>
    <col min="16131" max="16131" width="7.77734375" style="41" bestFit="1" customWidth="1"/>
    <col min="16132" max="16132" width="10.6640625" style="41" bestFit="1" customWidth="1"/>
    <col min="16133" max="16133" width="12.109375" style="41" bestFit="1" customWidth="1"/>
    <col min="16134" max="16134" width="11.109375" style="41" bestFit="1" customWidth="1"/>
    <col min="16135" max="16135" width="10.6640625" style="41" bestFit="1" customWidth="1"/>
    <col min="16136" max="16136" width="10.33203125" style="41" bestFit="1" customWidth="1"/>
    <col min="16137" max="16137" width="12.21875" style="41" bestFit="1" customWidth="1"/>
    <col min="16138" max="16139" width="13.88671875" style="41" bestFit="1" customWidth="1"/>
    <col min="16140" max="16140" width="8.44140625" style="41" bestFit="1" customWidth="1"/>
    <col min="16141" max="16384" width="8.88671875" style="41"/>
  </cols>
  <sheetData>
    <row r="1" spans="1:28">
      <c r="A1" s="70" t="s">
        <v>774</v>
      </c>
      <c r="B1" s="40" t="s">
        <v>72</v>
      </c>
      <c r="C1" s="40" t="s">
        <v>73</v>
      </c>
      <c r="D1" s="40" t="s">
        <v>74</v>
      </c>
      <c r="E1" s="40" t="s">
        <v>75</v>
      </c>
      <c r="F1" s="40" t="s">
        <v>76</v>
      </c>
      <c r="G1" s="40" t="s">
        <v>776</v>
      </c>
      <c r="H1" s="40" t="s">
        <v>777</v>
      </c>
      <c r="I1" s="40" t="s">
        <v>778</v>
      </c>
      <c r="J1" s="63" t="s">
        <v>775</v>
      </c>
      <c r="K1" s="40" t="s">
        <v>780</v>
      </c>
      <c r="L1" s="40" t="s">
        <v>77</v>
      </c>
      <c r="M1" s="40" t="s">
        <v>78</v>
      </c>
      <c r="N1" s="40" t="s">
        <v>79</v>
      </c>
      <c r="O1" s="40" t="s">
        <v>80</v>
      </c>
      <c r="P1" s="40" t="s">
        <v>81</v>
      </c>
      <c r="R1" s="41" t="s">
        <v>781</v>
      </c>
      <c r="S1" s="41" t="s">
        <v>802</v>
      </c>
    </row>
    <row r="2" spans="1:28">
      <c r="A2" s="62">
        <v>1</v>
      </c>
      <c r="B2" s="42" t="s">
        <v>82</v>
      </c>
      <c r="C2" s="42" t="s">
        <v>83</v>
      </c>
      <c r="D2" s="42" t="s">
        <v>84</v>
      </c>
      <c r="E2" s="42" t="s">
        <v>85</v>
      </c>
      <c r="F2" s="64">
        <v>8875</v>
      </c>
      <c r="G2" s="42">
        <v>1924</v>
      </c>
      <c r="H2" s="42">
        <v>4</v>
      </c>
      <c r="I2" s="42">
        <v>18</v>
      </c>
      <c r="J2" s="64">
        <f>DATE(G2, H2,I2)</f>
        <v>8875</v>
      </c>
      <c r="K2" s="89">
        <f ca="1">(TODAY()-J2)/365.25</f>
        <v>98.548939082819984</v>
      </c>
      <c r="L2" s="42" t="s">
        <v>86</v>
      </c>
      <c r="M2" s="42" t="s">
        <v>87</v>
      </c>
      <c r="N2" s="42" t="s">
        <v>86</v>
      </c>
      <c r="O2" s="42" t="s">
        <v>87</v>
      </c>
      <c r="P2" s="42" t="s">
        <v>83</v>
      </c>
      <c r="R2" s="41" t="s">
        <v>782</v>
      </c>
      <c r="S2" s="41" t="s">
        <v>803</v>
      </c>
    </row>
    <row r="3" spans="1:28">
      <c r="A3" s="62">
        <v>2</v>
      </c>
      <c r="B3" s="42" t="s">
        <v>82</v>
      </c>
      <c r="C3" s="42" t="s">
        <v>83</v>
      </c>
      <c r="D3" s="42" t="s">
        <v>88</v>
      </c>
      <c r="E3" s="42" t="s">
        <v>89</v>
      </c>
      <c r="F3" s="64">
        <v>35314</v>
      </c>
      <c r="G3" s="42">
        <v>1996</v>
      </c>
      <c r="H3" s="42">
        <v>9</v>
      </c>
      <c r="I3" s="42">
        <v>6</v>
      </c>
      <c r="J3" s="64">
        <f t="shared" ref="J3:J66" si="0">DATE(G3, H3,I3)</f>
        <v>35314</v>
      </c>
      <c r="K3" s="89">
        <f t="shared" ref="K3:K66" ca="1" si="1">(TODAY()-J3)/365.25</f>
        <v>26.16290212183436</v>
      </c>
      <c r="L3" s="42" t="s">
        <v>90</v>
      </c>
      <c r="M3" s="42" t="s">
        <v>91</v>
      </c>
      <c r="N3" s="42"/>
      <c r="O3" s="42"/>
      <c r="P3" s="42" t="s">
        <v>83</v>
      </c>
      <c r="R3" s="41" t="s">
        <v>783</v>
      </c>
      <c r="S3" s="41" t="s">
        <v>804</v>
      </c>
    </row>
    <row r="4" spans="1:28" ht="16.8" thickBot="1">
      <c r="A4" s="62">
        <v>3</v>
      </c>
      <c r="B4" s="42" t="s">
        <v>82</v>
      </c>
      <c r="C4" s="42" t="s">
        <v>83</v>
      </c>
      <c r="D4" s="42" t="s">
        <v>92</v>
      </c>
      <c r="E4" s="42" t="s">
        <v>93</v>
      </c>
      <c r="F4" s="64">
        <v>8602</v>
      </c>
      <c r="G4" s="42">
        <v>1923</v>
      </c>
      <c r="H4" s="42">
        <v>7</v>
      </c>
      <c r="I4" s="42">
        <v>20</v>
      </c>
      <c r="J4" s="64">
        <f t="shared" si="0"/>
        <v>8602</v>
      </c>
      <c r="K4" s="89">
        <f t="shared" ca="1" si="1"/>
        <v>99.296372347707049</v>
      </c>
      <c r="L4" s="42" t="s">
        <v>94</v>
      </c>
      <c r="M4" s="42" t="s">
        <v>91</v>
      </c>
      <c r="N4" s="42"/>
      <c r="O4" s="42"/>
      <c r="P4" s="42" t="s">
        <v>83</v>
      </c>
      <c r="Z4" s="74" t="s">
        <v>805</v>
      </c>
      <c r="AA4" s="74" t="s">
        <v>806</v>
      </c>
      <c r="AB4" s="74" t="s">
        <v>807</v>
      </c>
    </row>
    <row r="5" spans="1:28" ht="16.8" thickBot="1">
      <c r="A5" s="62">
        <v>4</v>
      </c>
      <c r="B5" s="42" t="s">
        <v>82</v>
      </c>
      <c r="C5" s="42" t="s">
        <v>83</v>
      </c>
      <c r="D5" s="42" t="s">
        <v>95</v>
      </c>
      <c r="E5" s="42" t="s">
        <v>96</v>
      </c>
      <c r="F5" s="64">
        <v>21489</v>
      </c>
      <c r="G5" s="42">
        <v>1958</v>
      </c>
      <c r="H5" s="42">
        <v>10</v>
      </c>
      <c r="I5" s="42">
        <v>31</v>
      </c>
      <c r="J5" s="64">
        <f t="shared" si="0"/>
        <v>21489</v>
      </c>
      <c r="K5" s="89">
        <f t="shared" ca="1" si="1"/>
        <v>64.013689253935667</v>
      </c>
      <c r="L5" s="42" t="s">
        <v>86</v>
      </c>
      <c r="M5" s="42" t="s">
        <v>97</v>
      </c>
      <c r="N5" s="42" t="s">
        <v>86</v>
      </c>
      <c r="O5" s="42" t="s">
        <v>97</v>
      </c>
      <c r="P5" s="42" t="s">
        <v>83</v>
      </c>
      <c r="S5" s="68" t="s">
        <v>779</v>
      </c>
      <c r="T5" s="68"/>
      <c r="V5" s="43" t="s">
        <v>800</v>
      </c>
      <c r="Z5" s="81">
        <v>1</v>
      </c>
      <c r="AA5" s="75">
        <f>COUNTIF($H$2:$H$1801,Z5)</f>
        <v>166</v>
      </c>
      <c r="AB5" s="76">
        <f t="shared" ref="AB5:AB16" si="2">AA5/$AA$17</f>
        <v>9.2222222222222219E-2</v>
      </c>
    </row>
    <row r="6" spans="1:28">
      <c r="A6" s="62">
        <v>5</v>
      </c>
      <c r="B6" s="42" t="s">
        <v>82</v>
      </c>
      <c r="C6" s="42" t="s">
        <v>83</v>
      </c>
      <c r="D6" s="42" t="s">
        <v>98</v>
      </c>
      <c r="E6" s="42" t="s">
        <v>99</v>
      </c>
      <c r="F6" s="64">
        <v>15342</v>
      </c>
      <c r="G6" s="42">
        <v>1942</v>
      </c>
      <c r="H6" s="42">
        <v>1</v>
      </c>
      <c r="I6" s="42">
        <v>1</v>
      </c>
      <c r="J6" s="64">
        <f t="shared" si="0"/>
        <v>15342</v>
      </c>
      <c r="K6" s="89">
        <f t="shared" ca="1" si="1"/>
        <v>80.843258042436688</v>
      </c>
      <c r="L6" s="42" t="s">
        <v>100</v>
      </c>
      <c r="M6" s="42" t="s">
        <v>101</v>
      </c>
      <c r="N6" s="42" t="s">
        <v>100</v>
      </c>
      <c r="O6" s="42" t="s">
        <v>101</v>
      </c>
      <c r="P6" s="42" t="s">
        <v>102</v>
      </c>
      <c r="S6" s="65"/>
      <c r="T6" s="65"/>
      <c r="V6" s="43">
        <v>30</v>
      </c>
      <c r="W6" s="67" t="s">
        <v>800</v>
      </c>
      <c r="X6" s="67" t="s">
        <v>801</v>
      </c>
      <c r="Z6" s="81">
        <v>2</v>
      </c>
      <c r="AA6" s="75">
        <f t="shared" ref="AA6:AA16" si="3">COUNTIF($H$2:$H$1801,Z6)</f>
        <v>154</v>
      </c>
      <c r="AB6" s="76">
        <f t="shared" si="2"/>
        <v>8.5555555555555551E-2</v>
      </c>
    </row>
    <row r="7" spans="1:28">
      <c r="A7" s="62">
        <v>6</v>
      </c>
      <c r="B7" s="42" t="s">
        <v>82</v>
      </c>
      <c r="C7" s="42" t="s">
        <v>83</v>
      </c>
      <c r="D7" s="42" t="s">
        <v>103</v>
      </c>
      <c r="E7" s="42" t="s">
        <v>104</v>
      </c>
      <c r="F7" s="64">
        <v>4924</v>
      </c>
      <c r="G7" s="42">
        <v>1913</v>
      </c>
      <c r="H7" s="42">
        <v>6</v>
      </c>
      <c r="I7" s="42">
        <v>24</v>
      </c>
      <c r="J7" s="64">
        <f t="shared" si="0"/>
        <v>4924</v>
      </c>
      <c r="K7" s="89">
        <f t="shared" ca="1" si="1"/>
        <v>109.36618754277892</v>
      </c>
      <c r="L7" s="42" t="s">
        <v>105</v>
      </c>
      <c r="M7" s="42" t="s">
        <v>106</v>
      </c>
      <c r="N7" s="42" t="s">
        <v>105</v>
      </c>
      <c r="O7" s="42" t="s">
        <v>106</v>
      </c>
      <c r="P7" s="42" t="s">
        <v>83</v>
      </c>
      <c r="S7" s="65" t="s">
        <v>784</v>
      </c>
      <c r="T7" s="65">
        <v>80.199796182219217</v>
      </c>
      <c r="V7" s="43">
        <v>40</v>
      </c>
      <c r="W7" s="79">
        <v>40</v>
      </c>
      <c r="X7" s="80">
        <v>123</v>
      </c>
      <c r="Z7" s="81">
        <v>3</v>
      </c>
      <c r="AA7" s="75">
        <f t="shared" si="3"/>
        <v>150</v>
      </c>
      <c r="AB7" s="76">
        <f t="shared" si="2"/>
        <v>8.3333333333333329E-2</v>
      </c>
    </row>
    <row r="8" spans="1:28">
      <c r="A8" s="62">
        <v>7</v>
      </c>
      <c r="B8" s="42" t="s">
        <v>82</v>
      </c>
      <c r="C8" s="42" t="s">
        <v>83</v>
      </c>
      <c r="D8" s="42" t="s">
        <v>107</v>
      </c>
      <c r="E8" s="42" t="s">
        <v>89</v>
      </c>
      <c r="F8" s="64">
        <v>13387</v>
      </c>
      <c r="G8" s="42">
        <v>1936</v>
      </c>
      <c r="H8" s="42">
        <v>8</v>
      </c>
      <c r="I8" s="42">
        <v>25</v>
      </c>
      <c r="J8" s="64">
        <f t="shared" si="0"/>
        <v>13387</v>
      </c>
      <c r="K8" s="89">
        <f t="shared" ca="1" si="1"/>
        <v>86.195756331279952</v>
      </c>
      <c r="L8" s="42" t="s">
        <v>94</v>
      </c>
      <c r="M8" s="42" t="s">
        <v>91</v>
      </c>
      <c r="N8" s="42"/>
      <c r="O8" s="42"/>
      <c r="P8" s="42" t="s">
        <v>102</v>
      </c>
      <c r="S8" s="65" t="s">
        <v>785</v>
      </c>
      <c r="T8" s="65">
        <v>0.52310396221553734</v>
      </c>
      <c r="V8" s="43">
        <v>50</v>
      </c>
      <c r="W8" s="79">
        <v>50</v>
      </c>
      <c r="X8" s="80">
        <v>57</v>
      </c>
      <c r="Z8" s="81">
        <v>4</v>
      </c>
      <c r="AA8" s="75">
        <f t="shared" si="3"/>
        <v>119</v>
      </c>
      <c r="AB8" s="76">
        <f t="shared" si="2"/>
        <v>6.6111111111111107E-2</v>
      </c>
    </row>
    <row r="9" spans="1:28">
      <c r="A9" s="62">
        <v>8</v>
      </c>
      <c r="B9" s="42" t="s">
        <v>82</v>
      </c>
      <c r="C9" s="42" t="s">
        <v>83</v>
      </c>
      <c r="D9" s="42" t="s">
        <v>108</v>
      </c>
      <c r="E9" s="42" t="s">
        <v>109</v>
      </c>
      <c r="F9" s="64">
        <v>8737</v>
      </c>
      <c r="G9" s="42">
        <v>1923</v>
      </c>
      <c r="H9" s="42">
        <v>12</v>
      </c>
      <c r="I9" s="42">
        <v>2</v>
      </c>
      <c r="J9" s="64">
        <f t="shared" si="0"/>
        <v>8737</v>
      </c>
      <c r="K9" s="89">
        <f t="shared" ca="1" si="1"/>
        <v>98.926762491444222</v>
      </c>
      <c r="L9" s="42" t="s">
        <v>97</v>
      </c>
      <c r="M9" s="42" t="s">
        <v>110</v>
      </c>
      <c r="N9" s="42" t="s">
        <v>97</v>
      </c>
      <c r="O9" s="42" t="s">
        <v>110</v>
      </c>
      <c r="P9" s="42" t="s">
        <v>102</v>
      </c>
      <c r="S9" s="65" t="s">
        <v>786</v>
      </c>
      <c r="T9" s="65">
        <v>85.2539356605065</v>
      </c>
      <c r="V9" s="43">
        <v>60</v>
      </c>
      <c r="W9" s="79">
        <v>60</v>
      </c>
      <c r="X9" s="80">
        <v>136</v>
      </c>
      <c r="Z9" s="81">
        <v>5</v>
      </c>
      <c r="AA9" s="75">
        <f t="shared" si="3"/>
        <v>117</v>
      </c>
      <c r="AB9" s="76">
        <f t="shared" si="2"/>
        <v>6.5000000000000002E-2</v>
      </c>
    </row>
    <row r="10" spans="1:28">
      <c r="A10" s="62">
        <v>9</v>
      </c>
      <c r="B10" s="42" t="s">
        <v>82</v>
      </c>
      <c r="C10" s="42" t="s">
        <v>83</v>
      </c>
      <c r="D10" s="42" t="s">
        <v>111</v>
      </c>
      <c r="E10" s="42" t="s">
        <v>112</v>
      </c>
      <c r="F10" s="64">
        <v>13628</v>
      </c>
      <c r="G10" s="42">
        <v>1937</v>
      </c>
      <c r="H10" s="42">
        <v>4</v>
      </c>
      <c r="I10" s="42">
        <v>23</v>
      </c>
      <c r="J10" s="64">
        <f t="shared" si="0"/>
        <v>13628</v>
      </c>
      <c r="K10" s="89">
        <f t="shared" ca="1" si="1"/>
        <v>85.535934291581114</v>
      </c>
      <c r="L10" s="42" t="s">
        <v>113</v>
      </c>
      <c r="M10" s="42" t="s">
        <v>114</v>
      </c>
      <c r="N10" s="42" t="s">
        <v>113</v>
      </c>
      <c r="O10" s="42" t="s">
        <v>114</v>
      </c>
      <c r="P10" s="42" t="s">
        <v>83</v>
      </c>
      <c r="S10" s="65" t="s">
        <v>787</v>
      </c>
      <c r="T10" s="65">
        <v>80.733744010951398</v>
      </c>
      <c r="V10" s="43">
        <v>70</v>
      </c>
      <c r="W10" s="79">
        <v>70</v>
      </c>
      <c r="X10" s="80">
        <v>216</v>
      </c>
      <c r="Z10" s="81">
        <v>6</v>
      </c>
      <c r="AA10" s="75">
        <f t="shared" si="3"/>
        <v>142</v>
      </c>
      <c r="AB10" s="76">
        <f t="shared" si="2"/>
        <v>7.8888888888888883E-2</v>
      </c>
    </row>
    <row r="11" spans="1:28">
      <c r="A11" s="62">
        <v>10</v>
      </c>
      <c r="B11" s="42" t="s">
        <v>82</v>
      </c>
      <c r="C11" s="42" t="s">
        <v>83</v>
      </c>
      <c r="D11" s="42" t="s">
        <v>115</v>
      </c>
      <c r="E11" s="42" t="s">
        <v>109</v>
      </c>
      <c r="F11" s="64">
        <v>8308</v>
      </c>
      <c r="G11" s="42">
        <v>1922</v>
      </c>
      <c r="H11" s="42">
        <v>9</v>
      </c>
      <c r="I11" s="42">
        <v>29</v>
      </c>
      <c r="J11" s="64">
        <f t="shared" si="0"/>
        <v>8308</v>
      </c>
      <c r="K11" s="89">
        <f t="shared" ca="1" si="1"/>
        <v>100.10130047912389</v>
      </c>
      <c r="L11" s="42" t="s">
        <v>97</v>
      </c>
      <c r="M11" s="42" t="s">
        <v>87</v>
      </c>
      <c r="N11" s="42"/>
      <c r="O11" s="42"/>
      <c r="P11" s="42" t="s">
        <v>102</v>
      </c>
      <c r="S11" s="65" t="s">
        <v>788</v>
      </c>
      <c r="T11" s="65">
        <v>22.193421536889481</v>
      </c>
      <c r="V11" s="43">
        <v>80</v>
      </c>
      <c r="W11" s="79">
        <v>80</v>
      </c>
      <c r="X11" s="80">
        <v>219</v>
      </c>
      <c r="Z11" s="81">
        <v>7</v>
      </c>
      <c r="AA11" s="75">
        <f t="shared" si="3"/>
        <v>140</v>
      </c>
      <c r="AB11" s="76">
        <f t="shared" si="2"/>
        <v>7.7777777777777779E-2</v>
      </c>
    </row>
    <row r="12" spans="1:28">
      <c r="A12" s="62">
        <v>11</v>
      </c>
      <c r="B12" s="42" t="s">
        <v>82</v>
      </c>
      <c r="C12" s="42" t="s">
        <v>83</v>
      </c>
      <c r="D12" s="42" t="s">
        <v>116</v>
      </c>
      <c r="E12" s="42" t="s">
        <v>117</v>
      </c>
      <c r="F12" s="64">
        <v>28373</v>
      </c>
      <c r="G12" s="42">
        <v>1977</v>
      </c>
      <c r="H12" s="42">
        <v>9</v>
      </c>
      <c r="I12" s="42">
        <v>5</v>
      </c>
      <c r="J12" s="64">
        <f t="shared" si="0"/>
        <v>28373</v>
      </c>
      <c r="K12" s="89">
        <f t="shared" ca="1" si="1"/>
        <v>45.166324435318273</v>
      </c>
      <c r="L12" s="42" t="s">
        <v>118</v>
      </c>
      <c r="M12" s="42" t="s">
        <v>119</v>
      </c>
      <c r="N12" s="42" t="s">
        <v>118</v>
      </c>
      <c r="O12" s="42" t="s">
        <v>119</v>
      </c>
      <c r="P12" s="42" t="s">
        <v>102</v>
      </c>
      <c r="S12" s="65" t="s">
        <v>789</v>
      </c>
      <c r="T12" s="65">
        <v>492.54795951406993</v>
      </c>
      <c r="V12" s="43">
        <v>90</v>
      </c>
      <c r="W12" s="79">
        <v>90</v>
      </c>
      <c r="X12" s="80">
        <v>296</v>
      </c>
      <c r="Z12" s="81">
        <v>8</v>
      </c>
      <c r="AA12" s="75">
        <f t="shared" si="3"/>
        <v>141</v>
      </c>
      <c r="AB12" s="76">
        <f t="shared" si="2"/>
        <v>7.8333333333333338E-2</v>
      </c>
    </row>
    <row r="13" spans="1:28">
      <c r="A13" s="62">
        <v>12</v>
      </c>
      <c r="B13" s="42" t="s">
        <v>82</v>
      </c>
      <c r="C13" s="42" t="s">
        <v>83</v>
      </c>
      <c r="D13" s="42" t="s">
        <v>120</v>
      </c>
      <c r="E13" s="42" t="s">
        <v>85</v>
      </c>
      <c r="F13" s="64">
        <v>17353</v>
      </c>
      <c r="G13" s="42">
        <v>1947</v>
      </c>
      <c r="H13" s="42">
        <v>7</v>
      </c>
      <c r="I13" s="42">
        <v>5</v>
      </c>
      <c r="J13" s="64">
        <f t="shared" si="0"/>
        <v>17353</v>
      </c>
      <c r="K13" s="89">
        <f t="shared" ca="1" si="1"/>
        <v>75.337440109514034</v>
      </c>
      <c r="L13" s="42" t="s">
        <v>101</v>
      </c>
      <c r="M13" s="42" t="s">
        <v>121</v>
      </c>
      <c r="N13" s="42" t="s">
        <v>101</v>
      </c>
      <c r="O13" s="42" t="s">
        <v>121</v>
      </c>
      <c r="P13" s="42" t="s">
        <v>83</v>
      </c>
      <c r="S13" s="65" t="s">
        <v>790</v>
      </c>
      <c r="T13" s="65">
        <v>3.854504704513495E-2</v>
      </c>
      <c r="V13" s="43">
        <v>100</v>
      </c>
      <c r="W13" s="79">
        <v>100</v>
      </c>
      <c r="X13" s="80">
        <v>415</v>
      </c>
      <c r="Z13" s="81">
        <v>9</v>
      </c>
      <c r="AA13" s="75">
        <f t="shared" si="3"/>
        <v>157</v>
      </c>
      <c r="AB13" s="76">
        <f t="shared" si="2"/>
        <v>8.7222222222222229E-2</v>
      </c>
    </row>
    <row r="14" spans="1:28">
      <c r="A14" s="62">
        <v>13</v>
      </c>
      <c r="B14" s="42" t="s">
        <v>82</v>
      </c>
      <c r="C14" s="42" t="s">
        <v>83</v>
      </c>
      <c r="D14" s="42" t="s">
        <v>122</v>
      </c>
      <c r="E14" s="42" t="s">
        <v>109</v>
      </c>
      <c r="F14" s="64">
        <v>14270</v>
      </c>
      <c r="G14" s="42">
        <v>1939</v>
      </c>
      <c r="H14" s="42">
        <v>1</v>
      </c>
      <c r="I14" s="42">
        <v>25</v>
      </c>
      <c r="J14" s="64">
        <f t="shared" si="0"/>
        <v>14270</v>
      </c>
      <c r="K14" s="89">
        <f t="shared" ca="1" si="1"/>
        <v>83.778234086242293</v>
      </c>
      <c r="L14" s="42" t="s">
        <v>114</v>
      </c>
      <c r="M14" s="42" t="s">
        <v>87</v>
      </c>
      <c r="N14" s="42"/>
      <c r="O14" s="42"/>
      <c r="P14" s="42" t="s">
        <v>83</v>
      </c>
      <c r="S14" s="65" t="s">
        <v>791</v>
      </c>
      <c r="T14" s="65">
        <v>-0.818036714745355</v>
      </c>
      <c r="V14" s="43">
        <v>110</v>
      </c>
      <c r="W14" s="79">
        <v>110</v>
      </c>
      <c r="X14" s="80">
        <v>286</v>
      </c>
      <c r="Z14" s="81">
        <v>10</v>
      </c>
      <c r="AA14" s="75">
        <f t="shared" si="3"/>
        <v>178</v>
      </c>
      <c r="AB14" s="76">
        <f t="shared" si="2"/>
        <v>9.8888888888888887E-2</v>
      </c>
    </row>
    <row r="15" spans="1:28">
      <c r="A15" s="62">
        <v>14</v>
      </c>
      <c r="B15" s="42" t="s">
        <v>82</v>
      </c>
      <c r="C15" s="42" t="s">
        <v>83</v>
      </c>
      <c r="D15" s="42" t="s">
        <v>123</v>
      </c>
      <c r="E15" s="42" t="s">
        <v>124</v>
      </c>
      <c r="F15" s="64">
        <v>20795</v>
      </c>
      <c r="G15" s="42">
        <v>1956</v>
      </c>
      <c r="H15" s="42">
        <v>12</v>
      </c>
      <c r="I15" s="42">
        <v>6</v>
      </c>
      <c r="J15" s="64">
        <f t="shared" si="0"/>
        <v>20795</v>
      </c>
      <c r="K15" s="89">
        <f t="shared" ca="1" si="1"/>
        <v>65.913757700205338</v>
      </c>
      <c r="L15" s="42" t="s">
        <v>125</v>
      </c>
      <c r="M15" s="42" t="s">
        <v>97</v>
      </c>
      <c r="N15" s="42" t="s">
        <v>125</v>
      </c>
      <c r="O15" s="42" t="s">
        <v>97</v>
      </c>
      <c r="P15" s="42" t="s">
        <v>83</v>
      </c>
      <c r="S15" s="69" t="s">
        <v>792</v>
      </c>
      <c r="T15" s="69">
        <v>93.875427789185494</v>
      </c>
      <c r="V15" s="43">
        <v>120</v>
      </c>
      <c r="W15" s="79">
        <v>120</v>
      </c>
      <c r="X15" s="80">
        <v>52</v>
      </c>
      <c r="Z15" s="81">
        <v>11</v>
      </c>
      <c r="AA15" s="75">
        <f t="shared" si="3"/>
        <v>173</v>
      </c>
      <c r="AB15" s="76">
        <f t="shared" si="2"/>
        <v>9.6111111111111105E-2</v>
      </c>
    </row>
    <row r="16" spans="1:28">
      <c r="A16" s="62">
        <v>15</v>
      </c>
      <c r="B16" s="42" t="s">
        <v>82</v>
      </c>
      <c r="C16" s="42" t="s">
        <v>83</v>
      </c>
      <c r="D16" s="42" t="s">
        <v>126</v>
      </c>
      <c r="E16" s="42" t="s">
        <v>85</v>
      </c>
      <c r="F16" s="64">
        <v>7591</v>
      </c>
      <c r="G16" s="42">
        <v>1920</v>
      </c>
      <c r="H16" s="42">
        <v>10</v>
      </c>
      <c r="I16" s="42">
        <v>12</v>
      </c>
      <c r="J16" s="64">
        <f t="shared" si="0"/>
        <v>7591</v>
      </c>
      <c r="K16" s="89">
        <f t="shared" ca="1" si="1"/>
        <v>102.0643394934976</v>
      </c>
      <c r="L16" s="42" t="s">
        <v>118</v>
      </c>
      <c r="M16" s="42" t="s">
        <v>114</v>
      </c>
      <c r="N16" s="42" t="s">
        <v>118</v>
      </c>
      <c r="O16" s="42" t="s">
        <v>114</v>
      </c>
      <c r="P16" s="42" t="s">
        <v>83</v>
      </c>
      <c r="S16" s="69" t="s">
        <v>793</v>
      </c>
      <c r="T16" s="69">
        <v>24.944558521560573</v>
      </c>
      <c r="Z16" s="81">
        <v>12</v>
      </c>
      <c r="AA16" s="75">
        <f t="shared" si="3"/>
        <v>163</v>
      </c>
      <c r="AB16" s="76">
        <f t="shared" si="2"/>
        <v>9.0555555555555556E-2</v>
      </c>
    </row>
    <row r="17" spans="1:29">
      <c r="A17" s="62">
        <v>16</v>
      </c>
      <c r="B17" s="42" t="s">
        <v>82</v>
      </c>
      <c r="C17" s="42" t="s">
        <v>83</v>
      </c>
      <c r="D17" s="42" t="s">
        <v>127</v>
      </c>
      <c r="E17" s="42" t="s">
        <v>85</v>
      </c>
      <c r="F17" s="64">
        <v>17649</v>
      </c>
      <c r="G17" s="42">
        <v>1948</v>
      </c>
      <c r="H17" s="42">
        <v>4</v>
      </c>
      <c r="I17" s="42">
        <v>26</v>
      </c>
      <c r="J17" s="64">
        <f t="shared" si="0"/>
        <v>17649</v>
      </c>
      <c r="K17" s="89">
        <f t="shared" ca="1" si="1"/>
        <v>74.527036276522935</v>
      </c>
      <c r="L17" s="42" t="s">
        <v>105</v>
      </c>
      <c r="M17" s="42" t="s">
        <v>128</v>
      </c>
      <c r="N17" s="42" t="s">
        <v>105</v>
      </c>
      <c r="O17" s="42" t="s">
        <v>128</v>
      </c>
      <c r="P17" s="42" t="s">
        <v>83</v>
      </c>
      <c r="S17" s="69" t="s">
        <v>794</v>
      </c>
      <c r="T17" s="69">
        <v>118.81998631074606</v>
      </c>
      <c r="V17" s="78" t="s">
        <v>814</v>
      </c>
      <c r="W17" s="78" t="s">
        <v>816</v>
      </c>
      <c r="Z17" s="77" t="s">
        <v>808</v>
      </c>
      <c r="AA17" s="75">
        <f>SUM(AA5:AA16)</f>
        <v>1800</v>
      </c>
      <c r="AB17" s="75"/>
    </row>
    <row r="18" spans="1:29">
      <c r="A18" s="62">
        <v>17</v>
      </c>
      <c r="B18" s="42" t="s">
        <v>82</v>
      </c>
      <c r="C18" s="42" t="s">
        <v>83</v>
      </c>
      <c r="D18" s="42" t="s">
        <v>129</v>
      </c>
      <c r="E18" s="42" t="s">
        <v>85</v>
      </c>
      <c r="F18" s="64">
        <v>7358</v>
      </c>
      <c r="G18" s="42">
        <v>1920</v>
      </c>
      <c r="H18" s="42">
        <v>2</v>
      </c>
      <c r="I18" s="42">
        <v>22</v>
      </c>
      <c r="J18" s="64">
        <f t="shared" si="0"/>
        <v>7358</v>
      </c>
      <c r="K18" s="89">
        <f t="shared" ca="1" si="1"/>
        <v>102.70225872689939</v>
      </c>
      <c r="L18" s="42" t="s">
        <v>87</v>
      </c>
      <c r="M18" s="42" t="s">
        <v>130</v>
      </c>
      <c r="N18" s="42" t="s">
        <v>87</v>
      </c>
      <c r="O18" s="42" t="s">
        <v>130</v>
      </c>
      <c r="P18" s="42" t="s">
        <v>102</v>
      </c>
      <c r="S18" s="65" t="s">
        <v>795</v>
      </c>
      <c r="T18" s="65">
        <v>144359.6331279946</v>
      </c>
      <c r="V18" s="75">
        <v>30</v>
      </c>
      <c r="W18" s="75">
        <f t="array" aca="1" ref="W18:W27" ca="1">FREQUENCY(K2:K1801,V18:V27)</f>
        <v>102</v>
      </c>
    </row>
    <row r="19" spans="1:29">
      <c r="A19" s="62">
        <v>18</v>
      </c>
      <c r="B19" s="42" t="s">
        <v>82</v>
      </c>
      <c r="C19" s="42" t="s">
        <v>83</v>
      </c>
      <c r="D19" s="42" t="s">
        <v>88</v>
      </c>
      <c r="E19" s="42" t="s">
        <v>89</v>
      </c>
      <c r="F19" s="64">
        <v>17602</v>
      </c>
      <c r="G19" s="42">
        <v>1948</v>
      </c>
      <c r="H19" s="42">
        <v>3</v>
      </c>
      <c r="I19" s="42">
        <v>10</v>
      </c>
      <c r="J19" s="64">
        <f t="shared" si="0"/>
        <v>17602</v>
      </c>
      <c r="K19" s="89">
        <f t="shared" ca="1" si="1"/>
        <v>74.655715263518132</v>
      </c>
      <c r="L19" s="42" t="s">
        <v>118</v>
      </c>
      <c r="M19" s="42" t="s">
        <v>113</v>
      </c>
      <c r="N19" s="42"/>
      <c r="O19" s="42"/>
      <c r="P19" s="42" t="s">
        <v>102</v>
      </c>
      <c r="S19" s="65" t="s">
        <v>796</v>
      </c>
      <c r="T19" s="65">
        <v>1800</v>
      </c>
      <c r="V19" s="75">
        <v>40</v>
      </c>
      <c r="W19" s="75">
        <f ca="1"/>
        <v>21</v>
      </c>
      <c r="Z19" s="74" t="s">
        <v>809</v>
      </c>
      <c r="AA19" s="74" t="s">
        <v>812</v>
      </c>
      <c r="AB19" s="74" t="s">
        <v>806</v>
      </c>
      <c r="AC19" s="73" t="s">
        <v>807</v>
      </c>
    </row>
    <row r="20" spans="1:29">
      <c r="A20" s="62">
        <v>19</v>
      </c>
      <c r="B20" s="42" t="s">
        <v>82</v>
      </c>
      <c r="C20" s="42" t="s">
        <v>83</v>
      </c>
      <c r="D20" s="42" t="s">
        <v>126</v>
      </c>
      <c r="E20" s="42" t="s">
        <v>85</v>
      </c>
      <c r="F20" s="64">
        <v>11466</v>
      </c>
      <c r="G20" s="42">
        <v>1931</v>
      </c>
      <c r="H20" s="42">
        <v>5</v>
      </c>
      <c r="I20" s="42">
        <v>23</v>
      </c>
      <c r="J20" s="64">
        <f t="shared" si="0"/>
        <v>11466</v>
      </c>
      <c r="K20" s="89">
        <f t="shared" ca="1" si="1"/>
        <v>91.455167693360707</v>
      </c>
      <c r="L20" s="42" t="s">
        <v>131</v>
      </c>
      <c r="M20" s="42" t="s">
        <v>105</v>
      </c>
      <c r="N20" s="42" t="s">
        <v>131</v>
      </c>
      <c r="O20" s="42" t="s">
        <v>105</v>
      </c>
      <c r="P20" s="42" t="s">
        <v>102</v>
      </c>
      <c r="S20" s="65" t="s">
        <v>797</v>
      </c>
      <c r="T20" s="65">
        <v>118.81998631074606</v>
      </c>
      <c r="V20" s="75">
        <v>50</v>
      </c>
      <c r="W20" s="75">
        <f ca="1"/>
        <v>56</v>
      </c>
      <c r="Z20" s="75" t="s">
        <v>810</v>
      </c>
      <c r="AA20" s="75">
        <v>1</v>
      </c>
      <c r="AB20" s="75">
        <f>COUNTIF($P$2:$P$1801,AA20)</f>
        <v>903</v>
      </c>
      <c r="AC20" s="72">
        <f>AB20/$AB$23</f>
        <v>0.50166666666666671</v>
      </c>
    </row>
    <row r="21" spans="1:29">
      <c r="A21" s="62">
        <v>20</v>
      </c>
      <c r="B21" s="42" t="s">
        <v>82</v>
      </c>
      <c r="C21" s="42" t="s">
        <v>83</v>
      </c>
      <c r="D21" s="42" t="s">
        <v>132</v>
      </c>
      <c r="E21" s="42" t="s">
        <v>133</v>
      </c>
      <c r="F21" s="64">
        <v>4796</v>
      </c>
      <c r="G21" s="42">
        <v>1913</v>
      </c>
      <c r="H21" s="42">
        <v>2</v>
      </c>
      <c r="I21" s="42">
        <v>16</v>
      </c>
      <c r="J21" s="64">
        <f t="shared" si="0"/>
        <v>4796</v>
      </c>
      <c r="K21" s="89">
        <f t="shared" ca="1" si="1"/>
        <v>109.71663244353182</v>
      </c>
      <c r="L21" s="42" t="s">
        <v>134</v>
      </c>
      <c r="M21" s="42" t="s">
        <v>135</v>
      </c>
      <c r="N21" s="42" t="s">
        <v>134</v>
      </c>
      <c r="O21" s="42" t="s">
        <v>135</v>
      </c>
      <c r="P21" s="42" t="s">
        <v>83</v>
      </c>
      <c r="S21" s="65" t="s">
        <v>798</v>
      </c>
      <c r="T21" s="65">
        <v>24.944558521560573</v>
      </c>
      <c r="V21" s="75">
        <v>60</v>
      </c>
      <c r="W21" s="75">
        <f ca="1"/>
        <v>135</v>
      </c>
      <c r="Z21" s="75" t="s">
        <v>811</v>
      </c>
      <c r="AA21" s="75">
        <v>2</v>
      </c>
      <c r="AB21" s="75">
        <f t="shared" ref="AB21:AB22" si="4">COUNTIF($P$2:$P$1801,AA21)</f>
        <v>889</v>
      </c>
      <c r="AC21" s="72">
        <f t="shared" ref="AC21:AC22" si="5">AB21/$AB$23</f>
        <v>0.49388888888888888</v>
      </c>
    </row>
    <row r="22" spans="1:29" ht="16.8" thickBot="1">
      <c r="A22" s="62">
        <v>21</v>
      </c>
      <c r="B22" s="42" t="s">
        <v>82</v>
      </c>
      <c r="C22" s="42" t="s">
        <v>83</v>
      </c>
      <c r="D22" s="42" t="s">
        <v>136</v>
      </c>
      <c r="E22" s="42" t="s">
        <v>137</v>
      </c>
      <c r="F22" s="64">
        <v>19920</v>
      </c>
      <c r="G22" s="42">
        <v>1954</v>
      </c>
      <c r="H22" s="42">
        <v>7</v>
      </c>
      <c r="I22" s="42">
        <v>15</v>
      </c>
      <c r="J22" s="64">
        <f t="shared" si="0"/>
        <v>19920</v>
      </c>
      <c r="K22" s="89">
        <f t="shared" ca="1" si="1"/>
        <v>68.309377138945933</v>
      </c>
      <c r="L22" s="42" t="s">
        <v>125</v>
      </c>
      <c r="M22" s="42" t="s">
        <v>131</v>
      </c>
      <c r="N22" s="42" t="s">
        <v>125</v>
      </c>
      <c r="O22" s="42" t="s">
        <v>131</v>
      </c>
      <c r="P22" s="42" t="s">
        <v>83</v>
      </c>
      <c r="S22" s="66" t="s">
        <v>799</v>
      </c>
      <c r="T22" s="66">
        <v>1.0259551793671906</v>
      </c>
      <c r="V22" s="75">
        <v>70</v>
      </c>
      <c r="W22" s="75">
        <f ca="1"/>
        <v>216</v>
      </c>
      <c r="Z22" s="75" t="s">
        <v>813</v>
      </c>
      <c r="AA22" s="75">
        <v>0</v>
      </c>
      <c r="AB22" s="75">
        <f t="shared" si="4"/>
        <v>8</v>
      </c>
      <c r="AC22" s="72">
        <f t="shared" si="5"/>
        <v>4.4444444444444444E-3</v>
      </c>
    </row>
    <row r="23" spans="1:29">
      <c r="A23" s="62">
        <v>22</v>
      </c>
      <c r="B23" s="42" t="s">
        <v>82</v>
      </c>
      <c r="C23" s="42" t="s">
        <v>83</v>
      </c>
      <c r="D23" s="42" t="s">
        <v>138</v>
      </c>
      <c r="E23" s="42" t="s">
        <v>139</v>
      </c>
      <c r="F23" s="64">
        <v>14523</v>
      </c>
      <c r="G23" s="42">
        <v>1939</v>
      </c>
      <c r="H23" s="42">
        <v>10</v>
      </c>
      <c r="I23" s="42">
        <v>5</v>
      </c>
      <c r="J23" s="64">
        <f t="shared" si="0"/>
        <v>14523</v>
      </c>
      <c r="K23" s="89">
        <f t="shared" ca="1" si="1"/>
        <v>83.08555783709788</v>
      </c>
      <c r="L23" s="42" t="s">
        <v>135</v>
      </c>
      <c r="M23" s="42" t="s">
        <v>140</v>
      </c>
      <c r="N23" s="42"/>
      <c r="O23" s="42"/>
      <c r="P23" s="42" t="s">
        <v>102</v>
      </c>
      <c r="V23" s="75">
        <v>80</v>
      </c>
      <c r="W23" s="75">
        <f ca="1"/>
        <v>218</v>
      </c>
      <c r="Z23" s="90" t="s">
        <v>808</v>
      </c>
      <c r="AA23" s="90"/>
      <c r="AB23" s="75">
        <f>SUM(AB20:AB22)</f>
        <v>1800</v>
      </c>
      <c r="AC23" s="71"/>
    </row>
    <row r="24" spans="1:29">
      <c r="A24" s="62">
        <v>23</v>
      </c>
      <c r="B24" s="42" t="s">
        <v>82</v>
      </c>
      <c r="C24" s="42" t="s">
        <v>83</v>
      </c>
      <c r="D24" s="42" t="s">
        <v>141</v>
      </c>
      <c r="E24" s="42" t="s">
        <v>109</v>
      </c>
      <c r="F24" s="64">
        <v>6820</v>
      </c>
      <c r="G24" s="42">
        <v>1918</v>
      </c>
      <c r="H24" s="42">
        <v>9</v>
      </c>
      <c r="I24" s="42">
        <v>2</v>
      </c>
      <c r="J24" s="64">
        <f t="shared" si="0"/>
        <v>6820</v>
      </c>
      <c r="K24" s="89">
        <f t="shared" ca="1" si="1"/>
        <v>104.17522245037645</v>
      </c>
      <c r="L24" s="42" t="s">
        <v>86</v>
      </c>
      <c r="M24" s="42" t="s">
        <v>113</v>
      </c>
      <c r="N24" s="42" t="s">
        <v>86</v>
      </c>
      <c r="O24" s="42" t="s">
        <v>113</v>
      </c>
      <c r="P24" s="42" t="s">
        <v>83</v>
      </c>
      <c r="V24" s="75">
        <v>90</v>
      </c>
      <c r="W24" s="75">
        <f ca="1"/>
        <v>296</v>
      </c>
    </row>
    <row r="25" spans="1:29">
      <c r="A25" s="62">
        <v>24</v>
      </c>
      <c r="B25" s="42" t="s">
        <v>82</v>
      </c>
      <c r="C25" s="42" t="s">
        <v>83</v>
      </c>
      <c r="D25" s="42" t="s">
        <v>142</v>
      </c>
      <c r="E25" s="42" t="s">
        <v>89</v>
      </c>
      <c r="F25" s="64">
        <v>21196</v>
      </c>
      <c r="G25" s="42">
        <v>1958</v>
      </c>
      <c r="H25" s="42">
        <v>1</v>
      </c>
      <c r="I25" s="42">
        <v>11</v>
      </c>
      <c r="J25" s="64">
        <f t="shared" si="0"/>
        <v>21196</v>
      </c>
      <c r="K25" s="89">
        <f t="shared" ca="1" si="1"/>
        <v>64.815879534565369</v>
      </c>
      <c r="L25" s="42" t="s">
        <v>143</v>
      </c>
      <c r="M25" s="42" t="s">
        <v>144</v>
      </c>
      <c r="N25" s="42" t="s">
        <v>143</v>
      </c>
      <c r="O25" s="42" t="s">
        <v>144</v>
      </c>
      <c r="P25" s="42" t="s">
        <v>83</v>
      </c>
      <c r="V25" s="75">
        <v>100</v>
      </c>
      <c r="W25" s="75">
        <f ca="1"/>
        <v>414</v>
      </c>
    </row>
    <row r="26" spans="1:29">
      <c r="A26" s="62">
        <v>25</v>
      </c>
      <c r="B26" s="42" t="s">
        <v>82</v>
      </c>
      <c r="C26" s="42" t="s">
        <v>83</v>
      </c>
      <c r="D26" s="42" t="s">
        <v>145</v>
      </c>
      <c r="E26" s="42" t="s">
        <v>85</v>
      </c>
      <c r="F26" s="64">
        <v>23519</v>
      </c>
      <c r="G26" s="42">
        <v>1964</v>
      </c>
      <c r="H26" s="42">
        <v>5</v>
      </c>
      <c r="I26" s="42">
        <v>22</v>
      </c>
      <c r="J26" s="64">
        <f t="shared" si="0"/>
        <v>23519</v>
      </c>
      <c r="K26" s="89">
        <f t="shared" ca="1" si="1"/>
        <v>58.455852156057496</v>
      </c>
      <c r="L26" s="42" t="s">
        <v>134</v>
      </c>
      <c r="M26" s="42" t="s">
        <v>135</v>
      </c>
      <c r="N26" s="42" t="s">
        <v>134</v>
      </c>
      <c r="O26" s="42" t="s">
        <v>135</v>
      </c>
      <c r="P26" s="42" t="s">
        <v>83</v>
      </c>
      <c r="V26" s="75">
        <v>110</v>
      </c>
      <c r="W26" s="75">
        <f ca="1"/>
        <v>285</v>
      </c>
    </row>
    <row r="27" spans="1:29">
      <c r="A27" s="62">
        <v>26</v>
      </c>
      <c r="B27" s="42" t="s">
        <v>82</v>
      </c>
      <c r="C27" s="42" t="s">
        <v>83</v>
      </c>
      <c r="D27" s="42" t="s">
        <v>146</v>
      </c>
      <c r="E27" s="42" t="s">
        <v>85</v>
      </c>
      <c r="F27" s="64">
        <v>17593</v>
      </c>
      <c r="G27" s="42">
        <v>1948</v>
      </c>
      <c r="H27" s="42">
        <v>3</v>
      </c>
      <c r="I27" s="42">
        <v>1</v>
      </c>
      <c r="J27" s="64">
        <f t="shared" si="0"/>
        <v>17593</v>
      </c>
      <c r="K27" s="89">
        <f t="shared" ca="1" si="1"/>
        <v>74.680355920602324</v>
      </c>
      <c r="L27" s="42" t="s">
        <v>147</v>
      </c>
      <c r="M27" s="42" t="s">
        <v>106</v>
      </c>
      <c r="N27" s="42" t="s">
        <v>147</v>
      </c>
      <c r="O27" s="42" t="s">
        <v>106</v>
      </c>
      <c r="P27" s="42" t="s">
        <v>102</v>
      </c>
      <c r="V27" s="75">
        <v>120</v>
      </c>
      <c r="W27" s="75">
        <f ca="1"/>
        <v>57</v>
      </c>
    </row>
    <row r="28" spans="1:29">
      <c r="A28" s="62">
        <v>27</v>
      </c>
      <c r="B28" s="42" t="s">
        <v>82</v>
      </c>
      <c r="C28" s="42" t="s">
        <v>83</v>
      </c>
      <c r="D28" s="42" t="s">
        <v>122</v>
      </c>
      <c r="E28" s="42" t="s">
        <v>109</v>
      </c>
      <c r="F28" s="64">
        <v>7495</v>
      </c>
      <c r="G28" s="42">
        <v>1920</v>
      </c>
      <c r="H28" s="42">
        <v>7</v>
      </c>
      <c r="I28" s="42">
        <v>8</v>
      </c>
      <c r="J28" s="64">
        <f t="shared" si="0"/>
        <v>7495</v>
      </c>
      <c r="K28" s="89">
        <f t="shared" ca="1" si="1"/>
        <v>102.32717316906229</v>
      </c>
      <c r="L28" s="42" t="s">
        <v>114</v>
      </c>
      <c r="M28" s="42" t="s">
        <v>101</v>
      </c>
      <c r="N28" s="42"/>
      <c r="O28" s="42"/>
      <c r="P28" s="42" t="s">
        <v>102</v>
      </c>
      <c r="V28" s="77" t="s">
        <v>815</v>
      </c>
      <c r="W28" s="75">
        <f ca="1">SUM(W18:W27)</f>
        <v>1800</v>
      </c>
    </row>
    <row r="29" spans="1:29">
      <c r="A29" s="62">
        <v>28</v>
      </c>
      <c r="B29" s="42" t="s">
        <v>82</v>
      </c>
      <c r="C29" s="42" t="s">
        <v>83</v>
      </c>
      <c r="D29" s="42" t="s">
        <v>148</v>
      </c>
      <c r="E29" s="42" t="s">
        <v>96</v>
      </c>
      <c r="F29" s="64">
        <v>8706</v>
      </c>
      <c r="G29" s="42">
        <v>1923</v>
      </c>
      <c r="H29" s="42">
        <v>11</v>
      </c>
      <c r="I29" s="42">
        <v>1</v>
      </c>
      <c r="J29" s="64">
        <f t="shared" si="0"/>
        <v>8706</v>
      </c>
      <c r="K29" s="89">
        <f t="shared" ca="1" si="1"/>
        <v>99.011635865845307</v>
      </c>
      <c r="L29" s="42" t="s">
        <v>149</v>
      </c>
      <c r="M29" s="42" t="s">
        <v>143</v>
      </c>
      <c r="N29" s="42"/>
      <c r="O29" s="42"/>
      <c r="P29" s="42" t="s">
        <v>102</v>
      </c>
    </row>
    <row r="30" spans="1:29">
      <c r="A30" s="62">
        <v>29</v>
      </c>
      <c r="B30" s="42" t="s">
        <v>82</v>
      </c>
      <c r="C30" s="42" t="s">
        <v>83</v>
      </c>
      <c r="D30" s="42" t="s">
        <v>150</v>
      </c>
      <c r="E30" s="42" t="s">
        <v>139</v>
      </c>
      <c r="F30" s="64">
        <v>6467</v>
      </c>
      <c r="G30" s="42">
        <v>1917</v>
      </c>
      <c r="H30" s="42">
        <v>9</v>
      </c>
      <c r="I30" s="42">
        <v>14</v>
      </c>
      <c r="J30" s="64">
        <f t="shared" si="0"/>
        <v>6467</v>
      </c>
      <c r="K30" s="89">
        <f t="shared" ca="1" si="1"/>
        <v>105.14168377823408</v>
      </c>
      <c r="L30" s="42" t="s">
        <v>114</v>
      </c>
      <c r="M30" s="42" t="s">
        <v>87</v>
      </c>
      <c r="N30" s="42" t="s">
        <v>114</v>
      </c>
      <c r="O30" s="42" t="s">
        <v>87</v>
      </c>
      <c r="P30" s="42" t="s">
        <v>102</v>
      </c>
    </row>
    <row r="31" spans="1:29">
      <c r="A31" s="62">
        <v>30</v>
      </c>
      <c r="B31" s="42" t="s">
        <v>82</v>
      </c>
      <c r="C31" s="42" t="s">
        <v>83</v>
      </c>
      <c r="D31" s="42" t="s">
        <v>141</v>
      </c>
      <c r="E31" s="42" t="s">
        <v>109</v>
      </c>
      <c r="F31" s="64">
        <v>24854</v>
      </c>
      <c r="G31" s="42">
        <v>1968</v>
      </c>
      <c r="H31" s="42">
        <v>1</v>
      </c>
      <c r="I31" s="42">
        <v>17</v>
      </c>
      <c r="J31" s="64">
        <f t="shared" si="0"/>
        <v>24854</v>
      </c>
      <c r="K31" s="89">
        <f t="shared" ca="1" si="1"/>
        <v>54.800821355236138</v>
      </c>
      <c r="L31" s="42" t="s">
        <v>106</v>
      </c>
      <c r="M31" s="42" t="s">
        <v>128</v>
      </c>
      <c r="N31" s="42" t="s">
        <v>106</v>
      </c>
      <c r="O31" s="42" t="s">
        <v>128</v>
      </c>
      <c r="P31" s="42" t="s">
        <v>83</v>
      </c>
    </row>
    <row r="32" spans="1:29">
      <c r="A32" s="62">
        <v>31</v>
      </c>
      <c r="B32" s="42" t="s">
        <v>82</v>
      </c>
      <c r="C32" s="42" t="s">
        <v>83</v>
      </c>
      <c r="D32" s="42" t="s">
        <v>151</v>
      </c>
      <c r="E32" s="42" t="s">
        <v>93</v>
      </c>
      <c r="F32" s="64">
        <v>13694</v>
      </c>
      <c r="G32" s="42">
        <v>1937</v>
      </c>
      <c r="H32" s="42">
        <v>6</v>
      </c>
      <c r="I32" s="42">
        <v>28</v>
      </c>
      <c r="J32" s="64">
        <f t="shared" si="0"/>
        <v>13694</v>
      </c>
      <c r="K32" s="89">
        <f t="shared" ca="1" si="1"/>
        <v>85.355236139630392</v>
      </c>
      <c r="L32" s="42" t="s">
        <v>101</v>
      </c>
      <c r="M32" s="42" t="s">
        <v>121</v>
      </c>
      <c r="N32" s="42" t="s">
        <v>101</v>
      </c>
      <c r="O32" s="42" t="s">
        <v>121</v>
      </c>
      <c r="P32" s="42" t="s">
        <v>102</v>
      </c>
    </row>
    <row r="33" spans="1:16">
      <c r="A33" s="62">
        <v>32</v>
      </c>
      <c r="B33" s="42" t="s">
        <v>82</v>
      </c>
      <c r="C33" s="42" t="s">
        <v>83</v>
      </c>
      <c r="D33" s="42" t="s">
        <v>152</v>
      </c>
      <c r="E33" s="42" t="s">
        <v>153</v>
      </c>
      <c r="F33" s="64">
        <v>10751</v>
      </c>
      <c r="G33" s="42">
        <v>1929</v>
      </c>
      <c r="H33" s="42">
        <v>6</v>
      </c>
      <c r="I33" s="42">
        <v>7</v>
      </c>
      <c r="J33" s="64">
        <f t="shared" si="0"/>
        <v>10751</v>
      </c>
      <c r="K33" s="89">
        <f t="shared" ca="1" si="1"/>
        <v>93.412731006160158</v>
      </c>
      <c r="L33" s="42" t="s">
        <v>154</v>
      </c>
      <c r="M33" s="42" t="s">
        <v>130</v>
      </c>
      <c r="N33" s="42" t="s">
        <v>154</v>
      </c>
      <c r="O33" s="42" t="s">
        <v>130</v>
      </c>
      <c r="P33" s="42" t="s">
        <v>102</v>
      </c>
    </row>
    <row r="34" spans="1:16">
      <c r="A34" s="62">
        <v>33</v>
      </c>
      <c r="B34" s="42" t="s">
        <v>82</v>
      </c>
      <c r="C34" s="42" t="s">
        <v>83</v>
      </c>
      <c r="D34" s="42" t="s">
        <v>138</v>
      </c>
      <c r="E34" s="42" t="s">
        <v>139</v>
      </c>
      <c r="F34" s="64">
        <v>3935</v>
      </c>
      <c r="G34" s="42">
        <v>1910</v>
      </c>
      <c r="H34" s="42">
        <v>10</v>
      </c>
      <c r="I34" s="42">
        <v>9</v>
      </c>
      <c r="J34" s="64">
        <f t="shared" si="0"/>
        <v>3935</v>
      </c>
      <c r="K34" s="89">
        <f t="shared" ca="1" si="1"/>
        <v>112.07392197125257</v>
      </c>
      <c r="L34" s="42" t="s">
        <v>147</v>
      </c>
      <c r="M34" s="42" t="s">
        <v>155</v>
      </c>
      <c r="N34" s="42"/>
      <c r="O34" s="42"/>
      <c r="P34" s="42" t="s">
        <v>83</v>
      </c>
    </row>
    <row r="35" spans="1:16">
      <c r="A35" s="62">
        <v>34</v>
      </c>
      <c r="B35" s="42" t="s">
        <v>82</v>
      </c>
      <c r="C35" s="42" t="s">
        <v>83</v>
      </c>
      <c r="D35" s="42" t="s">
        <v>145</v>
      </c>
      <c r="E35" s="42" t="s">
        <v>85</v>
      </c>
      <c r="F35" s="64">
        <v>7673</v>
      </c>
      <c r="G35" s="42">
        <v>1921</v>
      </c>
      <c r="H35" s="42">
        <v>1</v>
      </c>
      <c r="I35" s="42">
        <v>2</v>
      </c>
      <c r="J35" s="64">
        <f t="shared" si="0"/>
        <v>7673</v>
      </c>
      <c r="K35" s="89">
        <f t="shared" ca="1" si="1"/>
        <v>101.83983572895278</v>
      </c>
      <c r="L35" s="42" t="s">
        <v>97</v>
      </c>
      <c r="M35" s="42" t="s">
        <v>87</v>
      </c>
      <c r="N35" s="42" t="s">
        <v>97</v>
      </c>
      <c r="O35" s="42" t="s">
        <v>87</v>
      </c>
      <c r="P35" s="42" t="s">
        <v>83</v>
      </c>
    </row>
    <row r="36" spans="1:16">
      <c r="A36" s="62">
        <v>35</v>
      </c>
      <c r="B36" s="42" t="s">
        <v>82</v>
      </c>
      <c r="C36" s="42" t="s">
        <v>83</v>
      </c>
      <c r="D36" s="42" t="s">
        <v>156</v>
      </c>
      <c r="E36" s="42" t="s">
        <v>153</v>
      </c>
      <c r="F36" s="64">
        <v>13935</v>
      </c>
      <c r="G36" s="42">
        <v>1938</v>
      </c>
      <c r="H36" s="42">
        <v>2</v>
      </c>
      <c r="I36" s="42">
        <v>24</v>
      </c>
      <c r="J36" s="64">
        <f t="shared" si="0"/>
        <v>13935</v>
      </c>
      <c r="K36" s="89">
        <f t="shared" ca="1" si="1"/>
        <v>84.695414099931554</v>
      </c>
      <c r="L36" s="42" t="s">
        <v>105</v>
      </c>
      <c r="M36" s="42" t="s">
        <v>147</v>
      </c>
      <c r="N36" s="42" t="s">
        <v>105</v>
      </c>
      <c r="O36" s="42" t="s">
        <v>147</v>
      </c>
      <c r="P36" s="42" t="s">
        <v>83</v>
      </c>
    </row>
    <row r="37" spans="1:16">
      <c r="A37" s="62">
        <v>36</v>
      </c>
      <c r="B37" s="42" t="s">
        <v>82</v>
      </c>
      <c r="C37" s="42" t="s">
        <v>83</v>
      </c>
      <c r="D37" s="42" t="s">
        <v>157</v>
      </c>
      <c r="E37" s="42" t="s">
        <v>139</v>
      </c>
      <c r="F37" s="64">
        <v>15167</v>
      </c>
      <c r="G37" s="42">
        <v>1941</v>
      </c>
      <c r="H37" s="42">
        <v>7</v>
      </c>
      <c r="I37" s="42">
        <v>10</v>
      </c>
      <c r="J37" s="64">
        <f t="shared" si="0"/>
        <v>15167</v>
      </c>
      <c r="K37" s="89">
        <f t="shared" ca="1" si="1"/>
        <v>81.322381930184804</v>
      </c>
      <c r="L37" s="42" t="s">
        <v>147</v>
      </c>
      <c r="M37" s="42" t="s">
        <v>140</v>
      </c>
      <c r="N37" s="42" t="s">
        <v>147</v>
      </c>
      <c r="O37" s="42" t="s">
        <v>140</v>
      </c>
      <c r="P37" s="42" t="s">
        <v>83</v>
      </c>
    </row>
    <row r="38" spans="1:16">
      <c r="A38" s="62">
        <v>37</v>
      </c>
      <c r="B38" s="42" t="s">
        <v>82</v>
      </c>
      <c r="C38" s="42" t="s">
        <v>83</v>
      </c>
      <c r="D38" s="42" t="s">
        <v>158</v>
      </c>
      <c r="E38" s="42" t="s">
        <v>93</v>
      </c>
      <c r="F38" s="64">
        <v>15227</v>
      </c>
      <c r="G38" s="42">
        <v>1941</v>
      </c>
      <c r="H38" s="42">
        <v>9</v>
      </c>
      <c r="I38" s="42">
        <v>8</v>
      </c>
      <c r="J38" s="64">
        <f t="shared" si="0"/>
        <v>15227</v>
      </c>
      <c r="K38" s="89">
        <f t="shared" ca="1" si="1"/>
        <v>81.158110882956876</v>
      </c>
      <c r="L38" s="42" t="s">
        <v>114</v>
      </c>
      <c r="M38" s="42" t="s">
        <v>147</v>
      </c>
      <c r="N38" s="42"/>
      <c r="O38" s="42"/>
      <c r="P38" s="42" t="s">
        <v>102</v>
      </c>
    </row>
    <row r="39" spans="1:16">
      <c r="A39" s="62">
        <v>38</v>
      </c>
      <c r="B39" s="42" t="s">
        <v>82</v>
      </c>
      <c r="C39" s="42" t="s">
        <v>83</v>
      </c>
      <c r="D39" s="42" t="s">
        <v>159</v>
      </c>
      <c r="E39" s="42" t="s">
        <v>85</v>
      </c>
      <c r="F39" s="64">
        <v>21124</v>
      </c>
      <c r="G39" s="42">
        <v>1957</v>
      </c>
      <c r="H39" s="42">
        <v>10</v>
      </c>
      <c r="I39" s="42">
        <v>31</v>
      </c>
      <c r="J39" s="64">
        <f t="shared" si="0"/>
        <v>21124</v>
      </c>
      <c r="K39" s="89">
        <f t="shared" ca="1" si="1"/>
        <v>65.01300479123887</v>
      </c>
      <c r="L39" s="42" t="s">
        <v>125</v>
      </c>
      <c r="M39" s="42" t="s">
        <v>131</v>
      </c>
      <c r="N39" s="42" t="s">
        <v>125</v>
      </c>
      <c r="O39" s="42" t="s">
        <v>131</v>
      </c>
      <c r="P39" s="42" t="s">
        <v>83</v>
      </c>
    </row>
    <row r="40" spans="1:16">
      <c r="A40" s="62">
        <v>39</v>
      </c>
      <c r="B40" s="42" t="s">
        <v>82</v>
      </c>
      <c r="C40" s="42" t="s">
        <v>83</v>
      </c>
      <c r="D40" s="42" t="s">
        <v>88</v>
      </c>
      <c r="E40" s="42" t="s">
        <v>89</v>
      </c>
      <c r="F40" s="64">
        <v>14922</v>
      </c>
      <c r="G40" s="42">
        <v>1940</v>
      </c>
      <c r="H40" s="42">
        <v>11</v>
      </c>
      <c r="I40" s="42">
        <v>7</v>
      </c>
      <c r="J40" s="64">
        <f t="shared" si="0"/>
        <v>14922</v>
      </c>
      <c r="K40" s="89">
        <f t="shared" ca="1" si="1"/>
        <v>81.993155373032167</v>
      </c>
      <c r="L40" s="42" t="s">
        <v>154</v>
      </c>
      <c r="M40" s="42" t="s">
        <v>135</v>
      </c>
      <c r="N40" s="42"/>
      <c r="O40" s="42"/>
      <c r="P40" s="42" t="s">
        <v>102</v>
      </c>
    </row>
    <row r="41" spans="1:16">
      <c r="A41" s="62">
        <v>40</v>
      </c>
      <c r="B41" s="42" t="s">
        <v>82</v>
      </c>
      <c r="C41" s="42" t="s">
        <v>83</v>
      </c>
      <c r="D41" s="42" t="s">
        <v>160</v>
      </c>
      <c r="E41" s="42" t="s">
        <v>137</v>
      </c>
      <c r="F41" s="64">
        <v>34711</v>
      </c>
      <c r="G41" s="42">
        <v>1995</v>
      </c>
      <c r="H41" s="42">
        <v>1</v>
      </c>
      <c r="I41" s="42">
        <v>12</v>
      </c>
      <c r="J41" s="64">
        <f t="shared" si="0"/>
        <v>34711</v>
      </c>
      <c r="K41" s="89">
        <f t="shared" ca="1" si="1"/>
        <v>27.813826146475016</v>
      </c>
      <c r="L41" s="42" t="s">
        <v>121</v>
      </c>
      <c r="M41" s="42" t="s">
        <v>161</v>
      </c>
      <c r="N41" s="42"/>
      <c r="O41" s="42"/>
      <c r="P41" s="42" t="s">
        <v>102</v>
      </c>
    </row>
    <row r="42" spans="1:16">
      <c r="A42" s="62">
        <v>41</v>
      </c>
      <c r="B42" s="42" t="s">
        <v>82</v>
      </c>
      <c r="C42" s="42" t="s">
        <v>83</v>
      </c>
      <c r="D42" s="42" t="s">
        <v>162</v>
      </c>
      <c r="E42" s="42" t="s">
        <v>153</v>
      </c>
      <c r="F42" s="64">
        <v>32972</v>
      </c>
      <c r="G42" s="42">
        <v>1990</v>
      </c>
      <c r="H42" s="42">
        <v>4</v>
      </c>
      <c r="I42" s="42">
        <v>9</v>
      </c>
      <c r="J42" s="64">
        <f t="shared" si="0"/>
        <v>32972</v>
      </c>
      <c r="K42" s="89">
        <f t="shared" ca="1" si="1"/>
        <v>32.57494866529774</v>
      </c>
      <c r="L42" s="42" t="s">
        <v>163</v>
      </c>
      <c r="M42" s="42" t="s">
        <v>125</v>
      </c>
      <c r="N42" s="42" t="s">
        <v>163</v>
      </c>
      <c r="O42" s="42" t="s">
        <v>125</v>
      </c>
      <c r="P42" s="42" t="s">
        <v>102</v>
      </c>
    </row>
    <row r="43" spans="1:16">
      <c r="A43" s="62">
        <v>42</v>
      </c>
      <c r="B43" s="42" t="s">
        <v>82</v>
      </c>
      <c r="C43" s="42" t="s">
        <v>83</v>
      </c>
      <c r="D43" s="42" t="s">
        <v>164</v>
      </c>
      <c r="E43" s="42" t="s">
        <v>104</v>
      </c>
      <c r="F43" s="64">
        <v>18637</v>
      </c>
      <c r="G43" s="42">
        <v>1951</v>
      </c>
      <c r="H43" s="42">
        <v>1</v>
      </c>
      <c r="I43" s="42">
        <v>9</v>
      </c>
      <c r="J43" s="64">
        <f t="shared" si="0"/>
        <v>18637</v>
      </c>
      <c r="K43" s="89">
        <f t="shared" ca="1" si="1"/>
        <v>71.82203969883642</v>
      </c>
      <c r="L43" s="42" t="s">
        <v>97</v>
      </c>
      <c r="M43" s="42" t="s">
        <v>105</v>
      </c>
      <c r="N43" s="42" t="s">
        <v>97</v>
      </c>
      <c r="O43" s="42" t="s">
        <v>105</v>
      </c>
      <c r="P43" s="42" t="s">
        <v>83</v>
      </c>
    </row>
    <row r="44" spans="1:16">
      <c r="A44" s="62">
        <v>43</v>
      </c>
      <c r="B44" s="42" t="s">
        <v>82</v>
      </c>
      <c r="C44" s="42" t="s">
        <v>83</v>
      </c>
      <c r="D44" s="42" t="s">
        <v>165</v>
      </c>
      <c r="E44" s="42" t="s">
        <v>93</v>
      </c>
      <c r="F44" s="64">
        <v>33813</v>
      </c>
      <c r="G44" s="42">
        <v>1992</v>
      </c>
      <c r="H44" s="42">
        <v>7</v>
      </c>
      <c r="I44" s="42">
        <v>28</v>
      </c>
      <c r="J44" s="64">
        <f t="shared" si="0"/>
        <v>33813</v>
      </c>
      <c r="K44" s="89">
        <f t="shared" ca="1" si="1"/>
        <v>30.272416153319643</v>
      </c>
      <c r="L44" s="42" t="s">
        <v>91</v>
      </c>
      <c r="M44" s="42" t="s">
        <v>97</v>
      </c>
      <c r="N44" s="42" t="s">
        <v>91</v>
      </c>
      <c r="O44" s="42" t="s">
        <v>97</v>
      </c>
      <c r="P44" s="42" t="s">
        <v>83</v>
      </c>
    </row>
    <row r="45" spans="1:16">
      <c r="A45" s="62">
        <v>44</v>
      </c>
      <c r="B45" s="42" t="s">
        <v>82</v>
      </c>
      <c r="C45" s="42" t="s">
        <v>83</v>
      </c>
      <c r="D45" s="42" t="s">
        <v>166</v>
      </c>
      <c r="E45" s="42" t="s">
        <v>85</v>
      </c>
      <c r="F45" s="64">
        <v>23036</v>
      </c>
      <c r="G45" s="42">
        <v>1963</v>
      </c>
      <c r="H45" s="42">
        <v>1</v>
      </c>
      <c r="I45" s="42">
        <v>25</v>
      </c>
      <c r="J45" s="64">
        <f t="shared" si="0"/>
        <v>23036</v>
      </c>
      <c r="K45" s="89">
        <f t="shared" ca="1" si="1"/>
        <v>59.7782340862423</v>
      </c>
      <c r="L45" s="42" t="s">
        <v>147</v>
      </c>
      <c r="M45" s="42" t="s">
        <v>134</v>
      </c>
      <c r="N45" s="42"/>
      <c r="O45" s="42"/>
      <c r="P45" s="42" t="s">
        <v>83</v>
      </c>
    </row>
    <row r="46" spans="1:16">
      <c r="A46" s="62">
        <v>45</v>
      </c>
      <c r="B46" s="42" t="s">
        <v>82</v>
      </c>
      <c r="C46" s="42" t="s">
        <v>83</v>
      </c>
      <c r="D46" s="42" t="s">
        <v>167</v>
      </c>
      <c r="E46" s="42" t="s">
        <v>85</v>
      </c>
      <c r="F46" s="64">
        <v>23902</v>
      </c>
      <c r="G46" s="42">
        <v>1965</v>
      </c>
      <c r="H46" s="42">
        <v>6</v>
      </c>
      <c r="I46" s="42">
        <v>9</v>
      </c>
      <c r="J46" s="64">
        <f t="shared" si="0"/>
        <v>23902</v>
      </c>
      <c r="K46" s="89">
        <f t="shared" ca="1" si="1"/>
        <v>57.407255304585902</v>
      </c>
      <c r="L46" s="42" t="s">
        <v>119</v>
      </c>
      <c r="M46" s="42" t="s">
        <v>114</v>
      </c>
      <c r="N46" s="42" t="s">
        <v>119</v>
      </c>
      <c r="O46" s="42" t="s">
        <v>114</v>
      </c>
      <c r="P46" s="42" t="s">
        <v>102</v>
      </c>
    </row>
    <row r="47" spans="1:16">
      <c r="A47" s="62">
        <v>46</v>
      </c>
      <c r="B47" s="42" t="s">
        <v>82</v>
      </c>
      <c r="C47" s="42" t="s">
        <v>83</v>
      </c>
      <c r="D47" s="42" t="s">
        <v>168</v>
      </c>
      <c r="E47" s="42" t="s">
        <v>133</v>
      </c>
      <c r="F47" s="64">
        <v>10033</v>
      </c>
      <c r="G47" s="42">
        <v>1927</v>
      </c>
      <c r="H47" s="42">
        <v>6</v>
      </c>
      <c r="I47" s="42">
        <v>20</v>
      </c>
      <c r="J47" s="64">
        <f t="shared" si="0"/>
        <v>10033</v>
      </c>
      <c r="K47" s="89">
        <f t="shared" ca="1" si="1"/>
        <v>95.37850787132102</v>
      </c>
      <c r="L47" s="42" t="s">
        <v>94</v>
      </c>
      <c r="M47" s="42" t="s">
        <v>134</v>
      </c>
      <c r="N47" s="42" t="s">
        <v>94</v>
      </c>
      <c r="O47" s="42" t="s">
        <v>134</v>
      </c>
      <c r="P47" s="42" t="s">
        <v>83</v>
      </c>
    </row>
    <row r="48" spans="1:16">
      <c r="A48" s="62">
        <v>47</v>
      </c>
      <c r="B48" s="42" t="s">
        <v>82</v>
      </c>
      <c r="C48" s="42" t="s">
        <v>83</v>
      </c>
      <c r="D48" s="42" t="s">
        <v>160</v>
      </c>
      <c r="E48" s="42" t="s">
        <v>137</v>
      </c>
      <c r="F48" s="64">
        <v>9400</v>
      </c>
      <c r="G48" s="42">
        <v>1925</v>
      </c>
      <c r="H48" s="42">
        <v>9</v>
      </c>
      <c r="I48" s="42">
        <v>25</v>
      </c>
      <c r="J48" s="64">
        <f t="shared" si="0"/>
        <v>9400</v>
      </c>
      <c r="K48" s="89">
        <f t="shared" ca="1" si="1"/>
        <v>97.111567419575636</v>
      </c>
      <c r="L48" s="42" t="s">
        <v>128</v>
      </c>
      <c r="M48" s="42" t="s">
        <v>135</v>
      </c>
      <c r="N48" s="42"/>
      <c r="O48" s="42"/>
      <c r="P48" s="42" t="s">
        <v>102</v>
      </c>
    </row>
    <row r="49" spans="1:16">
      <c r="A49" s="62">
        <v>48</v>
      </c>
      <c r="B49" s="42" t="s">
        <v>82</v>
      </c>
      <c r="C49" s="42" t="s">
        <v>83</v>
      </c>
      <c r="D49" s="42" t="s">
        <v>142</v>
      </c>
      <c r="E49" s="42" t="s">
        <v>89</v>
      </c>
      <c r="F49" s="64">
        <v>5650</v>
      </c>
      <c r="G49" s="42">
        <v>1915</v>
      </c>
      <c r="H49" s="42">
        <v>6</v>
      </c>
      <c r="I49" s="42">
        <v>20</v>
      </c>
      <c r="J49" s="64">
        <f t="shared" si="0"/>
        <v>5650</v>
      </c>
      <c r="K49" s="89">
        <f t="shared" ca="1" si="1"/>
        <v>107.37850787132102</v>
      </c>
      <c r="L49" s="42" t="s">
        <v>118</v>
      </c>
      <c r="M49" s="42" t="s">
        <v>125</v>
      </c>
      <c r="N49" s="42" t="s">
        <v>118</v>
      </c>
      <c r="O49" s="42" t="s">
        <v>125</v>
      </c>
      <c r="P49" s="42" t="s">
        <v>83</v>
      </c>
    </row>
    <row r="50" spans="1:16">
      <c r="A50" s="62">
        <v>49</v>
      </c>
      <c r="B50" s="42" t="s">
        <v>82</v>
      </c>
      <c r="C50" s="42" t="s">
        <v>83</v>
      </c>
      <c r="D50" s="42" t="s">
        <v>159</v>
      </c>
      <c r="E50" s="42" t="s">
        <v>85</v>
      </c>
      <c r="F50" s="64">
        <v>22376</v>
      </c>
      <c r="G50" s="42">
        <v>1961</v>
      </c>
      <c r="H50" s="42">
        <v>4</v>
      </c>
      <c r="I50" s="42">
        <v>5</v>
      </c>
      <c r="J50" s="64">
        <f t="shared" si="0"/>
        <v>22376</v>
      </c>
      <c r="K50" s="89">
        <f t="shared" ca="1" si="1"/>
        <v>61.585215605749489</v>
      </c>
      <c r="L50" s="42" t="s">
        <v>128</v>
      </c>
      <c r="M50" s="42" t="s">
        <v>130</v>
      </c>
      <c r="N50" s="42" t="s">
        <v>128</v>
      </c>
      <c r="O50" s="42" t="s">
        <v>130</v>
      </c>
      <c r="P50" s="42" t="s">
        <v>102</v>
      </c>
    </row>
    <row r="51" spans="1:16">
      <c r="A51" s="62">
        <v>50</v>
      </c>
      <c r="B51" s="42" t="s">
        <v>82</v>
      </c>
      <c r="C51" s="42" t="s">
        <v>83</v>
      </c>
      <c r="D51" s="42" t="s">
        <v>157</v>
      </c>
      <c r="E51" s="42" t="s">
        <v>139</v>
      </c>
      <c r="F51" s="64">
        <v>8945</v>
      </c>
      <c r="G51" s="42">
        <v>1924</v>
      </c>
      <c r="H51" s="42">
        <v>6</v>
      </c>
      <c r="I51" s="42">
        <v>27</v>
      </c>
      <c r="J51" s="64">
        <f t="shared" si="0"/>
        <v>8945</v>
      </c>
      <c r="K51" s="89">
        <f t="shared" ca="1" si="1"/>
        <v>98.357289527720738</v>
      </c>
      <c r="L51" s="42" t="s">
        <v>169</v>
      </c>
      <c r="M51" s="42"/>
      <c r="N51" s="42" t="s">
        <v>169</v>
      </c>
      <c r="O51" s="42" t="s">
        <v>130</v>
      </c>
      <c r="P51" s="42" t="s">
        <v>83</v>
      </c>
    </row>
    <row r="52" spans="1:16">
      <c r="A52" s="62">
        <v>51</v>
      </c>
      <c r="B52" s="42" t="s">
        <v>82</v>
      </c>
      <c r="C52" s="42" t="s">
        <v>83</v>
      </c>
      <c r="D52" s="42" t="s">
        <v>170</v>
      </c>
      <c r="E52" s="42" t="s">
        <v>93</v>
      </c>
      <c r="F52" s="64">
        <v>8165</v>
      </c>
      <c r="G52" s="42">
        <v>1922</v>
      </c>
      <c r="H52" s="42">
        <v>5</v>
      </c>
      <c r="I52" s="42">
        <v>9</v>
      </c>
      <c r="J52" s="64">
        <f t="shared" si="0"/>
        <v>8165</v>
      </c>
      <c r="K52" s="89">
        <f t="shared" ca="1" si="1"/>
        <v>100.49281314168378</v>
      </c>
      <c r="L52" s="42" t="s">
        <v>105</v>
      </c>
      <c r="M52" s="42" t="s">
        <v>154</v>
      </c>
      <c r="N52" s="42"/>
      <c r="O52" s="42"/>
      <c r="P52" s="42" t="s">
        <v>102</v>
      </c>
    </row>
    <row r="53" spans="1:16">
      <c r="A53" s="62">
        <v>52</v>
      </c>
      <c r="B53" s="42" t="s">
        <v>82</v>
      </c>
      <c r="C53" s="42" t="s">
        <v>83</v>
      </c>
      <c r="D53" s="42" t="s">
        <v>171</v>
      </c>
      <c r="E53" s="42" t="s">
        <v>96</v>
      </c>
      <c r="F53" s="64">
        <v>10232</v>
      </c>
      <c r="G53" s="42">
        <v>1928</v>
      </c>
      <c r="H53" s="42">
        <v>1</v>
      </c>
      <c r="I53" s="42">
        <v>5</v>
      </c>
      <c r="J53" s="64">
        <f t="shared" si="0"/>
        <v>10232</v>
      </c>
      <c r="K53" s="89">
        <f t="shared" ca="1" si="1"/>
        <v>94.833675564681727</v>
      </c>
      <c r="L53" s="42" t="s">
        <v>100</v>
      </c>
      <c r="M53" s="42" t="s">
        <v>135</v>
      </c>
      <c r="N53" s="42"/>
      <c r="O53" s="42"/>
      <c r="P53" s="42" t="s">
        <v>83</v>
      </c>
    </row>
    <row r="54" spans="1:16">
      <c r="A54" s="62">
        <v>53</v>
      </c>
      <c r="B54" s="42" t="s">
        <v>82</v>
      </c>
      <c r="C54" s="42" t="s">
        <v>83</v>
      </c>
      <c r="D54" s="42" t="s">
        <v>172</v>
      </c>
      <c r="E54" s="42" t="s">
        <v>85</v>
      </c>
      <c r="F54" s="64">
        <v>12954</v>
      </c>
      <c r="G54" s="42">
        <v>1935</v>
      </c>
      <c r="H54" s="42">
        <v>6</v>
      </c>
      <c r="I54" s="42">
        <v>19</v>
      </c>
      <c r="J54" s="64">
        <f t="shared" si="0"/>
        <v>12954</v>
      </c>
      <c r="K54" s="89">
        <f t="shared" ca="1" si="1"/>
        <v>87.381245722108147</v>
      </c>
      <c r="L54" s="42" t="s">
        <v>113</v>
      </c>
      <c r="M54" s="42" t="s">
        <v>114</v>
      </c>
      <c r="N54" s="42" t="s">
        <v>113</v>
      </c>
      <c r="O54" s="42" t="s">
        <v>114</v>
      </c>
      <c r="P54" s="42" t="s">
        <v>83</v>
      </c>
    </row>
    <row r="55" spans="1:16">
      <c r="A55" s="62">
        <v>54</v>
      </c>
      <c r="B55" s="42" t="s">
        <v>82</v>
      </c>
      <c r="C55" s="42" t="s">
        <v>83</v>
      </c>
      <c r="D55" s="42" t="s">
        <v>107</v>
      </c>
      <c r="E55" s="42" t="s">
        <v>89</v>
      </c>
      <c r="F55" s="64">
        <v>18566</v>
      </c>
      <c r="G55" s="42">
        <v>1950</v>
      </c>
      <c r="H55" s="42">
        <v>10</v>
      </c>
      <c r="I55" s="42">
        <v>30</v>
      </c>
      <c r="J55" s="64">
        <f t="shared" si="0"/>
        <v>18566</v>
      </c>
      <c r="K55" s="89">
        <f t="shared" ca="1" si="1"/>
        <v>72.016427104722794</v>
      </c>
      <c r="L55" s="42" t="s">
        <v>173</v>
      </c>
      <c r="M55" s="42" t="s">
        <v>143</v>
      </c>
      <c r="N55" s="42"/>
      <c r="O55" s="42"/>
      <c r="P55" s="42" t="s">
        <v>102</v>
      </c>
    </row>
    <row r="56" spans="1:16">
      <c r="A56" s="62">
        <v>55</v>
      </c>
      <c r="B56" s="42" t="s">
        <v>82</v>
      </c>
      <c r="C56" s="42" t="s">
        <v>83</v>
      </c>
      <c r="D56" s="42" t="s">
        <v>174</v>
      </c>
      <c r="E56" s="42" t="s">
        <v>133</v>
      </c>
      <c r="F56" s="64">
        <v>10514</v>
      </c>
      <c r="G56" s="42">
        <v>1928</v>
      </c>
      <c r="H56" s="42">
        <v>10</v>
      </c>
      <c r="I56" s="42">
        <v>13</v>
      </c>
      <c r="J56" s="64">
        <f t="shared" si="0"/>
        <v>10514</v>
      </c>
      <c r="K56" s="89">
        <f t="shared" ca="1" si="1"/>
        <v>94.061601642710471</v>
      </c>
      <c r="L56" s="42" t="s">
        <v>143</v>
      </c>
      <c r="M56" s="42" t="s">
        <v>130</v>
      </c>
      <c r="N56" s="42" t="s">
        <v>143</v>
      </c>
      <c r="O56" s="42" t="s">
        <v>130</v>
      </c>
      <c r="P56" s="42" t="s">
        <v>102</v>
      </c>
    </row>
    <row r="57" spans="1:16">
      <c r="A57" s="62">
        <v>56</v>
      </c>
      <c r="B57" s="42" t="s">
        <v>82</v>
      </c>
      <c r="C57" s="42" t="s">
        <v>83</v>
      </c>
      <c r="D57" s="42" t="s">
        <v>88</v>
      </c>
      <c r="E57" s="42" t="s">
        <v>89</v>
      </c>
      <c r="F57" s="64">
        <v>35288</v>
      </c>
      <c r="G57" s="42">
        <v>1996</v>
      </c>
      <c r="H57" s="42">
        <v>8</v>
      </c>
      <c r="I57" s="42">
        <v>11</v>
      </c>
      <c r="J57" s="64">
        <f t="shared" si="0"/>
        <v>35288</v>
      </c>
      <c r="K57" s="89">
        <f t="shared" ca="1" si="1"/>
        <v>26.234086242299796</v>
      </c>
      <c r="L57" s="42" t="s">
        <v>90</v>
      </c>
      <c r="M57" s="42" t="s">
        <v>125</v>
      </c>
      <c r="N57" s="42"/>
      <c r="O57" s="42"/>
      <c r="P57" s="42" t="s">
        <v>102</v>
      </c>
    </row>
    <row r="58" spans="1:16">
      <c r="A58" s="62">
        <v>57</v>
      </c>
      <c r="B58" s="42" t="s">
        <v>82</v>
      </c>
      <c r="C58" s="42" t="s">
        <v>83</v>
      </c>
      <c r="D58" s="42" t="s">
        <v>175</v>
      </c>
      <c r="E58" s="42" t="s">
        <v>176</v>
      </c>
      <c r="F58" s="64">
        <v>3685</v>
      </c>
      <c r="G58" s="42">
        <v>1910</v>
      </c>
      <c r="H58" s="42">
        <v>2</v>
      </c>
      <c r="I58" s="42">
        <v>1</v>
      </c>
      <c r="J58" s="64">
        <f t="shared" si="0"/>
        <v>3685</v>
      </c>
      <c r="K58" s="89">
        <f t="shared" ca="1" si="1"/>
        <v>112.75838466803559</v>
      </c>
      <c r="L58" s="42" t="s">
        <v>130</v>
      </c>
      <c r="M58" s="42" t="s">
        <v>100</v>
      </c>
      <c r="N58" s="42"/>
      <c r="O58" s="42"/>
      <c r="P58" s="42" t="s">
        <v>83</v>
      </c>
    </row>
    <row r="59" spans="1:16">
      <c r="A59" s="62">
        <v>58</v>
      </c>
      <c r="B59" s="42" t="s">
        <v>82</v>
      </c>
      <c r="C59" s="42" t="s">
        <v>83</v>
      </c>
      <c r="D59" s="42" t="s">
        <v>177</v>
      </c>
      <c r="E59" s="42" t="s">
        <v>85</v>
      </c>
      <c r="F59" s="64">
        <v>15152</v>
      </c>
      <c r="G59" s="42">
        <v>1941</v>
      </c>
      <c r="H59" s="42">
        <v>6</v>
      </c>
      <c r="I59" s="42">
        <v>25</v>
      </c>
      <c r="J59" s="64">
        <f t="shared" si="0"/>
        <v>15152</v>
      </c>
      <c r="K59" s="89">
        <f t="shared" ca="1" si="1"/>
        <v>81.363449691991789</v>
      </c>
      <c r="L59" s="42" t="s">
        <v>173</v>
      </c>
      <c r="M59" s="42" t="s">
        <v>130</v>
      </c>
      <c r="N59" s="42" t="s">
        <v>173</v>
      </c>
      <c r="O59" s="42" t="s">
        <v>130</v>
      </c>
      <c r="P59" s="42" t="s">
        <v>102</v>
      </c>
    </row>
    <row r="60" spans="1:16">
      <c r="A60" s="62">
        <v>59</v>
      </c>
      <c r="B60" s="42" t="s">
        <v>82</v>
      </c>
      <c r="C60" s="42" t="s">
        <v>83</v>
      </c>
      <c r="D60" s="42" t="s">
        <v>172</v>
      </c>
      <c r="E60" s="42" t="s">
        <v>85</v>
      </c>
      <c r="F60" s="64">
        <v>11952</v>
      </c>
      <c r="G60" s="42">
        <v>1932</v>
      </c>
      <c r="H60" s="42">
        <v>9</v>
      </c>
      <c r="I60" s="42">
        <v>20</v>
      </c>
      <c r="J60" s="64">
        <f t="shared" si="0"/>
        <v>11952</v>
      </c>
      <c r="K60" s="89">
        <f t="shared" ca="1" si="1"/>
        <v>90.124572210814506</v>
      </c>
      <c r="L60" s="42" t="s">
        <v>119</v>
      </c>
      <c r="M60" s="42" t="s">
        <v>91</v>
      </c>
      <c r="N60" s="42" t="s">
        <v>119</v>
      </c>
      <c r="O60" s="42" t="s">
        <v>91</v>
      </c>
      <c r="P60" s="42" t="s">
        <v>83</v>
      </c>
    </row>
    <row r="61" spans="1:16">
      <c r="A61" s="62">
        <v>60</v>
      </c>
      <c r="B61" s="42" t="s">
        <v>82</v>
      </c>
      <c r="C61" s="42" t="s">
        <v>83</v>
      </c>
      <c r="D61" s="42" t="s">
        <v>142</v>
      </c>
      <c r="E61" s="42" t="s">
        <v>89</v>
      </c>
      <c r="F61" s="64">
        <v>15496</v>
      </c>
      <c r="G61" s="42">
        <v>1942</v>
      </c>
      <c r="H61" s="42">
        <v>6</v>
      </c>
      <c r="I61" s="42">
        <v>4</v>
      </c>
      <c r="J61" s="64">
        <f t="shared" si="0"/>
        <v>15496</v>
      </c>
      <c r="K61" s="89">
        <f t="shared" ca="1" si="1"/>
        <v>80.421629021218337</v>
      </c>
      <c r="L61" s="42" t="s">
        <v>101</v>
      </c>
      <c r="M61" s="42" t="s">
        <v>135</v>
      </c>
      <c r="N61" s="42" t="s">
        <v>101</v>
      </c>
      <c r="O61" s="42" t="s">
        <v>135</v>
      </c>
      <c r="P61" s="42" t="s">
        <v>102</v>
      </c>
    </row>
    <row r="62" spans="1:16">
      <c r="A62" s="62">
        <v>61</v>
      </c>
      <c r="B62" s="42" t="s">
        <v>82</v>
      </c>
      <c r="C62" s="42" t="s">
        <v>83</v>
      </c>
      <c r="D62" s="42" t="s">
        <v>178</v>
      </c>
      <c r="E62" s="42" t="s">
        <v>179</v>
      </c>
      <c r="F62" s="64">
        <v>9936</v>
      </c>
      <c r="G62" s="42">
        <v>1927</v>
      </c>
      <c r="H62" s="42">
        <v>3</v>
      </c>
      <c r="I62" s="42">
        <v>15</v>
      </c>
      <c r="J62" s="64">
        <f t="shared" si="0"/>
        <v>9936</v>
      </c>
      <c r="K62" s="89">
        <f t="shared" ca="1" si="1"/>
        <v>95.644079397672826</v>
      </c>
      <c r="L62" s="42" t="s">
        <v>90</v>
      </c>
      <c r="M62" s="42" t="s">
        <v>91</v>
      </c>
      <c r="N62" s="42" t="s">
        <v>90</v>
      </c>
      <c r="O62" s="42" t="s">
        <v>91</v>
      </c>
      <c r="P62" s="42" t="s">
        <v>83</v>
      </c>
    </row>
    <row r="63" spans="1:16">
      <c r="A63" s="62">
        <v>62</v>
      </c>
      <c r="B63" s="42" t="s">
        <v>82</v>
      </c>
      <c r="C63" s="42" t="s">
        <v>83</v>
      </c>
      <c r="D63" s="42" t="s">
        <v>88</v>
      </c>
      <c r="E63" s="42" t="s">
        <v>89</v>
      </c>
      <c r="F63" s="64">
        <v>6540</v>
      </c>
      <c r="G63" s="42">
        <v>1917</v>
      </c>
      <c r="H63" s="42">
        <v>11</v>
      </c>
      <c r="I63" s="42">
        <v>26</v>
      </c>
      <c r="J63" s="64">
        <f t="shared" si="0"/>
        <v>6540</v>
      </c>
      <c r="K63" s="89">
        <f t="shared" ca="1" si="1"/>
        <v>104.94182067077344</v>
      </c>
      <c r="L63" s="42" t="s">
        <v>143</v>
      </c>
      <c r="M63" s="42" t="s">
        <v>140</v>
      </c>
      <c r="N63" s="42"/>
      <c r="O63" s="42"/>
      <c r="P63" s="42" t="s">
        <v>102</v>
      </c>
    </row>
    <row r="64" spans="1:16">
      <c r="A64" s="62">
        <v>63</v>
      </c>
      <c r="B64" s="42" t="s">
        <v>82</v>
      </c>
      <c r="C64" s="42" t="s">
        <v>83</v>
      </c>
      <c r="D64" s="42" t="s">
        <v>175</v>
      </c>
      <c r="E64" s="42" t="s">
        <v>176</v>
      </c>
      <c r="F64" s="64">
        <v>19287</v>
      </c>
      <c r="G64" s="42">
        <v>1952</v>
      </c>
      <c r="H64" s="42">
        <v>10</v>
      </c>
      <c r="I64" s="42">
        <v>20</v>
      </c>
      <c r="J64" s="64">
        <f t="shared" si="0"/>
        <v>19287</v>
      </c>
      <c r="K64" s="89">
        <f t="shared" ca="1" si="1"/>
        <v>70.042436687200549</v>
      </c>
      <c r="L64" s="42" t="s">
        <v>105</v>
      </c>
      <c r="M64" s="42" t="s">
        <v>121</v>
      </c>
      <c r="N64" s="42"/>
      <c r="O64" s="42"/>
      <c r="P64" s="42" t="s">
        <v>102</v>
      </c>
    </row>
    <row r="65" spans="1:16">
      <c r="A65" s="62">
        <v>64</v>
      </c>
      <c r="B65" s="42" t="s">
        <v>82</v>
      </c>
      <c r="C65" s="42" t="s">
        <v>83</v>
      </c>
      <c r="D65" s="42" t="s">
        <v>170</v>
      </c>
      <c r="E65" s="42" t="s">
        <v>93</v>
      </c>
      <c r="F65" s="64">
        <v>33620</v>
      </c>
      <c r="G65" s="42">
        <v>1992</v>
      </c>
      <c r="H65" s="42">
        <v>1</v>
      </c>
      <c r="I65" s="42">
        <v>17</v>
      </c>
      <c r="J65" s="64">
        <f t="shared" si="0"/>
        <v>33620</v>
      </c>
      <c r="K65" s="89">
        <f t="shared" ca="1" si="1"/>
        <v>30.800821355236138</v>
      </c>
      <c r="L65" s="42" t="s">
        <v>173</v>
      </c>
      <c r="M65" s="42" t="s">
        <v>128</v>
      </c>
      <c r="N65" s="42"/>
      <c r="O65" s="42"/>
      <c r="P65" s="42" t="s">
        <v>83</v>
      </c>
    </row>
    <row r="66" spans="1:16">
      <c r="A66" s="62">
        <v>65</v>
      </c>
      <c r="B66" s="42" t="s">
        <v>82</v>
      </c>
      <c r="C66" s="42" t="s">
        <v>83</v>
      </c>
      <c r="D66" s="42" t="s">
        <v>180</v>
      </c>
      <c r="E66" s="42" t="s">
        <v>93</v>
      </c>
      <c r="F66" s="64">
        <v>35607</v>
      </c>
      <c r="G66" s="42">
        <v>1997</v>
      </c>
      <c r="H66" s="42">
        <v>6</v>
      </c>
      <c r="I66" s="42">
        <v>26</v>
      </c>
      <c r="J66" s="64">
        <f t="shared" si="0"/>
        <v>35607</v>
      </c>
      <c r="K66" s="89">
        <f t="shared" ca="1" si="1"/>
        <v>25.360711841204655</v>
      </c>
      <c r="L66" s="42" t="s">
        <v>131</v>
      </c>
      <c r="M66" s="42" t="s">
        <v>105</v>
      </c>
      <c r="N66" s="42"/>
      <c r="O66" s="42"/>
      <c r="P66" s="42" t="s">
        <v>83</v>
      </c>
    </row>
    <row r="67" spans="1:16">
      <c r="A67" s="62">
        <v>66</v>
      </c>
      <c r="B67" s="42" t="s">
        <v>82</v>
      </c>
      <c r="C67" s="42" t="s">
        <v>83</v>
      </c>
      <c r="D67" s="42" t="s">
        <v>107</v>
      </c>
      <c r="E67" s="42" t="s">
        <v>89</v>
      </c>
      <c r="F67" s="64">
        <v>25024</v>
      </c>
      <c r="G67" s="42">
        <v>1968</v>
      </c>
      <c r="H67" s="42">
        <v>7</v>
      </c>
      <c r="I67" s="42">
        <v>5</v>
      </c>
      <c r="J67" s="64">
        <f t="shared" ref="J67:J130" si="6">DATE(G67, H67,I67)</f>
        <v>25024</v>
      </c>
      <c r="K67" s="89">
        <f t="shared" ref="K67:K130" ca="1" si="7">(TODAY()-J67)/365.25</f>
        <v>54.335386721423681</v>
      </c>
      <c r="L67" s="42" t="s">
        <v>147</v>
      </c>
      <c r="M67" s="42" t="s">
        <v>128</v>
      </c>
      <c r="N67" s="42"/>
      <c r="O67" s="42"/>
      <c r="P67" s="42" t="s">
        <v>102</v>
      </c>
    </row>
    <row r="68" spans="1:16">
      <c r="A68" s="62">
        <v>67</v>
      </c>
      <c r="B68" s="42" t="s">
        <v>82</v>
      </c>
      <c r="C68" s="42" t="s">
        <v>83</v>
      </c>
      <c r="D68" s="42" t="s">
        <v>95</v>
      </c>
      <c r="E68" s="42" t="s">
        <v>96</v>
      </c>
      <c r="F68" s="64">
        <v>6814</v>
      </c>
      <c r="G68" s="42">
        <v>1918</v>
      </c>
      <c r="H68" s="42">
        <v>8</v>
      </c>
      <c r="I68" s="42">
        <v>27</v>
      </c>
      <c r="J68" s="64">
        <f t="shared" si="6"/>
        <v>6814</v>
      </c>
      <c r="K68" s="89">
        <f t="shared" ca="1" si="7"/>
        <v>104.19164955509925</v>
      </c>
      <c r="L68" s="42" t="s">
        <v>94</v>
      </c>
      <c r="M68" s="42" t="s">
        <v>91</v>
      </c>
      <c r="N68" s="42" t="s">
        <v>94</v>
      </c>
      <c r="O68" s="42" t="s">
        <v>91</v>
      </c>
      <c r="P68" s="42" t="s">
        <v>102</v>
      </c>
    </row>
    <row r="69" spans="1:16">
      <c r="A69" s="62">
        <v>68</v>
      </c>
      <c r="B69" s="42" t="s">
        <v>82</v>
      </c>
      <c r="C69" s="42" t="s">
        <v>83</v>
      </c>
      <c r="D69" s="42" t="s">
        <v>181</v>
      </c>
      <c r="E69" s="42" t="s">
        <v>153</v>
      </c>
      <c r="F69" s="64">
        <v>8975</v>
      </c>
      <c r="G69" s="42">
        <v>1924</v>
      </c>
      <c r="H69" s="42">
        <v>7</v>
      </c>
      <c r="I69" s="42">
        <v>27</v>
      </c>
      <c r="J69" s="64">
        <f t="shared" si="6"/>
        <v>8975</v>
      </c>
      <c r="K69" s="89">
        <f t="shared" ca="1" si="7"/>
        <v>98.275154004106781</v>
      </c>
      <c r="L69" s="42" t="s">
        <v>125</v>
      </c>
      <c r="M69" s="42" t="s">
        <v>135</v>
      </c>
      <c r="N69" s="42"/>
      <c r="O69" s="42"/>
      <c r="P69" s="42" t="s">
        <v>102</v>
      </c>
    </row>
    <row r="70" spans="1:16">
      <c r="A70" s="62">
        <v>69</v>
      </c>
      <c r="B70" s="42" t="s">
        <v>82</v>
      </c>
      <c r="C70" s="42" t="s">
        <v>83</v>
      </c>
      <c r="D70" s="42" t="s">
        <v>142</v>
      </c>
      <c r="E70" s="42" t="s">
        <v>89</v>
      </c>
      <c r="F70" s="64">
        <v>25879</v>
      </c>
      <c r="G70" s="42">
        <v>1970</v>
      </c>
      <c r="H70" s="42">
        <v>11</v>
      </c>
      <c r="I70" s="42">
        <v>7</v>
      </c>
      <c r="J70" s="64">
        <f t="shared" si="6"/>
        <v>25879</v>
      </c>
      <c r="K70" s="89">
        <f t="shared" ca="1" si="7"/>
        <v>51.994524298425738</v>
      </c>
      <c r="L70" s="42" t="s">
        <v>143</v>
      </c>
      <c r="M70" s="42" t="s">
        <v>154</v>
      </c>
      <c r="N70" s="42" t="s">
        <v>143</v>
      </c>
      <c r="O70" s="42" t="s">
        <v>154</v>
      </c>
      <c r="P70" s="42" t="s">
        <v>83</v>
      </c>
    </row>
    <row r="71" spans="1:16">
      <c r="A71" s="62">
        <v>70</v>
      </c>
      <c r="B71" s="42" t="s">
        <v>82</v>
      </c>
      <c r="C71" s="42" t="s">
        <v>83</v>
      </c>
      <c r="D71" s="42" t="s">
        <v>142</v>
      </c>
      <c r="E71" s="42" t="s">
        <v>89</v>
      </c>
      <c r="F71" s="64">
        <v>17467</v>
      </c>
      <c r="G71" s="42">
        <v>1947</v>
      </c>
      <c r="H71" s="42">
        <v>10</v>
      </c>
      <c r="I71" s="42">
        <v>27</v>
      </c>
      <c r="J71" s="64">
        <f t="shared" si="6"/>
        <v>17467</v>
      </c>
      <c r="K71" s="89">
        <f t="shared" ca="1" si="7"/>
        <v>75.025325119780973</v>
      </c>
      <c r="L71" s="42" t="s">
        <v>134</v>
      </c>
      <c r="M71" s="42" t="s">
        <v>101</v>
      </c>
      <c r="N71" s="42" t="s">
        <v>134</v>
      </c>
      <c r="O71" s="42" t="s">
        <v>101</v>
      </c>
      <c r="P71" s="42" t="s">
        <v>102</v>
      </c>
    </row>
    <row r="72" spans="1:16">
      <c r="A72" s="62">
        <v>71</v>
      </c>
      <c r="B72" s="42" t="s">
        <v>82</v>
      </c>
      <c r="C72" s="42" t="s">
        <v>83</v>
      </c>
      <c r="D72" s="42" t="s">
        <v>182</v>
      </c>
      <c r="E72" s="42" t="s">
        <v>89</v>
      </c>
      <c r="F72" s="64">
        <v>7989</v>
      </c>
      <c r="G72" s="42">
        <v>1921</v>
      </c>
      <c r="H72" s="42">
        <v>11</v>
      </c>
      <c r="I72" s="42">
        <v>14</v>
      </c>
      <c r="J72" s="64">
        <f t="shared" si="6"/>
        <v>7989</v>
      </c>
      <c r="K72" s="89">
        <f t="shared" ca="1" si="7"/>
        <v>100.97467488021903</v>
      </c>
      <c r="L72" s="42" t="s">
        <v>183</v>
      </c>
      <c r="M72" s="42" t="s">
        <v>113</v>
      </c>
      <c r="N72" s="42" t="s">
        <v>183</v>
      </c>
      <c r="O72" s="42" t="s">
        <v>113</v>
      </c>
      <c r="P72" s="42" t="s">
        <v>83</v>
      </c>
    </row>
    <row r="73" spans="1:16">
      <c r="A73" s="62">
        <v>72</v>
      </c>
      <c r="B73" s="42" t="s">
        <v>82</v>
      </c>
      <c r="C73" s="42" t="s">
        <v>83</v>
      </c>
      <c r="D73" s="42" t="s">
        <v>180</v>
      </c>
      <c r="E73" s="42" t="s">
        <v>93</v>
      </c>
      <c r="F73" s="64">
        <v>20081</v>
      </c>
      <c r="G73" s="42">
        <v>1954</v>
      </c>
      <c r="H73" s="42">
        <v>12</v>
      </c>
      <c r="I73" s="42">
        <v>23</v>
      </c>
      <c r="J73" s="64">
        <f t="shared" si="6"/>
        <v>20081</v>
      </c>
      <c r="K73" s="89">
        <f t="shared" ca="1" si="7"/>
        <v>67.868583162217661</v>
      </c>
      <c r="L73" s="42" t="s">
        <v>128</v>
      </c>
      <c r="M73" s="42" t="s">
        <v>101</v>
      </c>
      <c r="N73" s="42"/>
      <c r="O73" s="42"/>
      <c r="P73" s="42" t="s">
        <v>102</v>
      </c>
    </row>
    <row r="74" spans="1:16">
      <c r="A74" s="62">
        <v>73</v>
      </c>
      <c r="B74" s="42" t="s">
        <v>82</v>
      </c>
      <c r="C74" s="42" t="s">
        <v>83</v>
      </c>
      <c r="D74" s="42" t="s">
        <v>184</v>
      </c>
      <c r="E74" s="42" t="s">
        <v>85</v>
      </c>
      <c r="F74" s="64">
        <v>5645</v>
      </c>
      <c r="G74" s="42">
        <v>1915</v>
      </c>
      <c r="H74" s="42">
        <v>6</v>
      </c>
      <c r="I74" s="42">
        <v>15</v>
      </c>
      <c r="J74" s="64">
        <f t="shared" si="6"/>
        <v>5645</v>
      </c>
      <c r="K74" s="89">
        <f t="shared" ca="1" si="7"/>
        <v>107.39219712525667</v>
      </c>
      <c r="L74" s="42" t="s">
        <v>185</v>
      </c>
      <c r="M74" s="42" t="s">
        <v>144</v>
      </c>
      <c r="N74" s="42" t="s">
        <v>185</v>
      </c>
      <c r="O74" s="42" t="s">
        <v>144</v>
      </c>
      <c r="P74" s="42" t="s">
        <v>83</v>
      </c>
    </row>
    <row r="75" spans="1:16">
      <c r="A75" s="62">
        <v>74</v>
      </c>
      <c r="B75" s="42" t="s">
        <v>82</v>
      </c>
      <c r="C75" s="42" t="s">
        <v>83</v>
      </c>
      <c r="D75" s="42" t="s">
        <v>186</v>
      </c>
      <c r="E75" s="42" t="s">
        <v>85</v>
      </c>
      <c r="F75" s="64">
        <v>6490</v>
      </c>
      <c r="G75" s="42">
        <v>1917</v>
      </c>
      <c r="H75" s="42">
        <v>10</v>
      </c>
      <c r="I75" s="42">
        <v>7</v>
      </c>
      <c r="J75" s="64">
        <f t="shared" si="6"/>
        <v>6490</v>
      </c>
      <c r="K75" s="89">
        <f t="shared" ca="1" si="7"/>
        <v>105.07871321013005</v>
      </c>
      <c r="L75" s="42" t="s">
        <v>149</v>
      </c>
      <c r="M75" s="42" t="s">
        <v>114</v>
      </c>
      <c r="N75" s="42" t="s">
        <v>149</v>
      </c>
      <c r="O75" s="42" t="s">
        <v>114</v>
      </c>
      <c r="P75" s="42" t="s">
        <v>83</v>
      </c>
    </row>
    <row r="76" spans="1:16">
      <c r="A76" s="62">
        <v>75</v>
      </c>
      <c r="B76" s="42" t="s">
        <v>82</v>
      </c>
      <c r="C76" s="42" t="s">
        <v>83</v>
      </c>
      <c r="D76" s="42" t="s">
        <v>126</v>
      </c>
      <c r="E76" s="42" t="s">
        <v>85</v>
      </c>
      <c r="F76" s="64">
        <v>4385</v>
      </c>
      <c r="G76" s="42">
        <v>1912</v>
      </c>
      <c r="H76" s="42">
        <v>1</v>
      </c>
      <c r="I76" s="42">
        <v>2</v>
      </c>
      <c r="J76" s="64">
        <f t="shared" si="6"/>
        <v>4385</v>
      </c>
      <c r="K76" s="89">
        <f t="shared" ca="1" si="7"/>
        <v>110.84188911704312</v>
      </c>
      <c r="L76" s="42" t="s">
        <v>187</v>
      </c>
      <c r="M76" s="42" t="s">
        <v>125</v>
      </c>
      <c r="N76" s="42" t="s">
        <v>119</v>
      </c>
      <c r="O76" s="42" t="s">
        <v>125</v>
      </c>
      <c r="P76" s="42" t="s">
        <v>102</v>
      </c>
    </row>
    <row r="77" spans="1:16">
      <c r="A77" s="62">
        <v>76</v>
      </c>
      <c r="B77" s="42" t="s">
        <v>82</v>
      </c>
      <c r="C77" s="42" t="s">
        <v>83</v>
      </c>
      <c r="D77" s="42" t="s">
        <v>108</v>
      </c>
      <c r="E77" s="42" t="s">
        <v>109</v>
      </c>
      <c r="F77" s="64">
        <v>8321</v>
      </c>
      <c r="G77" s="42">
        <v>1922</v>
      </c>
      <c r="H77" s="42">
        <v>10</v>
      </c>
      <c r="I77" s="42">
        <v>12</v>
      </c>
      <c r="J77" s="64">
        <f t="shared" si="6"/>
        <v>8321</v>
      </c>
      <c r="K77" s="89">
        <f t="shared" ca="1" si="7"/>
        <v>100.06570841889118</v>
      </c>
      <c r="L77" s="42" t="s">
        <v>118</v>
      </c>
      <c r="M77" s="42" t="s">
        <v>97</v>
      </c>
      <c r="N77" s="42" t="s">
        <v>118</v>
      </c>
      <c r="O77" s="42" t="s">
        <v>97</v>
      </c>
      <c r="P77" s="42" t="s">
        <v>83</v>
      </c>
    </row>
    <row r="78" spans="1:16">
      <c r="A78" s="62">
        <v>77</v>
      </c>
      <c r="B78" s="42" t="s">
        <v>82</v>
      </c>
      <c r="C78" s="42" t="s">
        <v>83</v>
      </c>
      <c r="D78" s="42" t="s">
        <v>188</v>
      </c>
      <c r="E78" s="42" t="s">
        <v>189</v>
      </c>
      <c r="F78" s="64">
        <v>9015</v>
      </c>
      <c r="G78" s="42">
        <v>1924</v>
      </c>
      <c r="H78" s="42">
        <v>9</v>
      </c>
      <c r="I78" s="42">
        <v>5</v>
      </c>
      <c r="J78" s="64">
        <f t="shared" si="6"/>
        <v>9015</v>
      </c>
      <c r="K78" s="89">
        <f t="shared" ca="1" si="7"/>
        <v>98.165639972621491</v>
      </c>
      <c r="L78" s="42" t="s">
        <v>87</v>
      </c>
      <c r="M78" s="42" t="s">
        <v>143</v>
      </c>
      <c r="N78" s="42"/>
      <c r="O78" s="42"/>
      <c r="P78" s="42" t="s">
        <v>83</v>
      </c>
    </row>
    <row r="79" spans="1:16">
      <c r="A79" s="62">
        <v>78</v>
      </c>
      <c r="B79" s="42" t="s">
        <v>82</v>
      </c>
      <c r="C79" s="42" t="s">
        <v>83</v>
      </c>
      <c r="D79" s="42" t="s">
        <v>95</v>
      </c>
      <c r="E79" s="42" t="s">
        <v>96</v>
      </c>
      <c r="F79" s="64">
        <v>9379</v>
      </c>
      <c r="G79" s="42">
        <v>1925</v>
      </c>
      <c r="H79" s="42">
        <v>9</v>
      </c>
      <c r="I79" s="42">
        <v>4</v>
      </c>
      <c r="J79" s="64">
        <f t="shared" si="6"/>
        <v>9379</v>
      </c>
      <c r="K79" s="89">
        <f t="shared" ca="1" si="7"/>
        <v>97.169062286105401</v>
      </c>
      <c r="L79" s="42" t="s">
        <v>128</v>
      </c>
      <c r="M79" s="42" t="s">
        <v>190</v>
      </c>
      <c r="N79" s="42" t="s">
        <v>128</v>
      </c>
      <c r="O79" s="42" t="s">
        <v>190</v>
      </c>
      <c r="P79" s="42" t="s">
        <v>102</v>
      </c>
    </row>
    <row r="80" spans="1:16">
      <c r="A80" s="62">
        <v>79</v>
      </c>
      <c r="B80" s="42" t="s">
        <v>82</v>
      </c>
      <c r="C80" s="42" t="s">
        <v>83</v>
      </c>
      <c r="D80" s="42" t="s">
        <v>191</v>
      </c>
      <c r="E80" s="42" t="s">
        <v>96</v>
      </c>
      <c r="F80" s="64">
        <v>6911</v>
      </c>
      <c r="G80" s="42">
        <v>1918</v>
      </c>
      <c r="H80" s="42">
        <v>12</v>
      </c>
      <c r="I80" s="42">
        <v>2</v>
      </c>
      <c r="J80" s="64">
        <f t="shared" si="6"/>
        <v>6911</v>
      </c>
      <c r="K80" s="89">
        <f t="shared" ca="1" si="7"/>
        <v>103.92607802874743</v>
      </c>
      <c r="L80" s="42" t="s">
        <v>134</v>
      </c>
      <c r="M80" s="42" t="s">
        <v>143</v>
      </c>
      <c r="N80" s="42" t="s">
        <v>134</v>
      </c>
      <c r="O80" s="42" t="s">
        <v>143</v>
      </c>
      <c r="P80" s="42" t="s">
        <v>83</v>
      </c>
    </row>
    <row r="81" spans="1:16">
      <c r="A81" s="62">
        <v>80</v>
      </c>
      <c r="B81" s="42" t="s">
        <v>82</v>
      </c>
      <c r="C81" s="42" t="s">
        <v>83</v>
      </c>
      <c r="D81" s="42" t="s">
        <v>192</v>
      </c>
      <c r="E81" s="42" t="s">
        <v>153</v>
      </c>
      <c r="F81" s="64">
        <v>5561</v>
      </c>
      <c r="G81" s="42">
        <v>1915</v>
      </c>
      <c r="H81" s="42">
        <v>3</v>
      </c>
      <c r="I81" s="42">
        <v>23</v>
      </c>
      <c r="J81" s="64">
        <f t="shared" si="6"/>
        <v>5561</v>
      </c>
      <c r="K81" s="89">
        <f t="shared" ca="1" si="7"/>
        <v>107.62217659137578</v>
      </c>
      <c r="L81" s="42" t="s">
        <v>193</v>
      </c>
      <c r="M81" s="42" t="s">
        <v>154</v>
      </c>
      <c r="N81" s="42"/>
      <c r="O81" s="42"/>
      <c r="P81" s="42" t="s">
        <v>102</v>
      </c>
    </row>
    <row r="82" spans="1:16">
      <c r="A82" s="62">
        <v>81</v>
      </c>
      <c r="B82" s="42" t="s">
        <v>82</v>
      </c>
      <c r="C82" s="42" t="s">
        <v>83</v>
      </c>
      <c r="D82" s="42" t="s">
        <v>157</v>
      </c>
      <c r="E82" s="42" t="s">
        <v>139</v>
      </c>
      <c r="F82" s="64">
        <v>35564</v>
      </c>
      <c r="G82" s="42">
        <v>1997</v>
      </c>
      <c r="H82" s="42">
        <v>5</v>
      </c>
      <c r="I82" s="42">
        <v>14</v>
      </c>
      <c r="J82" s="64">
        <f t="shared" si="6"/>
        <v>35564</v>
      </c>
      <c r="K82" s="89">
        <f t="shared" ca="1" si="7"/>
        <v>25.478439425051334</v>
      </c>
      <c r="L82" s="42" t="s">
        <v>110</v>
      </c>
      <c r="M82" s="42" t="s">
        <v>87</v>
      </c>
      <c r="N82" s="42" t="s">
        <v>110</v>
      </c>
      <c r="O82" s="42" t="s">
        <v>87</v>
      </c>
      <c r="P82" s="42" t="s">
        <v>102</v>
      </c>
    </row>
    <row r="83" spans="1:16">
      <c r="A83" s="62">
        <v>82</v>
      </c>
      <c r="B83" s="42" t="s">
        <v>82</v>
      </c>
      <c r="C83" s="42" t="s">
        <v>83</v>
      </c>
      <c r="D83" s="42" t="s">
        <v>194</v>
      </c>
      <c r="E83" s="42" t="s">
        <v>133</v>
      </c>
      <c r="F83" s="64">
        <v>12549</v>
      </c>
      <c r="G83" s="42">
        <v>1934</v>
      </c>
      <c r="H83" s="42">
        <v>5</v>
      </c>
      <c r="I83" s="42">
        <v>10</v>
      </c>
      <c r="J83" s="64">
        <f t="shared" si="6"/>
        <v>12549</v>
      </c>
      <c r="K83" s="89">
        <f t="shared" ca="1" si="7"/>
        <v>88.490075290896641</v>
      </c>
      <c r="L83" s="42" t="s">
        <v>134</v>
      </c>
      <c r="M83" s="42" t="s">
        <v>128</v>
      </c>
      <c r="N83" s="42"/>
      <c r="O83" s="42"/>
      <c r="P83" s="42" t="s">
        <v>83</v>
      </c>
    </row>
    <row r="84" spans="1:16">
      <c r="A84" s="62">
        <v>83</v>
      </c>
      <c r="B84" s="42" t="s">
        <v>82</v>
      </c>
      <c r="C84" s="42" t="s">
        <v>83</v>
      </c>
      <c r="D84" s="42" t="s">
        <v>195</v>
      </c>
      <c r="E84" s="42" t="s">
        <v>85</v>
      </c>
      <c r="F84" s="64">
        <v>13988</v>
      </c>
      <c r="G84" s="42">
        <v>1938</v>
      </c>
      <c r="H84" s="42">
        <v>4</v>
      </c>
      <c r="I84" s="42">
        <v>18</v>
      </c>
      <c r="J84" s="64">
        <f t="shared" si="6"/>
        <v>13988</v>
      </c>
      <c r="K84" s="89">
        <f t="shared" ca="1" si="7"/>
        <v>84.550308008213548</v>
      </c>
      <c r="L84" s="42" t="s">
        <v>155</v>
      </c>
      <c r="M84" s="42" t="s">
        <v>161</v>
      </c>
      <c r="N84" s="42" t="s">
        <v>155</v>
      </c>
      <c r="O84" s="42" t="s">
        <v>161</v>
      </c>
      <c r="P84" s="42" t="s">
        <v>102</v>
      </c>
    </row>
    <row r="85" spans="1:16">
      <c r="A85" s="62">
        <v>84</v>
      </c>
      <c r="B85" s="42" t="s">
        <v>82</v>
      </c>
      <c r="C85" s="42" t="s">
        <v>83</v>
      </c>
      <c r="D85" s="42" t="s">
        <v>196</v>
      </c>
      <c r="E85" s="42" t="s">
        <v>104</v>
      </c>
      <c r="F85" s="64">
        <v>17874</v>
      </c>
      <c r="G85" s="42">
        <v>1948</v>
      </c>
      <c r="H85" s="42">
        <v>12</v>
      </c>
      <c r="I85" s="42">
        <v>7</v>
      </c>
      <c r="J85" s="64">
        <f t="shared" si="6"/>
        <v>17874</v>
      </c>
      <c r="K85" s="89">
        <f t="shared" ca="1" si="7"/>
        <v>73.91101984941821</v>
      </c>
      <c r="L85" s="42" t="s">
        <v>113</v>
      </c>
      <c r="M85" s="42" t="s">
        <v>114</v>
      </c>
      <c r="N85" s="42"/>
      <c r="O85" s="42"/>
      <c r="P85" s="42" t="s">
        <v>83</v>
      </c>
    </row>
    <row r="86" spans="1:16">
      <c r="A86" s="62">
        <v>85</v>
      </c>
      <c r="B86" s="42" t="s">
        <v>82</v>
      </c>
      <c r="C86" s="42" t="s">
        <v>83</v>
      </c>
      <c r="D86" s="42" t="s">
        <v>197</v>
      </c>
      <c r="E86" s="42" t="s">
        <v>133</v>
      </c>
      <c r="F86" s="64">
        <v>5850</v>
      </c>
      <c r="G86" s="42">
        <v>1916</v>
      </c>
      <c r="H86" s="42">
        <v>1</v>
      </c>
      <c r="I86" s="42">
        <v>6</v>
      </c>
      <c r="J86" s="64">
        <f t="shared" si="6"/>
        <v>5850</v>
      </c>
      <c r="K86" s="89">
        <f t="shared" ca="1" si="7"/>
        <v>106.8309377138946</v>
      </c>
      <c r="L86" s="42" t="s">
        <v>91</v>
      </c>
      <c r="M86" s="42" t="s">
        <v>131</v>
      </c>
      <c r="N86" s="42" t="s">
        <v>91</v>
      </c>
      <c r="O86" s="42" t="s">
        <v>131</v>
      </c>
      <c r="P86" s="42" t="s">
        <v>83</v>
      </c>
    </row>
    <row r="87" spans="1:16">
      <c r="A87" s="62">
        <v>86</v>
      </c>
      <c r="B87" s="42" t="s">
        <v>82</v>
      </c>
      <c r="C87" s="42" t="s">
        <v>83</v>
      </c>
      <c r="D87" s="42" t="s">
        <v>198</v>
      </c>
      <c r="E87" s="42" t="s">
        <v>153</v>
      </c>
      <c r="F87" s="64">
        <v>7234</v>
      </c>
      <c r="G87" s="42">
        <v>1919</v>
      </c>
      <c r="H87" s="42">
        <v>10</v>
      </c>
      <c r="I87" s="42">
        <v>21</v>
      </c>
      <c r="J87" s="64">
        <f t="shared" si="6"/>
        <v>7234</v>
      </c>
      <c r="K87" s="89">
        <f t="shared" ca="1" si="7"/>
        <v>103.04175222450377</v>
      </c>
      <c r="L87" s="42" t="s">
        <v>125</v>
      </c>
      <c r="M87" s="42" t="s">
        <v>131</v>
      </c>
      <c r="N87" s="42"/>
      <c r="O87" s="42"/>
      <c r="P87" s="42" t="s">
        <v>83</v>
      </c>
    </row>
    <row r="88" spans="1:16">
      <c r="A88" s="62">
        <v>87</v>
      </c>
      <c r="B88" s="42" t="s">
        <v>82</v>
      </c>
      <c r="C88" s="42" t="s">
        <v>83</v>
      </c>
      <c r="D88" s="42" t="s">
        <v>199</v>
      </c>
      <c r="E88" s="42" t="s">
        <v>96</v>
      </c>
      <c r="F88" s="64">
        <v>10604</v>
      </c>
      <c r="G88" s="42">
        <v>1929</v>
      </c>
      <c r="H88" s="42">
        <v>1</v>
      </c>
      <c r="I88" s="42">
        <v>11</v>
      </c>
      <c r="J88" s="64">
        <f t="shared" si="6"/>
        <v>10604</v>
      </c>
      <c r="K88" s="89">
        <f t="shared" ca="1" si="7"/>
        <v>93.815195071868587</v>
      </c>
      <c r="L88" s="42" t="s">
        <v>200</v>
      </c>
      <c r="M88" s="42" t="s">
        <v>114</v>
      </c>
      <c r="N88" s="42"/>
      <c r="O88" s="42"/>
      <c r="P88" s="42" t="s">
        <v>102</v>
      </c>
    </row>
    <row r="89" spans="1:16">
      <c r="A89" s="62">
        <v>88</v>
      </c>
      <c r="B89" s="42" t="s">
        <v>82</v>
      </c>
      <c r="C89" s="42" t="s">
        <v>83</v>
      </c>
      <c r="D89" s="42" t="s">
        <v>158</v>
      </c>
      <c r="E89" s="42" t="s">
        <v>93</v>
      </c>
      <c r="F89" s="64">
        <v>13233</v>
      </c>
      <c r="G89" s="42">
        <v>1936</v>
      </c>
      <c r="H89" s="42">
        <v>3</v>
      </c>
      <c r="I89" s="42">
        <v>24</v>
      </c>
      <c r="J89" s="64">
        <f t="shared" si="6"/>
        <v>13233</v>
      </c>
      <c r="K89" s="89">
        <f t="shared" ca="1" si="7"/>
        <v>86.617385352498289</v>
      </c>
      <c r="L89" s="42" t="s">
        <v>190</v>
      </c>
      <c r="M89" s="42" t="s">
        <v>161</v>
      </c>
      <c r="N89" s="42"/>
      <c r="O89" s="42"/>
      <c r="P89" s="42" t="s">
        <v>83</v>
      </c>
    </row>
    <row r="90" spans="1:16">
      <c r="A90" s="62">
        <v>89</v>
      </c>
      <c r="B90" s="42" t="s">
        <v>82</v>
      </c>
      <c r="C90" s="42" t="s">
        <v>83</v>
      </c>
      <c r="D90" s="42" t="s">
        <v>157</v>
      </c>
      <c r="E90" s="42" t="s">
        <v>139</v>
      </c>
      <c r="F90" s="64">
        <v>13840</v>
      </c>
      <c r="G90" s="42">
        <v>1937</v>
      </c>
      <c r="H90" s="42">
        <v>11</v>
      </c>
      <c r="I90" s="42">
        <v>21</v>
      </c>
      <c r="J90" s="64">
        <f t="shared" si="6"/>
        <v>13840</v>
      </c>
      <c r="K90" s="89">
        <f t="shared" ca="1" si="7"/>
        <v>84.955509924709105</v>
      </c>
      <c r="L90" s="42" t="s">
        <v>131</v>
      </c>
      <c r="M90" s="42" t="s">
        <v>140</v>
      </c>
      <c r="N90" s="42" t="s">
        <v>131</v>
      </c>
      <c r="O90" s="42" t="s">
        <v>140</v>
      </c>
      <c r="P90" s="42" t="s">
        <v>83</v>
      </c>
    </row>
    <row r="91" spans="1:16">
      <c r="A91" s="62">
        <v>90</v>
      </c>
      <c r="B91" s="42" t="s">
        <v>82</v>
      </c>
      <c r="C91" s="42" t="s">
        <v>83</v>
      </c>
      <c r="D91" s="42" t="s">
        <v>201</v>
      </c>
      <c r="E91" s="42" t="s">
        <v>96</v>
      </c>
      <c r="F91" s="64">
        <v>35606</v>
      </c>
      <c r="G91" s="42">
        <v>1997</v>
      </c>
      <c r="H91" s="42">
        <v>6</v>
      </c>
      <c r="I91" s="42">
        <v>25</v>
      </c>
      <c r="J91" s="64">
        <f t="shared" si="6"/>
        <v>35606</v>
      </c>
      <c r="K91" s="89">
        <f t="shared" ca="1" si="7"/>
        <v>25.363449691991786</v>
      </c>
      <c r="L91" s="42" t="s">
        <v>143</v>
      </c>
      <c r="M91" s="42" t="s">
        <v>155</v>
      </c>
      <c r="N91" s="42" t="s">
        <v>143</v>
      </c>
      <c r="O91" s="42" t="s">
        <v>155</v>
      </c>
      <c r="P91" s="42" t="s">
        <v>83</v>
      </c>
    </row>
    <row r="92" spans="1:16">
      <c r="A92" s="62">
        <v>91</v>
      </c>
      <c r="B92" s="42" t="s">
        <v>82</v>
      </c>
      <c r="C92" s="42" t="s">
        <v>83</v>
      </c>
      <c r="D92" s="42" t="s">
        <v>120</v>
      </c>
      <c r="E92" s="42" t="s">
        <v>85</v>
      </c>
      <c r="F92" s="64">
        <v>14683</v>
      </c>
      <c r="G92" s="42">
        <v>1940</v>
      </c>
      <c r="H92" s="42">
        <v>3</v>
      </c>
      <c r="I92" s="42">
        <v>13</v>
      </c>
      <c r="J92" s="64">
        <f t="shared" si="6"/>
        <v>14683</v>
      </c>
      <c r="K92" s="89">
        <f t="shared" ca="1" si="7"/>
        <v>82.647501711156735</v>
      </c>
      <c r="L92" s="42" t="s">
        <v>190</v>
      </c>
      <c r="M92" s="42" t="s">
        <v>135</v>
      </c>
      <c r="N92" s="42" t="s">
        <v>190</v>
      </c>
      <c r="O92" s="42" t="s">
        <v>135</v>
      </c>
      <c r="P92" s="42" t="s">
        <v>83</v>
      </c>
    </row>
    <row r="93" spans="1:16">
      <c r="A93" s="62">
        <v>92</v>
      </c>
      <c r="B93" s="42" t="s">
        <v>82</v>
      </c>
      <c r="C93" s="42" t="s">
        <v>83</v>
      </c>
      <c r="D93" s="42" t="s">
        <v>182</v>
      </c>
      <c r="E93" s="42" t="s">
        <v>89</v>
      </c>
      <c r="F93" s="64">
        <v>21089</v>
      </c>
      <c r="G93" s="42">
        <v>1957</v>
      </c>
      <c r="H93" s="42">
        <v>9</v>
      </c>
      <c r="I93" s="42">
        <v>26</v>
      </c>
      <c r="J93" s="64">
        <f t="shared" si="6"/>
        <v>21089</v>
      </c>
      <c r="K93" s="89">
        <f t="shared" ca="1" si="7"/>
        <v>65.108829568788508</v>
      </c>
      <c r="L93" s="42" t="s">
        <v>135</v>
      </c>
      <c r="M93" s="42" t="s">
        <v>161</v>
      </c>
      <c r="N93" s="42" t="s">
        <v>135</v>
      </c>
      <c r="O93" s="42" t="s">
        <v>161</v>
      </c>
      <c r="P93" s="42" t="s">
        <v>102</v>
      </c>
    </row>
    <row r="94" spans="1:16">
      <c r="A94" s="62">
        <v>93</v>
      </c>
      <c r="B94" s="42" t="s">
        <v>82</v>
      </c>
      <c r="C94" s="42" t="s">
        <v>83</v>
      </c>
      <c r="D94" s="42" t="s">
        <v>202</v>
      </c>
      <c r="E94" s="42" t="s">
        <v>109</v>
      </c>
      <c r="F94" s="64">
        <v>4080</v>
      </c>
      <c r="G94" s="42">
        <v>1911</v>
      </c>
      <c r="H94" s="42">
        <v>3</v>
      </c>
      <c r="I94" s="42">
        <v>3</v>
      </c>
      <c r="J94" s="64">
        <f t="shared" si="6"/>
        <v>4080</v>
      </c>
      <c r="K94" s="89">
        <f t="shared" ca="1" si="7"/>
        <v>111.67693360711841</v>
      </c>
      <c r="L94" s="42" t="s">
        <v>100</v>
      </c>
      <c r="M94" s="42" t="s">
        <v>140</v>
      </c>
      <c r="N94" s="42" t="s">
        <v>100</v>
      </c>
      <c r="O94" s="42" t="s">
        <v>140</v>
      </c>
      <c r="P94" s="42" t="s">
        <v>102</v>
      </c>
    </row>
    <row r="95" spans="1:16">
      <c r="A95" s="62">
        <v>94</v>
      </c>
      <c r="B95" s="42" t="s">
        <v>82</v>
      </c>
      <c r="C95" s="42" t="s">
        <v>83</v>
      </c>
      <c r="D95" s="42" t="s">
        <v>203</v>
      </c>
      <c r="E95" s="42" t="s">
        <v>133</v>
      </c>
      <c r="F95" s="64">
        <v>8447</v>
      </c>
      <c r="G95" s="42">
        <v>1923</v>
      </c>
      <c r="H95" s="42">
        <v>2</v>
      </c>
      <c r="I95" s="42">
        <v>15</v>
      </c>
      <c r="J95" s="64">
        <f t="shared" si="6"/>
        <v>8447</v>
      </c>
      <c r="K95" s="89">
        <f t="shared" ca="1" si="7"/>
        <v>99.720739219712527</v>
      </c>
      <c r="L95" s="42" t="s">
        <v>110</v>
      </c>
      <c r="M95" s="42" t="s">
        <v>154</v>
      </c>
      <c r="N95" s="42" t="s">
        <v>110</v>
      </c>
      <c r="O95" s="42" t="s">
        <v>154</v>
      </c>
      <c r="P95" s="42" t="s">
        <v>102</v>
      </c>
    </row>
    <row r="96" spans="1:16">
      <c r="A96" s="62">
        <v>95</v>
      </c>
      <c r="B96" s="42" t="s">
        <v>82</v>
      </c>
      <c r="C96" s="42" t="s">
        <v>83</v>
      </c>
      <c r="D96" s="42" t="s">
        <v>160</v>
      </c>
      <c r="E96" s="42" t="s">
        <v>137</v>
      </c>
      <c r="F96" s="64">
        <v>16688</v>
      </c>
      <c r="G96" s="42">
        <v>1945</v>
      </c>
      <c r="H96" s="42">
        <v>9</v>
      </c>
      <c r="I96" s="42">
        <v>8</v>
      </c>
      <c r="J96" s="64">
        <f t="shared" si="6"/>
        <v>16688</v>
      </c>
      <c r="K96" s="89">
        <f t="shared" ca="1" si="7"/>
        <v>77.158110882956876</v>
      </c>
      <c r="L96" s="42" t="s">
        <v>169</v>
      </c>
      <c r="M96" s="42" t="s">
        <v>119</v>
      </c>
      <c r="N96" s="42"/>
      <c r="O96" s="42"/>
      <c r="P96" s="42" t="s">
        <v>102</v>
      </c>
    </row>
    <row r="97" spans="1:16">
      <c r="A97" s="62">
        <v>96</v>
      </c>
      <c r="B97" s="42" t="s">
        <v>82</v>
      </c>
      <c r="C97" s="42" t="s">
        <v>83</v>
      </c>
      <c r="D97" s="42" t="s">
        <v>204</v>
      </c>
      <c r="E97" s="42" t="s">
        <v>85</v>
      </c>
      <c r="F97" s="64">
        <v>33293</v>
      </c>
      <c r="G97" s="42">
        <v>1991</v>
      </c>
      <c r="H97" s="42">
        <v>2</v>
      </c>
      <c r="I97" s="42">
        <v>24</v>
      </c>
      <c r="J97" s="64">
        <f t="shared" si="6"/>
        <v>33293</v>
      </c>
      <c r="K97" s="89">
        <f t="shared" ca="1" si="7"/>
        <v>31.696098562628336</v>
      </c>
      <c r="L97" s="42" t="s">
        <v>131</v>
      </c>
      <c r="M97" s="42" t="s">
        <v>147</v>
      </c>
      <c r="N97" s="42" t="s">
        <v>131</v>
      </c>
      <c r="O97" s="42" t="s">
        <v>147</v>
      </c>
      <c r="P97" s="42" t="s">
        <v>83</v>
      </c>
    </row>
    <row r="98" spans="1:16">
      <c r="A98" s="62">
        <v>97</v>
      </c>
      <c r="B98" s="42" t="s">
        <v>82</v>
      </c>
      <c r="C98" s="42" t="s">
        <v>83</v>
      </c>
      <c r="D98" s="42" t="s">
        <v>205</v>
      </c>
      <c r="E98" s="42" t="s">
        <v>85</v>
      </c>
      <c r="F98" s="64">
        <v>17573</v>
      </c>
      <c r="G98" s="42">
        <v>1948</v>
      </c>
      <c r="H98" s="42">
        <v>2</v>
      </c>
      <c r="I98" s="42">
        <v>10</v>
      </c>
      <c r="J98" s="64">
        <f t="shared" si="6"/>
        <v>17573</v>
      </c>
      <c r="K98" s="89">
        <f t="shared" ca="1" si="7"/>
        <v>74.735112936344976</v>
      </c>
      <c r="L98" s="42" t="s">
        <v>101</v>
      </c>
      <c r="M98" s="42" t="s">
        <v>121</v>
      </c>
      <c r="N98" s="42" t="s">
        <v>101</v>
      </c>
      <c r="O98" s="42" t="s">
        <v>121</v>
      </c>
      <c r="P98" s="42" t="s">
        <v>102</v>
      </c>
    </row>
    <row r="99" spans="1:16">
      <c r="A99" s="62">
        <v>98</v>
      </c>
      <c r="B99" s="42" t="s">
        <v>82</v>
      </c>
      <c r="C99" s="42" t="s">
        <v>83</v>
      </c>
      <c r="D99" s="42" t="s">
        <v>199</v>
      </c>
      <c r="E99" s="42" t="s">
        <v>96</v>
      </c>
      <c r="F99" s="64">
        <v>33923</v>
      </c>
      <c r="G99" s="42">
        <v>1992</v>
      </c>
      <c r="H99" s="42">
        <v>11</v>
      </c>
      <c r="I99" s="42">
        <v>15</v>
      </c>
      <c r="J99" s="64">
        <f t="shared" si="6"/>
        <v>33923</v>
      </c>
      <c r="K99" s="89">
        <f t="shared" ca="1" si="7"/>
        <v>29.971252566735114</v>
      </c>
      <c r="L99" s="42" t="s">
        <v>106</v>
      </c>
      <c r="M99" s="42" t="s">
        <v>143</v>
      </c>
      <c r="N99" s="42"/>
      <c r="O99" s="42"/>
      <c r="P99" s="42" t="s">
        <v>102</v>
      </c>
    </row>
    <row r="100" spans="1:16">
      <c r="A100" s="62">
        <v>99</v>
      </c>
      <c r="B100" s="42" t="s">
        <v>82</v>
      </c>
      <c r="C100" s="42" t="s">
        <v>83</v>
      </c>
      <c r="D100" s="42" t="s">
        <v>206</v>
      </c>
      <c r="E100" s="42" t="s">
        <v>96</v>
      </c>
      <c r="F100" s="64">
        <v>10899</v>
      </c>
      <c r="G100" s="42">
        <v>1929</v>
      </c>
      <c r="H100" s="42">
        <v>11</v>
      </c>
      <c r="I100" s="42">
        <v>2</v>
      </c>
      <c r="J100" s="64">
        <f t="shared" si="6"/>
        <v>10899</v>
      </c>
      <c r="K100" s="89">
        <f t="shared" ca="1" si="7"/>
        <v>93.007529089664615</v>
      </c>
      <c r="L100" s="42" t="s">
        <v>100</v>
      </c>
      <c r="M100" s="42" t="s">
        <v>121</v>
      </c>
      <c r="N100" s="42" t="s">
        <v>100</v>
      </c>
      <c r="O100" s="42" t="s">
        <v>121</v>
      </c>
      <c r="P100" s="42" t="s">
        <v>83</v>
      </c>
    </row>
    <row r="101" spans="1:16">
      <c r="A101" s="62">
        <v>100</v>
      </c>
      <c r="B101" s="42" t="s">
        <v>82</v>
      </c>
      <c r="C101" s="42" t="s">
        <v>83</v>
      </c>
      <c r="D101" s="42" t="s">
        <v>207</v>
      </c>
      <c r="E101" s="42" t="s">
        <v>153</v>
      </c>
      <c r="F101" s="64">
        <v>14888</v>
      </c>
      <c r="G101" s="42">
        <v>1940</v>
      </c>
      <c r="H101" s="42">
        <v>10</v>
      </c>
      <c r="I101" s="42">
        <v>4</v>
      </c>
      <c r="J101" s="64">
        <f t="shared" si="6"/>
        <v>14888</v>
      </c>
      <c r="K101" s="89">
        <f t="shared" ca="1" si="7"/>
        <v>82.086242299794662</v>
      </c>
      <c r="L101" s="42" t="s">
        <v>97</v>
      </c>
      <c r="M101" s="42" t="s">
        <v>149</v>
      </c>
      <c r="N101" s="42" t="s">
        <v>97</v>
      </c>
      <c r="O101" s="42" t="s">
        <v>149</v>
      </c>
      <c r="P101" s="42" t="s">
        <v>102</v>
      </c>
    </row>
    <row r="102" spans="1:16">
      <c r="A102" s="62">
        <v>101</v>
      </c>
      <c r="B102" s="42" t="s">
        <v>82</v>
      </c>
      <c r="C102" s="42" t="s">
        <v>83</v>
      </c>
      <c r="D102" s="42" t="s">
        <v>208</v>
      </c>
      <c r="E102" s="42" t="s">
        <v>153</v>
      </c>
      <c r="F102" s="64">
        <v>5487</v>
      </c>
      <c r="G102" s="42">
        <v>1915</v>
      </c>
      <c r="H102" s="42">
        <v>1</v>
      </c>
      <c r="I102" s="42">
        <v>8</v>
      </c>
      <c r="J102" s="64">
        <f t="shared" si="6"/>
        <v>5487</v>
      </c>
      <c r="K102" s="89">
        <f t="shared" ca="1" si="7"/>
        <v>107.82477754962355</v>
      </c>
      <c r="L102" s="42" t="s">
        <v>100</v>
      </c>
      <c r="M102" s="42" t="s">
        <v>209</v>
      </c>
      <c r="N102" s="42" t="s">
        <v>100</v>
      </c>
      <c r="O102" s="42" t="s">
        <v>209</v>
      </c>
      <c r="P102" s="42" t="s">
        <v>102</v>
      </c>
    </row>
    <row r="103" spans="1:16">
      <c r="A103" s="62">
        <v>102</v>
      </c>
      <c r="B103" s="42" t="s">
        <v>82</v>
      </c>
      <c r="C103" s="42" t="s">
        <v>83</v>
      </c>
      <c r="D103" s="42" t="s">
        <v>88</v>
      </c>
      <c r="E103" s="42" t="s">
        <v>89</v>
      </c>
      <c r="F103" s="64">
        <v>11529</v>
      </c>
      <c r="G103" s="42">
        <v>1931</v>
      </c>
      <c r="H103" s="42">
        <v>7</v>
      </c>
      <c r="I103" s="42">
        <v>25</v>
      </c>
      <c r="J103" s="64">
        <f t="shared" si="6"/>
        <v>11529</v>
      </c>
      <c r="K103" s="89">
        <f t="shared" ca="1" si="7"/>
        <v>91.282683093771396</v>
      </c>
      <c r="L103" s="42" t="s">
        <v>163</v>
      </c>
      <c r="M103" s="42" t="s">
        <v>97</v>
      </c>
      <c r="N103" s="42"/>
      <c r="O103" s="42"/>
      <c r="P103" s="42" t="s">
        <v>83</v>
      </c>
    </row>
    <row r="104" spans="1:16">
      <c r="A104" s="62">
        <v>103</v>
      </c>
      <c r="B104" s="42" t="s">
        <v>82</v>
      </c>
      <c r="C104" s="42" t="s">
        <v>83</v>
      </c>
      <c r="D104" s="42" t="s">
        <v>138</v>
      </c>
      <c r="E104" s="42" t="s">
        <v>139</v>
      </c>
      <c r="F104" s="64">
        <v>35213</v>
      </c>
      <c r="G104" s="42">
        <v>1996</v>
      </c>
      <c r="H104" s="42">
        <v>5</v>
      </c>
      <c r="I104" s="42">
        <v>28</v>
      </c>
      <c r="J104" s="64">
        <f t="shared" si="6"/>
        <v>35213</v>
      </c>
      <c r="K104" s="89">
        <f t="shared" ca="1" si="7"/>
        <v>26.439425051334702</v>
      </c>
      <c r="L104" s="42" t="s">
        <v>183</v>
      </c>
      <c r="M104" s="42" t="s">
        <v>91</v>
      </c>
      <c r="N104" s="42"/>
      <c r="O104" s="42"/>
      <c r="P104" s="42" t="s">
        <v>102</v>
      </c>
    </row>
    <row r="105" spans="1:16">
      <c r="A105" s="62">
        <v>104</v>
      </c>
      <c r="B105" s="42" t="s">
        <v>82</v>
      </c>
      <c r="C105" s="42" t="s">
        <v>83</v>
      </c>
      <c r="D105" s="42" t="s">
        <v>210</v>
      </c>
      <c r="E105" s="42" t="s">
        <v>93</v>
      </c>
      <c r="F105" s="64">
        <v>9236</v>
      </c>
      <c r="G105" s="42">
        <v>1925</v>
      </c>
      <c r="H105" s="42">
        <v>4</v>
      </c>
      <c r="I105" s="42">
        <v>14</v>
      </c>
      <c r="J105" s="64">
        <f t="shared" si="6"/>
        <v>9236</v>
      </c>
      <c r="K105" s="89">
        <f t="shared" ca="1" si="7"/>
        <v>97.560574948665291</v>
      </c>
      <c r="L105" s="42" t="s">
        <v>211</v>
      </c>
      <c r="M105" s="42" t="s">
        <v>161</v>
      </c>
      <c r="N105" s="42" t="s">
        <v>211</v>
      </c>
      <c r="O105" s="42" t="s">
        <v>161</v>
      </c>
      <c r="P105" s="42" t="s">
        <v>102</v>
      </c>
    </row>
    <row r="106" spans="1:16">
      <c r="A106" s="62">
        <v>105</v>
      </c>
      <c r="B106" s="42" t="s">
        <v>82</v>
      </c>
      <c r="C106" s="42" t="s">
        <v>83</v>
      </c>
      <c r="D106" s="42" t="s">
        <v>132</v>
      </c>
      <c r="E106" s="42" t="s">
        <v>133</v>
      </c>
      <c r="F106" s="64">
        <v>25635</v>
      </c>
      <c r="G106" s="42">
        <v>1970</v>
      </c>
      <c r="H106" s="42">
        <v>3</v>
      </c>
      <c r="I106" s="42">
        <v>8</v>
      </c>
      <c r="J106" s="64">
        <f t="shared" si="6"/>
        <v>25635</v>
      </c>
      <c r="K106" s="89">
        <f t="shared" ca="1" si="7"/>
        <v>52.662559890485966</v>
      </c>
      <c r="L106" s="42" t="s">
        <v>212</v>
      </c>
      <c r="M106" s="42" t="s">
        <v>131</v>
      </c>
      <c r="N106" s="42" t="s">
        <v>212</v>
      </c>
      <c r="O106" s="42" t="s">
        <v>131</v>
      </c>
      <c r="P106" s="42" t="s">
        <v>102</v>
      </c>
    </row>
    <row r="107" spans="1:16">
      <c r="A107" s="62">
        <v>106</v>
      </c>
      <c r="B107" s="42" t="s">
        <v>82</v>
      </c>
      <c r="C107" s="42" t="s">
        <v>83</v>
      </c>
      <c r="D107" s="42" t="s">
        <v>188</v>
      </c>
      <c r="E107" s="42" t="s">
        <v>189</v>
      </c>
      <c r="F107" s="64">
        <v>5761</v>
      </c>
      <c r="G107" s="42">
        <v>1915</v>
      </c>
      <c r="H107" s="42">
        <v>10</v>
      </c>
      <c r="I107" s="42">
        <v>9</v>
      </c>
      <c r="J107" s="64">
        <f t="shared" si="6"/>
        <v>5761</v>
      </c>
      <c r="K107" s="89">
        <f t="shared" ca="1" si="7"/>
        <v>107.07460643394936</v>
      </c>
      <c r="L107" s="42" t="s">
        <v>90</v>
      </c>
      <c r="M107" s="42" t="s">
        <v>125</v>
      </c>
      <c r="N107" s="42"/>
      <c r="O107" s="42"/>
      <c r="P107" s="42" t="s">
        <v>83</v>
      </c>
    </row>
    <row r="108" spans="1:16">
      <c r="A108" s="62">
        <v>107</v>
      </c>
      <c r="B108" s="42" t="s">
        <v>82</v>
      </c>
      <c r="C108" s="42" t="s">
        <v>83</v>
      </c>
      <c r="D108" s="42" t="s">
        <v>213</v>
      </c>
      <c r="E108" s="42" t="s">
        <v>139</v>
      </c>
      <c r="F108" s="64">
        <v>5107</v>
      </c>
      <c r="G108" s="42">
        <v>1913</v>
      </c>
      <c r="H108" s="42">
        <v>12</v>
      </c>
      <c r="I108" s="42">
        <v>24</v>
      </c>
      <c r="J108" s="64">
        <f t="shared" si="6"/>
        <v>5107</v>
      </c>
      <c r="K108" s="89">
        <f t="shared" ca="1" si="7"/>
        <v>108.86516084873374</v>
      </c>
      <c r="L108" s="42" t="s">
        <v>154</v>
      </c>
      <c r="M108" s="42" t="s">
        <v>161</v>
      </c>
      <c r="N108" s="42"/>
      <c r="O108" s="42"/>
      <c r="P108" s="42" t="s">
        <v>102</v>
      </c>
    </row>
    <row r="109" spans="1:16">
      <c r="A109" s="62">
        <v>108</v>
      </c>
      <c r="B109" s="42" t="s">
        <v>82</v>
      </c>
      <c r="C109" s="42" t="s">
        <v>83</v>
      </c>
      <c r="D109" s="42" t="s">
        <v>214</v>
      </c>
      <c r="E109" s="42" t="s">
        <v>124</v>
      </c>
      <c r="F109" s="64">
        <v>9538</v>
      </c>
      <c r="G109" s="42">
        <v>1926</v>
      </c>
      <c r="H109" s="42">
        <v>2</v>
      </c>
      <c r="I109" s="42">
        <v>10</v>
      </c>
      <c r="J109" s="64">
        <f t="shared" si="6"/>
        <v>9538</v>
      </c>
      <c r="K109" s="89">
        <f t="shared" ca="1" si="7"/>
        <v>96.733744010951398</v>
      </c>
      <c r="L109" s="42" t="s">
        <v>91</v>
      </c>
      <c r="M109" s="42" t="s">
        <v>131</v>
      </c>
      <c r="N109" s="42" t="s">
        <v>91</v>
      </c>
      <c r="O109" s="42" t="s">
        <v>131</v>
      </c>
      <c r="P109" s="42" t="s">
        <v>83</v>
      </c>
    </row>
    <row r="110" spans="1:16">
      <c r="A110" s="62">
        <v>109</v>
      </c>
      <c r="B110" s="42" t="s">
        <v>82</v>
      </c>
      <c r="C110" s="42" t="s">
        <v>83</v>
      </c>
      <c r="D110" s="42" t="s">
        <v>107</v>
      </c>
      <c r="E110" s="42" t="s">
        <v>89</v>
      </c>
      <c r="F110" s="64">
        <v>20730</v>
      </c>
      <c r="G110" s="42">
        <v>1956</v>
      </c>
      <c r="H110" s="42">
        <v>10</v>
      </c>
      <c r="I110" s="42">
        <v>2</v>
      </c>
      <c r="J110" s="64">
        <f t="shared" si="6"/>
        <v>20730</v>
      </c>
      <c r="K110" s="89">
        <f t="shared" ca="1" si="7"/>
        <v>66.091718001368932</v>
      </c>
      <c r="L110" s="42" t="s">
        <v>101</v>
      </c>
      <c r="M110" s="42" t="s">
        <v>211</v>
      </c>
      <c r="N110" s="42"/>
      <c r="O110" s="42"/>
      <c r="P110" s="42" t="s">
        <v>102</v>
      </c>
    </row>
    <row r="111" spans="1:16">
      <c r="A111" s="62">
        <v>110</v>
      </c>
      <c r="B111" s="42" t="s">
        <v>82</v>
      </c>
      <c r="C111" s="42" t="s">
        <v>83</v>
      </c>
      <c r="D111" s="42" t="s">
        <v>170</v>
      </c>
      <c r="E111" s="42" t="s">
        <v>93</v>
      </c>
      <c r="F111" s="64">
        <v>13164</v>
      </c>
      <c r="G111" s="42">
        <v>1936</v>
      </c>
      <c r="H111" s="42">
        <v>1</v>
      </c>
      <c r="I111" s="42">
        <v>15</v>
      </c>
      <c r="J111" s="64">
        <f t="shared" si="6"/>
        <v>13164</v>
      </c>
      <c r="K111" s="89">
        <f t="shared" ca="1" si="7"/>
        <v>86.806297056810408</v>
      </c>
      <c r="L111" s="42" t="s">
        <v>215</v>
      </c>
      <c r="M111" s="42" t="s">
        <v>97</v>
      </c>
      <c r="N111" s="42"/>
      <c r="O111" s="42"/>
      <c r="P111" s="42" t="s">
        <v>102</v>
      </c>
    </row>
    <row r="112" spans="1:16">
      <c r="A112" s="62">
        <v>111</v>
      </c>
      <c r="B112" s="42" t="s">
        <v>82</v>
      </c>
      <c r="C112" s="42" t="s">
        <v>83</v>
      </c>
      <c r="D112" s="42" t="s">
        <v>216</v>
      </c>
      <c r="E112" s="42" t="s">
        <v>109</v>
      </c>
      <c r="F112" s="64">
        <v>35629</v>
      </c>
      <c r="G112" s="42">
        <v>1997</v>
      </c>
      <c r="H112" s="42">
        <v>7</v>
      </c>
      <c r="I112" s="42">
        <v>18</v>
      </c>
      <c r="J112" s="64">
        <f t="shared" si="6"/>
        <v>35629</v>
      </c>
      <c r="K112" s="89">
        <f t="shared" ca="1" si="7"/>
        <v>25.300479123887747</v>
      </c>
      <c r="L112" s="42" t="s">
        <v>209</v>
      </c>
      <c r="M112" s="42" t="s">
        <v>161</v>
      </c>
      <c r="N112" s="42" t="s">
        <v>209</v>
      </c>
      <c r="O112" s="42" t="s">
        <v>161</v>
      </c>
      <c r="P112" s="42" t="s">
        <v>83</v>
      </c>
    </row>
    <row r="113" spans="1:16">
      <c r="A113" s="62">
        <v>112</v>
      </c>
      <c r="B113" s="42" t="s">
        <v>82</v>
      </c>
      <c r="C113" s="42" t="s">
        <v>83</v>
      </c>
      <c r="D113" s="42" t="s">
        <v>95</v>
      </c>
      <c r="E113" s="42" t="s">
        <v>96</v>
      </c>
      <c r="F113" s="64">
        <v>26947</v>
      </c>
      <c r="G113" s="42">
        <v>1973</v>
      </c>
      <c r="H113" s="42">
        <v>10</v>
      </c>
      <c r="I113" s="42">
        <v>10</v>
      </c>
      <c r="J113" s="64">
        <f t="shared" si="6"/>
        <v>26947</v>
      </c>
      <c r="K113" s="89">
        <f t="shared" ca="1" si="7"/>
        <v>49.07049965776865</v>
      </c>
      <c r="L113" s="42" t="s">
        <v>163</v>
      </c>
      <c r="M113" s="42" t="s">
        <v>125</v>
      </c>
      <c r="N113" s="42" t="s">
        <v>163</v>
      </c>
      <c r="O113" s="42" t="s">
        <v>125</v>
      </c>
      <c r="P113" s="42" t="s">
        <v>102</v>
      </c>
    </row>
    <row r="114" spans="1:16">
      <c r="A114" s="62">
        <v>113</v>
      </c>
      <c r="B114" s="42" t="s">
        <v>82</v>
      </c>
      <c r="C114" s="42" t="s">
        <v>83</v>
      </c>
      <c r="D114" s="42" t="s">
        <v>217</v>
      </c>
      <c r="E114" s="42" t="s">
        <v>124</v>
      </c>
      <c r="F114" s="64">
        <v>10939</v>
      </c>
      <c r="G114" s="42">
        <v>1929</v>
      </c>
      <c r="H114" s="42">
        <v>12</v>
      </c>
      <c r="I114" s="42">
        <v>12</v>
      </c>
      <c r="J114" s="64">
        <f t="shared" si="6"/>
        <v>10939</v>
      </c>
      <c r="K114" s="89">
        <f t="shared" ca="1" si="7"/>
        <v>92.898015058179325</v>
      </c>
      <c r="L114" s="42" t="s">
        <v>130</v>
      </c>
      <c r="M114" s="42" t="s">
        <v>135</v>
      </c>
      <c r="N114" s="42"/>
      <c r="O114" s="42"/>
      <c r="P114" s="42" t="s">
        <v>102</v>
      </c>
    </row>
    <row r="115" spans="1:16">
      <c r="A115" s="62">
        <v>114</v>
      </c>
      <c r="B115" s="42" t="s">
        <v>82</v>
      </c>
      <c r="C115" s="42" t="s">
        <v>83</v>
      </c>
      <c r="D115" s="42" t="s">
        <v>218</v>
      </c>
      <c r="E115" s="42" t="s">
        <v>133</v>
      </c>
      <c r="F115" s="64">
        <v>11453</v>
      </c>
      <c r="G115" s="42">
        <v>1931</v>
      </c>
      <c r="H115" s="42">
        <v>5</v>
      </c>
      <c r="I115" s="42">
        <v>10</v>
      </c>
      <c r="J115" s="64">
        <f t="shared" si="6"/>
        <v>11453</v>
      </c>
      <c r="K115" s="89">
        <f t="shared" ca="1" si="7"/>
        <v>91.490759753593423</v>
      </c>
      <c r="L115" s="42" t="s">
        <v>105</v>
      </c>
      <c r="M115" s="42" t="s">
        <v>110</v>
      </c>
      <c r="N115" s="42" t="s">
        <v>105</v>
      </c>
      <c r="O115" s="42" t="s">
        <v>110</v>
      </c>
      <c r="P115" s="42" t="s">
        <v>83</v>
      </c>
    </row>
    <row r="116" spans="1:16">
      <c r="A116" s="62">
        <v>115</v>
      </c>
      <c r="B116" s="42" t="s">
        <v>82</v>
      </c>
      <c r="C116" s="42" t="s">
        <v>83</v>
      </c>
      <c r="D116" s="42" t="s">
        <v>95</v>
      </c>
      <c r="E116" s="42" t="s">
        <v>96</v>
      </c>
      <c r="F116" s="64">
        <v>9030</v>
      </c>
      <c r="G116" s="42">
        <v>1924</v>
      </c>
      <c r="H116" s="42">
        <v>9</v>
      </c>
      <c r="I116" s="42">
        <v>20</v>
      </c>
      <c r="J116" s="64">
        <f t="shared" si="6"/>
        <v>9030</v>
      </c>
      <c r="K116" s="89">
        <f t="shared" ca="1" si="7"/>
        <v>98.124572210814506</v>
      </c>
      <c r="L116" s="42" t="s">
        <v>154</v>
      </c>
      <c r="M116" s="42" t="s">
        <v>140</v>
      </c>
      <c r="N116" s="42" t="s">
        <v>154</v>
      </c>
      <c r="O116" s="42" t="s">
        <v>140</v>
      </c>
      <c r="P116" s="42" t="s">
        <v>83</v>
      </c>
    </row>
    <row r="117" spans="1:16">
      <c r="A117" s="62">
        <v>116</v>
      </c>
      <c r="B117" s="42" t="s">
        <v>82</v>
      </c>
      <c r="C117" s="42" t="s">
        <v>83</v>
      </c>
      <c r="D117" s="42" t="s">
        <v>88</v>
      </c>
      <c r="E117" s="42" t="s">
        <v>89</v>
      </c>
      <c r="F117" s="64">
        <v>7012</v>
      </c>
      <c r="G117" s="42">
        <v>1919</v>
      </c>
      <c r="H117" s="42">
        <v>3</v>
      </c>
      <c r="I117" s="42">
        <v>13</v>
      </c>
      <c r="J117" s="64">
        <f t="shared" si="6"/>
        <v>7012</v>
      </c>
      <c r="K117" s="89">
        <f t="shared" ca="1" si="7"/>
        <v>103.6495550992471</v>
      </c>
      <c r="L117" s="42" t="s">
        <v>91</v>
      </c>
      <c r="M117" s="42" t="s">
        <v>113</v>
      </c>
      <c r="N117" s="42"/>
      <c r="O117" s="42"/>
      <c r="P117" s="42" t="s">
        <v>83</v>
      </c>
    </row>
    <row r="118" spans="1:16">
      <c r="A118" s="62">
        <v>117</v>
      </c>
      <c r="B118" s="42" t="s">
        <v>82</v>
      </c>
      <c r="C118" s="42" t="s">
        <v>83</v>
      </c>
      <c r="D118" s="42" t="s">
        <v>219</v>
      </c>
      <c r="E118" s="42" t="s">
        <v>85</v>
      </c>
      <c r="F118" s="64">
        <v>8409</v>
      </c>
      <c r="G118" s="42">
        <v>1923</v>
      </c>
      <c r="H118" s="42">
        <v>1</v>
      </c>
      <c r="I118" s="42">
        <v>8</v>
      </c>
      <c r="J118" s="64">
        <f t="shared" si="6"/>
        <v>8409</v>
      </c>
      <c r="K118" s="89">
        <f t="shared" ca="1" si="7"/>
        <v>99.824777549623548</v>
      </c>
      <c r="L118" s="42" t="s">
        <v>113</v>
      </c>
      <c r="M118" s="42" t="s">
        <v>154</v>
      </c>
      <c r="N118" s="42"/>
      <c r="O118" s="42"/>
      <c r="P118" s="42" t="s">
        <v>102</v>
      </c>
    </row>
    <row r="119" spans="1:16">
      <c r="A119" s="62">
        <v>118</v>
      </c>
      <c r="B119" s="42" t="s">
        <v>82</v>
      </c>
      <c r="C119" s="42" t="s">
        <v>83</v>
      </c>
      <c r="D119" s="42" t="s">
        <v>220</v>
      </c>
      <c r="E119" s="42" t="s">
        <v>139</v>
      </c>
      <c r="F119" s="64">
        <v>17663</v>
      </c>
      <c r="G119" s="42">
        <v>1948</v>
      </c>
      <c r="H119" s="42">
        <v>5</v>
      </c>
      <c r="I119" s="42">
        <v>10</v>
      </c>
      <c r="J119" s="64">
        <f t="shared" si="6"/>
        <v>17663</v>
      </c>
      <c r="K119" s="89">
        <f t="shared" ca="1" si="7"/>
        <v>74.488706365503077</v>
      </c>
      <c r="L119" s="42" t="s">
        <v>163</v>
      </c>
      <c r="M119" s="42" t="s">
        <v>119</v>
      </c>
      <c r="N119" s="42" t="s">
        <v>163</v>
      </c>
      <c r="O119" s="42" t="s">
        <v>119</v>
      </c>
      <c r="P119" s="42" t="s">
        <v>102</v>
      </c>
    </row>
    <row r="120" spans="1:16">
      <c r="A120" s="62">
        <v>119</v>
      </c>
      <c r="B120" s="42" t="s">
        <v>82</v>
      </c>
      <c r="C120" s="42" t="s">
        <v>83</v>
      </c>
      <c r="D120" s="42" t="s">
        <v>221</v>
      </c>
      <c r="E120" s="42" t="s">
        <v>93</v>
      </c>
      <c r="F120" s="64">
        <v>15342</v>
      </c>
      <c r="G120" s="42">
        <v>1942</v>
      </c>
      <c r="H120" s="42">
        <v>1</v>
      </c>
      <c r="I120" s="42">
        <v>1</v>
      </c>
      <c r="J120" s="64">
        <f t="shared" si="6"/>
        <v>15342</v>
      </c>
      <c r="K120" s="89">
        <f t="shared" ca="1" si="7"/>
        <v>80.843258042436688</v>
      </c>
      <c r="L120" s="42" t="s">
        <v>131</v>
      </c>
      <c r="M120" s="42" t="s">
        <v>131</v>
      </c>
      <c r="N120" s="42" t="s">
        <v>131</v>
      </c>
      <c r="O120" s="42" t="s">
        <v>131</v>
      </c>
      <c r="P120" s="42" t="s">
        <v>83</v>
      </c>
    </row>
    <row r="121" spans="1:16">
      <c r="A121" s="62">
        <v>120</v>
      </c>
      <c r="B121" s="42" t="s">
        <v>82</v>
      </c>
      <c r="C121" s="42" t="s">
        <v>83</v>
      </c>
      <c r="D121" s="42" t="s">
        <v>158</v>
      </c>
      <c r="E121" s="42" t="s">
        <v>93</v>
      </c>
      <c r="F121" s="64">
        <v>9197</v>
      </c>
      <c r="G121" s="42">
        <v>1925</v>
      </c>
      <c r="H121" s="42">
        <v>3</v>
      </c>
      <c r="I121" s="42">
        <v>6</v>
      </c>
      <c r="J121" s="64">
        <f t="shared" si="6"/>
        <v>9197</v>
      </c>
      <c r="K121" s="89">
        <f t="shared" ca="1" si="7"/>
        <v>97.667351129363453</v>
      </c>
      <c r="L121" s="42" t="s">
        <v>119</v>
      </c>
      <c r="M121" s="42" t="s">
        <v>97</v>
      </c>
      <c r="N121" s="42"/>
      <c r="O121" s="42"/>
      <c r="P121" s="42" t="s">
        <v>102</v>
      </c>
    </row>
    <row r="122" spans="1:16">
      <c r="A122" s="62">
        <v>121</v>
      </c>
      <c r="B122" s="42" t="s">
        <v>82</v>
      </c>
      <c r="C122" s="42" t="s">
        <v>83</v>
      </c>
      <c r="D122" s="42" t="s">
        <v>222</v>
      </c>
      <c r="E122" s="42" t="s">
        <v>223</v>
      </c>
      <c r="F122" s="64">
        <v>6601</v>
      </c>
      <c r="G122" s="42">
        <v>1918</v>
      </c>
      <c r="H122" s="42">
        <v>1</v>
      </c>
      <c r="I122" s="42">
        <v>26</v>
      </c>
      <c r="J122" s="64">
        <f t="shared" si="6"/>
        <v>6601</v>
      </c>
      <c r="K122" s="89">
        <f t="shared" ca="1" si="7"/>
        <v>104.77481177275838</v>
      </c>
      <c r="L122" s="42" t="s">
        <v>190</v>
      </c>
      <c r="M122" s="42" t="s">
        <v>161</v>
      </c>
      <c r="N122" s="42" t="s">
        <v>190</v>
      </c>
      <c r="O122" s="42" t="s">
        <v>161</v>
      </c>
      <c r="P122" s="42" t="s">
        <v>83</v>
      </c>
    </row>
    <row r="123" spans="1:16">
      <c r="A123" s="62">
        <v>122</v>
      </c>
      <c r="B123" s="42" t="s">
        <v>82</v>
      </c>
      <c r="C123" s="42" t="s">
        <v>83</v>
      </c>
      <c r="D123" s="42" t="s">
        <v>224</v>
      </c>
      <c r="E123" s="42" t="s">
        <v>124</v>
      </c>
      <c r="F123" s="64">
        <v>24707</v>
      </c>
      <c r="G123" s="42">
        <v>1967</v>
      </c>
      <c r="H123" s="42">
        <v>8</v>
      </c>
      <c r="I123" s="42">
        <v>23</v>
      </c>
      <c r="J123" s="64">
        <f t="shared" si="6"/>
        <v>24707</v>
      </c>
      <c r="K123" s="89">
        <f t="shared" ca="1" si="7"/>
        <v>55.20328542094456</v>
      </c>
      <c r="L123" s="42" t="s">
        <v>225</v>
      </c>
      <c r="M123" s="42"/>
      <c r="N123" s="42" t="s">
        <v>119</v>
      </c>
      <c r="O123" s="42" t="s">
        <v>161</v>
      </c>
      <c r="P123" s="42" t="s">
        <v>102</v>
      </c>
    </row>
    <row r="124" spans="1:16">
      <c r="A124" s="62">
        <v>123</v>
      </c>
      <c r="B124" s="42" t="s">
        <v>82</v>
      </c>
      <c r="C124" s="42" t="s">
        <v>83</v>
      </c>
      <c r="D124" s="42" t="s">
        <v>170</v>
      </c>
      <c r="E124" s="42" t="s">
        <v>93</v>
      </c>
      <c r="F124" s="64">
        <v>8737</v>
      </c>
      <c r="G124" s="42">
        <v>1923</v>
      </c>
      <c r="H124" s="42">
        <v>12</v>
      </c>
      <c r="I124" s="42">
        <v>2</v>
      </c>
      <c r="J124" s="64">
        <f t="shared" si="6"/>
        <v>8737</v>
      </c>
      <c r="K124" s="89">
        <f t="shared" ca="1" si="7"/>
        <v>98.926762491444222</v>
      </c>
      <c r="L124" s="42" t="s">
        <v>193</v>
      </c>
      <c r="M124" s="42" t="s">
        <v>119</v>
      </c>
      <c r="N124" s="42"/>
      <c r="O124" s="42"/>
      <c r="P124" s="42" t="s">
        <v>83</v>
      </c>
    </row>
    <row r="125" spans="1:16">
      <c r="A125" s="62">
        <v>124</v>
      </c>
      <c r="B125" s="42" t="s">
        <v>82</v>
      </c>
      <c r="C125" s="42" t="s">
        <v>83</v>
      </c>
      <c r="D125" s="42" t="s">
        <v>226</v>
      </c>
      <c r="E125" s="42" t="s">
        <v>96</v>
      </c>
      <c r="F125" s="64">
        <v>5448</v>
      </c>
      <c r="G125" s="42">
        <v>1914</v>
      </c>
      <c r="H125" s="42">
        <v>11</v>
      </c>
      <c r="I125" s="42">
        <v>30</v>
      </c>
      <c r="J125" s="64">
        <f t="shared" si="6"/>
        <v>5448</v>
      </c>
      <c r="K125" s="89">
        <f t="shared" ca="1" si="7"/>
        <v>107.9315537303217</v>
      </c>
      <c r="L125" s="42" t="s">
        <v>125</v>
      </c>
      <c r="M125" s="42" t="s">
        <v>87</v>
      </c>
      <c r="N125" s="42" t="s">
        <v>125</v>
      </c>
      <c r="O125" s="42" t="s">
        <v>87</v>
      </c>
      <c r="P125" s="42" t="s">
        <v>102</v>
      </c>
    </row>
    <row r="126" spans="1:16">
      <c r="A126" s="62">
        <v>125</v>
      </c>
      <c r="B126" s="42" t="s">
        <v>82</v>
      </c>
      <c r="C126" s="42" t="s">
        <v>83</v>
      </c>
      <c r="D126" s="42" t="s">
        <v>227</v>
      </c>
      <c r="E126" s="42" t="s">
        <v>85</v>
      </c>
      <c r="F126" s="64">
        <v>17484</v>
      </c>
      <c r="G126" s="42">
        <v>1947</v>
      </c>
      <c r="H126" s="42">
        <v>11</v>
      </c>
      <c r="I126" s="42">
        <v>13</v>
      </c>
      <c r="J126" s="64">
        <f t="shared" si="6"/>
        <v>17484</v>
      </c>
      <c r="K126" s="89">
        <f t="shared" ca="1" si="7"/>
        <v>74.978781656399732</v>
      </c>
      <c r="L126" s="42" t="s">
        <v>128</v>
      </c>
      <c r="M126" s="42" t="s">
        <v>144</v>
      </c>
      <c r="N126" s="42"/>
      <c r="O126" s="42"/>
      <c r="P126" s="42" t="s">
        <v>102</v>
      </c>
    </row>
    <row r="127" spans="1:16">
      <c r="A127" s="62">
        <v>126</v>
      </c>
      <c r="B127" s="42" t="s">
        <v>82</v>
      </c>
      <c r="C127" s="42" t="s">
        <v>83</v>
      </c>
      <c r="D127" s="42" t="s">
        <v>228</v>
      </c>
      <c r="E127" s="42" t="s">
        <v>89</v>
      </c>
      <c r="F127" s="64">
        <v>12479</v>
      </c>
      <c r="G127" s="42">
        <v>1934</v>
      </c>
      <c r="H127" s="42">
        <v>3</v>
      </c>
      <c r="I127" s="42">
        <v>1</v>
      </c>
      <c r="J127" s="64">
        <f t="shared" si="6"/>
        <v>12479</v>
      </c>
      <c r="K127" s="89">
        <f t="shared" ca="1" si="7"/>
        <v>88.681724845995888</v>
      </c>
      <c r="L127" s="42" t="s">
        <v>147</v>
      </c>
      <c r="M127" s="42" t="s">
        <v>106</v>
      </c>
      <c r="N127" s="42" t="s">
        <v>147</v>
      </c>
      <c r="O127" s="42" t="s">
        <v>106</v>
      </c>
      <c r="P127" s="42" t="s">
        <v>102</v>
      </c>
    </row>
    <row r="128" spans="1:16">
      <c r="A128" s="62">
        <v>127</v>
      </c>
      <c r="B128" s="42" t="s">
        <v>82</v>
      </c>
      <c r="C128" s="42" t="s">
        <v>83</v>
      </c>
      <c r="D128" s="42" t="s">
        <v>229</v>
      </c>
      <c r="E128" s="42" t="s">
        <v>109</v>
      </c>
      <c r="F128" s="64">
        <v>5850</v>
      </c>
      <c r="G128" s="42">
        <v>1916</v>
      </c>
      <c r="H128" s="42">
        <v>1</v>
      </c>
      <c r="I128" s="42">
        <v>6</v>
      </c>
      <c r="J128" s="64">
        <f t="shared" si="6"/>
        <v>5850</v>
      </c>
      <c r="K128" s="89">
        <f t="shared" ca="1" si="7"/>
        <v>106.8309377138946</v>
      </c>
      <c r="L128" s="42" t="s">
        <v>144</v>
      </c>
      <c r="M128" s="42" t="s">
        <v>121</v>
      </c>
      <c r="N128" s="42" t="s">
        <v>144</v>
      </c>
      <c r="O128" s="42" t="s">
        <v>121</v>
      </c>
      <c r="P128" s="42" t="s">
        <v>102</v>
      </c>
    </row>
    <row r="129" spans="1:16">
      <c r="A129" s="62">
        <v>128</v>
      </c>
      <c r="B129" s="42" t="s">
        <v>82</v>
      </c>
      <c r="C129" s="42" t="s">
        <v>83</v>
      </c>
      <c r="D129" s="42" t="s">
        <v>230</v>
      </c>
      <c r="E129" s="42" t="s">
        <v>93</v>
      </c>
      <c r="F129" s="64">
        <v>26023</v>
      </c>
      <c r="G129" s="42">
        <v>1971</v>
      </c>
      <c r="H129" s="42">
        <v>3</v>
      </c>
      <c r="I129" s="42">
        <v>31</v>
      </c>
      <c r="J129" s="64">
        <f t="shared" si="6"/>
        <v>26023</v>
      </c>
      <c r="K129" s="89">
        <f t="shared" ca="1" si="7"/>
        <v>51.600273785078713</v>
      </c>
      <c r="L129" s="42" t="s">
        <v>190</v>
      </c>
      <c r="M129" s="42" t="s">
        <v>140</v>
      </c>
      <c r="N129" s="42" t="s">
        <v>190</v>
      </c>
      <c r="O129" s="42" t="s">
        <v>140</v>
      </c>
      <c r="P129" s="42" t="s">
        <v>102</v>
      </c>
    </row>
    <row r="130" spans="1:16">
      <c r="A130" s="62">
        <v>129</v>
      </c>
      <c r="B130" s="42" t="s">
        <v>82</v>
      </c>
      <c r="C130" s="42" t="s">
        <v>83</v>
      </c>
      <c r="D130" s="42" t="s">
        <v>88</v>
      </c>
      <c r="E130" s="42" t="s">
        <v>89</v>
      </c>
      <c r="F130" s="64">
        <v>6300</v>
      </c>
      <c r="G130" s="42">
        <v>1917</v>
      </c>
      <c r="H130" s="42">
        <v>3</v>
      </c>
      <c r="I130" s="42">
        <v>31</v>
      </c>
      <c r="J130" s="64">
        <f t="shared" si="6"/>
        <v>6300</v>
      </c>
      <c r="K130" s="89">
        <f t="shared" ca="1" si="7"/>
        <v>105.59890485968515</v>
      </c>
      <c r="L130" s="42" t="s">
        <v>105</v>
      </c>
      <c r="M130" s="42" t="s">
        <v>155</v>
      </c>
      <c r="N130" s="42"/>
      <c r="O130" s="42"/>
      <c r="P130" s="42" t="s">
        <v>102</v>
      </c>
    </row>
    <row r="131" spans="1:16">
      <c r="A131" s="62">
        <v>130</v>
      </c>
      <c r="B131" s="42" t="s">
        <v>82</v>
      </c>
      <c r="C131" s="42" t="s">
        <v>83</v>
      </c>
      <c r="D131" s="42" t="s">
        <v>231</v>
      </c>
      <c r="E131" s="42" t="s">
        <v>133</v>
      </c>
      <c r="F131" s="64">
        <v>12599</v>
      </c>
      <c r="G131" s="42">
        <v>1934</v>
      </c>
      <c r="H131" s="42">
        <v>6</v>
      </c>
      <c r="I131" s="42">
        <v>29</v>
      </c>
      <c r="J131" s="64">
        <f t="shared" ref="J131:J194" si="8">DATE(G131, H131,I131)</f>
        <v>12599</v>
      </c>
      <c r="K131" s="89">
        <f t="shared" ref="K131:K194" ca="1" si="9">(TODAY()-J131)/365.25</f>
        <v>88.353182751540047</v>
      </c>
      <c r="L131" s="42" t="s">
        <v>97</v>
      </c>
      <c r="M131" s="42" t="s">
        <v>105</v>
      </c>
      <c r="N131" s="42" t="s">
        <v>97</v>
      </c>
      <c r="O131" s="42" t="s">
        <v>105</v>
      </c>
      <c r="P131" s="42" t="s">
        <v>83</v>
      </c>
    </row>
    <row r="132" spans="1:16">
      <c r="A132" s="62">
        <v>131</v>
      </c>
      <c r="B132" s="42" t="s">
        <v>82</v>
      </c>
      <c r="C132" s="42" t="s">
        <v>83</v>
      </c>
      <c r="D132" s="42" t="s">
        <v>232</v>
      </c>
      <c r="E132" s="42" t="s">
        <v>93</v>
      </c>
      <c r="F132" s="64">
        <v>7560</v>
      </c>
      <c r="G132" s="42">
        <v>1920</v>
      </c>
      <c r="H132" s="42">
        <v>9</v>
      </c>
      <c r="I132" s="42">
        <v>11</v>
      </c>
      <c r="J132" s="64">
        <f t="shared" si="8"/>
        <v>7560</v>
      </c>
      <c r="K132" s="89">
        <f t="shared" ca="1" si="9"/>
        <v>102.1492128678987</v>
      </c>
      <c r="L132" s="42" t="s">
        <v>233</v>
      </c>
      <c r="M132" s="42" t="s">
        <v>91</v>
      </c>
      <c r="N132" s="42" t="s">
        <v>234</v>
      </c>
      <c r="O132" s="42" t="s">
        <v>91</v>
      </c>
      <c r="P132" s="42" t="s">
        <v>83</v>
      </c>
    </row>
    <row r="133" spans="1:16">
      <c r="A133" s="62">
        <v>132</v>
      </c>
      <c r="B133" s="42" t="s">
        <v>82</v>
      </c>
      <c r="C133" s="42" t="s">
        <v>83</v>
      </c>
      <c r="D133" s="42" t="s">
        <v>235</v>
      </c>
      <c r="E133" s="42" t="s">
        <v>109</v>
      </c>
      <c r="F133" s="64">
        <v>5438</v>
      </c>
      <c r="G133" s="42">
        <v>1914</v>
      </c>
      <c r="H133" s="42">
        <v>11</v>
      </c>
      <c r="I133" s="42">
        <v>20</v>
      </c>
      <c r="J133" s="64">
        <f t="shared" si="8"/>
        <v>5438</v>
      </c>
      <c r="K133" s="89">
        <f t="shared" ca="1" si="9"/>
        <v>107.95893223819301</v>
      </c>
      <c r="L133" s="42" t="s">
        <v>134</v>
      </c>
      <c r="M133" s="42" t="s">
        <v>154</v>
      </c>
      <c r="N133" s="42" t="s">
        <v>134</v>
      </c>
      <c r="O133" s="42" t="s">
        <v>154</v>
      </c>
      <c r="P133" s="42" t="s">
        <v>83</v>
      </c>
    </row>
    <row r="134" spans="1:16">
      <c r="A134" s="62">
        <v>133</v>
      </c>
      <c r="B134" s="42" t="s">
        <v>82</v>
      </c>
      <c r="C134" s="42" t="s">
        <v>83</v>
      </c>
      <c r="D134" s="42" t="s">
        <v>236</v>
      </c>
      <c r="E134" s="42" t="s">
        <v>85</v>
      </c>
      <c r="F134" s="64">
        <v>34110</v>
      </c>
      <c r="G134" s="42">
        <v>1993</v>
      </c>
      <c r="H134" s="42">
        <v>5</v>
      </c>
      <c r="I134" s="42">
        <v>21</v>
      </c>
      <c r="J134" s="64">
        <f t="shared" si="8"/>
        <v>34110</v>
      </c>
      <c r="K134" s="89">
        <f t="shared" ca="1" si="9"/>
        <v>29.459274469541409</v>
      </c>
      <c r="L134" s="42" t="s">
        <v>101</v>
      </c>
      <c r="M134" s="42" t="s">
        <v>209</v>
      </c>
      <c r="N134" s="42" t="s">
        <v>101</v>
      </c>
      <c r="O134" s="42" t="s">
        <v>209</v>
      </c>
      <c r="P134" s="42" t="s">
        <v>83</v>
      </c>
    </row>
    <row r="135" spans="1:16">
      <c r="A135" s="62">
        <v>134</v>
      </c>
      <c r="B135" s="42" t="s">
        <v>82</v>
      </c>
      <c r="C135" s="42" t="s">
        <v>83</v>
      </c>
      <c r="D135" s="42" t="s">
        <v>237</v>
      </c>
      <c r="E135" s="42" t="s">
        <v>85</v>
      </c>
      <c r="F135" s="64">
        <v>9695</v>
      </c>
      <c r="G135" s="42">
        <v>1926</v>
      </c>
      <c r="H135" s="42">
        <v>7</v>
      </c>
      <c r="I135" s="42">
        <v>17</v>
      </c>
      <c r="J135" s="64">
        <f t="shared" si="8"/>
        <v>9695</v>
      </c>
      <c r="K135" s="89">
        <f t="shared" ca="1" si="9"/>
        <v>96.303901437371664</v>
      </c>
      <c r="L135" s="42" t="s">
        <v>113</v>
      </c>
      <c r="M135" s="42" t="s">
        <v>97</v>
      </c>
      <c r="N135" s="42"/>
      <c r="O135" s="42"/>
      <c r="P135" s="42" t="s">
        <v>83</v>
      </c>
    </row>
    <row r="136" spans="1:16">
      <c r="A136" s="62">
        <v>135</v>
      </c>
      <c r="B136" s="42" t="s">
        <v>82</v>
      </c>
      <c r="C136" s="42" t="s">
        <v>83</v>
      </c>
      <c r="D136" s="42" t="s">
        <v>126</v>
      </c>
      <c r="E136" s="42" t="s">
        <v>85</v>
      </c>
      <c r="F136" s="64">
        <v>26671</v>
      </c>
      <c r="G136" s="42">
        <v>1973</v>
      </c>
      <c r="H136" s="42">
        <v>1</v>
      </c>
      <c r="I136" s="42">
        <v>7</v>
      </c>
      <c r="J136" s="64">
        <f t="shared" si="8"/>
        <v>26671</v>
      </c>
      <c r="K136" s="89">
        <f t="shared" ca="1" si="9"/>
        <v>49.826146475017111</v>
      </c>
      <c r="L136" s="42" t="s">
        <v>238</v>
      </c>
      <c r="M136" s="42" t="s">
        <v>113</v>
      </c>
      <c r="N136" s="42" t="s">
        <v>238</v>
      </c>
      <c r="O136" s="42" t="s">
        <v>113</v>
      </c>
      <c r="P136" s="42" t="s">
        <v>83</v>
      </c>
    </row>
    <row r="137" spans="1:16">
      <c r="A137" s="62">
        <v>136</v>
      </c>
      <c r="B137" s="42" t="s">
        <v>82</v>
      </c>
      <c r="C137" s="42" t="s">
        <v>83</v>
      </c>
      <c r="D137" s="42" t="s">
        <v>239</v>
      </c>
      <c r="E137" s="42" t="s">
        <v>85</v>
      </c>
      <c r="F137" s="64">
        <v>22522</v>
      </c>
      <c r="G137" s="42">
        <v>1961</v>
      </c>
      <c r="H137" s="42">
        <v>8</v>
      </c>
      <c r="I137" s="42">
        <v>29</v>
      </c>
      <c r="J137" s="64">
        <f t="shared" si="8"/>
        <v>22522</v>
      </c>
      <c r="K137" s="89">
        <f t="shared" ca="1" si="9"/>
        <v>61.185489390828202</v>
      </c>
      <c r="L137" s="42" t="s">
        <v>154</v>
      </c>
      <c r="M137" s="42" t="s">
        <v>130</v>
      </c>
      <c r="N137" s="42" t="s">
        <v>154</v>
      </c>
      <c r="O137" s="42" t="s">
        <v>130</v>
      </c>
      <c r="P137" s="42" t="s">
        <v>83</v>
      </c>
    </row>
    <row r="138" spans="1:16">
      <c r="A138" s="62">
        <v>137</v>
      </c>
      <c r="B138" s="42" t="s">
        <v>82</v>
      </c>
      <c r="C138" s="42" t="s">
        <v>83</v>
      </c>
      <c r="D138" s="42" t="s">
        <v>166</v>
      </c>
      <c r="E138" s="42" t="s">
        <v>85</v>
      </c>
      <c r="F138" s="64">
        <v>8813</v>
      </c>
      <c r="G138" s="42">
        <v>1924</v>
      </c>
      <c r="H138" s="42">
        <v>2</v>
      </c>
      <c r="I138" s="42">
        <v>16</v>
      </c>
      <c r="J138" s="64">
        <f t="shared" si="8"/>
        <v>8813</v>
      </c>
      <c r="K138" s="89">
        <f t="shared" ca="1" si="9"/>
        <v>98.718685831622182</v>
      </c>
      <c r="L138" s="42" t="s">
        <v>183</v>
      </c>
      <c r="M138" s="42" t="s">
        <v>130</v>
      </c>
      <c r="N138" s="42"/>
      <c r="O138" s="42"/>
      <c r="P138" s="42" t="s">
        <v>83</v>
      </c>
    </row>
    <row r="139" spans="1:16">
      <c r="A139" s="62">
        <v>138</v>
      </c>
      <c r="B139" s="42" t="s">
        <v>82</v>
      </c>
      <c r="C139" s="42" t="s">
        <v>83</v>
      </c>
      <c r="D139" s="42" t="s">
        <v>240</v>
      </c>
      <c r="E139" s="42" t="s">
        <v>93</v>
      </c>
      <c r="F139" s="64">
        <v>7948</v>
      </c>
      <c r="G139" s="42">
        <v>1921</v>
      </c>
      <c r="H139" s="42">
        <v>10</v>
      </c>
      <c r="I139" s="42">
        <v>4</v>
      </c>
      <c r="J139" s="64">
        <f t="shared" si="8"/>
        <v>7948</v>
      </c>
      <c r="K139" s="89">
        <f t="shared" ca="1" si="9"/>
        <v>101.08692676249144</v>
      </c>
      <c r="L139" s="42" t="s">
        <v>86</v>
      </c>
      <c r="M139" s="42" t="s">
        <v>113</v>
      </c>
      <c r="N139" s="42" t="s">
        <v>86</v>
      </c>
      <c r="O139" s="42" t="s">
        <v>113</v>
      </c>
      <c r="P139" s="42" t="s">
        <v>102</v>
      </c>
    </row>
    <row r="140" spans="1:16">
      <c r="A140" s="62">
        <v>139</v>
      </c>
      <c r="B140" s="42" t="s">
        <v>82</v>
      </c>
      <c r="C140" s="42" t="s">
        <v>83</v>
      </c>
      <c r="D140" s="42" t="s">
        <v>241</v>
      </c>
      <c r="E140" s="42" t="s">
        <v>124</v>
      </c>
      <c r="F140" s="64">
        <v>22539</v>
      </c>
      <c r="G140" s="42">
        <v>1961</v>
      </c>
      <c r="H140" s="42">
        <v>9</v>
      </c>
      <c r="I140" s="42">
        <v>15</v>
      </c>
      <c r="J140" s="64">
        <f t="shared" si="8"/>
        <v>22539</v>
      </c>
      <c r="K140" s="89">
        <f t="shared" ca="1" si="9"/>
        <v>61.138945927446954</v>
      </c>
      <c r="L140" s="42" t="s">
        <v>144</v>
      </c>
      <c r="M140" s="42" t="s">
        <v>101</v>
      </c>
      <c r="N140" s="42" t="s">
        <v>144</v>
      </c>
      <c r="O140" s="42" t="s">
        <v>101</v>
      </c>
      <c r="P140" s="42" t="s">
        <v>83</v>
      </c>
    </row>
    <row r="141" spans="1:16">
      <c r="A141" s="62">
        <v>140</v>
      </c>
      <c r="B141" s="42" t="s">
        <v>82</v>
      </c>
      <c r="C141" s="42" t="s">
        <v>83</v>
      </c>
      <c r="D141" s="42" t="s">
        <v>107</v>
      </c>
      <c r="E141" s="42" t="s">
        <v>89</v>
      </c>
      <c r="F141" s="64">
        <v>16860</v>
      </c>
      <c r="G141" s="42">
        <v>1946</v>
      </c>
      <c r="H141" s="42">
        <v>2</v>
      </c>
      <c r="I141" s="42">
        <v>27</v>
      </c>
      <c r="J141" s="64">
        <f t="shared" si="8"/>
        <v>16860</v>
      </c>
      <c r="K141" s="89">
        <f t="shared" ca="1" si="9"/>
        <v>76.687200547570157</v>
      </c>
      <c r="L141" s="42" t="s">
        <v>128</v>
      </c>
      <c r="M141" s="42" t="s">
        <v>155</v>
      </c>
      <c r="N141" s="42"/>
      <c r="O141" s="42"/>
      <c r="P141" s="42" t="s">
        <v>83</v>
      </c>
    </row>
    <row r="142" spans="1:16">
      <c r="A142" s="62">
        <v>141</v>
      </c>
      <c r="B142" s="42" t="s">
        <v>82</v>
      </c>
      <c r="C142" s="42" t="s">
        <v>83</v>
      </c>
      <c r="D142" s="42" t="s">
        <v>239</v>
      </c>
      <c r="E142" s="42" t="s">
        <v>85</v>
      </c>
      <c r="F142" s="64">
        <v>18600</v>
      </c>
      <c r="G142" s="42">
        <v>1950</v>
      </c>
      <c r="H142" s="42">
        <v>12</v>
      </c>
      <c r="I142" s="42">
        <v>3</v>
      </c>
      <c r="J142" s="64">
        <f t="shared" si="8"/>
        <v>18600</v>
      </c>
      <c r="K142" s="89">
        <f t="shared" ca="1" si="9"/>
        <v>71.923340177960299</v>
      </c>
      <c r="L142" s="42" t="s">
        <v>113</v>
      </c>
      <c r="M142" s="42" t="s">
        <v>114</v>
      </c>
      <c r="N142" s="42" t="s">
        <v>113</v>
      </c>
      <c r="O142" s="42" t="s">
        <v>114</v>
      </c>
      <c r="P142" s="42" t="s">
        <v>83</v>
      </c>
    </row>
    <row r="143" spans="1:16">
      <c r="A143" s="62">
        <v>142</v>
      </c>
      <c r="B143" s="42" t="s">
        <v>82</v>
      </c>
      <c r="C143" s="42" t="s">
        <v>83</v>
      </c>
      <c r="D143" s="42" t="s">
        <v>158</v>
      </c>
      <c r="E143" s="42" t="s">
        <v>93</v>
      </c>
      <c r="F143" s="64">
        <v>22402</v>
      </c>
      <c r="G143" s="42">
        <v>1961</v>
      </c>
      <c r="H143" s="42">
        <v>5</v>
      </c>
      <c r="I143" s="42">
        <v>1</v>
      </c>
      <c r="J143" s="64">
        <f t="shared" si="8"/>
        <v>22402</v>
      </c>
      <c r="K143" s="89">
        <f t="shared" ca="1" si="9"/>
        <v>61.51403148528405</v>
      </c>
      <c r="L143" s="42" t="s">
        <v>114</v>
      </c>
      <c r="M143" s="42" t="s">
        <v>105</v>
      </c>
      <c r="N143" s="42"/>
      <c r="O143" s="42"/>
      <c r="P143" s="42" t="s">
        <v>102</v>
      </c>
    </row>
    <row r="144" spans="1:16">
      <c r="A144" s="62">
        <v>143</v>
      </c>
      <c r="B144" s="42" t="s">
        <v>82</v>
      </c>
      <c r="C144" s="42" t="s">
        <v>83</v>
      </c>
      <c r="D144" s="42" t="s">
        <v>157</v>
      </c>
      <c r="E144" s="42" t="s">
        <v>139</v>
      </c>
      <c r="F144" s="64">
        <v>12101</v>
      </c>
      <c r="G144" s="42">
        <v>1933</v>
      </c>
      <c r="H144" s="42">
        <v>2</v>
      </c>
      <c r="I144" s="42">
        <v>16</v>
      </c>
      <c r="J144" s="64">
        <f t="shared" si="8"/>
        <v>12101</v>
      </c>
      <c r="K144" s="89">
        <f t="shared" ca="1" si="9"/>
        <v>89.716632443531822</v>
      </c>
      <c r="L144" s="42" t="s">
        <v>91</v>
      </c>
      <c r="M144" s="42" t="s">
        <v>110</v>
      </c>
      <c r="N144" s="42" t="s">
        <v>91</v>
      </c>
      <c r="O144" s="42" t="s">
        <v>110</v>
      </c>
      <c r="P144" s="42" t="s">
        <v>102</v>
      </c>
    </row>
    <row r="145" spans="1:16">
      <c r="A145" s="62">
        <v>144</v>
      </c>
      <c r="B145" s="42" t="s">
        <v>82</v>
      </c>
      <c r="C145" s="42" t="s">
        <v>83</v>
      </c>
      <c r="D145" s="42" t="s">
        <v>98</v>
      </c>
      <c r="E145" s="42" t="s">
        <v>99</v>
      </c>
      <c r="F145" s="64">
        <v>11672</v>
      </c>
      <c r="G145" s="42">
        <v>1931</v>
      </c>
      <c r="H145" s="42">
        <v>12</v>
      </c>
      <c r="I145" s="42">
        <v>15</v>
      </c>
      <c r="J145" s="64">
        <f t="shared" si="8"/>
        <v>11672</v>
      </c>
      <c r="K145" s="89">
        <f t="shared" ca="1" si="9"/>
        <v>90.891170431211492</v>
      </c>
      <c r="L145" s="42" t="s">
        <v>144</v>
      </c>
      <c r="M145" s="42" t="s">
        <v>211</v>
      </c>
      <c r="N145" s="42" t="s">
        <v>144</v>
      </c>
      <c r="O145" s="42" t="s">
        <v>211</v>
      </c>
      <c r="P145" s="42" t="s">
        <v>102</v>
      </c>
    </row>
    <row r="146" spans="1:16">
      <c r="A146" s="62">
        <v>145</v>
      </c>
      <c r="B146" s="42" t="s">
        <v>82</v>
      </c>
      <c r="C146" s="42" t="s">
        <v>83</v>
      </c>
      <c r="D146" s="42" t="s">
        <v>186</v>
      </c>
      <c r="E146" s="42" t="s">
        <v>85</v>
      </c>
      <c r="F146" s="64">
        <v>6273</v>
      </c>
      <c r="G146" s="42">
        <v>1917</v>
      </c>
      <c r="H146" s="42">
        <v>3</v>
      </c>
      <c r="I146" s="42">
        <v>4</v>
      </c>
      <c r="J146" s="64">
        <f t="shared" si="8"/>
        <v>6273</v>
      </c>
      <c r="K146" s="89">
        <f t="shared" ca="1" si="9"/>
        <v>105.67282683093771</v>
      </c>
      <c r="L146" s="42" t="s">
        <v>97</v>
      </c>
      <c r="M146" s="42" t="s">
        <v>106</v>
      </c>
      <c r="N146" s="42" t="s">
        <v>97</v>
      </c>
      <c r="O146" s="42" t="s">
        <v>106</v>
      </c>
      <c r="P146" s="42" t="s">
        <v>83</v>
      </c>
    </row>
    <row r="147" spans="1:16">
      <c r="A147" s="62">
        <v>146</v>
      </c>
      <c r="B147" s="42" t="s">
        <v>82</v>
      </c>
      <c r="C147" s="42" t="s">
        <v>83</v>
      </c>
      <c r="D147" s="42" t="s">
        <v>242</v>
      </c>
      <c r="E147" s="42" t="s">
        <v>96</v>
      </c>
      <c r="F147" s="64">
        <v>14584</v>
      </c>
      <c r="G147" s="42">
        <v>1939</v>
      </c>
      <c r="H147" s="42">
        <v>12</v>
      </c>
      <c r="I147" s="42">
        <v>5</v>
      </c>
      <c r="J147" s="64">
        <f t="shared" si="8"/>
        <v>14584</v>
      </c>
      <c r="K147" s="89">
        <f t="shared" ca="1" si="9"/>
        <v>82.918548939082825</v>
      </c>
      <c r="L147" s="42" t="s">
        <v>110</v>
      </c>
      <c r="M147" s="42" t="s">
        <v>106</v>
      </c>
      <c r="N147" s="42"/>
      <c r="O147" s="42"/>
      <c r="P147" s="42" t="s">
        <v>102</v>
      </c>
    </row>
    <row r="148" spans="1:16">
      <c r="A148" s="62">
        <v>147</v>
      </c>
      <c r="B148" s="42" t="s">
        <v>82</v>
      </c>
      <c r="C148" s="42" t="s">
        <v>83</v>
      </c>
      <c r="D148" s="42" t="s">
        <v>243</v>
      </c>
      <c r="E148" s="42" t="s">
        <v>89</v>
      </c>
      <c r="F148" s="64">
        <v>9057</v>
      </c>
      <c r="G148" s="42">
        <v>1924</v>
      </c>
      <c r="H148" s="42">
        <v>10</v>
      </c>
      <c r="I148" s="42">
        <v>17</v>
      </c>
      <c r="J148" s="64">
        <f t="shared" si="8"/>
        <v>9057</v>
      </c>
      <c r="K148" s="89">
        <f t="shared" ca="1" si="9"/>
        <v>98.050650239561946</v>
      </c>
      <c r="L148" s="42" t="s">
        <v>91</v>
      </c>
      <c r="M148" s="42" t="s">
        <v>97</v>
      </c>
      <c r="N148" s="42" t="s">
        <v>91</v>
      </c>
      <c r="O148" s="42" t="s">
        <v>97</v>
      </c>
      <c r="P148" s="42" t="s">
        <v>102</v>
      </c>
    </row>
    <row r="149" spans="1:16">
      <c r="A149" s="62">
        <v>148</v>
      </c>
      <c r="B149" s="42" t="s">
        <v>82</v>
      </c>
      <c r="C149" s="42" t="s">
        <v>83</v>
      </c>
      <c r="D149" s="42" t="s">
        <v>244</v>
      </c>
      <c r="E149" s="42" t="s">
        <v>112</v>
      </c>
      <c r="F149" s="64">
        <v>9807</v>
      </c>
      <c r="G149" s="42">
        <v>1926</v>
      </c>
      <c r="H149" s="42">
        <v>11</v>
      </c>
      <c r="I149" s="42">
        <v>6</v>
      </c>
      <c r="J149" s="64">
        <f t="shared" si="8"/>
        <v>9807</v>
      </c>
      <c r="K149" s="89">
        <f t="shared" ca="1" si="9"/>
        <v>95.997262149212872</v>
      </c>
      <c r="L149" s="42" t="s">
        <v>149</v>
      </c>
      <c r="M149" s="42" t="s">
        <v>110</v>
      </c>
      <c r="N149" s="42" t="s">
        <v>149</v>
      </c>
      <c r="O149" s="42" t="s">
        <v>110</v>
      </c>
      <c r="P149" s="42" t="s">
        <v>102</v>
      </c>
    </row>
    <row r="150" spans="1:16">
      <c r="A150" s="62">
        <v>149</v>
      </c>
      <c r="B150" s="42" t="s">
        <v>82</v>
      </c>
      <c r="C150" s="42" t="s">
        <v>83</v>
      </c>
      <c r="D150" s="42" t="s">
        <v>245</v>
      </c>
      <c r="E150" s="42" t="s">
        <v>85</v>
      </c>
      <c r="F150" s="64">
        <v>22834</v>
      </c>
      <c r="G150" s="42">
        <v>1962</v>
      </c>
      <c r="H150" s="42">
        <v>7</v>
      </c>
      <c r="I150" s="42">
        <v>7</v>
      </c>
      <c r="J150" s="64">
        <f t="shared" si="8"/>
        <v>22834</v>
      </c>
      <c r="K150" s="89">
        <f t="shared" ca="1" si="9"/>
        <v>60.331279945242983</v>
      </c>
      <c r="L150" s="42" t="s">
        <v>97</v>
      </c>
      <c r="M150" s="42" t="s">
        <v>134</v>
      </c>
      <c r="N150" s="42" t="s">
        <v>97</v>
      </c>
      <c r="O150" s="42"/>
      <c r="P150" s="42" t="s">
        <v>83</v>
      </c>
    </row>
    <row r="151" spans="1:16">
      <c r="A151" s="62">
        <v>150</v>
      </c>
      <c r="B151" s="42" t="s">
        <v>82</v>
      </c>
      <c r="C151" s="42" t="s">
        <v>83</v>
      </c>
      <c r="D151" s="42" t="s">
        <v>145</v>
      </c>
      <c r="E151" s="42" t="s">
        <v>85</v>
      </c>
      <c r="F151" s="64">
        <v>35521</v>
      </c>
      <c r="G151" s="42">
        <v>1997</v>
      </c>
      <c r="H151" s="42">
        <v>4</v>
      </c>
      <c r="I151" s="42">
        <v>1</v>
      </c>
      <c r="J151" s="64">
        <f t="shared" si="8"/>
        <v>35521</v>
      </c>
      <c r="K151" s="89">
        <f t="shared" ca="1" si="9"/>
        <v>25.596167008898014</v>
      </c>
      <c r="L151" s="42" t="s">
        <v>147</v>
      </c>
      <c r="M151" s="42" t="s">
        <v>106</v>
      </c>
      <c r="N151" s="42" t="s">
        <v>147</v>
      </c>
      <c r="O151" s="42" t="s">
        <v>106</v>
      </c>
      <c r="P151" s="42" t="s">
        <v>83</v>
      </c>
    </row>
    <row r="152" spans="1:16">
      <c r="A152" s="62">
        <v>151</v>
      </c>
      <c r="B152" s="42" t="s">
        <v>82</v>
      </c>
      <c r="C152" s="42" t="s">
        <v>83</v>
      </c>
      <c r="D152" s="42" t="s">
        <v>246</v>
      </c>
      <c r="E152" s="42" t="s">
        <v>93</v>
      </c>
      <c r="F152" s="64">
        <v>7533</v>
      </c>
      <c r="G152" s="42">
        <v>1920</v>
      </c>
      <c r="H152" s="42">
        <v>8</v>
      </c>
      <c r="I152" s="42">
        <v>15</v>
      </c>
      <c r="J152" s="64">
        <f t="shared" si="8"/>
        <v>7533</v>
      </c>
      <c r="K152" s="89">
        <f t="shared" ca="1" si="9"/>
        <v>102.22313483915127</v>
      </c>
      <c r="L152" s="42" t="s">
        <v>130</v>
      </c>
      <c r="M152" s="42" t="s">
        <v>121</v>
      </c>
      <c r="N152" s="42" t="s">
        <v>130</v>
      </c>
      <c r="O152" s="42" t="s">
        <v>121</v>
      </c>
      <c r="P152" s="42" t="s">
        <v>102</v>
      </c>
    </row>
    <row r="153" spans="1:16">
      <c r="A153" s="62">
        <v>152</v>
      </c>
      <c r="B153" s="42" t="s">
        <v>82</v>
      </c>
      <c r="C153" s="42" t="s">
        <v>83</v>
      </c>
      <c r="D153" s="42" t="s">
        <v>247</v>
      </c>
      <c r="E153" s="42" t="s">
        <v>96</v>
      </c>
      <c r="F153" s="64">
        <v>14546</v>
      </c>
      <c r="G153" s="42">
        <v>1939</v>
      </c>
      <c r="H153" s="42">
        <v>10</v>
      </c>
      <c r="I153" s="42">
        <v>28</v>
      </c>
      <c r="J153" s="64">
        <f t="shared" si="8"/>
        <v>14546</v>
      </c>
      <c r="K153" s="89">
        <f t="shared" ca="1" si="9"/>
        <v>83.022587268993846</v>
      </c>
      <c r="L153" s="42" t="s">
        <v>131</v>
      </c>
      <c r="M153" s="42" t="s">
        <v>211</v>
      </c>
      <c r="N153" s="42" t="s">
        <v>131</v>
      </c>
      <c r="O153" s="42" t="s">
        <v>211</v>
      </c>
      <c r="P153" s="42" t="s">
        <v>102</v>
      </c>
    </row>
    <row r="154" spans="1:16">
      <c r="A154" s="62">
        <v>153</v>
      </c>
      <c r="B154" s="42" t="s">
        <v>82</v>
      </c>
      <c r="C154" s="42" t="s">
        <v>83</v>
      </c>
      <c r="D154" s="42" t="s">
        <v>239</v>
      </c>
      <c r="E154" s="42" t="s">
        <v>85</v>
      </c>
      <c r="F154" s="64">
        <v>7670</v>
      </c>
      <c r="G154" s="42">
        <v>1920</v>
      </c>
      <c r="H154" s="42">
        <v>12</v>
      </c>
      <c r="I154" s="42">
        <v>30</v>
      </c>
      <c r="J154" s="64">
        <f t="shared" si="8"/>
        <v>7670</v>
      </c>
      <c r="K154" s="89">
        <f t="shared" ca="1" si="9"/>
        <v>101.84804928131418</v>
      </c>
      <c r="L154" s="42" t="s">
        <v>134</v>
      </c>
      <c r="M154" s="42" t="s">
        <v>128</v>
      </c>
      <c r="N154" s="42" t="s">
        <v>134</v>
      </c>
      <c r="O154" s="42" t="s">
        <v>128</v>
      </c>
      <c r="P154" s="42" t="s">
        <v>83</v>
      </c>
    </row>
    <row r="155" spans="1:16">
      <c r="A155" s="62">
        <v>154</v>
      </c>
      <c r="B155" s="42" t="s">
        <v>82</v>
      </c>
      <c r="C155" s="42" t="s">
        <v>83</v>
      </c>
      <c r="D155" s="42" t="s">
        <v>239</v>
      </c>
      <c r="E155" s="42" t="s">
        <v>85</v>
      </c>
      <c r="F155" s="64">
        <v>28545</v>
      </c>
      <c r="G155" s="42">
        <v>1978</v>
      </c>
      <c r="H155" s="42">
        <v>2</v>
      </c>
      <c r="I155" s="42">
        <v>24</v>
      </c>
      <c r="J155" s="64">
        <f t="shared" si="8"/>
        <v>28545</v>
      </c>
      <c r="K155" s="89">
        <f t="shared" ca="1" si="9"/>
        <v>44.695414099931554</v>
      </c>
      <c r="L155" s="42" t="s">
        <v>119</v>
      </c>
      <c r="M155" s="42" t="s">
        <v>131</v>
      </c>
      <c r="N155" s="42" t="s">
        <v>119</v>
      </c>
      <c r="O155" s="42" t="s">
        <v>131</v>
      </c>
      <c r="P155" s="42" t="s">
        <v>102</v>
      </c>
    </row>
    <row r="156" spans="1:16">
      <c r="A156" s="62">
        <v>155</v>
      </c>
      <c r="B156" s="42" t="s">
        <v>82</v>
      </c>
      <c r="C156" s="42" t="s">
        <v>83</v>
      </c>
      <c r="D156" s="42" t="s">
        <v>136</v>
      </c>
      <c r="E156" s="42" t="s">
        <v>137</v>
      </c>
      <c r="F156" s="64">
        <v>21676</v>
      </c>
      <c r="G156" s="42">
        <v>1959</v>
      </c>
      <c r="H156" s="42">
        <v>5</v>
      </c>
      <c r="I156" s="42">
        <v>6</v>
      </c>
      <c r="J156" s="64">
        <f t="shared" si="8"/>
        <v>21676</v>
      </c>
      <c r="K156" s="89">
        <f t="shared" ca="1" si="9"/>
        <v>63.501711156741955</v>
      </c>
      <c r="L156" s="42" t="s">
        <v>183</v>
      </c>
      <c r="M156" s="42" t="s">
        <v>147</v>
      </c>
      <c r="N156" s="42" t="s">
        <v>183</v>
      </c>
      <c r="O156" s="42" t="s">
        <v>147</v>
      </c>
      <c r="P156" s="42" t="s">
        <v>102</v>
      </c>
    </row>
    <row r="157" spans="1:16">
      <c r="A157" s="62">
        <v>156</v>
      </c>
      <c r="B157" s="42" t="s">
        <v>82</v>
      </c>
      <c r="C157" s="42" t="s">
        <v>83</v>
      </c>
      <c r="D157" s="42" t="s">
        <v>247</v>
      </c>
      <c r="E157" s="42" t="s">
        <v>96</v>
      </c>
      <c r="F157" s="64">
        <v>15451</v>
      </c>
      <c r="G157" s="42">
        <v>1942</v>
      </c>
      <c r="H157" s="42">
        <v>4</v>
      </c>
      <c r="I157" s="42">
        <v>20</v>
      </c>
      <c r="J157" s="64">
        <f t="shared" si="8"/>
        <v>15451</v>
      </c>
      <c r="K157" s="89">
        <f t="shared" ca="1" si="9"/>
        <v>80.544832306639293</v>
      </c>
      <c r="L157" s="42" t="s">
        <v>149</v>
      </c>
      <c r="M157" s="42" t="s">
        <v>147</v>
      </c>
      <c r="N157" s="42" t="s">
        <v>149</v>
      </c>
      <c r="O157" s="42" t="s">
        <v>147</v>
      </c>
      <c r="P157" s="42" t="s">
        <v>102</v>
      </c>
    </row>
    <row r="158" spans="1:16">
      <c r="A158" s="62">
        <v>157</v>
      </c>
      <c r="B158" s="42" t="s">
        <v>82</v>
      </c>
      <c r="C158" s="42" t="s">
        <v>83</v>
      </c>
      <c r="D158" s="42" t="s">
        <v>195</v>
      </c>
      <c r="E158" s="42" t="s">
        <v>85</v>
      </c>
      <c r="F158" s="64">
        <v>14703</v>
      </c>
      <c r="G158" s="42">
        <v>1940</v>
      </c>
      <c r="H158" s="42">
        <v>4</v>
      </c>
      <c r="I158" s="42">
        <v>2</v>
      </c>
      <c r="J158" s="64">
        <f t="shared" si="8"/>
        <v>14703</v>
      </c>
      <c r="K158" s="89">
        <f t="shared" ca="1" si="9"/>
        <v>82.592744695414098</v>
      </c>
      <c r="L158" s="42" t="s">
        <v>110</v>
      </c>
      <c r="M158" s="42" t="s">
        <v>154</v>
      </c>
      <c r="N158" s="42" t="s">
        <v>110</v>
      </c>
      <c r="O158" s="42" t="s">
        <v>154</v>
      </c>
      <c r="P158" s="42" t="s">
        <v>102</v>
      </c>
    </row>
    <row r="159" spans="1:16">
      <c r="A159" s="62">
        <v>158</v>
      </c>
      <c r="B159" s="42" t="s">
        <v>82</v>
      </c>
      <c r="C159" s="42" t="s">
        <v>83</v>
      </c>
      <c r="D159" s="42" t="s">
        <v>88</v>
      </c>
      <c r="E159" s="42" t="s">
        <v>89</v>
      </c>
      <c r="F159" s="64">
        <v>10678</v>
      </c>
      <c r="G159" s="42">
        <v>1929</v>
      </c>
      <c r="H159" s="42">
        <v>3</v>
      </c>
      <c r="I159" s="42">
        <v>26</v>
      </c>
      <c r="J159" s="64">
        <f t="shared" si="8"/>
        <v>10678</v>
      </c>
      <c r="K159" s="89">
        <f t="shared" ca="1" si="9"/>
        <v>93.612594113620801</v>
      </c>
      <c r="L159" s="42" t="s">
        <v>154</v>
      </c>
      <c r="M159" s="42" t="s">
        <v>161</v>
      </c>
      <c r="N159" s="42"/>
      <c r="O159" s="42"/>
      <c r="P159" s="42" t="s">
        <v>102</v>
      </c>
    </row>
    <row r="160" spans="1:16">
      <c r="A160" s="62">
        <v>159</v>
      </c>
      <c r="B160" s="42" t="s">
        <v>82</v>
      </c>
      <c r="C160" s="42" t="s">
        <v>83</v>
      </c>
      <c r="D160" s="42" t="s">
        <v>248</v>
      </c>
      <c r="E160" s="42" t="s">
        <v>139</v>
      </c>
      <c r="F160" s="64">
        <v>18154</v>
      </c>
      <c r="G160" s="42">
        <v>1949</v>
      </c>
      <c r="H160" s="42">
        <v>9</v>
      </c>
      <c r="I160" s="42">
        <v>13</v>
      </c>
      <c r="J160" s="64">
        <f t="shared" si="8"/>
        <v>18154</v>
      </c>
      <c r="K160" s="89">
        <f t="shared" ca="1" si="9"/>
        <v>73.144421629021224</v>
      </c>
      <c r="L160" s="42" t="s">
        <v>144</v>
      </c>
      <c r="M160" s="42" t="s">
        <v>161</v>
      </c>
      <c r="N160" s="42"/>
      <c r="O160" s="42"/>
      <c r="P160" s="42" t="s">
        <v>102</v>
      </c>
    </row>
    <row r="161" spans="1:16">
      <c r="A161" s="62">
        <v>160</v>
      </c>
      <c r="B161" s="42" t="s">
        <v>82</v>
      </c>
      <c r="C161" s="42" t="s">
        <v>83</v>
      </c>
      <c r="D161" s="42" t="s">
        <v>174</v>
      </c>
      <c r="E161" s="42" t="s">
        <v>133</v>
      </c>
      <c r="F161" s="64">
        <v>7079</v>
      </c>
      <c r="G161" s="42">
        <v>1919</v>
      </c>
      <c r="H161" s="42">
        <v>5</v>
      </c>
      <c r="I161" s="42">
        <v>19</v>
      </c>
      <c r="J161" s="64">
        <f t="shared" si="8"/>
        <v>7079</v>
      </c>
      <c r="K161" s="89">
        <f t="shared" ca="1" si="9"/>
        <v>103.46611909650925</v>
      </c>
      <c r="L161" s="42" t="s">
        <v>249</v>
      </c>
      <c r="M161" s="42" t="s">
        <v>113</v>
      </c>
      <c r="N161" s="42" t="s">
        <v>249</v>
      </c>
      <c r="O161" s="42" t="s">
        <v>113</v>
      </c>
      <c r="P161" s="42" t="s">
        <v>83</v>
      </c>
    </row>
    <row r="162" spans="1:16">
      <c r="A162" s="62">
        <v>161</v>
      </c>
      <c r="B162" s="42" t="s">
        <v>82</v>
      </c>
      <c r="C162" s="42" t="s">
        <v>83</v>
      </c>
      <c r="D162" s="42" t="s">
        <v>250</v>
      </c>
      <c r="E162" s="42" t="s">
        <v>124</v>
      </c>
      <c r="F162" s="64">
        <v>16725</v>
      </c>
      <c r="G162" s="42">
        <v>1945</v>
      </c>
      <c r="H162" s="42">
        <v>10</v>
      </c>
      <c r="I162" s="42">
        <v>15</v>
      </c>
      <c r="J162" s="64">
        <f t="shared" si="8"/>
        <v>16725</v>
      </c>
      <c r="K162" s="89">
        <f t="shared" ca="1" si="9"/>
        <v>77.056810403832998</v>
      </c>
      <c r="L162" s="42" t="s">
        <v>86</v>
      </c>
      <c r="M162" s="42" t="s">
        <v>97</v>
      </c>
      <c r="N162" s="42" t="s">
        <v>86</v>
      </c>
      <c r="O162" s="42" t="s">
        <v>97</v>
      </c>
      <c r="P162" s="42" t="s">
        <v>102</v>
      </c>
    </row>
    <row r="163" spans="1:16">
      <c r="A163" s="62">
        <v>162</v>
      </c>
      <c r="B163" s="42" t="s">
        <v>82</v>
      </c>
      <c r="C163" s="42" t="s">
        <v>83</v>
      </c>
      <c r="D163" s="42" t="s">
        <v>251</v>
      </c>
      <c r="E163" s="42" t="s">
        <v>109</v>
      </c>
      <c r="F163" s="64">
        <v>22161</v>
      </c>
      <c r="G163" s="42">
        <v>1960</v>
      </c>
      <c r="H163" s="42">
        <v>9</v>
      </c>
      <c r="I163" s="42">
        <v>2</v>
      </c>
      <c r="J163" s="64">
        <f t="shared" si="8"/>
        <v>22161</v>
      </c>
      <c r="K163" s="89">
        <f t="shared" ca="1" si="9"/>
        <v>62.173853524982889</v>
      </c>
      <c r="L163" s="42" t="s">
        <v>105</v>
      </c>
      <c r="M163" s="42" t="s">
        <v>101</v>
      </c>
      <c r="N163" s="42"/>
      <c r="O163" s="42"/>
      <c r="P163" s="42" t="s">
        <v>102</v>
      </c>
    </row>
    <row r="164" spans="1:16">
      <c r="A164" s="62">
        <v>163</v>
      </c>
      <c r="B164" s="42" t="s">
        <v>82</v>
      </c>
      <c r="C164" s="42" t="s">
        <v>83</v>
      </c>
      <c r="D164" s="42" t="s">
        <v>175</v>
      </c>
      <c r="E164" s="42" t="s">
        <v>176</v>
      </c>
      <c r="F164" s="64">
        <v>15962</v>
      </c>
      <c r="G164" s="42">
        <v>1943</v>
      </c>
      <c r="H164" s="42">
        <v>9</v>
      </c>
      <c r="I164" s="42">
        <v>13</v>
      </c>
      <c r="J164" s="64">
        <f t="shared" si="8"/>
        <v>15962</v>
      </c>
      <c r="K164" s="89">
        <f t="shared" ca="1" si="9"/>
        <v>79.145790554414788</v>
      </c>
      <c r="L164" s="42" t="s">
        <v>131</v>
      </c>
      <c r="M164" s="42" t="s">
        <v>128</v>
      </c>
      <c r="N164" s="42"/>
      <c r="O164" s="42"/>
      <c r="P164" s="42" t="s">
        <v>102</v>
      </c>
    </row>
    <row r="165" spans="1:16">
      <c r="A165" s="62">
        <v>164</v>
      </c>
      <c r="B165" s="42" t="s">
        <v>82</v>
      </c>
      <c r="C165" s="42" t="s">
        <v>83</v>
      </c>
      <c r="D165" s="42" t="s">
        <v>95</v>
      </c>
      <c r="E165" s="42" t="s">
        <v>96</v>
      </c>
      <c r="F165" s="64">
        <v>8472</v>
      </c>
      <c r="G165" s="42">
        <v>1923</v>
      </c>
      <c r="H165" s="42">
        <v>3</v>
      </c>
      <c r="I165" s="42">
        <v>12</v>
      </c>
      <c r="J165" s="64">
        <f t="shared" si="8"/>
        <v>8472</v>
      </c>
      <c r="K165" s="89">
        <f t="shared" ca="1" si="9"/>
        <v>99.652292950034223</v>
      </c>
      <c r="L165" s="42" t="s">
        <v>252</v>
      </c>
      <c r="M165" s="42" t="s">
        <v>147</v>
      </c>
      <c r="N165" s="42" t="s">
        <v>252</v>
      </c>
      <c r="O165" s="42" t="s">
        <v>147</v>
      </c>
      <c r="P165" s="42" t="s">
        <v>83</v>
      </c>
    </row>
    <row r="166" spans="1:16">
      <c r="A166" s="62">
        <v>165</v>
      </c>
      <c r="B166" s="42" t="s">
        <v>82</v>
      </c>
      <c r="C166" s="42" t="s">
        <v>83</v>
      </c>
      <c r="D166" s="42" t="s">
        <v>175</v>
      </c>
      <c r="E166" s="42" t="s">
        <v>176</v>
      </c>
      <c r="F166" s="64">
        <v>15465</v>
      </c>
      <c r="G166" s="42">
        <v>1942</v>
      </c>
      <c r="H166" s="42">
        <v>5</v>
      </c>
      <c r="I166" s="42">
        <v>4</v>
      </c>
      <c r="J166" s="64">
        <f t="shared" si="8"/>
        <v>15465</v>
      </c>
      <c r="K166" s="89">
        <f t="shared" ca="1" si="9"/>
        <v>80.506502395619435</v>
      </c>
      <c r="L166" s="42" t="s">
        <v>128</v>
      </c>
      <c r="M166" s="42" t="s">
        <v>130</v>
      </c>
      <c r="N166" s="42"/>
      <c r="O166" s="42"/>
      <c r="P166" s="42" t="s">
        <v>83</v>
      </c>
    </row>
    <row r="167" spans="1:16">
      <c r="A167" s="62">
        <v>166</v>
      </c>
      <c r="B167" s="42" t="s">
        <v>82</v>
      </c>
      <c r="C167" s="42" t="s">
        <v>83</v>
      </c>
      <c r="D167" s="42" t="s">
        <v>232</v>
      </c>
      <c r="E167" s="42" t="s">
        <v>93</v>
      </c>
      <c r="F167" s="64">
        <v>16353</v>
      </c>
      <c r="G167" s="42">
        <v>1944</v>
      </c>
      <c r="H167" s="42">
        <v>10</v>
      </c>
      <c r="I167" s="42">
        <v>8</v>
      </c>
      <c r="J167" s="64">
        <f t="shared" si="8"/>
        <v>16353</v>
      </c>
      <c r="K167" s="89">
        <f t="shared" ca="1" si="9"/>
        <v>78.075290896646138</v>
      </c>
      <c r="L167" s="42" t="s">
        <v>143</v>
      </c>
      <c r="M167" s="42" t="s">
        <v>144</v>
      </c>
      <c r="N167" s="42" t="s">
        <v>143</v>
      </c>
      <c r="O167" s="42" t="s">
        <v>144</v>
      </c>
      <c r="P167" s="42" t="s">
        <v>83</v>
      </c>
    </row>
    <row r="168" spans="1:16">
      <c r="A168" s="62">
        <v>167</v>
      </c>
      <c r="B168" s="42" t="s">
        <v>82</v>
      </c>
      <c r="C168" s="42" t="s">
        <v>83</v>
      </c>
      <c r="D168" s="42" t="s">
        <v>188</v>
      </c>
      <c r="E168" s="42" t="s">
        <v>189</v>
      </c>
      <c r="F168" s="64">
        <v>6337</v>
      </c>
      <c r="G168" s="42">
        <v>1917</v>
      </c>
      <c r="H168" s="42">
        <v>5</v>
      </c>
      <c r="I168" s="42">
        <v>7</v>
      </c>
      <c r="J168" s="64">
        <f t="shared" si="8"/>
        <v>6337</v>
      </c>
      <c r="K168" s="89">
        <f t="shared" ca="1" si="9"/>
        <v>105.49760438056126</v>
      </c>
      <c r="L168" s="42" t="s">
        <v>125</v>
      </c>
      <c r="M168" s="42" t="s">
        <v>105</v>
      </c>
      <c r="N168" s="42"/>
      <c r="O168" s="42"/>
      <c r="P168" s="42" t="s">
        <v>83</v>
      </c>
    </row>
    <row r="169" spans="1:16">
      <c r="A169" s="62">
        <v>168</v>
      </c>
      <c r="B169" s="42" t="s">
        <v>82</v>
      </c>
      <c r="C169" s="42" t="s">
        <v>83</v>
      </c>
      <c r="D169" s="42" t="s">
        <v>160</v>
      </c>
      <c r="E169" s="42" t="s">
        <v>137</v>
      </c>
      <c r="F169" s="64">
        <v>35168</v>
      </c>
      <c r="G169" s="42">
        <v>1996</v>
      </c>
      <c r="H169" s="42">
        <v>4</v>
      </c>
      <c r="I169" s="42">
        <v>13</v>
      </c>
      <c r="J169" s="64">
        <f t="shared" si="8"/>
        <v>35168</v>
      </c>
      <c r="K169" s="89">
        <f t="shared" ca="1" si="9"/>
        <v>26.562628336755647</v>
      </c>
      <c r="L169" s="42" t="s">
        <v>143</v>
      </c>
      <c r="M169" s="42" t="s">
        <v>101</v>
      </c>
      <c r="N169" s="42"/>
      <c r="O169" s="42"/>
      <c r="P169" s="42" t="s">
        <v>83</v>
      </c>
    </row>
    <row r="170" spans="1:16">
      <c r="A170" s="62">
        <v>169</v>
      </c>
      <c r="B170" s="42" t="s">
        <v>82</v>
      </c>
      <c r="C170" s="42" t="s">
        <v>83</v>
      </c>
      <c r="D170" s="42" t="s">
        <v>232</v>
      </c>
      <c r="E170" s="42" t="s">
        <v>93</v>
      </c>
      <c r="F170" s="64">
        <v>35629</v>
      </c>
      <c r="G170" s="42">
        <v>1997</v>
      </c>
      <c r="H170" s="42">
        <v>7</v>
      </c>
      <c r="I170" s="42">
        <v>18</v>
      </c>
      <c r="J170" s="64">
        <f t="shared" si="8"/>
        <v>35629</v>
      </c>
      <c r="K170" s="89">
        <f t="shared" ca="1" si="9"/>
        <v>25.300479123887747</v>
      </c>
      <c r="L170" s="42" t="s">
        <v>253</v>
      </c>
      <c r="M170" s="42" t="s">
        <v>114</v>
      </c>
      <c r="N170" s="42" t="s">
        <v>253</v>
      </c>
      <c r="O170" s="42" t="s">
        <v>114</v>
      </c>
      <c r="P170" s="42" t="s">
        <v>102</v>
      </c>
    </row>
    <row r="171" spans="1:16">
      <c r="A171" s="62">
        <v>170</v>
      </c>
      <c r="B171" s="42" t="s">
        <v>82</v>
      </c>
      <c r="C171" s="42" t="s">
        <v>83</v>
      </c>
      <c r="D171" s="42" t="s">
        <v>157</v>
      </c>
      <c r="E171" s="42" t="s">
        <v>139</v>
      </c>
      <c r="F171" s="64">
        <v>7258</v>
      </c>
      <c r="G171" s="42">
        <v>1919</v>
      </c>
      <c r="H171" s="42">
        <v>11</v>
      </c>
      <c r="I171" s="42">
        <v>14</v>
      </c>
      <c r="J171" s="64">
        <f t="shared" si="8"/>
        <v>7258</v>
      </c>
      <c r="K171" s="89">
        <f t="shared" ca="1" si="9"/>
        <v>102.97604380561259</v>
      </c>
      <c r="L171" s="42" t="s">
        <v>155</v>
      </c>
      <c r="M171" s="42" t="s">
        <v>101</v>
      </c>
      <c r="N171" s="42" t="s">
        <v>155</v>
      </c>
      <c r="O171" s="42" t="s">
        <v>101</v>
      </c>
      <c r="P171" s="42" t="s">
        <v>102</v>
      </c>
    </row>
    <row r="172" spans="1:16">
      <c r="A172" s="62">
        <v>171</v>
      </c>
      <c r="B172" s="42" t="s">
        <v>82</v>
      </c>
      <c r="C172" s="42" t="s">
        <v>83</v>
      </c>
      <c r="D172" s="42" t="s">
        <v>245</v>
      </c>
      <c r="E172" s="42" t="s">
        <v>85</v>
      </c>
      <c r="F172" s="64">
        <v>8722</v>
      </c>
      <c r="G172" s="42">
        <v>1923</v>
      </c>
      <c r="H172" s="42">
        <v>11</v>
      </c>
      <c r="I172" s="42">
        <v>17</v>
      </c>
      <c r="J172" s="64">
        <f t="shared" si="8"/>
        <v>8722</v>
      </c>
      <c r="K172" s="89">
        <f t="shared" ca="1" si="9"/>
        <v>98.967830253251194</v>
      </c>
      <c r="L172" s="42" t="s">
        <v>105</v>
      </c>
      <c r="M172" s="42" t="s">
        <v>101</v>
      </c>
      <c r="N172" s="42" t="s">
        <v>105</v>
      </c>
      <c r="O172" s="42"/>
      <c r="P172" s="42" t="s">
        <v>102</v>
      </c>
    </row>
    <row r="173" spans="1:16">
      <c r="A173" s="62">
        <v>172</v>
      </c>
      <c r="B173" s="42" t="s">
        <v>82</v>
      </c>
      <c r="C173" s="42" t="s">
        <v>83</v>
      </c>
      <c r="D173" s="42" t="s">
        <v>254</v>
      </c>
      <c r="E173" s="42" t="s">
        <v>85</v>
      </c>
      <c r="F173" s="64">
        <v>21531</v>
      </c>
      <c r="G173" s="42">
        <v>1958</v>
      </c>
      <c r="H173" s="42">
        <v>12</v>
      </c>
      <c r="I173" s="42">
        <v>12</v>
      </c>
      <c r="J173" s="64">
        <f t="shared" si="8"/>
        <v>21531</v>
      </c>
      <c r="K173" s="89">
        <f t="shared" ca="1" si="9"/>
        <v>63.898699520876114</v>
      </c>
      <c r="L173" s="42" t="s">
        <v>100</v>
      </c>
      <c r="M173" s="42" t="s">
        <v>140</v>
      </c>
      <c r="N173" s="42" t="s">
        <v>100</v>
      </c>
      <c r="O173" s="42" t="s">
        <v>140</v>
      </c>
      <c r="P173" s="42" t="s">
        <v>83</v>
      </c>
    </row>
    <row r="174" spans="1:16">
      <c r="A174" s="62">
        <v>173</v>
      </c>
      <c r="B174" s="42" t="s">
        <v>82</v>
      </c>
      <c r="C174" s="42" t="s">
        <v>83</v>
      </c>
      <c r="D174" s="42" t="s">
        <v>255</v>
      </c>
      <c r="E174" s="42" t="s">
        <v>89</v>
      </c>
      <c r="F174" s="64">
        <v>23290</v>
      </c>
      <c r="G174" s="42">
        <v>1963</v>
      </c>
      <c r="H174" s="42">
        <v>10</v>
      </c>
      <c r="I174" s="42">
        <v>6</v>
      </c>
      <c r="J174" s="64">
        <f t="shared" si="8"/>
        <v>23290</v>
      </c>
      <c r="K174" s="89">
        <f t="shared" ca="1" si="9"/>
        <v>59.082819986310746</v>
      </c>
      <c r="L174" s="42" t="s">
        <v>149</v>
      </c>
      <c r="M174" s="42" t="s">
        <v>147</v>
      </c>
      <c r="N174" s="42" t="s">
        <v>149</v>
      </c>
      <c r="O174" s="42" t="s">
        <v>147</v>
      </c>
      <c r="P174" s="42" t="s">
        <v>83</v>
      </c>
    </row>
    <row r="175" spans="1:16">
      <c r="A175" s="62">
        <v>174</v>
      </c>
      <c r="B175" s="42" t="s">
        <v>82</v>
      </c>
      <c r="C175" s="42" t="s">
        <v>83</v>
      </c>
      <c r="D175" s="42" t="s">
        <v>256</v>
      </c>
      <c r="E175" s="42" t="s">
        <v>85</v>
      </c>
      <c r="F175" s="64">
        <v>12005</v>
      </c>
      <c r="G175" s="42">
        <v>1932</v>
      </c>
      <c r="H175" s="42">
        <v>11</v>
      </c>
      <c r="I175" s="42">
        <v>12</v>
      </c>
      <c r="J175" s="64">
        <f t="shared" si="8"/>
        <v>12005</v>
      </c>
      <c r="K175" s="89">
        <f t="shared" ca="1" si="9"/>
        <v>89.979466119096514</v>
      </c>
      <c r="L175" s="42" t="s">
        <v>200</v>
      </c>
      <c r="M175" s="42" t="s">
        <v>119</v>
      </c>
      <c r="N175" s="42" t="s">
        <v>200</v>
      </c>
      <c r="O175" s="42" t="s">
        <v>119</v>
      </c>
      <c r="P175" s="42" t="s">
        <v>102</v>
      </c>
    </row>
    <row r="176" spans="1:16">
      <c r="A176" s="62">
        <v>175</v>
      </c>
      <c r="B176" s="42" t="s">
        <v>82</v>
      </c>
      <c r="C176" s="42" t="s">
        <v>83</v>
      </c>
      <c r="D176" s="42" t="s">
        <v>95</v>
      </c>
      <c r="E176" s="42" t="s">
        <v>96</v>
      </c>
      <c r="F176" s="64">
        <v>22753</v>
      </c>
      <c r="G176" s="42">
        <v>1962</v>
      </c>
      <c r="H176" s="42">
        <v>4</v>
      </c>
      <c r="I176" s="42">
        <v>17</v>
      </c>
      <c r="J176" s="64">
        <f t="shared" si="8"/>
        <v>22753</v>
      </c>
      <c r="K176" s="89">
        <f t="shared" ca="1" si="9"/>
        <v>60.553045859000683</v>
      </c>
      <c r="L176" s="42" t="s">
        <v>131</v>
      </c>
      <c r="M176" s="42" t="s">
        <v>110</v>
      </c>
      <c r="N176" s="42" t="s">
        <v>131</v>
      </c>
      <c r="O176" s="42" t="s">
        <v>110</v>
      </c>
      <c r="P176" s="42" t="s">
        <v>83</v>
      </c>
    </row>
    <row r="177" spans="1:16">
      <c r="A177" s="62">
        <v>176</v>
      </c>
      <c r="B177" s="42" t="s">
        <v>82</v>
      </c>
      <c r="C177" s="42" t="s">
        <v>83</v>
      </c>
      <c r="D177" s="42" t="s">
        <v>257</v>
      </c>
      <c r="E177" s="42" t="s">
        <v>104</v>
      </c>
      <c r="F177" s="64">
        <v>8736</v>
      </c>
      <c r="G177" s="42">
        <v>1923</v>
      </c>
      <c r="H177" s="42">
        <v>12</v>
      </c>
      <c r="I177" s="42">
        <v>1</v>
      </c>
      <c r="J177" s="64">
        <f t="shared" si="8"/>
        <v>8736</v>
      </c>
      <c r="K177" s="89">
        <f t="shared" ca="1" si="9"/>
        <v>98.92950034223135</v>
      </c>
      <c r="L177" s="42" t="s">
        <v>114</v>
      </c>
      <c r="M177" s="42" t="s">
        <v>161</v>
      </c>
      <c r="N177" s="42"/>
      <c r="O177" s="42"/>
      <c r="P177" s="42" t="s">
        <v>102</v>
      </c>
    </row>
    <row r="178" spans="1:16">
      <c r="A178" s="62">
        <v>177</v>
      </c>
      <c r="B178" s="42" t="s">
        <v>82</v>
      </c>
      <c r="C178" s="42" t="s">
        <v>83</v>
      </c>
      <c r="D178" s="42" t="s">
        <v>258</v>
      </c>
      <c r="E178" s="42" t="s">
        <v>93</v>
      </c>
      <c r="F178" s="64">
        <v>17899</v>
      </c>
      <c r="G178" s="42">
        <v>1949</v>
      </c>
      <c r="H178" s="42">
        <v>1</v>
      </c>
      <c r="I178" s="42">
        <v>1</v>
      </c>
      <c r="J178" s="64">
        <f t="shared" si="8"/>
        <v>17899</v>
      </c>
      <c r="K178" s="89">
        <f t="shared" ca="1" si="9"/>
        <v>73.842573579739906</v>
      </c>
      <c r="L178" s="42" t="s">
        <v>128</v>
      </c>
      <c r="M178" s="42" t="s">
        <v>130</v>
      </c>
      <c r="N178" s="42"/>
      <c r="O178" s="42"/>
      <c r="P178" s="42" t="s">
        <v>102</v>
      </c>
    </row>
    <row r="179" spans="1:16">
      <c r="A179" s="62">
        <v>178</v>
      </c>
      <c r="B179" s="42" t="s">
        <v>82</v>
      </c>
      <c r="C179" s="42" t="s">
        <v>83</v>
      </c>
      <c r="D179" s="42" t="s">
        <v>201</v>
      </c>
      <c r="E179" s="42" t="s">
        <v>96</v>
      </c>
      <c r="F179" s="64">
        <v>17100</v>
      </c>
      <c r="G179" s="42">
        <v>1946</v>
      </c>
      <c r="H179" s="42">
        <v>10</v>
      </c>
      <c r="I179" s="42">
        <v>25</v>
      </c>
      <c r="J179" s="64">
        <f t="shared" si="8"/>
        <v>17100</v>
      </c>
      <c r="K179" s="89">
        <f t="shared" ca="1" si="9"/>
        <v>76.030116358658447</v>
      </c>
      <c r="L179" s="42" t="s">
        <v>100</v>
      </c>
      <c r="M179" s="42" t="s">
        <v>140</v>
      </c>
      <c r="N179" s="42" t="s">
        <v>100</v>
      </c>
      <c r="O179" s="42" t="s">
        <v>140</v>
      </c>
      <c r="P179" s="42" t="s">
        <v>102</v>
      </c>
    </row>
    <row r="180" spans="1:16">
      <c r="A180" s="62">
        <v>179</v>
      </c>
      <c r="B180" s="42" t="s">
        <v>82</v>
      </c>
      <c r="C180" s="42" t="s">
        <v>83</v>
      </c>
      <c r="D180" s="42" t="s">
        <v>259</v>
      </c>
      <c r="E180" s="42" t="s">
        <v>260</v>
      </c>
      <c r="F180" s="64">
        <v>6968</v>
      </c>
      <c r="G180" s="42">
        <v>1919</v>
      </c>
      <c r="H180" s="42">
        <v>1</v>
      </c>
      <c r="I180" s="42">
        <v>28</v>
      </c>
      <c r="J180" s="64">
        <f t="shared" si="8"/>
        <v>6968</v>
      </c>
      <c r="K180" s="89">
        <f t="shared" ca="1" si="9"/>
        <v>103.77002053388091</v>
      </c>
      <c r="L180" s="42" t="s">
        <v>144</v>
      </c>
      <c r="M180" s="42" t="s">
        <v>100</v>
      </c>
      <c r="N180" s="42" t="s">
        <v>144</v>
      </c>
      <c r="O180" s="42" t="s">
        <v>100</v>
      </c>
      <c r="P180" s="42" t="s">
        <v>102</v>
      </c>
    </row>
    <row r="181" spans="1:16">
      <c r="A181" s="62">
        <v>180</v>
      </c>
      <c r="B181" s="42" t="s">
        <v>82</v>
      </c>
      <c r="C181" s="42" t="s">
        <v>83</v>
      </c>
      <c r="D181" s="42" t="s">
        <v>126</v>
      </c>
      <c r="E181" s="42" t="s">
        <v>85</v>
      </c>
      <c r="F181" s="64">
        <v>15533</v>
      </c>
      <c r="G181" s="42">
        <v>1942</v>
      </c>
      <c r="H181" s="42">
        <v>7</v>
      </c>
      <c r="I181" s="42">
        <v>11</v>
      </c>
      <c r="J181" s="64">
        <f t="shared" si="8"/>
        <v>15533</v>
      </c>
      <c r="K181" s="89">
        <f t="shared" ca="1" si="9"/>
        <v>80.320328542094458</v>
      </c>
      <c r="L181" s="42" t="s">
        <v>261</v>
      </c>
      <c r="M181" s="42" t="s">
        <v>140</v>
      </c>
      <c r="N181" s="42" t="s">
        <v>234</v>
      </c>
      <c r="O181" s="42" t="s">
        <v>140</v>
      </c>
      <c r="P181" s="42" t="s">
        <v>102</v>
      </c>
    </row>
    <row r="182" spans="1:16">
      <c r="A182" s="62">
        <v>181</v>
      </c>
      <c r="B182" s="42" t="s">
        <v>82</v>
      </c>
      <c r="C182" s="42" t="s">
        <v>83</v>
      </c>
      <c r="D182" s="42" t="s">
        <v>262</v>
      </c>
      <c r="E182" s="42" t="s">
        <v>153</v>
      </c>
      <c r="F182" s="64">
        <v>5784</v>
      </c>
      <c r="G182" s="42">
        <v>1915</v>
      </c>
      <c r="H182" s="42">
        <v>11</v>
      </c>
      <c r="I182" s="42">
        <v>1</v>
      </c>
      <c r="J182" s="64">
        <f t="shared" si="8"/>
        <v>5784</v>
      </c>
      <c r="K182" s="89">
        <f t="shared" ca="1" si="9"/>
        <v>107.01163586584531</v>
      </c>
      <c r="L182" s="42" t="s">
        <v>154</v>
      </c>
      <c r="M182" s="42" t="s">
        <v>100</v>
      </c>
      <c r="N182" s="42" t="s">
        <v>154</v>
      </c>
      <c r="O182" s="42" t="s">
        <v>100</v>
      </c>
      <c r="P182" s="42" t="s">
        <v>83</v>
      </c>
    </row>
    <row r="183" spans="1:16">
      <c r="A183" s="62">
        <v>182</v>
      </c>
      <c r="B183" s="42" t="s">
        <v>82</v>
      </c>
      <c r="C183" s="42" t="s">
        <v>83</v>
      </c>
      <c r="D183" s="42" t="s">
        <v>171</v>
      </c>
      <c r="E183" s="42" t="s">
        <v>96</v>
      </c>
      <c r="F183" s="64">
        <v>10511</v>
      </c>
      <c r="G183" s="42">
        <v>1928</v>
      </c>
      <c r="H183" s="42">
        <v>10</v>
      </c>
      <c r="I183" s="42">
        <v>10</v>
      </c>
      <c r="J183" s="64">
        <f t="shared" si="8"/>
        <v>10511</v>
      </c>
      <c r="K183" s="89">
        <f t="shared" ca="1" si="9"/>
        <v>94.069815195071868</v>
      </c>
      <c r="L183" s="42" t="s">
        <v>119</v>
      </c>
      <c r="M183" s="42" t="s">
        <v>97</v>
      </c>
      <c r="N183" s="42"/>
      <c r="O183" s="42"/>
      <c r="P183" s="42" t="s">
        <v>83</v>
      </c>
    </row>
    <row r="184" spans="1:16">
      <c r="A184" s="62">
        <v>183</v>
      </c>
      <c r="B184" s="42" t="s">
        <v>82</v>
      </c>
      <c r="C184" s="42" t="s">
        <v>83</v>
      </c>
      <c r="D184" s="42" t="s">
        <v>263</v>
      </c>
      <c r="E184" s="42" t="s">
        <v>153</v>
      </c>
      <c r="F184" s="64">
        <v>6953</v>
      </c>
      <c r="G184" s="42">
        <v>1919</v>
      </c>
      <c r="H184" s="42">
        <v>1</v>
      </c>
      <c r="I184" s="42">
        <v>13</v>
      </c>
      <c r="J184" s="64">
        <f t="shared" si="8"/>
        <v>6953</v>
      </c>
      <c r="K184" s="89">
        <f t="shared" ca="1" si="9"/>
        <v>103.81108829568788</v>
      </c>
      <c r="L184" s="42" t="s">
        <v>105</v>
      </c>
      <c r="M184" s="42" t="s">
        <v>154</v>
      </c>
      <c r="N184" s="42" t="s">
        <v>105</v>
      </c>
      <c r="O184" s="42" t="s">
        <v>154</v>
      </c>
      <c r="P184" s="42" t="s">
        <v>102</v>
      </c>
    </row>
    <row r="185" spans="1:16">
      <c r="A185" s="62">
        <v>184</v>
      </c>
      <c r="B185" s="42" t="s">
        <v>82</v>
      </c>
      <c r="C185" s="42" t="s">
        <v>83</v>
      </c>
      <c r="D185" s="42" t="s">
        <v>264</v>
      </c>
      <c r="E185" s="42" t="s">
        <v>89</v>
      </c>
      <c r="F185" s="64">
        <v>11448</v>
      </c>
      <c r="G185" s="42">
        <v>1931</v>
      </c>
      <c r="H185" s="42">
        <v>5</v>
      </c>
      <c r="I185" s="42">
        <v>5</v>
      </c>
      <c r="J185" s="64">
        <f t="shared" si="8"/>
        <v>11448</v>
      </c>
      <c r="K185" s="89">
        <f t="shared" ca="1" si="9"/>
        <v>91.504449007529089</v>
      </c>
      <c r="L185" s="42" t="s">
        <v>147</v>
      </c>
      <c r="M185" s="42" t="s">
        <v>154</v>
      </c>
      <c r="N185" s="42"/>
      <c r="O185" s="42"/>
      <c r="P185" s="42" t="s">
        <v>102</v>
      </c>
    </row>
    <row r="186" spans="1:16">
      <c r="A186" s="62">
        <v>185</v>
      </c>
      <c r="B186" s="42" t="s">
        <v>82</v>
      </c>
      <c r="C186" s="42" t="s">
        <v>83</v>
      </c>
      <c r="D186" s="42" t="s">
        <v>265</v>
      </c>
      <c r="E186" s="42" t="s">
        <v>133</v>
      </c>
      <c r="F186" s="64">
        <v>29043</v>
      </c>
      <c r="G186" s="42">
        <v>1979</v>
      </c>
      <c r="H186" s="42">
        <v>7</v>
      </c>
      <c r="I186" s="42">
        <v>7</v>
      </c>
      <c r="J186" s="64">
        <f t="shared" si="8"/>
        <v>29043</v>
      </c>
      <c r="K186" s="89">
        <f t="shared" ca="1" si="9"/>
        <v>43.331964407939765</v>
      </c>
      <c r="L186" s="42" t="s">
        <v>212</v>
      </c>
      <c r="M186" s="42" t="s">
        <v>155</v>
      </c>
      <c r="N186" s="42" t="s">
        <v>212</v>
      </c>
      <c r="O186" s="42" t="s">
        <v>155</v>
      </c>
      <c r="P186" s="42" t="s">
        <v>83</v>
      </c>
    </row>
    <row r="187" spans="1:16">
      <c r="A187" s="62">
        <v>186</v>
      </c>
      <c r="B187" s="42" t="s">
        <v>82</v>
      </c>
      <c r="C187" s="42" t="s">
        <v>83</v>
      </c>
      <c r="D187" s="42" t="s">
        <v>172</v>
      </c>
      <c r="E187" s="42" t="s">
        <v>85</v>
      </c>
      <c r="F187" s="64">
        <v>12808</v>
      </c>
      <c r="G187" s="42">
        <v>1935</v>
      </c>
      <c r="H187" s="42">
        <v>1</v>
      </c>
      <c r="I187" s="42">
        <v>24</v>
      </c>
      <c r="J187" s="64">
        <f t="shared" si="8"/>
        <v>12808</v>
      </c>
      <c r="K187" s="89">
        <f t="shared" ca="1" si="9"/>
        <v>87.780971937029435</v>
      </c>
      <c r="L187" s="42" t="s">
        <v>163</v>
      </c>
      <c r="M187" s="42" t="s">
        <v>119</v>
      </c>
      <c r="N187" s="42" t="s">
        <v>163</v>
      </c>
      <c r="O187" s="42" t="s">
        <v>119</v>
      </c>
      <c r="P187" s="42" t="s">
        <v>102</v>
      </c>
    </row>
    <row r="188" spans="1:16">
      <c r="A188" s="62">
        <v>187</v>
      </c>
      <c r="B188" s="42" t="s">
        <v>82</v>
      </c>
      <c r="C188" s="42" t="s">
        <v>83</v>
      </c>
      <c r="D188" s="42" t="s">
        <v>266</v>
      </c>
      <c r="E188" s="42" t="s">
        <v>93</v>
      </c>
      <c r="F188" s="64">
        <v>23702</v>
      </c>
      <c r="G188" s="42">
        <v>1964</v>
      </c>
      <c r="H188" s="42">
        <v>11</v>
      </c>
      <c r="I188" s="42">
        <v>21</v>
      </c>
      <c r="J188" s="64">
        <f t="shared" si="8"/>
        <v>23702</v>
      </c>
      <c r="K188" s="89">
        <f t="shared" ca="1" si="9"/>
        <v>57.954825462012323</v>
      </c>
      <c r="L188" s="42" t="s">
        <v>101</v>
      </c>
      <c r="M188" s="42" t="s">
        <v>190</v>
      </c>
      <c r="N188" s="42" t="s">
        <v>101</v>
      </c>
      <c r="O188" s="42" t="s">
        <v>190</v>
      </c>
      <c r="P188" s="42" t="s">
        <v>102</v>
      </c>
    </row>
    <row r="189" spans="1:16">
      <c r="A189" s="62">
        <v>188</v>
      </c>
      <c r="B189" s="42" t="s">
        <v>82</v>
      </c>
      <c r="C189" s="42" t="s">
        <v>83</v>
      </c>
      <c r="D189" s="42" t="s">
        <v>236</v>
      </c>
      <c r="E189" s="42" t="s">
        <v>85</v>
      </c>
      <c r="F189" s="64">
        <v>12953</v>
      </c>
      <c r="G189" s="42">
        <v>1935</v>
      </c>
      <c r="H189" s="42">
        <v>6</v>
      </c>
      <c r="I189" s="42">
        <v>18</v>
      </c>
      <c r="J189" s="64">
        <f t="shared" si="8"/>
        <v>12953</v>
      </c>
      <c r="K189" s="89">
        <f t="shared" ca="1" si="9"/>
        <v>87.383983572895275</v>
      </c>
      <c r="L189" s="42" t="s">
        <v>114</v>
      </c>
      <c r="M189" s="42" t="s">
        <v>147</v>
      </c>
      <c r="N189" s="42" t="s">
        <v>114</v>
      </c>
      <c r="O189" s="42" t="s">
        <v>147</v>
      </c>
      <c r="P189" s="42" t="s">
        <v>83</v>
      </c>
    </row>
    <row r="190" spans="1:16">
      <c r="A190" s="62">
        <v>189</v>
      </c>
      <c r="B190" s="42" t="s">
        <v>82</v>
      </c>
      <c r="C190" s="42" t="s">
        <v>83</v>
      </c>
      <c r="D190" s="42" t="s">
        <v>232</v>
      </c>
      <c r="E190" s="42" t="s">
        <v>93</v>
      </c>
      <c r="F190" s="64">
        <v>35691</v>
      </c>
      <c r="G190" s="42">
        <v>1997</v>
      </c>
      <c r="H190" s="42">
        <v>9</v>
      </c>
      <c r="I190" s="42">
        <v>18</v>
      </c>
      <c r="J190" s="64">
        <f t="shared" si="8"/>
        <v>35691</v>
      </c>
      <c r="K190" s="89">
        <f t="shared" ca="1" si="9"/>
        <v>25.130732375085557</v>
      </c>
      <c r="L190" s="42" t="s">
        <v>155</v>
      </c>
      <c r="M190" s="42" t="s">
        <v>161</v>
      </c>
      <c r="N190" s="42" t="s">
        <v>155</v>
      </c>
      <c r="O190" s="42" t="s">
        <v>161</v>
      </c>
      <c r="P190" s="42" t="s">
        <v>102</v>
      </c>
    </row>
    <row r="191" spans="1:16">
      <c r="A191" s="62">
        <v>190</v>
      </c>
      <c r="B191" s="42" t="s">
        <v>82</v>
      </c>
      <c r="C191" s="42" t="s">
        <v>83</v>
      </c>
      <c r="D191" s="42" t="s">
        <v>267</v>
      </c>
      <c r="E191" s="42" t="s">
        <v>104</v>
      </c>
      <c r="F191" s="64">
        <v>9063</v>
      </c>
      <c r="G191" s="42">
        <v>1924</v>
      </c>
      <c r="H191" s="42">
        <v>10</v>
      </c>
      <c r="I191" s="42">
        <v>23</v>
      </c>
      <c r="J191" s="64">
        <f t="shared" si="8"/>
        <v>9063</v>
      </c>
      <c r="K191" s="89">
        <f t="shared" ca="1" si="9"/>
        <v>98.034223134839152</v>
      </c>
      <c r="L191" s="42" t="s">
        <v>268</v>
      </c>
      <c r="M191" s="42" t="s">
        <v>91</v>
      </c>
      <c r="N191" s="42" t="s">
        <v>268</v>
      </c>
      <c r="O191" s="42" t="s">
        <v>91</v>
      </c>
      <c r="P191" s="42" t="s">
        <v>102</v>
      </c>
    </row>
    <row r="192" spans="1:16">
      <c r="A192" s="62">
        <v>191</v>
      </c>
      <c r="B192" s="42" t="s">
        <v>82</v>
      </c>
      <c r="C192" s="42" t="s">
        <v>83</v>
      </c>
      <c r="D192" s="42" t="s">
        <v>148</v>
      </c>
      <c r="E192" s="42" t="s">
        <v>96</v>
      </c>
      <c r="F192" s="64">
        <v>9690</v>
      </c>
      <c r="G192" s="42">
        <v>1926</v>
      </c>
      <c r="H192" s="42">
        <v>7</v>
      </c>
      <c r="I192" s="42">
        <v>12</v>
      </c>
      <c r="J192" s="64">
        <f t="shared" si="8"/>
        <v>9690</v>
      </c>
      <c r="K192" s="89">
        <f t="shared" ca="1" si="9"/>
        <v>96.317590691307331</v>
      </c>
      <c r="L192" s="42" t="s">
        <v>183</v>
      </c>
      <c r="M192" s="42" t="s">
        <v>125</v>
      </c>
      <c r="N192" s="42"/>
      <c r="O192" s="42"/>
      <c r="P192" s="42" t="s">
        <v>83</v>
      </c>
    </row>
    <row r="193" spans="1:16">
      <c r="A193" s="62">
        <v>192</v>
      </c>
      <c r="B193" s="42" t="s">
        <v>82</v>
      </c>
      <c r="C193" s="42" t="s">
        <v>83</v>
      </c>
      <c r="D193" s="42" t="s">
        <v>269</v>
      </c>
      <c r="E193" s="42" t="s">
        <v>139</v>
      </c>
      <c r="F193" s="64">
        <v>6170</v>
      </c>
      <c r="G193" s="42">
        <v>1916</v>
      </c>
      <c r="H193" s="42">
        <v>11</v>
      </c>
      <c r="I193" s="42">
        <v>21</v>
      </c>
      <c r="J193" s="64">
        <f t="shared" si="8"/>
        <v>6170</v>
      </c>
      <c r="K193" s="89">
        <f t="shared" ca="1" si="9"/>
        <v>105.95482546201232</v>
      </c>
      <c r="L193" s="42" t="s">
        <v>87</v>
      </c>
      <c r="M193" s="42" t="s">
        <v>143</v>
      </c>
      <c r="N193" s="42" t="s">
        <v>87</v>
      </c>
      <c r="O193" s="42" t="s">
        <v>143</v>
      </c>
      <c r="P193" s="42" t="s">
        <v>83</v>
      </c>
    </row>
    <row r="194" spans="1:16">
      <c r="A194" s="62">
        <v>193</v>
      </c>
      <c r="B194" s="42" t="s">
        <v>82</v>
      </c>
      <c r="C194" s="42" t="s">
        <v>83</v>
      </c>
      <c r="D194" s="42" t="s">
        <v>270</v>
      </c>
      <c r="E194" s="42" t="s">
        <v>124</v>
      </c>
      <c r="F194" s="64">
        <v>12540</v>
      </c>
      <c r="G194" s="42">
        <v>1934</v>
      </c>
      <c r="H194" s="42">
        <v>5</v>
      </c>
      <c r="I194" s="42">
        <v>1</v>
      </c>
      <c r="J194" s="64">
        <f t="shared" si="8"/>
        <v>12540</v>
      </c>
      <c r="K194" s="89">
        <f t="shared" ca="1" si="9"/>
        <v>88.514715947980832</v>
      </c>
      <c r="L194" s="42" t="s">
        <v>131</v>
      </c>
      <c r="M194" s="42" t="s">
        <v>105</v>
      </c>
      <c r="N194" s="42" t="s">
        <v>131</v>
      </c>
      <c r="O194" s="42" t="s">
        <v>105</v>
      </c>
      <c r="P194" s="42" t="s">
        <v>83</v>
      </c>
    </row>
    <row r="195" spans="1:16">
      <c r="A195" s="62">
        <v>194</v>
      </c>
      <c r="B195" s="42" t="s">
        <v>82</v>
      </c>
      <c r="C195" s="42" t="s">
        <v>83</v>
      </c>
      <c r="D195" s="42" t="s">
        <v>226</v>
      </c>
      <c r="E195" s="42" t="s">
        <v>96</v>
      </c>
      <c r="F195" s="64">
        <v>2558</v>
      </c>
      <c r="G195" s="42">
        <v>1907</v>
      </c>
      <c r="H195" s="42">
        <v>1</v>
      </c>
      <c r="I195" s="42">
        <v>1</v>
      </c>
      <c r="J195" s="64">
        <f t="shared" ref="J195:J258" si="10">DATE(G195, H195,I195)</f>
        <v>2558</v>
      </c>
      <c r="K195" s="89">
        <f t="shared" ref="K195:K258" ca="1" si="11">(TODAY()-J195)/365.25</f>
        <v>115.84394250513347</v>
      </c>
      <c r="L195" s="42" t="s">
        <v>271</v>
      </c>
      <c r="M195" s="42" t="s">
        <v>119</v>
      </c>
      <c r="N195" s="42" t="s">
        <v>271</v>
      </c>
      <c r="O195" s="42" t="s">
        <v>119</v>
      </c>
      <c r="P195" s="42" t="s">
        <v>83</v>
      </c>
    </row>
    <row r="196" spans="1:16">
      <c r="A196" s="62">
        <v>195</v>
      </c>
      <c r="B196" s="42" t="s">
        <v>82</v>
      </c>
      <c r="C196" s="42" t="s">
        <v>83</v>
      </c>
      <c r="D196" s="42" t="s">
        <v>272</v>
      </c>
      <c r="E196" s="42" t="s">
        <v>139</v>
      </c>
      <c r="F196" s="64">
        <v>4306</v>
      </c>
      <c r="G196" s="42">
        <v>1911</v>
      </c>
      <c r="H196" s="42">
        <v>10</v>
      </c>
      <c r="I196" s="42">
        <v>15</v>
      </c>
      <c r="J196" s="64">
        <f t="shared" si="10"/>
        <v>4306</v>
      </c>
      <c r="K196" s="89">
        <f t="shared" ca="1" si="11"/>
        <v>111.05817932922656</v>
      </c>
      <c r="L196" s="42" t="s">
        <v>200</v>
      </c>
      <c r="M196" s="42" t="s">
        <v>97</v>
      </c>
      <c r="N196" s="42" t="s">
        <v>200</v>
      </c>
      <c r="O196" s="42" t="s">
        <v>97</v>
      </c>
      <c r="P196" s="42" t="s">
        <v>102</v>
      </c>
    </row>
    <row r="197" spans="1:16">
      <c r="A197" s="62">
        <v>196</v>
      </c>
      <c r="B197" s="42" t="s">
        <v>82</v>
      </c>
      <c r="C197" s="42" t="s">
        <v>83</v>
      </c>
      <c r="D197" s="42" t="s">
        <v>88</v>
      </c>
      <c r="E197" s="42" t="s">
        <v>89</v>
      </c>
      <c r="F197" s="64">
        <v>28187</v>
      </c>
      <c r="G197" s="42">
        <v>1977</v>
      </c>
      <c r="H197" s="42">
        <v>3</v>
      </c>
      <c r="I197" s="42">
        <v>3</v>
      </c>
      <c r="J197" s="64">
        <f t="shared" si="10"/>
        <v>28187</v>
      </c>
      <c r="K197" s="89">
        <f t="shared" ca="1" si="11"/>
        <v>45.675564681724843</v>
      </c>
      <c r="L197" s="42" t="s">
        <v>110</v>
      </c>
      <c r="M197" s="42" t="s">
        <v>106</v>
      </c>
      <c r="N197" s="42"/>
      <c r="O197" s="42"/>
      <c r="P197" s="42" t="s">
        <v>83</v>
      </c>
    </row>
    <row r="198" spans="1:16">
      <c r="A198" s="62">
        <v>197</v>
      </c>
      <c r="B198" s="42" t="s">
        <v>82</v>
      </c>
      <c r="C198" s="42" t="s">
        <v>83</v>
      </c>
      <c r="D198" s="42" t="s">
        <v>236</v>
      </c>
      <c r="E198" s="42" t="s">
        <v>85</v>
      </c>
      <c r="F198" s="64">
        <v>20215</v>
      </c>
      <c r="G198" s="42">
        <v>1955</v>
      </c>
      <c r="H198" s="42">
        <v>5</v>
      </c>
      <c r="I198" s="42">
        <v>6</v>
      </c>
      <c r="J198" s="64">
        <f t="shared" si="10"/>
        <v>20215</v>
      </c>
      <c r="K198" s="89">
        <f t="shared" ca="1" si="11"/>
        <v>67.501711156741962</v>
      </c>
      <c r="L198" s="42" t="s">
        <v>190</v>
      </c>
      <c r="M198" s="42" t="s">
        <v>135</v>
      </c>
      <c r="N198" s="42" t="s">
        <v>190</v>
      </c>
      <c r="O198" s="42" t="s">
        <v>135</v>
      </c>
      <c r="P198" s="42" t="s">
        <v>83</v>
      </c>
    </row>
    <row r="199" spans="1:16">
      <c r="A199" s="62">
        <v>198</v>
      </c>
      <c r="B199" s="42" t="s">
        <v>82</v>
      </c>
      <c r="C199" s="42" t="s">
        <v>83</v>
      </c>
      <c r="D199" s="42" t="s">
        <v>273</v>
      </c>
      <c r="E199" s="42" t="s">
        <v>133</v>
      </c>
      <c r="F199" s="64">
        <v>10085</v>
      </c>
      <c r="G199" s="42">
        <v>1927</v>
      </c>
      <c r="H199" s="42">
        <v>8</v>
      </c>
      <c r="I199" s="42">
        <v>11</v>
      </c>
      <c r="J199" s="64">
        <f t="shared" si="10"/>
        <v>10085</v>
      </c>
      <c r="K199" s="89">
        <f t="shared" ca="1" si="11"/>
        <v>95.236139630390142</v>
      </c>
      <c r="L199" s="42" t="s">
        <v>130</v>
      </c>
      <c r="M199" s="42" t="s">
        <v>161</v>
      </c>
      <c r="N199" s="42" t="s">
        <v>130</v>
      </c>
      <c r="O199" s="42" t="s">
        <v>161</v>
      </c>
      <c r="P199" s="42" t="s">
        <v>102</v>
      </c>
    </row>
    <row r="200" spans="1:16">
      <c r="A200" s="62">
        <v>199</v>
      </c>
      <c r="B200" s="42" t="s">
        <v>82</v>
      </c>
      <c r="C200" s="42" t="s">
        <v>83</v>
      </c>
      <c r="D200" s="42" t="s">
        <v>274</v>
      </c>
      <c r="E200" s="42" t="s">
        <v>155</v>
      </c>
      <c r="F200" s="64">
        <v>17954</v>
      </c>
      <c r="G200" s="42">
        <v>1949</v>
      </c>
      <c r="H200" s="42">
        <v>2</v>
      </c>
      <c r="I200" s="42">
        <v>25</v>
      </c>
      <c r="J200" s="64">
        <f t="shared" si="10"/>
        <v>17954</v>
      </c>
      <c r="K200" s="89">
        <f t="shared" ca="1" si="11"/>
        <v>73.691991786447645</v>
      </c>
      <c r="L200" s="42" t="s">
        <v>121</v>
      </c>
      <c r="M200" s="42" t="s">
        <v>211</v>
      </c>
      <c r="N200" s="42" t="s">
        <v>121</v>
      </c>
      <c r="O200" s="42" t="s">
        <v>211</v>
      </c>
      <c r="P200" s="42" t="s">
        <v>102</v>
      </c>
    </row>
    <row r="201" spans="1:16">
      <c r="A201" s="62">
        <v>200</v>
      </c>
      <c r="B201" s="42" t="s">
        <v>82</v>
      </c>
      <c r="C201" s="42" t="s">
        <v>83</v>
      </c>
      <c r="D201" s="42" t="s">
        <v>159</v>
      </c>
      <c r="E201" s="42" t="s">
        <v>85</v>
      </c>
      <c r="F201" s="64">
        <v>8189</v>
      </c>
      <c r="G201" s="42">
        <v>1922</v>
      </c>
      <c r="H201" s="42">
        <v>6</v>
      </c>
      <c r="I201" s="42">
        <v>2</v>
      </c>
      <c r="J201" s="64">
        <f t="shared" si="10"/>
        <v>8189</v>
      </c>
      <c r="K201" s="89">
        <f t="shared" ca="1" si="11"/>
        <v>100.42710472279261</v>
      </c>
      <c r="L201" s="42" t="s">
        <v>119</v>
      </c>
      <c r="M201" s="42" t="s">
        <v>97</v>
      </c>
      <c r="N201" s="42" t="s">
        <v>119</v>
      </c>
      <c r="O201" s="42" t="s">
        <v>97</v>
      </c>
      <c r="P201" s="42" t="s">
        <v>102</v>
      </c>
    </row>
    <row r="202" spans="1:16">
      <c r="A202" s="62">
        <v>201</v>
      </c>
      <c r="B202" s="42" t="s">
        <v>82</v>
      </c>
      <c r="C202" s="42" t="s">
        <v>83</v>
      </c>
      <c r="D202" s="42" t="s">
        <v>275</v>
      </c>
      <c r="E202" s="42" t="s">
        <v>153</v>
      </c>
      <c r="F202" s="64">
        <v>34533</v>
      </c>
      <c r="G202" s="42">
        <v>1994</v>
      </c>
      <c r="H202" s="42">
        <v>7</v>
      </c>
      <c r="I202" s="42">
        <v>18</v>
      </c>
      <c r="J202" s="64">
        <f t="shared" si="10"/>
        <v>34533</v>
      </c>
      <c r="K202" s="89">
        <f t="shared" ca="1" si="11"/>
        <v>28.301163586584533</v>
      </c>
      <c r="L202" s="42" t="s">
        <v>121</v>
      </c>
      <c r="M202" s="42" t="s">
        <v>140</v>
      </c>
      <c r="N202" s="42" t="s">
        <v>121</v>
      </c>
      <c r="O202" s="42" t="s">
        <v>140</v>
      </c>
      <c r="P202" s="42" t="s">
        <v>83</v>
      </c>
    </row>
    <row r="203" spans="1:16">
      <c r="A203" s="62">
        <v>202</v>
      </c>
      <c r="B203" s="42" t="s">
        <v>82</v>
      </c>
      <c r="C203" s="42" t="s">
        <v>83</v>
      </c>
      <c r="D203" s="42" t="s">
        <v>221</v>
      </c>
      <c r="E203" s="42" t="s">
        <v>93</v>
      </c>
      <c r="F203" s="64">
        <v>21033</v>
      </c>
      <c r="G203" s="42">
        <v>1957</v>
      </c>
      <c r="H203" s="42">
        <v>8</v>
      </c>
      <c r="I203" s="42">
        <v>1</v>
      </c>
      <c r="J203" s="64">
        <f t="shared" si="10"/>
        <v>21033</v>
      </c>
      <c r="K203" s="89">
        <f t="shared" ca="1" si="11"/>
        <v>65.262149212867897</v>
      </c>
      <c r="L203" s="42" t="s">
        <v>106</v>
      </c>
      <c r="M203" s="42" t="s">
        <v>128</v>
      </c>
      <c r="N203" s="42" t="s">
        <v>106</v>
      </c>
      <c r="O203" s="42" t="s">
        <v>128</v>
      </c>
      <c r="P203" s="42" t="s">
        <v>83</v>
      </c>
    </row>
    <row r="204" spans="1:16">
      <c r="A204" s="62">
        <v>203</v>
      </c>
      <c r="B204" s="42" t="s">
        <v>82</v>
      </c>
      <c r="C204" s="42" t="s">
        <v>83</v>
      </c>
      <c r="D204" s="42" t="s">
        <v>172</v>
      </c>
      <c r="E204" s="42" t="s">
        <v>85</v>
      </c>
      <c r="F204" s="64">
        <v>5670</v>
      </c>
      <c r="G204" s="42">
        <v>1915</v>
      </c>
      <c r="H204" s="42">
        <v>7</v>
      </c>
      <c r="I204" s="42">
        <v>10</v>
      </c>
      <c r="J204" s="64">
        <f t="shared" si="10"/>
        <v>5670</v>
      </c>
      <c r="K204" s="89">
        <f t="shared" ca="1" si="11"/>
        <v>107.32375085557837</v>
      </c>
      <c r="L204" s="42" t="s">
        <v>125</v>
      </c>
      <c r="M204" s="42" t="s">
        <v>114</v>
      </c>
      <c r="N204" s="42" t="s">
        <v>125</v>
      </c>
      <c r="O204" s="42" t="s">
        <v>114</v>
      </c>
      <c r="P204" s="42" t="s">
        <v>83</v>
      </c>
    </row>
    <row r="205" spans="1:16">
      <c r="A205" s="62">
        <v>204</v>
      </c>
      <c r="B205" s="42" t="s">
        <v>82</v>
      </c>
      <c r="C205" s="42" t="s">
        <v>83</v>
      </c>
      <c r="D205" s="42" t="s">
        <v>201</v>
      </c>
      <c r="E205" s="42" t="s">
        <v>96</v>
      </c>
      <c r="F205" s="64">
        <v>11328</v>
      </c>
      <c r="G205" s="42">
        <v>1931</v>
      </c>
      <c r="H205" s="42">
        <v>1</v>
      </c>
      <c r="I205" s="42">
        <v>5</v>
      </c>
      <c r="J205" s="64">
        <f t="shared" si="10"/>
        <v>11328</v>
      </c>
      <c r="K205" s="89">
        <f t="shared" ca="1" si="11"/>
        <v>91.832991101984945</v>
      </c>
      <c r="L205" s="42" t="s">
        <v>119</v>
      </c>
      <c r="M205" s="42" t="s">
        <v>97</v>
      </c>
      <c r="N205" s="42" t="s">
        <v>119</v>
      </c>
      <c r="O205" s="42" t="s">
        <v>97</v>
      </c>
      <c r="P205" s="42" t="s">
        <v>102</v>
      </c>
    </row>
    <row r="206" spans="1:16">
      <c r="A206" s="62">
        <v>205</v>
      </c>
      <c r="B206" s="42" t="s">
        <v>82</v>
      </c>
      <c r="C206" s="42" t="s">
        <v>83</v>
      </c>
      <c r="D206" s="42" t="s">
        <v>276</v>
      </c>
      <c r="E206" s="42" t="s">
        <v>109</v>
      </c>
      <c r="F206" s="64">
        <v>14001</v>
      </c>
      <c r="G206" s="42">
        <v>1938</v>
      </c>
      <c r="H206" s="42">
        <v>5</v>
      </c>
      <c r="I206" s="42">
        <v>1</v>
      </c>
      <c r="J206" s="64">
        <f t="shared" si="10"/>
        <v>14001</v>
      </c>
      <c r="K206" s="89">
        <f t="shared" ca="1" si="11"/>
        <v>84.514715947980832</v>
      </c>
      <c r="L206" s="42" t="s">
        <v>163</v>
      </c>
      <c r="M206" s="42" t="s">
        <v>114</v>
      </c>
      <c r="N206" s="42" t="s">
        <v>163</v>
      </c>
      <c r="O206" s="42" t="s">
        <v>114</v>
      </c>
      <c r="P206" s="42" t="s">
        <v>83</v>
      </c>
    </row>
    <row r="207" spans="1:16">
      <c r="A207" s="62">
        <v>206</v>
      </c>
      <c r="B207" s="42" t="s">
        <v>82</v>
      </c>
      <c r="C207" s="42" t="s">
        <v>83</v>
      </c>
      <c r="D207" s="42" t="s">
        <v>122</v>
      </c>
      <c r="E207" s="42" t="s">
        <v>109</v>
      </c>
      <c r="F207" s="64">
        <v>14767</v>
      </c>
      <c r="G207" s="42">
        <v>1940</v>
      </c>
      <c r="H207" s="42">
        <v>6</v>
      </c>
      <c r="I207" s="42">
        <v>5</v>
      </c>
      <c r="J207" s="64">
        <f t="shared" si="10"/>
        <v>14767</v>
      </c>
      <c r="K207" s="89">
        <f t="shared" ca="1" si="11"/>
        <v>82.417522245037645</v>
      </c>
      <c r="L207" s="42" t="s">
        <v>238</v>
      </c>
      <c r="M207" s="42" t="s">
        <v>119</v>
      </c>
      <c r="N207" s="42"/>
      <c r="O207" s="42"/>
      <c r="P207" s="42" t="s">
        <v>102</v>
      </c>
    </row>
    <row r="208" spans="1:16">
      <c r="A208" s="62">
        <v>207</v>
      </c>
      <c r="B208" s="42" t="s">
        <v>82</v>
      </c>
      <c r="C208" s="42" t="s">
        <v>83</v>
      </c>
      <c r="D208" s="42" t="s">
        <v>232</v>
      </c>
      <c r="E208" s="42" t="s">
        <v>93</v>
      </c>
      <c r="F208" s="64">
        <v>19155</v>
      </c>
      <c r="G208" s="42">
        <v>1952</v>
      </c>
      <c r="H208" s="42">
        <v>6</v>
      </c>
      <c r="I208" s="42">
        <v>10</v>
      </c>
      <c r="J208" s="64">
        <f t="shared" si="10"/>
        <v>19155</v>
      </c>
      <c r="K208" s="89">
        <f t="shared" ca="1" si="11"/>
        <v>70.403832991101979</v>
      </c>
      <c r="L208" s="42" t="s">
        <v>149</v>
      </c>
      <c r="M208" s="42" t="s">
        <v>105</v>
      </c>
      <c r="N208" s="42" t="s">
        <v>149</v>
      </c>
      <c r="O208" s="42" t="s">
        <v>105</v>
      </c>
      <c r="P208" s="42" t="s">
        <v>83</v>
      </c>
    </row>
    <row r="209" spans="1:16">
      <c r="A209" s="62">
        <v>208</v>
      </c>
      <c r="B209" s="42" t="s">
        <v>82</v>
      </c>
      <c r="C209" s="42" t="s">
        <v>83</v>
      </c>
      <c r="D209" s="42" t="s">
        <v>277</v>
      </c>
      <c r="E209" s="42" t="s">
        <v>93</v>
      </c>
      <c r="F209" s="64">
        <v>18511</v>
      </c>
      <c r="G209" s="42">
        <v>1950</v>
      </c>
      <c r="H209" s="42">
        <v>9</v>
      </c>
      <c r="I209" s="42">
        <v>5</v>
      </c>
      <c r="J209" s="64">
        <f t="shared" si="10"/>
        <v>18511</v>
      </c>
      <c r="K209" s="89">
        <f t="shared" ca="1" si="11"/>
        <v>72.167008898015055</v>
      </c>
      <c r="L209" s="42" t="s">
        <v>154</v>
      </c>
      <c r="M209" s="42" t="s">
        <v>190</v>
      </c>
      <c r="N209" s="42" t="s">
        <v>154</v>
      </c>
      <c r="O209" s="42" t="s">
        <v>190</v>
      </c>
      <c r="P209" s="42" t="s">
        <v>83</v>
      </c>
    </row>
    <row r="210" spans="1:16">
      <c r="A210" s="62">
        <v>209</v>
      </c>
      <c r="B210" s="42" t="s">
        <v>82</v>
      </c>
      <c r="C210" s="42" t="s">
        <v>83</v>
      </c>
      <c r="D210" s="42" t="s">
        <v>142</v>
      </c>
      <c r="E210" s="42" t="s">
        <v>89</v>
      </c>
      <c r="F210" s="64">
        <v>10570</v>
      </c>
      <c r="G210" s="42">
        <v>1928</v>
      </c>
      <c r="H210" s="42">
        <v>12</v>
      </c>
      <c r="I210" s="42">
        <v>8</v>
      </c>
      <c r="J210" s="64">
        <f t="shared" si="10"/>
        <v>10570</v>
      </c>
      <c r="K210" s="89">
        <f t="shared" ca="1" si="11"/>
        <v>93.908281998631068</v>
      </c>
      <c r="L210" s="42" t="s">
        <v>212</v>
      </c>
      <c r="M210" s="42" t="s">
        <v>100</v>
      </c>
      <c r="N210" s="42" t="s">
        <v>212</v>
      </c>
      <c r="O210" s="42" t="s">
        <v>100</v>
      </c>
      <c r="P210" s="42" t="s">
        <v>83</v>
      </c>
    </row>
    <row r="211" spans="1:16">
      <c r="A211" s="62">
        <v>210</v>
      </c>
      <c r="B211" s="42" t="s">
        <v>82</v>
      </c>
      <c r="C211" s="42" t="s">
        <v>83</v>
      </c>
      <c r="D211" s="42" t="s">
        <v>278</v>
      </c>
      <c r="E211" s="42" t="s">
        <v>93</v>
      </c>
      <c r="F211" s="64">
        <v>9499</v>
      </c>
      <c r="G211" s="42">
        <v>1926</v>
      </c>
      <c r="H211" s="42">
        <v>1</v>
      </c>
      <c r="I211" s="42">
        <v>2</v>
      </c>
      <c r="J211" s="64">
        <f t="shared" si="10"/>
        <v>9499</v>
      </c>
      <c r="K211" s="89">
        <f t="shared" ca="1" si="11"/>
        <v>96.84052019164956</v>
      </c>
      <c r="L211" s="42" t="s">
        <v>169</v>
      </c>
      <c r="M211" s="42" t="s">
        <v>113</v>
      </c>
      <c r="N211" s="42" t="s">
        <v>169</v>
      </c>
      <c r="O211" s="42" t="s">
        <v>113</v>
      </c>
      <c r="P211" s="42" t="s">
        <v>83</v>
      </c>
    </row>
    <row r="212" spans="1:16">
      <c r="A212" s="62">
        <v>211</v>
      </c>
      <c r="B212" s="42" t="s">
        <v>82</v>
      </c>
      <c r="C212" s="42" t="s">
        <v>83</v>
      </c>
      <c r="D212" s="42" t="s">
        <v>279</v>
      </c>
      <c r="E212" s="42" t="s">
        <v>85</v>
      </c>
      <c r="F212" s="64">
        <v>14276</v>
      </c>
      <c r="G212" s="42">
        <v>1939</v>
      </c>
      <c r="H212" s="42">
        <v>1</v>
      </c>
      <c r="I212" s="42">
        <v>31</v>
      </c>
      <c r="J212" s="64">
        <f t="shared" si="10"/>
        <v>14276</v>
      </c>
      <c r="K212" s="89">
        <f t="shared" ca="1" si="11"/>
        <v>83.761806981519513</v>
      </c>
      <c r="L212" s="42" t="s">
        <v>169</v>
      </c>
      <c r="M212" s="42" t="s">
        <v>114</v>
      </c>
      <c r="N212" s="42" t="s">
        <v>169</v>
      </c>
      <c r="O212" s="42" t="s">
        <v>114</v>
      </c>
      <c r="P212" s="42" t="s">
        <v>83</v>
      </c>
    </row>
    <row r="213" spans="1:16">
      <c r="A213" s="62">
        <v>212</v>
      </c>
      <c r="B213" s="42" t="s">
        <v>82</v>
      </c>
      <c r="C213" s="42" t="s">
        <v>83</v>
      </c>
      <c r="D213" s="42" t="s">
        <v>280</v>
      </c>
      <c r="E213" s="42" t="s">
        <v>89</v>
      </c>
      <c r="F213" s="64">
        <v>11875</v>
      </c>
      <c r="G213" s="42">
        <v>1932</v>
      </c>
      <c r="H213" s="42">
        <v>7</v>
      </c>
      <c r="I213" s="42">
        <v>5</v>
      </c>
      <c r="J213" s="64">
        <f t="shared" si="10"/>
        <v>11875</v>
      </c>
      <c r="K213" s="89">
        <f t="shared" ca="1" si="11"/>
        <v>90.335386721423689</v>
      </c>
      <c r="L213" s="42" t="s">
        <v>131</v>
      </c>
      <c r="M213" s="42" t="s">
        <v>110</v>
      </c>
      <c r="N213" s="42"/>
      <c r="O213" s="42"/>
      <c r="P213" s="42" t="s">
        <v>83</v>
      </c>
    </row>
    <row r="214" spans="1:16">
      <c r="A214" s="62">
        <v>213</v>
      </c>
      <c r="B214" s="42" t="s">
        <v>82</v>
      </c>
      <c r="C214" s="42" t="s">
        <v>83</v>
      </c>
      <c r="D214" s="42" t="s">
        <v>232</v>
      </c>
      <c r="E214" s="42" t="s">
        <v>93</v>
      </c>
      <c r="F214" s="64">
        <v>22625</v>
      </c>
      <c r="G214" s="42">
        <v>1961</v>
      </c>
      <c r="H214" s="42">
        <v>12</v>
      </c>
      <c r="I214" s="42">
        <v>10</v>
      </c>
      <c r="J214" s="64">
        <f t="shared" si="10"/>
        <v>22625</v>
      </c>
      <c r="K214" s="89">
        <f t="shared" ca="1" si="11"/>
        <v>60.903490759753595</v>
      </c>
      <c r="L214" s="42" t="s">
        <v>131</v>
      </c>
      <c r="M214" s="42" t="s">
        <v>190</v>
      </c>
      <c r="N214" s="42" t="s">
        <v>131</v>
      </c>
      <c r="O214" s="42" t="s">
        <v>190</v>
      </c>
      <c r="P214" s="42" t="s">
        <v>102</v>
      </c>
    </row>
    <row r="215" spans="1:16">
      <c r="A215" s="62">
        <v>214</v>
      </c>
      <c r="B215" s="42" t="s">
        <v>82</v>
      </c>
      <c r="C215" s="42" t="s">
        <v>83</v>
      </c>
      <c r="D215" s="42" t="s">
        <v>157</v>
      </c>
      <c r="E215" s="42" t="s">
        <v>139</v>
      </c>
      <c r="F215" s="64">
        <v>6631</v>
      </c>
      <c r="G215" s="42">
        <v>1918</v>
      </c>
      <c r="H215" s="42">
        <v>2</v>
      </c>
      <c r="I215" s="42">
        <v>25</v>
      </c>
      <c r="J215" s="64">
        <f t="shared" si="10"/>
        <v>6631</v>
      </c>
      <c r="K215" s="89">
        <f t="shared" ca="1" si="11"/>
        <v>104.69267624914443</v>
      </c>
      <c r="L215" s="42" t="s">
        <v>281</v>
      </c>
      <c r="M215" s="42" t="s">
        <v>114</v>
      </c>
      <c r="N215" s="42" t="s">
        <v>281</v>
      </c>
      <c r="O215" s="42" t="s">
        <v>114</v>
      </c>
      <c r="P215" s="42" t="s">
        <v>102</v>
      </c>
    </row>
    <row r="216" spans="1:16">
      <c r="A216" s="62">
        <v>215</v>
      </c>
      <c r="B216" s="42" t="s">
        <v>82</v>
      </c>
      <c r="C216" s="42" t="s">
        <v>83</v>
      </c>
      <c r="D216" s="42" t="s">
        <v>282</v>
      </c>
      <c r="E216" s="42" t="s">
        <v>137</v>
      </c>
      <c r="F216" s="64">
        <v>9481</v>
      </c>
      <c r="G216" s="42">
        <v>1925</v>
      </c>
      <c r="H216" s="42">
        <v>12</v>
      </c>
      <c r="I216" s="42">
        <v>15</v>
      </c>
      <c r="J216" s="64">
        <f t="shared" si="10"/>
        <v>9481</v>
      </c>
      <c r="K216" s="89">
        <f t="shared" ca="1" si="11"/>
        <v>96.889801505817928</v>
      </c>
      <c r="L216" s="42" t="s">
        <v>147</v>
      </c>
      <c r="M216" s="42" t="s">
        <v>134</v>
      </c>
      <c r="N216" s="42" t="s">
        <v>147</v>
      </c>
      <c r="O216" s="42" t="s">
        <v>134</v>
      </c>
      <c r="P216" s="42" t="s">
        <v>102</v>
      </c>
    </row>
    <row r="217" spans="1:16">
      <c r="A217" s="62">
        <v>216</v>
      </c>
      <c r="B217" s="42" t="s">
        <v>82</v>
      </c>
      <c r="C217" s="42" t="s">
        <v>83</v>
      </c>
      <c r="D217" s="42" t="s">
        <v>283</v>
      </c>
      <c r="E217" s="42" t="s">
        <v>139</v>
      </c>
      <c r="F217" s="64">
        <v>23052</v>
      </c>
      <c r="G217" s="42">
        <v>1963</v>
      </c>
      <c r="H217" s="42">
        <v>2</v>
      </c>
      <c r="I217" s="42">
        <v>10</v>
      </c>
      <c r="J217" s="64">
        <f t="shared" si="10"/>
        <v>23052</v>
      </c>
      <c r="K217" s="89">
        <f t="shared" ca="1" si="11"/>
        <v>59.734428473648187</v>
      </c>
      <c r="L217" s="42" t="s">
        <v>110</v>
      </c>
      <c r="M217" s="42" t="s">
        <v>110</v>
      </c>
      <c r="N217" s="42" t="s">
        <v>110</v>
      </c>
      <c r="O217" s="42" t="s">
        <v>110</v>
      </c>
      <c r="P217" s="42" t="s">
        <v>83</v>
      </c>
    </row>
    <row r="218" spans="1:16">
      <c r="A218" s="62">
        <v>217</v>
      </c>
      <c r="B218" s="42" t="s">
        <v>82</v>
      </c>
      <c r="C218" s="42" t="s">
        <v>83</v>
      </c>
      <c r="D218" s="42" t="s">
        <v>254</v>
      </c>
      <c r="E218" s="42" t="s">
        <v>85</v>
      </c>
      <c r="F218" s="64">
        <v>35593</v>
      </c>
      <c r="G218" s="42">
        <v>1997</v>
      </c>
      <c r="H218" s="42">
        <v>6</v>
      </c>
      <c r="I218" s="42">
        <v>12</v>
      </c>
      <c r="J218" s="64">
        <f t="shared" si="10"/>
        <v>35593</v>
      </c>
      <c r="K218" s="89">
        <f t="shared" ca="1" si="11"/>
        <v>25.399041752224505</v>
      </c>
      <c r="L218" s="42" t="s">
        <v>143</v>
      </c>
      <c r="M218" s="42" t="s">
        <v>100</v>
      </c>
      <c r="N218" s="42" t="s">
        <v>143</v>
      </c>
      <c r="O218" s="42" t="s">
        <v>100</v>
      </c>
      <c r="P218" s="42" t="s">
        <v>83</v>
      </c>
    </row>
    <row r="219" spans="1:16">
      <c r="A219" s="62">
        <v>218</v>
      </c>
      <c r="B219" s="42" t="s">
        <v>82</v>
      </c>
      <c r="C219" s="42" t="s">
        <v>83</v>
      </c>
      <c r="D219" s="42" t="s">
        <v>88</v>
      </c>
      <c r="E219" s="42" t="s">
        <v>89</v>
      </c>
      <c r="F219" s="64">
        <v>11525</v>
      </c>
      <c r="G219" s="42">
        <v>1931</v>
      </c>
      <c r="H219" s="42">
        <v>7</v>
      </c>
      <c r="I219" s="42">
        <v>21</v>
      </c>
      <c r="J219" s="64">
        <f t="shared" si="10"/>
        <v>11525</v>
      </c>
      <c r="K219" s="89">
        <f t="shared" ca="1" si="11"/>
        <v>91.293634496919921</v>
      </c>
      <c r="L219" s="42" t="s">
        <v>193</v>
      </c>
      <c r="M219" s="42" t="s">
        <v>114</v>
      </c>
      <c r="N219" s="42"/>
      <c r="O219" s="42"/>
      <c r="P219" s="42" t="s">
        <v>83</v>
      </c>
    </row>
    <row r="220" spans="1:16">
      <c r="A220" s="62">
        <v>219</v>
      </c>
      <c r="B220" s="42" t="s">
        <v>82</v>
      </c>
      <c r="C220" s="42" t="s">
        <v>83</v>
      </c>
      <c r="D220" s="42" t="s">
        <v>168</v>
      </c>
      <c r="E220" s="42" t="s">
        <v>133</v>
      </c>
      <c r="F220" s="64">
        <v>6576</v>
      </c>
      <c r="G220" s="42">
        <v>1918</v>
      </c>
      <c r="H220" s="42">
        <v>1</v>
      </c>
      <c r="I220" s="42">
        <v>1</v>
      </c>
      <c r="J220" s="64">
        <f t="shared" si="10"/>
        <v>6576</v>
      </c>
      <c r="K220" s="89">
        <f t="shared" ca="1" si="11"/>
        <v>104.84325804243669</v>
      </c>
      <c r="L220" s="42" t="s">
        <v>100</v>
      </c>
      <c r="M220" s="42" t="s">
        <v>140</v>
      </c>
      <c r="N220" s="42" t="s">
        <v>100</v>
      </c>
      <c r="O220" s="42" t="s">
        <v>140</v>
      </c>
      <c r="P220" s="42" t="s">
        <v>83</v>
      </c>
    </row>
    <row r="221" spans="1:16">
      <c r="A221" s="62">
        <v>220</v>
      </c>
      <c r="B221" s="42" t="s">
        <v>82</v>
      </c>
      <c r="C221" s="42" t="s">
        <v>83</v>
      </c>
      <c r="D221" s="42" t="s">
        <v>266</v>
      </c>
      <c r="E221" s="42" t="s">
        <v>93</v>
      </c>
      <c r="F221" s="64">
        <v>3819</v>
      </c>
      <c r="G221" s="42">
        <v>1910</v>
      </c>
      <c r="H221" s="42">
        <v>6</v>
      </c>
      <c r="I221" s="42">
        <v>15</v>
      </c>
      <c r="J221" s="64">
        <f t="shared" si="10"/>
        <v>3819</v>
      </c>
      <c r="K221" s="89">
        <f t="shared" ca="1" si="11"/>
        <v>112.39151266255989</v>
      </c>
      <c r="L221" s="42" t="s">
        <v>106</v>
      </c>
      <c r="M221" s="42" t="s">
        <v>161</v>
      </c>
      <c r="N221" s="42" t="s">
        <v>106</v>
      </c>
      <c r="O221" s="42" t="s">
        <v>161</v>
      </c>
      <c r="P221" s="42" t="s">
        <v>102</v>
      </c>
    </row>
    <row r="222" spans="1:16">
      <c r="A222" s="62">
        <v>221</v>
      </c>
      <c r="B222" s="42" t="s">
        <v>82</v>
      </c>
      <c r="C222" s="42" t="s">
        <v>83</v>
      </c>
      <c r="D222" s="42" t="s">
        <v>136</v>
      </c>
      <c r="E222" s="42" t="s">
        <v>137</v>
      </c>
      <c r="F222" s="64">
        <v>10148</v>
      </c>
      <c r="G222" s="42">
        <v>1927</v>
      </c>
      <c r="H222" s="42">
        <v>10</v>
      </c>
      <c r="I222" s="42">
        <v>13</v>
      </c>
      <c r="J222" s="64">
        <f t="shared" si="10"/>
        <v>10148</v>
      </c>
      <c r="K222" s="89">
        <f t="shared" ca="1" si="11"/>
        <v>95.063655030800817</v>
      </c>
      <c r="L222" s="42" t="s">
        <v>147</v>
      </c>
      <c r="M222" s="42" t="s">
        <v>87</v>
      </c>
      <c r="N222" s="42" t="s">
        <v>147</v>
      </c>
      <c r="O222" s="42" t="s">
        <v>87</v>
      </c>
      <c r="P222" s="42" t="s">
        <v>83</v>
      </c>
    </row>
    <row r="223" spans="1:16">
      <c r="A223" s="62">
        <v>222</v>
      </c>
      <c r="B223" s="42" t="s">
        <v>82</v>
      </c>
      <c r="C223" s="42" t="s">
        <v>83</v>
      </c>
      <c r="D223" s="42" t="s">
        <v>107</v>
      </c>
      <c r="E223" s="42" t="s">
        <v>89</v>
      </c>
      <c r="F223" s="64">
        <v>14482</v>
      </c>
      <c r="G223" s="42">
        <v>1939</v>
      </c>
      <c r="H223" s="42">
        <v>8</v>
      </c>
      <c r="I223" s="42">
        <v>25</v>
      </c>
      <c r="J223" s="64">
        <f t="shared" si="10"/>
        <v>14482</v>
      </c>
      <c r="K223" s="89">
        <f t="shared" ca="1" si="11"/>
        <v>83.197809719370298</v>
      </c>
      <c r="L223" s="42" t="s">
        <v>125</v>
      </c>
      <c r="M223" s="42" t="s">
        <v>97</v>
      </c>
      <c r="N223" s="42"/>
      <c r="O223" s="42"/>
      <c r="P223" s="42" t="s">
        <v>83</v>
      </c>
    </row>
    <row r="224" spans="1:16">
      <c r="A224" s="62">
        <v>223</v>
      </c>
      <c r="B224" s="42" t="s">
        <v>82</v>
      </c>
      <c r="C224" s="42" t="s">
        <v>83</v>
      </c>
      <c r="D224" s="42" t="s">
        <v>158</v>
      </c>
      <c r="E224" s="42" t="s">
        <v>93</v>
      </c>
      <c r="F224" s="64">
        <v>24716</v>
      </c>
      <c r="G224" s="42">
        <v>1967</v>
      </c>
      <c r="H224" s="42">
        <v>9</v>
      </c>
      <c r="I224" s="42">
        <v>1</v>
      </c>
      <c r="J224" s="64">
        <f t="shared" si="10"/>
        <v>24716</v>
      </c>
      <c r="K224" s="89">
        <f t="shared" ca="1" si="11"/>
        <v>55.178644763860369</v>
      </c>
      <c r="L224" s="42" t="s">
        <v>154</v>
      </c>
      <c r="M224" s="42" t="s">
        <v>130</v>
      </c>
      <c r="N224" s="42"/>
      <c r="O224" s="42"/>
      <c r="P224" s="42" t="s">
        <v>83</v>
      </c>
    </row>
    <row r="225" spans="1:16">
      <c r="A225" s="62">
        <v>224</v>
      </c>
      <c r="B225" s="42" t="s">
        <v>82</v>
      </c>
      <c r="C225" s="42" t="s">
        <v>83</v>
      </c>
      <c r="D225" s="42" t="s">
        <v>203</v>
      </c>
      <c r="E225" s="42" t="s">
        <v>133</v>
      </c>
      <c r="F225" s="64">
        <v>17628</v>
      </c>
      <c r="G225" s="42">
        <v>1948</v>
      </c>
      <c r="H225" s="42">
        <v>4</v>
      </c>
      <c r="I225" s="42">
        <v>5</v>
      </c>
      <c r="J225" s="64">
        <f t="shared" si="10"/>
        <v>17628</v>
      </c>
      <c r="K225" s="89">
        <f t="shared" ca="1" si="11"/>
        <v>74.5845311430527</v>
      </c>
      <c r="L225" s="42" t="s">
        <v>110</v>
      </c>
      <c r="M225" s="42" t="s">
        <v>106</v>
      </c>
      <c r="N225" s="42" t="s">
        <v>110</v>
      </c>
      <c r="O225" s="42" t="s">
        <v>106</v>
      </c>
      <c r="P225" s="42" t="s">
        <v>102</v>
      </c>
    </row>
    <row r="226" spans="1:16">
      <c r="A226" s="62">
        <v>225</v>
      </c>
      <c r="B226" s="42" t="s">
        <v>82</v>
      </c>
      <c r="C226" s="42" t="s">
        <v>83</v>
      </c>
      <c r="D226" s="42" t="s">
        <v>198</v>
      </c>
      <c r="E226" s="42" t="s">
        <v>153</v>
      </c>
      <c r="F226" s="64">
        <v>9755</v>
      </c>
      <c r="G226" s="42">
        <v>1926</v>
      </c>
      <c r="H226" s="42">
        <v>9</v>
      </c>
      <c r="I226" s="42">
        <v>15</v>
      </c>
      <c r="J226" s="64">
        <f t="shared" si="10"/>
        <v>9755</v>
      </c>
      <c r="K226" s="89">
        <f t="shared" ca="1" si="11"/>
        <v>96.139630390143736</v>
      </c>
      <c r="L226" s="42" t="s">
        <v>97</v>
      </c>
      <c r="M226" s="42" t="s">
        <v>144</v>
      </c>
      <c r="N226" s="42"/>
      <c r="O226" s="42"/>
      <c r="P226" s="42" t="s">
        <v>102</v>
      </c>
    </row>
    <row r="227" spans="1:16">
      <c r="A227" s="62">
        <v>226</v>
      </c>
      <c r="B227" s="42" t="s">
        <v>82</v>
      </c>
      <c r="C227" s="42" t="s">
        <v>83</v>
      </c>
      <c r="D227" s="42" t="s">
        <v>127</v>
      </c>
      <c r="E227" s="42" t="s">
        <v>85</v>
      </c>
      <c r="F227" s="64">
        <v>14940</v>
      </c>
      <c r="G227" s="42">
        <v>1940</v>
      </c>
      <c r="H227" s="42">
        <v>11</v>
      </c>
      <c r="I227" s="42">
        <v>25</v>
      </c>
      <c r="J227" s="64">
        <f t="shared" si="10"/>
        <v>14940</v>
      </c>
      <c r="K227" s="89">
        <f t="shared" ca="1" si="11"/>
        <v>81.943874058863798</v>
      </c>
      <c r="L227" s="42" t="s">
        <v>149</v>
      </c>
      <c r="M227" s="42" t="s">
        <v>134</v>
      </c>
      <c r="N227" s="42" t="s">
        <v>149</v>
      </c>
      <c r="O227" s="42" t="s">
        <v>134</v>
      </c>
      <c r="P227" s="42" t="s">
        <v>102</v>
      </c>
    </row>
    <row r="228" spans="1:16">
      <c r="A228" s="62">
        <v>227</v>
      </c>
      <c r="B228" s="42" t="s">
        <v>82</v>
      </c>
      <c r="C228" s="42" t="s">
        <v>83</v>
      </c>
      <c r="D228" s="42" t="s">
        <v>205</v>
      </c>
      <c r="E228" s="42" t="s">
        <v>85</v>
      </c>
      <c r="F228" s="64">
        <v>9263</v>
      </c>
      <c r="G228" s="42">
        <v>1925</v>
      </c>
      <c r="H228" s="42">
        <v>5</v>
      </c>
      <c r="I228" s="42">
        <v>11</v>
      </c>
      <c r="J228" s="64">
        <f t="shared" si="10"/>
        <v>9263</v>
      </c>
      <c r="K228" s="89">
        <f t="shared" ca="1" si="11"/>
        <v>97.486652977412732</v>
      </c>
      <c r="L228" s="42" t="s">
        <v>91</v>
      </c>
      <c r="M228" s="42" t="s">
        <v>105</v>
      </c>
      <c r="N228" s="42" t="s">
        <v>91</v>
      </c>
      <c r="O228" s="42" t="s">
        <v>105</v>
      </c>
      <c r="P228" s="42" t="s">
        <v>83</v>
      </c>
    </row>
    <row r="229" spans="1:16">
      <c r="A229" s="62">
        <v>228</v>
      </c>
      <c r="B229" s="42" t="s">
        <v>82</v>
      </c>
      <c r="C229" s="42" t="s">
        <v>83</v>
      </c>
      <c r="D229" s="42" t="s">
        <v>284</v>
      </c>
      <c r="E229" s="42" t="s">
        <v>260</v>
      </c>
      <c r="F229" s="64">
        <v>10543</v>
      </c>
      <c r="G229" s="42">
        <v>1928</v>
      </c>
      <c r="H229" s="42">
        <v>11</v>
      </c>
      <c r="I229" s="42">
        <v>11</v>
      </c>
      <c r="J229" s="64">
        <f t="shared" si="10"/>
        <v>10543</v>
      </c>
      <c r="K229" s="89">
        <f t="shared" ca="1" si="11"/>
        <v>93.982203969883642</v>
      </c>
      <c r="L229" s="42" t="s">
        <v>183</v>
      </c>
      <c r="M229" s="42" t="s">
        <v>110</v>
      </c>
      <c r="N229" s="42" t="s">
        <v>183</v>
      </c>
      <c r="O229" s="42" t="s">
        <v>110</v>
      </c>
      <c r="P229" s="42" t="s">
        <v>83</v>
      </c>
    </row>
    <row r="230" spans="1:16">
      <c r="A230" s="62">
        <v>229</v>
      </c>
      <c r="B230" s="42" t="s">
        <v>82</v>
      </c>
      <c r="C230" s="42" t="s">
        <v>83</v>
      </c>
      <c r="D230" s="42" t="s">
        <v>285</v>
      </c>
      <c r="E230" s="42" t="s">
        <v>85</v>
      </c>
      <c r="F230" s="64">
        <v>35650</v>
      </c>
      <c r="G230" s="42">
        <v>1997</v>
      </c>
      <c r="H230" s="42">
        <v>8</v>
      </c>
      <c r="I230" s="42">
        <v>8</v>
      </c>
      <c r="J230" s="64">
        <f t="shared" si="10"/>
        <v>35650</v>
      </c>
      <c r="K230" s="89">
        <f t="shared" ca="1" si="11"/>
        <v>25.242984257357975</v>
      </c>
      <c r="L230" s="42" t="s">
        <v>143</v>
      </c>
      <c r="M230" s="42" t="s">
        <v>135</v>
      </c>
      <c r="N230" s="42" t="s">
        <v>143</v>
      </c>
      <c r="O230" s="42" t="s">
        <v>135</v>
      </c>
      <c r="P230" s="42" t="s">
        <v>83</v>
      </c>
    </row>
    <row r="231" spans="1:16">
      <c r="A231" s="62">
        <v>230</v>
      </c>
      <c r="B231" s="42" t="s">
        <v>82</v>
      </c>
      <c r="C231" s="42" t="s">
        <v>83</v>
      </c>
      <c r="D231" s="42" t="s">
        <v>287</v>
      </c>
      <c r="E231" s="42" t="s">
        <v>104</v>
      </c>
      <c r="F231" s="64">
        <v>10499</v>
      </c>
      <c r="G231" s="42">
        <v>1928</v>
      </c>
      <c r="H231" s="42">
        <v>9</v>
      </c>
      <c r="I231" s="42">
        <v>28</v>
      </c>
      <c r="J231" s="64">
        <f t="shared" si="10"/>
        <v>10499</v>
      </c>
      <c r="K231" s="89">
        <f t="shared" ca="1" si="11"/>
        <v>94.102669404517457</v>
      </c>
      <c r="L231" s="42" t="s">
        <v>101</v>
      </c>
      <c r="M231" s="42" t="s">
        <v>161</v>
      </c>
      <c r="N231" s="42"/>
      <c r="O231" s="42"/>
      <c r="P231" s="42" t="s">
        <v>102</v>
      </c>
    </row>
    <row r="232" spans="1:16">
      <c r="A232" s="62">
        <v>231</v>
      </c>
      <c r="B232" s="42" t="s">
        <v>82</v>
      </c>
      <c r="C232" s="42" t="s">
        <v>83</v>
      </c>
      <c r="D232" s="42" t="s">
        <v>88</v>
      </c>
      <c r="E232" s="42" t="s">
        <v>89</v>
      </c>
      <c r="F232" s="64">
        <v>7745</v>
      </c>
      <c r="G232" s="42">
        <v>1921</v>
      </c>
      <c r="H232" s="42">
        <v>3</v>
      </c>
      <c r="I232" s="42">
        <v>15</v>
      </c>
      <c r="J232" s="64">
        <f t="shared" si="10"/>
        <v>7745</v>
      </c>
      <c r="K232" s="89">
        <f t="shared" ca="1" si="11"/>
        <v>101.64271047227926</v>
      </c>
      <c r="L232" s="42" t="s">
        <v>106</v>
      </c>
      <c r="M232" s="42" t="s">
        <v>155</v>
      </c>
      <c r="N232" s="42"/>
      <c r="O232" s="42"/>
      <c r="P232" s="42" t="s">
        <v>102</v>
      </c>
    </row>
    <row r="233" spans="1:16">
      <c r="A233" s="62">
        <v>232</v>
      </c>
      <c r="B233" s="42" t="s">
        <v>82</v>
      </c>
      <c r="C233" s="42" t="s">
        <v>83</v>
      </c>
      <c r="D233" s="42" t="s">
        <v>288</v>
      </c>
      <c r="E233" s="42" t="s">
        <v>85</v>
      </c>
      <c r="F233" s="64">
        <v>6788</v>
      </c>
      <c r="G233" s="42">
        <v>1918</v>
      </c>
      <c r="H233" s="42">
        <v>8</v>
      </c>
      <c r="I233" s="42">
        <v>1</v>
      </c>
      <c r="J233" s="64">
        <f t="shared" si="10"/>
        <v>6788</v>
      </c>
      <c r="K233" s="89">
        <f t="shared" ca="1" si="11"/>
        <v>104.26283367556468</v>
      </c>
      <c r="L233" s="42" t="s">
        <v>131</v>
      </c>
      <c r="M233" s="42" t="s">
        <v>154</v>
      </c>
      <c r="N233" s="42"/>
      <c r="O233" s="42"/>
      <c r="P233" s="42" t="s">
        <v>83</v>
      </c>
    </row>
    <row r="234" spans="1:16">
      <c r="A234" s="62">
        <v>233</v>
      </c>
      <c r="B234" s="42" t="s">
        <v>82</v>
      </c>
      <c r="C234" s="42" t="s">
        <v>83</v>
      </c>
      <c r="D234" s="42" t="s">
        <v>201</v>
      </c>
      <c r="E234" s="42" t="s">
        <v>96</v>
      </c>
      <c r="F234" s="64">
        <v>15371</v>
      </c>
      <c r="G234" s="42">
        <v>1942</v>
      </c>
      <c r="H234" s="42">
        <v>1</v>
      </c>
      <c r="I234" s="42">
        <v>30</v>
      </c>
      <c r="J234" s="64">
        <f t="shared" si="10"/>
        <v>15371</v>
      </c>
      <c r="K234" s="89">
        <f t="shared" ca="1" si="11"/>
        <v>80.763860369609858</v>
      </c>
      <c r="L234" s="42" t="s">
        <v>149</v>
      </c>
      <c r="M234" s="42" t="s">
        <v>87</v>
      </c>
      <c r="N234" s="42" t="s">
        <v>149</v>
      </c>
      <c r="O234" s="42" t="s">
        <v>87</v>
      </c>
      <c r="P234" s="42" t="s">
        <v>102</v>
      </c>
    </row>
    <row r="235" spans="1:16">
      <c r="A235" s="62">
        <v>234</v>
      </c>
      <c r="B235" s="42" t="s">
        <v>82</v>
      </c>
      <c r="C235" s="42" t="s">
        <v>83</v>
      </c>
      <c r="D235" s="42" t="s">
        <v>289</v>
      </c>
      <c r="E235" s="42" t="s">
        <v>133</v>
      </c>
      <c r="F235" s="64">
        <v>23199</v>
      </c>
      <c r="G235" s="42">
        <v>1963</v>
      </c>
      <c r="H235" s="42">
        <v>7</v>
      </c>
      <c r="I235" s="42">
        <v>7</v>
      </c>
      <c r="J235" s="64">
        <f t="shared" si="10"/>
        <v>23199</v>
      </c>
      <c r="K235" s="89">
        <f t="shared" ca="1" si="11"/>
        <v>59.331964407939765</v>
      </c>
      <c r="L235" s="42" t="s">
        <v>128</v>
      </c>
      <c r="M235" s="42" t="s">
        <v>190</v>
      </c>
      <c r="N235" s="42"/>
      <c r="O235" s="42"/>
      <c r="P235" s="42" t="s">
        <v>102</v>
      </c>
    </row>
    <row r="236" spans="1:16">
      <c r="A236" s="62">
        <v>235</v>
      </c>
      <c r="B236" s="42" t="s">
        <v>82</v>
      </c>
      <c r="C236" s="42" t="s">
        <v>83</v>
      </c>
      <c r="D236" s="42" t="s">
        <v>263</v>
      </c>
      <c r="E236" s="42" t="s">
        <v>153</v>
      </c>
      <c r="F236" s="64">
        <v>20158</v>
      </c>
      <c r="G236" s="42">
        <v>1955</v>
      </c>
      <c r="H236" s="42">
        <v>3</v>
      </c>
      <c r="I236" s="42">
        <v>10</v>
      </c>
      <c r="J236" s="64">
        <f t="shared" si="10"/>
        <v>20158</v>
      </c>
      <c r="K236" s="89">
        <f t="shared" ca="1" si="11"/>
        <v>67.657768651608492</v>
      </c>
      <c r="L236" s="42" t="s">
        <v>249</v>
      </c>
      <c r="M236" s="42" t="s">
        <v>131</v>
      </c>
      <c r="N236" s="42" t="s">
        <v>249</v>
      </c>
      <c r="O236" s="42" t="s">
        <v>131</v>
      </c>
      <c r="P236" s="42" t="s">
        <v>102</v>
      </c>
    </row>
    <row r="237" spans="1:16">
      <c r="A237" s="62">
        <v>236</v>
      </c>
      <c r="B237" s="42" t="s">
        <v>82</v>
      </c>
      <c r="C237" s="42" t="s">
        <v>83</v>
      </c>
      <c r="D237" s="42" t="s">
        <v>290</v>
      </c>
      <c r="E237" s="42" t="s">
        <v>139</v>
      </c>
      <c r="F237" s="64">
        <v>8597</v>
      </c>
      <c r="G237" s="42">
        <v>1923</v>
      </c>
      <c r="H237" s="42">
        <v>7</v>
      </c>
      <c r="I237" s="42">
        <v>15</v>
      </c>
      <c r="J237" s="64">
        <f t="shared" si="10"/>
        <v>8597</v>
      </c>
      <c r="K237" s="89">
        <f t="shared" ca="1" si="11"/>
        <v>99.310061601642715</v>
      </c>
      <c r="L237" s="42" t="s">
        <v>143</v>
      </c>
      <c r="M237" s="42" t="s">
        <v>100</v>
      </c>
      <c r="N237" s="42" t="s">
        <v>143</v>
      </c>
      <c r="O237" s="42" t="s">
        <v>100</v>
      </c>
      <c r="P237" s="42" t="s">
        <v>102</v>
      </c>
    </row>
    <row r="238" spans="1:16">
      <c r="A238" s="62">
        <v>237</v>
      </c>
      <c r="B238" s="42" t="s">
        <v>82</v>
      </c>
      <c r="C238" s="42" t="s">
        <v>83</v>
      </c>
      <c r="D238" s="42" t="s">
        <v>175</v>
      </c>
      <c r="E238" s="42" t="s">
        <v>176</v>
      </c>
      <c r="F238" s="64">
        <v>10045</v>
      </c>
      <c r="G238" s="42">
        <v>1927</v>
      </c>
      <c r="H238" s="42">
        <v>7</v>
      </c>
      <c r="I238" s="42">
        <v>2</v>
      </c>
      <c r="J238" s="64">
        <f t="shared" si="10"/>
        <v>10045</v>
      </c>
      <c r="K238" s="89">
        <f t="shared" ca="1" si="11"/>
        <v>95.345653661875431</v>
      </c>
      <c r="L238" s="42" t="s">
        <v>105</v>
      </c>
      <c r="M238" s="42" t="s">
        <v>87</v>
      </c>
      <c r="N238" s="42"/>
      <c r="O238" s="42"/>
      <c r="P238" s="42" t="s">
        <v>102</v>
      </c>
    </row>
    <row r="239" spans="1:16">
      <c r="A239" s="62">
        <v>238</v>
      </c>
      <c r="B239" s="42" t="s">
        <v>82</v>
      </c>
      <c r="C239" s="42" t="s">
        <v>83</v>
      </c>
      <c r="D239" s="42" t="s">
        <v>239</v>
      </c>
      <c r="E239" s="42" t="s">
        <v>85</v>
      </c>
      <c r="F239" s="64">
        <v>12198</v>
      </c>
      <c r="G239" s="42">
        <v>1933</v>
      </c>
      <c r="H239" s="42">
        <v>5</v>
      </c>
      <c r="I239" s="42">
        <v>24</v>
      </c>
      <c r="J239" s="64">
        <f t="shared" si="10"/>
        <v>12198</v>
      </c>
      <c r="K239" s="89">
        <f t="shared" ca="1" si="11"/>
        <v>89.451060917180016</v>
      </c>
      <c r="L239" s="42" t="s">
        <v>190</v>
      </c>
      <c r="M239" s="42" t="s">
        <v>135</v>
      </c>
      <c r="N239" s="42" t="s">
        <v>190</v>
      </c>
      <c r="O239" s="42" t="s">
        <v>135</v>
      </c>
      <c r="P239" s="42" t="s">
        <v>83</v>
      </c>
    </row>
    <row r="240" spans="1:16">
      <c r="A240" s="62">
        <v>239</v>
      </c>
      <c r="B240" s="42" t="s">
        <v>82</v>
      </c>
      <c r="C240" s="42" t="s">
        <v>83</v>
      </c>
      <c r="D240" s="42" t="s">
        <v>291</v>
      </c>
      <c r="E240" s="42" t="s">
        <v>133</v>
      </c>
      <c r="F240" s="64">
        <v>35674</v>
      </c>
      <c r="G240" s="42">
        <v>1997</v>
      </c>
      <c r="H240" s="42">
        <v>9</v>
      </c>
      <c r="I240" s="42">
        <v>1</v>
      </c>
      <c r="J240" s="64">
        <f t="shared" si="10"/>
        <v>35674</v>
      </c>
      <c r="K240" s="89">
        <f t="shared" ca="1" si="11"/>
        <v>25.177275838466805</v>
      </c>
      <c r="L240" s="42" t="s">
        <v>143</v>
      </c>
      <c r="M240" s="42" t="s">
        <v>161</v>
      </c>
      <c r="N240" s="42" t="s">
        <v>143</v>
      </c>
      <c r="O240" s="42" t="s">
        <v>161</v>
      </c>
      <c r="P240" s="42" t="s">
        <v>83</v>
      </c>
    </row>
    <row r="241" spans="1:16">
      <c r="A241" s="62">
        <v>240</v>
      </c>
      <c r="B241" s="42" t="s">
        <v>82</v>
      </c>
      <c r="C241" s="42" t="s">
        <v>83</v>
      </c>
      <c r="D241" s="42" t="s">
        <v>236</v>
      </c>
      <c r="E241" s="42" t="s">
        <v>85</v>
      </c>
      <c r="F241" s="64">
        <v>18302</v>
      </c>
      <c r="G241" s="42">
        <v>1950</v>
      </c>
      <c r="H241" s="42">
        <v>2</v>
      </c>
      <c r="I241" s="42">
        <v>8</v>
      </c>
      <c r="J241" s="64">
        <f t="shared" si="10"/>
        <v>18302</v>
      </c>
      <c r="K241" s="89">
        <f t="shared" ca="1" si="11"/>
        <v>72.739219712525667</v>
      </c>
      <c r="L241" s="42" t="s">
        <v>87</v>
      </c>
      <c r="M241" s="42" t="s">
        <v>106</v>
      </c>
      <c r="N241" s="42" t="s">
        <v>87</v>
      </c>
      <c r="O241" s="42" t="s">
        <v>106</v>
      </c>
      <c r="P241" s="42" t="s">
        <v>83</v>
      </c>
    </row>
    <row r="242" spans="1:16">
      <c r="A242" s="62">
        <v>241</v>
      </c>
      <c r="B242" s="42" t="s">
        <v>82</v>
      </c>
      <c r="C242" s="42" t="s">
        <v>83</v>
      </c>
      <c r="D242" s="42" t="s">
        <v>255</v>
      </c>
      <c r="E242" s="42" t="s">
        <v>89</v>
      </c>
      <c r="F242" s="64">
        <v>8290</v>
      </c>
      <c r="G242" s="42">
        <v>1922</v>
      </c>
      <c r="H242" s="42">
        <v>9</v>
      </c>
      <c r="I242" s="42">
        <v>11</v>
      </c>
      <c r="J242" s="64">
        <f t="shared" si="10"/>
        <v>8290</v>
      </c>
      <c r="K242" s="89">
        <f t="shared" ca="1" si="11"/>
        <v>100.15058179329226</v>
      </c>
      <c r="L242" s="42" t="s">
        <v>252</v>
      </c>
      <c r="M242" s="42" t="s">
        <v>131</v>
      </c>
      <c r="N242" s="42" t="s">
        <v>252</v>
      </c>
      <c r="O242" s="42" t="s">
        <v>131</v>
      </c>
      <c r="P242" s="42" t="s">
        <v>83</v>
      </c>
    </row>
    <row r="243" spans="1:16">
      <c r="A243" s="62">
        <v>242</v>
      </c>
      <c r="B243" s="42" t="s">
        <v>82</v>
      </c>
      <c r="C243" s="42" t="s">
        <v>83</v>
      </c>
      <c r="D243" s="42" t="s">
        <v>292</v>
      </c>
      <c r="E243" s="42" t="s">
        <v>85</v>
      </c>
      <c r="F243" s="64">
        <v>4853</v>
      </c>
      <c r="G243" s="42">
        <v>1913</v>
      </c>
      <c r="H243" s="42">
        <v>4</v>
      </c>
      <c r="I243" s="42">
        <v>14</v>
      </c>
      <c r="J243" s="64">
        <f t="shared" si="10"/>
        <v>4853</v>
      </c>
      <c r="K243" s="89">
        <f t="shared" ca="1" si="11"/>
        <v>109.56057494866529</v>
      </c>
      <c r="L243" s="42" t="s">
        <v>119</v>
      </c>
      <c r="M243" s="42" t="s">
        <v>147</v>
      </c>
      <c r="N243" s="42" t="s">
        <v>119</v>
      </c>
      <c r="O243" s="42" t="s">
        <v>147</v>
      </c>
      <c r="P243" s="42" t="s">
        <v>83</v>
      </c>
    </row>
    <row r="244" spans="1:16">
      <c r="A244" s="62">
        <v>243</v>
      </c>
      <c r="B244" s="42" t="s">
        <v>82</v>
      </c>
      <c r="C244" s="42" t="s">
        <v>83</v>
      </c>
      <c r="D244" s="42" t="s">
        <v>293</v>
      </c>
      <c r="E244" s="42" t="s">
        <v>85</v>
      </c>
      <c r="F244" s="64">
        <v>14895</v>
      </c>
      <c r="G244" s="42">
        <v>1940</v>
      </c>
      <c r="H244" s="42">
        <v>10</v>
      </c>
      <c r="I244" s="42">
        <v>11</v>
      </c>
      <c r="J244" s="64">
        <f t="shared" si="10"/>
        <v>14895</v>
      </c>
      <c r="K244" s="89">
        <f t="shared" ca="1" si="11"/>
        <v>82.067077344284741</v>
      </c>
      <c r="L244" s="42" t="s">
        <v>90</v>
      </c>
      <c r="M244" s="42" t="s">
        <v>106</v>
      </c>
      <c r="N244" s="42"/>
      <c r="O244" s="42"/>
      <c r="P244" s="42" t="s">
        <v>102</v>
      </c>
    </row>
    <row r="245" spans="1:16">
      <c r="A245" s="62">
        <v>244</v>
      </c>
      <c r="B245" s="42" t="s">
        <v>82</v>
      </c>
      <c r="C245" s="42" t="s">
        <v>83</v>
      </c>
      <c r="D245" s="42" t="s">
        <v>160</v>
      </c>
      <c r="E245" s="42" t="s">
        <v>137</v>
      </c>
      <c r="F245" s="64">
        <v>6160</v>
      </c>
      <c r="G245" s="42">
        <v>1916</v>
      </c>
      <c r="H245" s="42">
        <v>11</v>
      </c>
      <c r="I245" s="42">
        <v>11</v>
      </c>
      <c r="J245" s="64">
        <f t="shared" si="10"/>
        <v>6160</v>
      </c>
      <c r="K245" s="89">
        <f t="shared" ca="1" si="11"/>
        <v>105.98220396988364</v>
      </c>
      <c r="L245" s="42" t="s">
        <v>183</v>
      </c>
      <c r="M245" s="42" t="s">
        <v>105</v>
      </c>
      <c r="N245" s="42"/>
      <c r="O245" s="42"/>
      <c r="P245" s="42" t="s">
        <v>83</v>
      </c>
    </row>
    <row r="246" spans="1:16">
      <c r="A246" s="62">
        <v>245</v>
      </c>
      <c r="B246" s="42" t="s">
        <v>82</v>
      </c>
      <c r="C246" s="42" t="s">
        <v>83</v>
      </c>
      <c r="D246" s="42" t="s">
        <v>205</v>
      </c>
      <c r="E246" s="42" t="s">
        <v>85</v>
      </c>
      <c r="F246" s="64">
        <v>19855</v>
      </c>
      <c r="G246" s="42">
        <v>1954</v>
      </c>
      <c r="H246" s="42">
        <v>5</v>
      </c>
      <c r="I246" s="42">
        <v>11</v>
      </c>
      <c r="J246" s="64">
        <f t="shared" si="10"/>
        <v>19855</v>
      </c>
      <c r="K246" s="89">
        <f t="shared" ca="1" si="11"/>
        <v>68.487337440109513</v>
      </c>
      <c r="L246" s="42" t="s">
        <v>155</v>
      </c>
      <c r="M246" s="42" t="s">
        <v>101</v>
      </c>
      <c r="N246" s="42" t="s">
        <v>155</v>
      </c>
      <c r="O246" s="42" t="s">
        <v>101</v>
      </c>
      <c r="P246" s="42" t="s">
        <v>102</v>
      </c>
    </row>
    <row r="247" spans="1:16">
      <c r="A247" s="62">
        <v>246</v>
      </c>
      <c r="B247" s="42" t="s">
        <v>82</v>
      </c>
      <c r="C247" s="42" t="s">
        <v>83</v>
      </c>
      <c r="D247" s="42" t="s">
        <v>174</v>
      </c>
      <c r="E247" s="42" t="s">
        <v>133</v>
      </c>
      <c r="F247" s="64">
        <v>14309</v>
      </c>
      <c r="G247" s="42">
        <v>1939</v>
      </c>
      <c r="H247" s="42">
        <v>3</v>
      </c>
      <c r="I247" s="42">
        <v>5</v>
      </c>
      <c r="J247" s="64">
        <f t="shared" si="10"/>
        <v>14309</v>
      </c>
      <c r="K247" s="89">
        <f t="shared" ca="1" si="11"/>
        <v>83.671457905544145</v>
      </c>
      <c r="L247" s="42" t="s">
        <v>119</v>
      </c>
      <c r="M247" s="42" t="s">
        <v>113</v>
      </c>
      <c r="N247" s="42" t="s">
        <v>119</v>
      </c>
      <c r="O247" s="42" t="s">
        <v>113</v>
      </c>
      <c r="P247" s="42" t="s">
        <v>83</v>
      </c>
    </row>
    <row r="248" spans="1:16">
      <c r="A248" s="62">
        <v>247</v>
      </c>
      <c r="B248" s="42" t="s">
        <v>82</v>
      </c>
      <c r="C248" s="42" t="s">
        <v>83</v>
      </c>
      <c r="D248" s="42" t="s">
        <v>95</v>
      </c>
      <c r="E248" s="42" t="s">
        <v>96</v>
      </c>
      <c r="F248" s="64">
        <v>23320</v>
      </c>
      <c r="G248" s="42">
        <v>1963</v>
      </c>
      <c r="H248" s="42">
        <v>11</v>
      </c>
      <c r="I248" s="42">
        <v>5</v>
      </c>
      <c r="J248" s="64">
        <f t="shared" si="10"/>
        <v>23320</v>
      </c>
      <c r="K248" s="89">
        <f t="shared" ca="1" si="11"/>
        <v>59.000684462696782</v>
      </c>
      <c r="L248" s="42" t="s">
        <v>135</v>
      </c>
      <c r="M248" s="42" t="s">
        <v>161</v>
      </c>
      <c r="N248" s="42" t="s">
        <v>135</v>
      </c>
      <c r="O248" s="42" t="s">
        <v>161</v>
      </c>
      <c r="P248" s="42" t="s">
        <v>83</v>
      </c>
    </row>
    <row r="249" spans="1:16">
      <c r="A249" s="62">
        <v>248</v>
      </c>
      <c r="B249" s="42" t="s">
        <v>82</v>
      </c>
      <c r="C249" s="42" t="s">
        <v>83</v>
      </c>
      <c r="D249" s="42" t="s">
        <v>294</v>
      </c>
      <c r="E249" s="42" t="s">
        <v>153</v>
      </c>
      <c r="F249" s="64">
        <v>9423</v>
      </c>
      <c r="G249" s="42">
        <v>1925</v>
      </c>
      <c r="H249" s="42">
        <v>10</v>
      </c>
      <c r="I249" s="42">
        <v>18</v>
      </c>
      <c r="J249" s="64">
        <f t="shared" si="10"/>
        <v>9423</v>
      </c>
      <c r="K249" s="89">
        <f t="shared" ca="1" si="11"/>
        <v>97.048596851471601</v>
      </c>
      <c r="L249" s="42" t="s">
        <v>94</v>
      </c>
      <c r="M249" s="42" t="s">
        <v>119</v>
      </c>
      <c r="N249" s="42"/>
      <c r="O249" s="42"/>
      <c r="P249" s="42" t="s">
        <v>83</v>
      </c>
    </row>
    <row r="250" spans="1:16">
      <c r="A250" s="62">
        <v>249</v>
      </c>
      <c r="B250" s="42" t="s">
        <v>82</v>
      </c>
      <c r="C250" s="42" t="s">
        <v>83</v>
      </c>
      <c r="D250" s="42" t="s">
        <v>241</v>
      </c>
      <c r="E250" s="42" t="s">
        <v>124</v>
      </c>
      <c r="F250" s="64">
        <v>26612</v>
      </c>
      <c r="G250" s="42">
        <v>1972</v>
      </c>
      <c r="H250" s="42">
        <v>11</v>
      </c>
      <c r="I250" s="42">
        <v>9</v>
      </c>
      <c r="J250" s="64">
        <f t="shared" si="10"/>
        <v>26612</v>
      </c>
      <c r="K250" s="89">
        <f t="shared" ca="1" si="11"/>
        <v>49.987679671457904</v>
      </c>
      <c r="L250" s="42" t="s">
        <v>134</v>
      </c>
      <c r="M250" s="42" t="s">
        <v>154</v>
      </c>
      <c r="N250" s="42" t="s">
        <v>134</v>
      </c>
      <c r="O250" s="42" t="s">
        <v>154</v>
      </c>
      <c r="P250" s="42" t="s">
        <v>102</v>
      </c>
    </row>
    <row r="251" spans="1:16">
      <c r="A251" s="62">
        <v>250</v>
      </c>
      <c r="B251" s="42" t="s">
        <v>82</v>
      </c>
      <c r="C251" s="42" t="s">
        <v>83</v>
      </c>
      <c r="D251" s="42" t="s">
        <v>295</v>
      </c>
      <c r="E251" s="42" t="s">
        <v>96</v>
      </c>
      <c r="F251" s="64">
        <v>13346</v>
      </c>
      <c r="G251" s="42">
        <v>1936</v>
      </c>
      <c r="H251" s="42">
        <v>7</v>
      </c>
      <c r="I251" s="42">
        <v>15</v>
      </c>
      <c r="J251" s="64">
        <f t="shared" si="10"/>
        <v>13346</v>
      </c>
      <c r="K251" s="89">
        <f t="shared" ca="1" si="11"/>
        <v>86.308008213552355</v>
      </c>
      <c r="L251" s="42" t="s">
        <v>86</v>
      </c>
      <c r="M251" s="42" t="s">
        <v>125</v>
      </c>
      <c r="N251" s="42" t="s">
        <v>86</v>
      </c>
      <c r="O251" s="42" t="s">
        <v>125</v>
      </c>
      <c r="P251" s="42" t="s">
        <v>83</v>
      </c>
    </row>
    <row r="252" spans="1:16">
      <c r="A252" s="62">
        <v>251</v>
      </c>
      <c r="B252" s="42" t="s">
        <v>82</v>
      </c>
      <c r="C252" s="42" t="s">
        <v>83</v>
      </c>
      <c r="D252" s="42" t="s">
        <v>296</v>
      </c>
      <c r="E252" s="42" t="s">
        <v>139</v>
      </c>
      <c r="F252" s="64">
        <v>2210</v>
      </c>
      <c r="G252" s="42">
        <v>1906</v>
      </c>
      <c r="H252" s="42">
        <v>1</v>
      </c>
      <c r="I252" s="42">
        <v>18</v>
      </c>
      <c r="J252" s="64">
        <f t="shared" si="10"/>
        <v>2210</v>
      </c>
      <c r="K252" s="89">
        <f t="shared" ca="1" si="11"/>
        <v>116.79671457905545</v>
      </c>
      <c r="L252" s="42" t="s">
        <v>155</v>
      </c>
      <c r="M252" s="42" t="s">
        <v>135</v>
      </c>
      <c r="N252" s="42" t="s">
        <v>155</v>
      </c>
      <c r="O252" s="42" t="s">
        <v>135</v>
      </c>
      <c r="P252" s="42" t="s">
        <v>83</v>
      </c>
    </row>
    <row r="253" spans="1:16">
      <c r="A253" s="62">
        <v>252</v>
      </c>
      <c r="B253" s="42" t="s">
        <v>82</v>
      </c>
      <c r="C253" s="42" t="s">
        <v>83</v>
      </c>
      <c r="D253" s="42" t="s">
        <v>174</v>
      </c>
      <c r="E253" s="42" t="s">
        <v>133</v>
      </c>
      <c r="F253" s="64">
        <v>3388</v>
      </c>
      <c r="G253" s="42">
        <v>1909</v>
      </c>
      <c r="H253" s="42">
        <v>4</v>
      </c>
      <c r="I253" s="42">
        <v>10</v>
      </c>
      <c r="J253" s="64">
        <f t="shared" si="10"/>
        <v>3388</v>
      </c>
      <c r="K253" s="89">
        <f t="shared" ca="1" si="11"/>
        <v>113.57152635181383</v>
      </c>
      <c r="L253" s="42" t="s">
        <v>106</v>
      </c>
      <c r="M253" s="42" t="s">
        <v>130</v>
      </c>
      <c r="N253" s="42" t="s">
        <v>106</v>
      </c>
      <c r="O253" s="42" t="s">
        <v>130</v>
      </c>
      <c r="P253" s="42" t="s">
        <v>102</v>
      </c>
    </row>
    <row r="254" spans="1:16">
      <c r="A254" s="62">
        <v>253</v>
      </c>
      <c r="B254" s="42" t="s">
        <v>82</v>
      </c>
      <c r="C254" s="42" t="s">
        <v>83</v>
      </c>
      <c r="D254" s="42" t="s">
        <v>115</v>
      </c>
      <c r="E254" s="42" t="s">
        <v>109</v>
      </c>
      <c r="F254" s="64">
        <v>7985</v>
      </c>
      <c r="G254" s="42">
        <v>1921</v>
      </c>
      <c r="H254" s="42">
        <v>11</v>
      </c>
      <c r="I254" s="42">
        <v>10</v>
      </c>
      <c r="J254" s="64">
        <f t="shared" si="10"/>
        <v>7985</v>
      </c>
      <c r="K254" s="89">
        <f t="shared" ca="1" si="11"/>
        <v>100.98562628336755</v>
      </c>
      <c r="L254" s="42" t="s">
        <v>106</v>
      </c>
      <c r="M254" s="42" t="s">
        <v>130</v>
      </c>
      <c r="N254" s="42"/>
      <c r="O254" s="42"/>
      <c r="P254" s="42" t="s">
        <v>102</v>
      </c>
    </row>
    <row r="255" spans="1:16">
      <c r="A255" s="62">
        <v>254</v>
      </c>
      <c r="B255" s="42" t="s">
        <v>82</v>
      </c>
      <c r="C255" s="42" t="s">
        <v>83</v>
      </c>
      <c r="D255" s="42" t="s">
        <v>88</v>
      </c>
      <c r="E255" s="42" t="s">
        <v>89</v>
      </c>
      <c r="F255" s="64">
        <v>11698</v>
      </c>
      <c r="G255" s="42">
        <v>1932</v>
      </c>
      <c r="H255" s="42">
        <v>1</v>
      </c>
      <c r="I255" s="42">
        <v>10</v>
      </c>
      <c r="J255" s="64">
        <f t="shared" si="10"/>
        <v>11698</v>
      </c>
      <c r="K255" s="89">
        <f t="shared" ca="1" si="11"/>
        <v>90.81998631074606</v>
      </c>
      <c r="L255" s="42" t="s">
        <v>234</v>
      </c>
      <c r="M255" s="42" t="s">
        <v>91</v>
      </c>
      <c r="N255" s="42" t="s">
        <v>119</v>
      </c>
      <c r="O255" s="42" t="s">
        <v>91</v>
      </c>
      <c r="P255" s="42" t="s">
        <v>102</v>
      </c>
    </row>
    <row r="256" spans="1:16">
      <c r="A256" s="62">
        <v>255</v>
      </c>
      <c r="B256" s="42" t="s">
        <v>82</v>
      </c>
      <c r="C256" s="42" t="s">
        <v>83</v>
      </c>
      <c r="D256" s="42" t="s">
        <v>297</v>
      </c>
      <c r="E256" s="42" t="s">
        <v>133</v>
      </c>
      <c r="F256" s="64">
        <v>24455</v>
      </c>
      <c r="G256" s="42">
        <v>1966</v>
      </c>
      <c r="H256" s="42">
        <v>12</v>
      </c>
      <c r="I256" s="42">
        <v>14</v>
      </c>
      <c r="J256" s="64">
        <f t="shared" si="10"/>
        <v>24455</v>
      </c>
      <c r="K256" s="89">
        <f t="shared" ca="1" si="11"/>
        <v>55.893223819301845</v>
      </c>
      <c r="L256" s="42" t="s">
        <v>211</v>
      </c>
      <c r="M256" s="42" t="s">
        <v>161</v>
      </c>
      <c r="N256" s="42" t="s">
        <v>211</v>
      </c>
      <c r="O256" s="42" t="s">
        <v>161</v>
      </c>
      <c r="P256" s="42" t="s">
        <v>102</v>
      </c>
    </row>
    <row r="257" spans="1:16">
      <c r="A257" s="62">
        <v>256</v>
      </c>
      <c r="B257" s="42" t="s">
        <v>82</v>
      </c>
      <c r="C257" s="42" t="s">
        <v>83</v>
      </c>
      <c r="D257" s="42" t="s">
        <v>298</v>
      </c>
      <c r="E257" s="42" t="s">
        <v>85</v>
      </c>
      <c r="F257" s="64">
        <v>17583</v>
      </c>
      <c r="G257" s="42">
        <v>1948</v>
      </c>
      <c r="H257" s="42">
        <v>2</v>
      </c>
      <c r="I257" s="42">
        <v>20</v>
      </c>
      <c r="J257" s="64">
        <f t="shared" si="10"/>
        <v>17583</v>
      </c>
      <c r="K257" s="89">
        <f t="shared" ca="1" si="11"/>
        <v>74.707734428473643</v>
      </c>
      <c r="L257" s="42" t="s">
        <v>183</v>
      </c>
      <c r="M257" s="42" t="s">
        <v>125</v>
      </c>
      <c r="N257" s="42" t="s">
        <v>183</v>
      </c>
      <c r="O257" s="42" t="s">
        <v>125</v>
      </c>
      <c r="P257" s="42" t="s">
        <v>83</v>
      </c>
    </row>
    <row r="258" spans="1:16">
      <c r="A258" s="62">
        <v>257</v>
      </c>
      <c r="B258" s="42" t="s">
        <v>82</v>
      </c>
      <c r="C258" s="42" t="s">
        <v>83</v>
      </c>
      <c r="D258" s="42" t="s">
        <v>175</v>
      </c>
      <c r="E258" s="42" t="s">
        <v>176</v>
      </c>
      <c r="F258" s="64">
        <v>4729</v>
      </c>
      <c r="G258" s="42">
        <v>1912</v>
      </c>
      <c r="H258" s="42">
        <v>12</v>
      </c>
      <c r="I258" s="42">
        <v>11</v>
      </c>
      <c r="J258" s="64">
        <f t="shared" si="10"/>
        <v>4729</v>
      </c>
      <c r="K258" s="89">
        <f t="shared" ca="1" si="11"/>
        <v>109.90006844626969</v>
      </c>
      <c r="L258" s="42" t="s">
        <v>238</v>
      </c>
      <c r="M258" s="42" t="s">
        <v>106</v>
      </c>
      <c r="N258" s="42"/>
      <c r="O258" s="42"/>
      <c r="P258" s="42" t="s">
        <v>102</v>
      </c>
    </row>
    <row r="259" spans="1:16">
      <c r="A259" s="62">
        <v>258</v>
      </c>
      <c r="B259" s="42" t="s">
        <v>82</v>
      </c>
      <c r="C259" s="42" t="s">
        <v>83</v>
      </c>
      <c r="D259" s="42" t="s">
        <v>197</v>
      </c>
      <c r="E259" s="42" t="s">
        <v>133</v>
      </c>
      <c r="F259" s="64">
        <v>5388</v>
      </c>
      <c r="G259" s="42">
        <v>1914</v>
      </c>
      <c r="H259" s="42">
        <v>10</v>
      </c>
      <c r="I259" s="42">
        <v>1</v>
      </c>
      <c r="J259" s="64">
        <f t="shared" ref="J259:J322" si="12">DATE(G259, H259,I259)</f>
        <v>5388</v>
      </c>
      <c r="K259" s="89">
        <f t="shared" ref="K259:K322" ca="1" si="13">(TODAY()-J259)/365.25</f>
        <v>108.09582477754962</v>
      </c>
      <c r="L259" s="42" t="s">
        <v>143</v>
      </c>
      <c r="M259" s="42" t="s">
        <v>101</v>
      </c>
      <c r="N259" s="42" t="s">
        <v>143</v>
      </c>
      <c r="O259" s="42" t="s">
        <v>101</v>
      </c>
      <c r="P259" s="42" t="s">
        <v>102</v>
      </c>
    </row>
    <row r="260" spans="1:16">
      <c r="A260" s="62">
        <v>259</v>
      </c>
      <c r="B260" s="42" t="s">
        <v>82</v>
      </c>
      <c r="C260" s="42" t="s">
        <v>83</v>
      </c>
      <c r="D260" s="42" t="s">
        <v>247</v>
      </c>
      <c r="E260" s="42" t="s">
        <v>96</v>
      </c>
      <c r="F260" s="64">
        <v>13807</v>
      </c>
      <c r="G260" s="42">
        <v>1937</v>
      </c>
      <c r="H260" s="42">
        <v>10</v>
      </c>
      <c r="I260" s="42">
        <v>19</v>
      </c>
      <c r="J260" s="64">
        <f t="shared" si="12"/>
        <v>13807</v>
      </c>
      <c r="K260" s="89">
        <f t="shared" ca="1" si="13"/>
        <v>85.045859000684459</v>
      </c>
      <c r="L260" s="42" t="s">
        <v>119</v>
      </c>
      <c r="M260" s="42" t="s">
        <v>91</v>
      </c>
      <c r="N260" s="42" t="s">
        <v>119</v>
      </c>
      <c r="O260" s="42" t="s">
        <v>91</v>
      </c>
      <c r="P260" s="42" t="s">
        <v>102</v>
      </c>
    </row>
    <row r="261" spans="1:16">
      <c r="A261" s="62">
        <v>260</v>
      </c>
      <c r="B261" s="42" t="s">
        <v>82</v>
      </c>
      <c r="C261" s="42" t="s">
        <v>83</v>
      </c>
      <c r="D261" s="42" t="s">
        <v>280</v>
      </c>
      <c r="E261" s="42" t="s">
        <v>89</v>
      </c>
      <c r="F261" s="64">
        <v>24755</v>
      </c>
      <c r="G261" s="42">
        <v>1967</v>
      </c>
      <c r="H261" s="42">
        <v>10</v>
      </c>
      <c r="I261" s="42">
        <v>10</v>
      </c>
      <c r="J261" s="64">
        <f t="shared" si="12"/>
        <v>24755</v>
      </c>
      <c r="K261" s="89">
        <f t="shared" ca="1" si="13"/>
        <v>55.071868583162221</v>
      </c>
      <c r="L261" s="42" t="s">
        <v>144</v>
      </c>
      <c r="M261" s="42" t="s">
        <v>190</v>
      </c>
      <c r="N261" s="42"/>
      <c r="O261" s="42"/>
      <c r="P261" s="42" t="s">
        <v>83</v>
      </c>
    </row>
    <row r="262" spans="1:16">
      <c r="A262" s="62">
        <v>261</v>
      </c>
      <c r="B262" s="42" t="s">
        <v>82</v>
      </c>
      <c r="C262" s="42" t="s">
        <v>83</v>
      </c>
      <c r="D262" s="42" t="s">
        <v>88</v>
      </c>
      <c r="E262" s="42" t="s">
        <v>89</v>
      </c>
      <c r="F262" s="64">
        <v>35597</v>
      </c>
      <c r="G262" s="42">
        <v>1997</v>
      </c>
      <c r="H262" s="42">
        <v>6</v>
      </c>
      <c r="I262" s="42">
        <v>16</v>
      </c>
      <c r="J262" s="64">
        <f t="shared" si="12"/>
        <v>35597</v>
      </c>
      <c r="K262" s="89">
        <f t="shared" ca="1" si="13"/>
        <v>25.388090349075977</v>
      </c>
      <c r="L262" s="42" t="s">
        <v>149</v>
      </c>
      <c r="M262" s="42" t="s">
        <v>100</v>
      </c>
      <c r="N262" s="42"/>
      <c r="O262" s="42"/>
      <c r="P262" s="42" t="s">
        <v>83</v>
      </c>
    </row>
    <row r="263" spans="1:16">
      <c r="A263" s="62">
        <v>262</v>
      </c>
      <c r="B263" s="42" t="s">
        <v>82</v>
      </c>
      <c r="C263" s="42" t="s">
        <v>83</v>
      </c>
      <c r="D263" s="42" t="s">
        <v>299</v>
      </c>
      <c r="E263" s="42" t="s">
        <v>153</v>
      </c>
      <c r="F263" s="64">
        <v>7543</v>
      </c>
      <c r="G263" s="42">
        <v>1920</v>
      </c>
      <c r="H263" s="42">
        <v>8</v>
      </c>
      <c r="I263" s="42">
        <v>25</v>
      </c>
      <c r="J263" s="64">
        <f t="shared" si="12"/>
        <v>7543</v>
      </c>
      <c r="K263" s="89">
        <f t="shared" ca="1" si="13"/>
        <v>102.19575633127995</v>
      </c>
      <c r="L263" s="42" t="s">
        <v>147</v>
      </c>
      <c r="M263" s="42" t="s">
        <v>100</v>
      </c>
      <c r="N263" s="42" t="s">
        <v>147</v>
      </c>
      <c r="O263" s="42" t="s">
        <v>100</v>
      </c>
      <c r="P263" s="42" t="s">
        <v>102</v>
      </c>
    </row>
    <row r="264" spans="1:16">
      <c r="A264" s="62">
        <v>263</v>
      </c>
      <c r="B264" s="42" t="s">
        <v>82</v>
      </c>
      <c r="C264" s="42" t="s">
        <v>83</v>
      </c>
      <c r="D264" s="42" t="s">
        <v>300</v>
      </c>
      <c r="E264" s="42" t="s">
        <v>85</v>
      </c>
      <c r="F264" s="64">
        <v>5165</v>
      </c>
      <c r="G264" s="42">
        <v>1914</v>
      </c>
      <c r="H264" s="42">
        <v>2</v>
      </c>
      <c r="I264" s="42">
        <v>20</v>
      </c>
      <c r="J264" s="64">
        <f t="shared" si="12"/>
        <v>5165</v>
      </c>
      <c r="K264" s="89">
        <f t="shared" ca="1" si="13"/>
        <v>108.70636550308008</v>
      </c>
      <c r="L264" s="42" t="s">
        <v>238</v>
      </c>
      <c r="M264" s="42" t="s">
        <v>161</v>
      </c>
      <c r="N264" s="42" t="s">
        <v>238</v>
      </c>
      <c r="O264" s="42" t="s">
        <v>161</v>
      </c>
      <c r="P264" s="42" t="s">
        <v>83</v>
      </c>
    </row>
    <row r="265" spans="1:16">
      <c r="A265" s="62">
        <v>264</v>
      </c>
      <c r="B265" s="42" t="s">
        <v>82</v>
      </c>
      <c r="C265" s="42" t="s">
        <v>83</v>
      </c>
      <c r="D265" s="42" t="s">
        <v>107</v>
      </c>
      <c r="E265" s="42" t="s">
        <v>89</v>
      </c>
      <c r="F265" s="64">
        <v>24059</v>
      </c>
      <c r="G265" s="42">
        <v>1965</v>
      </c>
      <c r="H265" s="42">
        <v>11</v>
      </c>
      <c r="I265" s="42">
        <v>13</v>
      </c>
      <c r="J265" s="64">
        <f t="shared" si="12"/>
        <v>24059</v>
      </c>
      <c r="K265" s="89">
        <f t="shared" ca="1" si="13"/>
        <v>56.977412731006162</v>
      </c>
      <c r="L265" s="42" t="s">
        <v>128</v>
      </c>
      <c r="M265" s="42" t="s">
        <v>121</v>
      </c>
      <c r="N265" s="42"/>
      <c r="O265" s="42"/>
      <c r="P265" s="42" t="s">
        <v>83</v>
      </c>
    </row>
    <row r="266" spans="1:16">
      <c r="A266" s="62">
        <v>265</v>
      </c>
      <c r="B266" s="42" t="s">
        <v>82</v>
      </c>
      <c r="C266" s="42" t="s">
        <v>83</v>
      </c>
      <c r="D266" s="42" t="s">
        <v>95</v>
      </c>
      <c r="E266" s="42" t="s">
        <v>96</v>
      </c>
      <c r="F266" s="64">
        <v>9491</v>
      </c>
      <c r="G266" s="42">
        <v>1925</v>
      </c>
      <c r="H266" s="42">
        <v>12</v>
      </c>
      <c r="I266" s="42">
        <v>25</v>
      </c>
      <c r="J266" s="64">
        <f t="shared" si="12"/>
        <v>9491</v>
      </c>
      <c r="K266" s="89">
        <f t="shared" ca="1" si="13"/>
        <v>96.862422997946609</v>
      </c>
      <c r="L266" s="42" t="s">
        <v>301</v>
      </c>
      <c r="M266" s="42" t="s">
        <v>113</v>
      </c>
      <c r="N266" s="42" t="s">
        <v>301</v>
      </c>
      <c r="O266" s="42" t="s">
        <v>113</v>
      </c>
      <c r="P266" s="42" t="s">
        <v>102</v>
      </c>
    </row>
    <row r="267" spans="1:16">
      <c r="A267" s="62">
        <v>266</v>
      </c>
      <c r="B267" s="42" t="s">
        <v>82</v>
      </c>
      <c r="C267" s="42" t="s">
        <v>83</v>
      </c>
      <c r="D267" s="42" t="s">
        <v>160</v>
      </c>
      <c r="E267" s="42" t="s">
        <v>137</v>
      </c>
      <c r="F267" s="64">
        <v>14844</v>
      </c>
      <c r="G267" s="42">
        <v>1940</v>
      </c>
      <c r="H267" s="42">
        <v>8</v>
      </c>
      <c r="I267" s="42">
        <v>21</v>
      </c>
      <c r="J267" s="64">
        <f t="shared" si="12"/>
        <v>14844</v>
      </c>
      <c r="K267" s="89">
        <f t="shared" ca="1" si="13"/>
        <v>82.206707734428477</v>
      </c>
      <c r="L267" s="42" t="s">
        <v>163</v>
      </c>
      <c r="M267" s="42" t="s">
        <v>87</v>
      </c>
      <c r="N267" s="42"/>
      <c r="O267" s="42"/>
      <c r="P267" s="42" t="s">
        <v>102</v>
      </c>
    </row>
    <row r="268" spans="1:16">
      <c r="A268" s="62">
        <v>267</v>
      </c>
      <c r="B268" s="42" t="s">
        <v>82</v>
      </c>
      <c r="C268" s="42" t="s">
        <v>83</v>
      </c>
      <c r="D268" s="42" t="s">
        <v>204</v>
      </c>
      <c r="E268" s="42" t="s">
        <v>85</v>
      </c>
      <c r="F268" s="64">
        <v>21903</v>
      </c>
      <c r="G268" s="42">
        <v>1959</v>
      </c>
      <c r="H268" s="42">
        <v>12</v>
      </c>
      <c r="I268" s="42">
        <v>19</v>
      </c>
      <c r="J268" s="64">
        <f t="shared" si="12"/>
        <v>21903</v>
      </c>
      <c r="K268" s="89">
        <f t="shared" ca="1" si="13"/>
        <v>62.880219028062967</v>
      </c>
      <c r="L268" s="42" t="s">
        <v>144</v>
      </c>
      <c r="M268" s="42" t="s">
        <v>161</v>
      </c>
      <c r="N268" s="42" t="s">
        <v>144</v>
      </c>
      <c r="O268" s="42" t="s">
        <v>161</v>
      </c>
      <c r="P268" s="42" t="s">
        <v>102</v>
      </c>
    </row>
    <row r="269" spans="1:16">
      <c r="A269" s="62">
        <v>268</v>
      </c>
      <c r="B269" s="42" t="s">
        <v>82</v>
      </c>
      <c r="C269" s="42" t="s">
        <v>83</v>
      </c>
      <c r="D269" s="42" t="s">
        <v>296</v>
      </c>
      <c r="E269" s="42" t="s">
        <v>139</v>
      </c>
      <c r="F269" s="64">
        <v>20423</v>
      </c>
      <c r="G269" s="42">
        <v>1955</v>
      </c>
      <c r="H269" s="42">
        <v>11</v>
      </c>
      <c r="I269" s="42">
        <v>30</v>
      </c>
      <c r="J269" s="64">
        <f t="shared" si="12"/>
        <v>20423</v>
      </c>
      <c r="K269" s="89">
        <f t="shared" ca="1" si="13"/>
        <v>66.932238193018478</v>
      </c>
      <c r="L269" s="42" t="s">
        <v>134</v>
      </c>
      <c r="M269" s="42" t="s">
        <v>106</v>
      </c>
      <c r="N269" s="42" t="s">
        <v>134</v>
      </c>
      <c r="O269" s="42" t="s">
        <v>106</v>
      </c>
      <c r="P269" s="42" t="s">
        <v>102</v>
      </c>
    </row>
    <row r="270" spans="1:16">
      <c r="A270" s="62">
        <v>269</v>
      </c>
      <c r="B270" s="42" t="s">
        <v>82</v>
      </c>
      <c r="C270" s="42" t="s">
        <v>83</v>
      </c>
      <c r="D270" s="42" t="s">
        <v>302</v>
      </c>
      <c r="E270" s="42" t="s">
        <v>137</v>
      </c>
      <c r="F270" s="64">
        <v>3576</v>
      </c>
      <c r="G270" s="42">
        <v>1909</v>
      </c>
      <c r="H270" s="42">
        <v>10</v>
      </c>
      <c r="I270" s="42">
        <v>15</v>
      </c>
      <c r="J270" s="64">
        <f t="shared" si="12"/>
        <v>3576</v>
      </c>
      <c r="K270" s="89">
        <f t="shared" ca="1" si="13"/>
        <v>113.056810403833</v>
      </c>
      <c r="L270" s="42" t="s">
        <v>185</v>
      </c>
      <c r="M270" s="42" t="s">
        <v>190</v>
      </c>
      <c r="N270" s="42" t="s">
        <v>185</v>
      </c>
      <c r="O270" s="42" t="s">
        <v>190</v>
      </c>
      <c r="P270" s="42" t="s">
        <v>83</v>
      </c>
    </row>
    <row r="271" spans="1:16">
      <c r="A271" s="62">
        <v>270</v>
      </c>
      <c r="B271" s="42" t="s">
        <v>82</v>
      </c>
      <c r="C271" s="42" t="s">
        <v>83</v>
      </c>
      <c r="D271" s="42" t="s">
        <v>186</v>
      </c>
      <c r="E271" s="42" t="s">
        <v>85</v>
      </c>
      <c r="F271" s="64">
        <v>13547</v>
      </c>
      <c r="G271" s="42">
        <v>1937</v>
      </c>
      <c r="H271" s="42">
        <v>2</v>
      </c>
      <c r="I271" s="42">
        <v>1</v>
      </c>
      <c r="J271" s="64">
        <f t="shared" si="12"/>
        <v>13547</v>
      </c>
      <c r="K271" s="89">
        <f t="shared" ca="1" si="13"/>
        <v>85.757700205338807</v>
      </c>
      <c r="L271" s="42" t="s">
        <v>303</v>
      </c>
      <c r="M271" s="42" t="s">
        <v>190</v>
      </c>
      <c r="N271" s="42" t="s">
        <v>119</v>
      </c>
      <c r="O271" s="42" t="s">
        <v>190</v>
      </c>
      <c r="P271" s="42" t="s">
        <v>102</v>
      </c>
    </row>
    <row r="272" spans="1:16">
      <c r="A272" s="62">
        <v>271</v>
      </c>
      <c r="B272" s="42" t="s">
        <v>82</v>
      </c>
      <c r="C272" s="42" t="s">
        <v>83</v>
      </c>
      <c r="D272" s="42" t="s">
        <v>127</v>
      </c>
      <c r="E272" s="42" t="s">
        <v>85</v>
      </c>
      <c r="F272" s="64">
        <v>14480</v>
      </c>
      <c r="G272" s="42">
        <v>1939</v>
      </c>
      <c r="H272" s="42">
        <v>8</v>
      </c>
      <c r="I272" s="42">
        <v>23</v>
      </c>
      <c r="J272" s="64">
        <f t="shared" si="12"/>
        <v>14480</v>
      </c>
      <c r="K272" s="89">
        <f t="shared" ca="1" si="13"/>
        <v>83.203285420944553</v>
      </c>
      <c r="L272" s="42" t="s">
        <v>110</v>
      </c>
      <c r="M272" s="42" t="s">
        <v>106</v>
      </c>
      <c r="N272" s="42" t="s">
        <v>110</v>
      </c>
      <c r="O272" s="42" t="s">
        <v>106</v>
      </c>
      <c r="P272" s="42" t="s">
        <v>102</v>
      </c>
    </row>
    <row r="273" spans="1:16">
      <c r="A273" s="62">
        <v>272</v>
      </c>
      <c r="B273" s="42" t="s">
        <v>82</v>
      </c>
      <c r="C273" s="42" t="s">
        <v>83</v>
      </c>
      <c r="D273" s="42" t="s">
        <v>304</v>
      </c>
      <c r="E273" s="42" t="s">
        <v>85</v>
      </c>
      <c r="F273" s="64">
        <v>17990</v>
      </c>
      <c r="G273" s="42">
        <v>1949</v>
      </c>
      <c r="H273" s="42">
        <v>4</v>
      </c>
      <c r="I273" s="42">
        <v>2</v>
      </c>
      <c r="J273" s="64">
        <f t="shared" si="12"/>
        <v>17990</v>
      </c>
      <c r="K273" s="89">
        <f t="shared" ca="1" si="13"/>
        <v>73.593429158110879</v>
      </c>
      <c r="L273" s="42" t="s">
        <v>119</v>
      </c>
      <c r="M273" s="42" t="s">
        <v>143</v>
      </c>
      <c r="N273" s="42" t="s">
        <v>119</v>
      </c>
      <c r="O273" s="42" t="s">
        <v>143</v>
      </c>
      <c r="P273" s="42" t="s">
        <v>83</v>
      </c>
    </row>
    <row r="274" spans="1:16">
      <c r="A274" s="62">
        <v>273</v>
      </c>
      <c r="B274" s="42" t="s">
        <v>82</v>
      </c>
      <c r="C274" s="42" t="s">
        <v>83</v>
      </c>
      <c r="D274" s="42" t="s">
        <v>305</v>
      </c>
      <c r="E274" s="42" t="s">
        <v>85</v>
      </c>
      <c r="F274" s="64">
        <v>23792</v>
      </c>
      <c r="G274" s="42">
        <v>1965</v>
      </c>
      <c r="H274" s="42">
        <v>2</v>
      </c>
      <c r="I274" s="42">
        <v>19</v>
      </c>
      <c r="J274" s="64">
        <f t="shared" si="12"/>
        <v>23792</v>
      </c>
      <c r="K274" s="89">
        <f t="shared" ca="1" si="13"/>
        <v>57.708418891170432</v>
      </c>
      <c r="L274" s="42" t="s">
        <v>91</v>
      </c>
      <c r="M274" s="42" t="s">
        <v>113</v>
      </c>
      <c r="N274" s="42" t="s">
        <v>91</v>
      </c>
      <c r="O274" s="42" t="s">
        <v>113</v>
      </c>
      <c r="P274" s="42" t="s">
        <v>83</v>
      </c>
    </row>
    <row r="275" spans="1:16">
      <c r="A275" s="62">
        <v>274</v>
      </c>
      <c r="B275" s="42" t="s">
        <v>82</v>
      </c>
      <c r="C275" s="42" t="s">
        <v>83</v>
      </c>
      <c r="D275" s="42" t="s">
        <v>306</v>
      </c>
      <c r="E275" s="42" t="s">
        <v>93</v>
      </c>
      <c r="F275" s="64">
        <v>34082</v>
      </c>
      <c r="G275" s="42">
        <v>1993</v>
      </c>
      <c r="H275" s="42">
        <v>4</v>
      </c>
      <c r="I275" s="42">
        <v>23</v>
      </c>
      <c r="J275" s="64">
        <f t="shared" si="12"/>
        <v>34082</v>
      </c>
      <c r="K275" s="89">
        <f t="shared" ca="1" si="13"/>
        <v>29.535934291581111</v>
      </c>
      <c r="L275" s="42" t="s">
        <v>209</v>
      </c>
      <c r="M275" s="42" t="s">
        <v>161</v>
      </c>
      <c r="N275" s="42" t="s">
        <v>209</v>
      </c>
      <c r="O275" s="42" t="s">
        <v>161</v>
      </c>
      <c r="P275" s="42" t="s">
        <v>102</v>
      </c>
    </row>
    <row r="276" spans="1:16">
      <c r="A276" s="62">
        <v>275</v>
      </c>
      <c r="B276" s="42" t="s">
        <v>82</v>
      </c>
      <c r="C276" s="42" t="s">
        <v>83</v>
      </c>
      <c r="D276" s="42" t="s">
        <v>280</v>
      </c>
      <c r="E276" s="42" t="s">
        <v>89</v>
      </c>
      <c r="F276" s="64">
        <v>5996</v>
      </c>
      <c r="G276" s="42">
        <v>1916</v>
      </c>
      <c r="H276" s="42">
        <v>5</v>
      </c>
      <c r="I276" s="42">
        <v>31</v>
      </c>
      <c r="J276" s="64">
        <f t="shared" si="12"/>
        <v>5996</v>
      </c>
      <c r="K276" s="89">
        <f t="shared" ca="1" si="13"/>
        <v>106.43121149897331</v>
      </c>
      <c r="L276" s="42" t="s">
        <v>154</v>
      </c>
      <c r="M276" s="42" t="s">
        <v>121</v>
      </c>
      <c r="N276" s="42"/>
      <c r="O276" s="42"/>
      <c r="P276" s="42" t="s">
        <v>102</v>
      </c>
    </row>
    <row r="277" spans="1:16">
      <c r="A277" s="62">
        <v>276</v>
      </c>
      <c r="B277" s="42" t="s">
        <v>82</v>
      </c>
      <c r="C277" s="42" t="s">
        <v>83</v>
      </c>
      <c r="D277" s="42" t="s">
        <v>236</v>
      </c>
      <c r="E277" s="42" t="s">
        <v>85</v>
      </c>
      <c r="F277" s="64">
        <v>10199</v>
      </c>
      <c r="G277" s="42">
        <v>1927</v>
      </c>
      <c r="H277" s="42">
        <v>12</v>
      </c>
      <c r="I277" s="42">
        <v>3</v>
      </c>
      <c r="J277" s="64">
        <f t="shared" si="12"/>
        <v>10199</v>
      </c>
      <c r="K277" s="89">
        <f t="shared" ca="1" si="13"/>
        <v>94.92402464065708</v>
      </c>
      <c r="L277" s="42" t="s">
        <v>128</v>
      </c>
      <c r="M277" s="42" t="s">
        <v>135</v>
      </c>
      <c r="N277" s="42" t="s">
        <v>128</v>
      </c>
      <c r="O277" s="42" t="s">
        <v>135</v>
      </c>
      <c r="P277" s="42" t="s">
        <v>83</v>
      </c>
    </row>
    <row r="278" spans="1:16">
      <c r="A278" s="62">
        <v>277</v>
      </c>
      <c r="B278" s="42" t="s">
        <v>82</v>
      </c>
      <c r="C278" s="42" t="s">
        <v>83</v>
      </c>
      <c r="D278" s="42" t="s">
        <v>307</v>
      </c>
      <c r="E278" s="42" t="s">
        <v>139</v>
      </c>
      <c r="F278" s="64">
        <v>27423</v>
      </c>
      <c r="G278" s="42">
        <v>1975</v>
      </c>
      <c r="H278" s="42">
        <v>1</v>
      </c>
      <c r="I278" s="42">
        <v>29</v>
      </c>
      <c r="J278" s="64">
        <f t="shared" si="12"/>
        <v>27423</v>
      </c>
      <c r="K278" s="89">
        <f t="shared" ca="1" si="13"/>
        <v>47.767282683093768</v>
      </c>
      <c r="L278" s="42" t="s">
        <v>125</v>
      </c>
      <c r="M278" s="42" t="s">
        <v>113</v>
      </c>
      <c r="N278" s="42" t="s">
        <v>125</v>
      </c>
      <c r="O278" s="42" t="s">
        <v>113</v>
      </c>
      <c r="P278" s="42" t="s">
        <v>102</v>
      </c>
    </row>
    <row r="279" spans="1:16">
      <c r="A279" s="62">
        <v>278</v>
      </c>
      <c r="B279" s="42" t="s">
        <v>82</v>
      </c>
      <c r="C279" s="42" t="s">
        <v>83</v>
      </c>
      <c r="D279" s="42" t="s">
        <v>171</v>
      </c>
      <c r="E279" s="42" t="s">
        <v>96</v>
      </c>
      <c r="F279" s="64">
        <v>15011</v>
      </c>
      <c r="G279" s="42">
        <v>1941</v>
      </c>
      <c r="H279" s="42">
        <v>2</v>
      </c>
      <c r="I279" s="42">
        <v>4</v>
      </c>
      <c r="J279" s="64">
        <f t="shared" si="12"/>
        <v>15011</v>
      </c>
      <c r="K279" s="89">
        <f t="shared" ca="1" si="13"/>
        <v>81.74948665297741</v>
      </c>
      <c r="L279" s="42" t="s">
        <v>140</v>
      </c>
      <c r="M279" s="42" t="s">
        <v>161</v>
      </c>
      <c r="N279" s="42"/>
      <c r="O279" s="42"/>
      <c r="P279" s="42" t="s">
        <v>102</v>
      </c>
    </row>
    <row r="280" spans="1:16">
      <c r="A280" s="62">
        <v>279</v>
      </c>
      <c r="B280" s="42" t="s">
        <v>82</v>
      </c>
      <c r="C280" s="42" t="s">
        <v>83</v>
      </c>
      <c r="D280" s="42" t="s">
        <v>308</v>
      </c>
      <c r="E280" s="42" t="s">
        <v>153</v>
      </c>
      <c r="F280" s="64">
        <v>6068</v>
      </c>
      <c r="G280" s="42">
        <v>1916</v>
      </c>
      <c r="H280" s="42">
        <v>8</v>
      </c>
      <c r="I280" s="42">
        <v>11</v>
      </c>
      <c r="J280" s="64">
        <f t="shared" si="12"/>
        <v>6068</v>
      </c>
      <c r="K280" s="89">
        <f t="shared" ca="1" si="13"/>
        <v>106.2340862422998</v>
      </c>
      <c r="L280" s="42" t="s">
        <v>130</v>
      </c>
      <c r="M280" s="42" t="s">
        <v>135</v>
      </c>
      <c r="N280" s="42" t="s">
        <v>130</v>
      </c>
      <c r="O280" s="42" t="s">
        <v>135</v>
      </c>
      <c r="P280" s="42" t="s">
        <v>102</v>
      </c>
    </row>
    <row r="281" spans="1:16">
      <c r="A281" s="62">
        <v>280</v>
      </c>
      <c r="B281" s="42" t="s">
        <v>82</v>
      </c>
      <c r="C281" s="42" t="s">
        <v>83</v>
      </c>
      <c r="D281" s="42" t="s">
        <v>235</v>
      </c>
      <c r="E281" s="42" t="s">
        <v>109</v>
      </c>
      <c r="F281" s="64">
        <v>20539</v>
      </c>
      <c r="G281" s="42">
        <v>1956</v>
      </c>
      <c r="H281" s="42">
        <v>3</v>
      </c>
      <c r="I281" s="42">
        <v>25</v>
      </c>
      <c r="J281" s="64">
        <f t="shared" si="12"/>
        <v>20539</v>
      </c>
      <c r="K281" s="89">
        <f t="shared" ca="1" si="13"/>
        <v>66.614647501711161</v>
      </c>
      <c r="L281" s="42" t="s">
        <v>128</v>
      </c>
      <c r="M281" s="42" t="s">
        <v>100</v>
      </c>
      <c r="N281" s="42" t="s">
        <v>128</v>
      </c>
      <c r="O281" s="42" t="s">
        <v>100</v>
      </c>
      <c r="P281" s="42" t="s">
        <v>102</v>
      </c>
    </row>
    <row r="282" spans="1:16">
      <c r="A282" s="62">
        <v>281</v>
      </c>
      <c r="B282" s="42" t="s">
        <v>82</v>
      </c>
      <c r="C282" s="42" t="s">
        <v>83</v>
      </c>
      <c r="D282" s="42" t="s">
        <v>95</v>
      </c>
      <c r="E282" s="42" t="s">
        <v>96</v>
      </c>
      <c r="F282" s="64">
        <v>13172</v>
      </c>
      <c r="G282" s="42">
        <v>1936</v>
      </c>
      <c r="H282" s="42">
        <v>1</v>
      </c>
      <c r="I282" s="42">
        <v>23</v>
      </c>
      <c r="J282" s="64">
        <f t="shared" si="12"/>
        <v>13172</v>
      </c>
      <c r="K282" s="89">
        <f t="shared" ca="1" si="13"/>
        <v>86.784394250513344</v>
      </c>
      <c r="L282" s="42" t="s">
        <v>309</v>
      </c>
      <c r="M282" s="42" t="s">
        <v>134</v>
      </c>
      <c r="N282" s="42" t="s">
        <v>119</v>
      </c>
      <c r="O282" s="42" t="s">
        <v>134</v>
      </c>
      <c r="P282" s="42" t="s">
        <v>102</v>
      </c>
    </row>
    <row r="283" spans="1:16">
      <c r="A283" s="62">
        <v>282</v>
      </c>
      <c r="B283" s="42" t="s">
        <v>82</v>
      </c>
      <c r="C283" s="42" t="s">
        <v>83</v>
      </c>
      <c r="D283" s="42" t="s">
        <v>310</v>
      </c>
      <c r="E283" s="42" t="s">
        <v>104</v>
      </c>
      <c r="F283" s="64">
        <v>7791</v>
      </c>
      <c r="G283" s="42">
        <v>1921</v>
      </c>
      <c r="H283" s="42">
        <v>4</v>
      </c>
      <c r="I283" s="42">
        <v>30</v>
      </c>
      <c r="J283" s="64">
        <f t="shared" si="12"/>
        <v>7791</v>
      </c>
      <c r="K283" s="89">
        <f t="shared" ca="1" si="13"/>
        <v>101.51676933607118</v>
      </c>
      <c r="L283" s="42" t="s">
        <v>140</v>
      </c>
      <c r="M283" s="42" t="s">
        <v>161</v>
      </c>
      <c r="N283" s="42" t="s">
        <v>140</v>
      </c>
      <c r="O283" s="42" t="s">
        <v>161</v>
      </c>
      <c r="P283" s="42" t="s">
        <v>102</v>
      </c>
    </row>
    <row r="284" spans="1:16">
      <c r="A284" s="62">
        <v>283</v>
      </c>
      <c r="B284" s="42" t="s">
        <v>82</v>
      </c>
      <c r="C284" s="42" t="s">
        <v>83</v>
      </c>
      <c r="D284" s="42" t="s">
        <v>311</v>
      </c>
      <c r="E284" s="42" t="s">
        <v>93</v>
      </c>
      <c r="F284" s="64">
        <v>9782</v>
      </c>
      <c r="G284" s="42">
        <v>1926</v>
      </c>
      <c r="H284" s="42">
        <v>10</v>
      </c>
      <c r="I284" s="42">
        <v>12</v>
      </c>
      <c r="J284" s="64">
        <f t="shared" si="12"/>
        <v>9782</v>
      </c>
      <c r="K284" s="89">
        <f t="shared" ca="1" si="13"/>
        <v>96.065708418891177</v>
      </c>
      <c r="L284" s="42" t="s">
        <v>134</v>
      </c>
      <c r="M284" s="42" t="s">
        <v>100</v>
      </c>
      <c r="N284" s="42" t="s">
        <v>134</v>
      </c>
      <c r="O284" s="42" t="s">
        <v>100</v>
      </c>
      <c r="P284" s="42" t="s">
        <v>102</v>
      </c>
    </row>
    <row r="285" spans="1:16">
      <c r="A285" s="62">
        <v>284</v>
      </c>
      <c r="B285" s="42" t="s">
        <v>82</v>
      </c>
      <c r="C285" s="42" t="s">
        <v>83</v>
      </c>
      <c r="D285" s="42" t="s">
        <v>95</v>
      </c>
      <c r="E285" s="42" t="s">
        <v>96</v>
      </c>
      <c r="F285" s="64">
        <v>21792</v>
      </c>
      <c r="G285" s="42">
        <v>1959</v>
      </c>
      <c r="H285" s="42">
        <v>8</v>
      </c>
      <c r="I285" s="42">
        <v>30</v>
      </c>
      <c r="J285" s="64">
        <f t="shared" si="12"/>
        <v>21792</v>
      </c>
      <c r="K285" s="89">
        <f t="shared" ca="1" si="13"/>
        <v>63.184120465434631</v>
      </c>
      <c r="L285" s="42" t="s">
        <v>119</v>
      </c>
      <c r="M285" s="42" t="s">
        <v>131</v>
      </c>
      <c r="N285" s="42" t="s">
        <v>119</v>
      </c>
      <c r="O285" s="42" t="s">
        <v>131</v>
      </c>
      <c r="P285" s="42" t="s">
        <v>83</v>
      </c>
    </row>
    <row r="286" spans="1:16">
      <c r="A286" s="62">
        <v>285</v>
      </c>
      <c r="B286" s="42" t="s">
        <v>82</v>
      </c>
      <c r="C286" s="42" t="s">
        <v>83</v>
      </c>
      <c r="D286" s="42" t="s">
        <v>312</v>
      </c>
      <c r="E286" s="42" t="s">
        <v>85</v>
      </c>
      <c r="F286" s="64">
        <v>10703</v>
      </c>
      <c r="G286" s="42">
        <v>1929</v>
      </c>
      <c r="H286" s="42">
        <v>4</v>
      </c>
      <c r="I286" s="42">
        <v>20</v>
      </c>
      <c r="J286" s="64">
        <f t="shared" si="12"/>
        <v>10703</v>
      </c>
      <c r="K286" s="89">
        <f t="shared" ca="1" si="13"/>
        <v>93.544147843942511</v>
      </c>
      <c r="L286" s="42" t="s">
        <v>106</v>
      </c>
      <c r="M286" s="42" t="s">
        <v>155</v>
      </c>
      <c r="N286" s="42" t="s">
        <v>106</v>
      </c>
      <c r="O286" s="42" t="s">
        <v>155</v>
      </c>
      <c r="P286" s="42" t="s">
        <v>102</v>
      </c>
    </row>
    <row r="287" spans="1:16">
      <c r="A287" s="62">
        <v>286</v>
      </c>
      <c r="B287" s="42" t="s">
        <v>82</v>
      </c>
      <c r="C287" s="42" t="s">
        <v>83</v>
      </c>
      <c r="D287" s="42" t="s">
        <v>313</v>
      </c>
      <c r="E287" s="42" t="s">
        <v>85</v>
      </c>
      <c r="F287" s="64">
        <v>4996</v>
      </c>
      <c r="G287" s="42">
        <v>1913</v>
      </c>
      <c r="H287" s="42">
        <v>9</v>
      </c>
      <c r="I287" s="42">
        <v>4</v>
      </c>
      <c r="J287" s="64">
        <f t="shared" si="12"/>
        <v>4996</v>
      </c>
      <c r="K287" s="89">
        <f t="shared" ca="1" si="13"/>
        <v>109.1690622861054</v>
      </c>
      <c r="L287" s="42" t="s">
        <v>110</v>
      </c>
      <c r="M287" s="42" t="s">
        <v>106</v>
      </c>
      <c r="N287" s="42" t="s">
        <v>110</v>
      </c>
      <c r="O287" s="42" t="s">
        <v>106</v>
      </c>
      <c r="P287" s="42" t="s">
        <v>102</v>
      </c>
    </row>
    <row r="288" spans="1:16">
      <c r="A288" s="62">
        <v>287</v>
      </c>
      <c r="B288" s="42" t="s">
        <v>82</v>
      </c>
      <c r="C288" s="42" t="s">
        <v>83</v>
      </c>
      <c r="D288" s="42" t="s">
        <v>292</v>
      </c>
      <c r="E288" s="42" t="s">
        <v>85</v>
      </c>
      <c r="F288" s="64">
        <v>4751</v>
      </c>
      <c r="G288" s="42">
        <v>1913</v>
      </c>
      <c r="H288" s="42">
        <v>1</v>
      </c>
      <c r="I288" s="42">
        <v>2</v>
      </c>
      <c r="J288" s="64">
        <f t="shared" si="12"/>
        <v>4751</v>
      </c>
      <c r="K288" s="89">
        <f t="shared" ca="1" si="13"/>
        <v>109.83983572895278</v>
      </c>
      <c r="L288" s="42" t="s">
        <v>87</v>
      </c>
      <c r="M288" s="42" t="s">
        <v>101</v>
      </c>
      <c r="N288" s="42" t="s">
        <v>87</v>
      </c>
      <c r="O288" s="42" t="s">
        <v>101</v>
      </c>
      <c r="P288" s="42" t="s">
        <v>83</v>
      </c>
    </row>
    <row r="289" spans="1:16">
      <c r="A289" s="62">
        <v>288</v>
      </c>
      <c r="B289" s="42" t="s">
        <v>82</v>
      </c>
      <c r="C289" s="42" t="s">
        <v>83</v>
      </c>
      <c r="D289" s="42" t="s">
        <v>266</v>
      </c>
      <c r="E289" s="42" t="s">
        <v>93</v>
      </c>
      <c r="F289" s="64">
        <v>9368</v>
      </c>
      <c r="G289" s="42">
        <v>1925</v>
      </c>
      <c r="H289" s="42">
        <v>8</v>
      </c>
      <c r="I289" s="42">
        <v>24</v>
      </c>
      <c r="J289" s="64">
        <f t="shared" si="12"/>
        <v>9368</v>
      </c>
      <c r="K289" s="89">
        <f t="shared" ca="1" si="13"/>
        <v>97.199178644763862</v>
      </c>
      <c r="L289" s="42" t="s">
        <v>154</v>
      </c>
      <c r="M289" s="42" t="s">
        <v>130</v>
      </c>
      <c r="N289" s="42" t="s">
        <v>154</v>
      </c>
      <c r="O289" s="42" t="s">
        <v>130</v>
      </c>
      <c r="P289" s="42" t="s">
        <v>83</v>
      </c>
    </row>
    <row r="290" spans="1:16">
      <c r="A290" s="62">
        <v>289</v>
      </c>
      <c r="B290" s="42" t="s">
        <v>82</v>
      </c>
      <c r="C290" s="42" t="s">
        <v>83</v>
      </c>
      <c r="D290" s="42" t="s">
        <v>314</v>
      </c>
      <c r="E290" s="42" t="s">
        <v>85</v>
      </c>
      <c r="F290" s="64">
        <v>11025</v>
      </c>
      <c r="G290" s="42">
        <v>1930</v>
      </c>
      <c r="H290" s="42">
        <v>3</v>
      </c>
      <c r="I290" s="42">
        <v>8</v>
      </c>
      <c r="J290" s="64">
        <f t="shared" si="12"/>
        <v>11025</v>
      </c>
      <c r="K290" s="89">
        <f t="shared" ca="1" si="13"/>
        <v>92.662559890485966</v>
      </c>
      <c r="L290" s="42" t="s">
        <v>105</v>
      </c>
      <c r="M290" s="42" t="s">
        <v>106</v>
      </c>
      <c r="N290" s="42" t="s">
        <v>105</v>
      </c>
      <c r="O290" s="42" t="s">
        <v>106</v>
      </c>
      <c r="P290" s="42" t="s">
        <v>83</v>
      </c>
    </row>
    <row r="291" spans="1:16">
      <c r="A291" s="62">
        <v>290</v>
      </c>
      <c r="B291" s="42" t="s">
        <v>82</v>
      </c>
      <c r="C291" s="42" t="s">
        <v>83</v>
      </c>
      <c r="D291" s="42" t="s">
        <v>315</v>
      </c>
      <c r="E291" s="42" t="s">
        <v>153</v>
      </c>
      <c r="F291" s="64">
        <v>9963</v>
      </c>
      <c r="G291" s="42">
        <v>1927</v>
      </c>
      <c r="H291" s="42">
        <v>4</v>
      </c>
      <c r="I291" s="42">
        <v>11</v>
      </c>
      <c r="J291" s="64">
        <f t="shared" si="12"/>
        <v>9963</v>
      </c>
      <c r="K291" s="89">
        <f t="shared" ca="1" si="13"/>
        <v>95.570157426420266</v>
      </c>
      <c r="L291" s="42" t="s">
        <v>118</v>
      </c>
      <c r="M291" s="42" t="s">
        <v>114</v>
      </c>
      <c r="N291" s="42" t="s">
        <v>118</v>
      </c>
      <c r="O291" s="42" t="s">
        <v>114</v>
      </c>
      <c r="P291" s="42" t="s">
        <v>102</v>
      </c>
    </row>
    <row r="292" spans="1:16">
      <c r="A292" s="62">
        <v>291</v>
      </c>
      <c r="B292" s="42" t="s">
        <v>82</v>
      </c>
      <c r="C292" s="42" t="s">
        <v>83</v>
      </c>
      <c r="D292" s="42" t="s">
        <v>316</v>
      </c>
      <c r="E292" s="42" t="s">
        <v>93</v>
      </c>
      <c r="F292" s="64">
        <v>14141</v>
      </c>
      <c r="G292" s="42">
        <v>1938</v>
      </c>
      <c r="H292" s="42">
        <v>9</v>
      </c>
      <c r="I292" s="42">
        <v>18</v>
      </c>
      <c r="J292" s="64">
        <f t="shared" si="12"/>
        <v>14141</v>
      </c>
      <c r="K292" s="89">
        <f t="shared" ca="1" si="13"/>
        <v>84.131416837782339</v>
      </c>
      <c r="L292" s="42" t="s">
        <v>110</v>
      </c>
      <c r="M292" s="42" t="s">
        <v>87</v>
      </c>
      <c r="N292" s="42" t="s">
        <v>110</v>
      </c>
      <c r="O292" s="42" t="s">
        <v>87</v>
      </c>
      <c r="P292" s="42" t="s">
        <v>83</v>
      </c>
    </row>
    <row r="293" spans="1:16">
      <c r="A293" s="62">
        <v>292</v>
      </c>
      <c r="B293" s="42" t="s">
        <v>82</v>
      </c>
      <c r="C293" s="42" t="s">
        <v>83</v>
      </c>
      <c r="D293" s="42" t="s">
        <v>317</v>
      </c>
      <c r="E293" s="42" t="s">
        <v>139</v>
      </c>
      <c r="F293" s="64">
        <v>19346</v>
      </c>
      <c r="G293" s="42">
        <v>1952</v>
      </c>
      <c r="H293" s="42">
        <v>12</v>
      </c>
      <c r="I293" s="42">
        <v>18</v>
      </c>
      <c r="J293" s="64">
        <f t="shared" si="12"/>
        <v>19346</v>
      </c>
      <c r="K293" s="89">
        <f t="shared" ca="1" si="13"/>
        <v>69.880903490759749</v>
      </c>
      <c r="L293" s="42" t="s">
        <v>268</v>
      </c>
      <c r="M293" s="42" t="s">
        <v>119</v>
      </c>
      <c r="N293" s="42" t="s">
        <v>268</v>
      </c>
      <c r="O293" s="42" t="s">
        <v>119</v>
      </c>
      <c r="P293" s="42" t="s">
        <v>102</v>
      </c>
    </row>
    <row r="294" spans="1:16">
      <c r="A294" s="62">
        <v>293</v>
      </c>
      <c r="B294" s="42" t="s">
        <v>82</v>
      </c>
      <c r="C294" s="42" t="s">
        <v>83</v>
      </c>
      <c r="D294" s="42" t="s">
        <v>136</v>
      </c>
      <c r="E294" s="42" t="s">
        <v>137</v>
      </c>
      <c r="F294" s="64">
        <v>17141</v>
      </c>
      <c r="G294" s="42">
        <v>1946</v>
      </c>
      <c r="H294" s="42">
        <v>12</v>
      </c>
      <c r="I294" s="42">
        <v>5</v>
      </c>
      <c r="J294" s="64">
        <f t="shared" si="12"/>
        <v>17141</v>
      </c>
      <c r="K294" s="89">
        <f t="shared" ca="1" si="13"/>
        <v>75.917864476386043</v>
      </c>
      <c r="L294" s="42" t="s">
        <v>114</v>
      </c>
      <c r="M294" s="42" t="s">
        <v>100</v>
      </c>
      <c r="N294" s="42" t="s">
        <v>114</v>
      </c>
      <c r="O294" s="42" t="s">
        <v>100</v>
      </c>
      <c r="P294" s="42" t="s">
        <v>102</v>
      </c>
    </row>
    <row r="295" spans="1:16">
      <c r="A295" s="62">
        <v>294</v>
      </c>
      <c r="B295" s="42" t="s">
        <v>82</v>
      </c>
      <c r="C295" s="42" t="s">
        <v>83</v>
      </c>
      <c r="D295" s="42" t="s">
        <v>318</v>
      </c>
      <c r="E295" s="42" t="s">
        <v>89</v>
      </c>
      <c r="F295" s="64">
        <v>4505</v>
      </c>
      <c r="G295" s="42">
        <v>1912</v>
      </c>
      <c r="H295" s="42">
        <v>5</v>
      </c>
      <c r="I295" s="42">
        <v>1</v>
      </c>
      <c r="J295" s="64">
        <f t="shared" si="12"/>
        <v>4505</v>
      </c>
      <c r="K295" s="89">
        <f t="shared" ca="1" si="13"/>
        <v>110.51334702258727</v>
      </c>
      <c r="L295" s="42" t="s">
        <v>147</v>
      </c>
      <c r="M295" s="42" t="s">
        <v>130</v>
      </c>
      <c r="N295" s="42"/>
      <c r="O295" s="42"/>
      <c r="P295" s="42" t="s">
        <v>83</v>
      </c>
    </row>
    <row r="296" spans="1:16">
      <c r="A296" s="62">
        <v>295</v>
      </c>
      <c r="B296" s="42" t="s">
        <v>82</v>
      </c>
      <c r="C296" s="42" t="s">
        <v>83</v>
      </c>
      <c r="D296" s="42" t="s">
        <v>150</v>
      </c>
      <c r="E296" s="42" t="s">
        <v>139</v>
      </c>
      <c r="F296" s="64">
        <v>17100</v>
      </c>
      <c r="G296" s="42">
        <v>1946</v>
      </c>
      <c r="H296" s="42">
        <v>10</v>
      </c>
      <c r="I296" s="42">
        <v>25</v>
      </c>
      <c r="J296" s="64">
        <f t="shared" si="12"/>
        <v>17100</v>
      </c>
      <c r="K296" s="89">
        <f t="shared" ca="1" si="13"/>
        <v>76.030116358658447</v>
      </c>
      <c r="L296" s="42" t="s">
        <v>149</v>
      </c>
      <c r="M296" s="42" t="s">
        <v>110</v>
      </c>
      <c r="N296" s="42" t="s">
        <v>149</v>
      </c>
      <c r="O296" s="42" t="s">
        <v>110</v>
      </c>
      <c r="P296" s="42" t="s">
        <v>102</v>
      </c>
    </row>
    <row r="297" spans="1:16">
      <c r="A297" s="62">
        <v>296</v>
      </c>
      <c r="B297" s="42" t="s">
        <v>82</v>
      </c>
      <c r="C297" s="42" t="s">
        <v>83</v>
      </c>
      <c r="D297" s="42" t="s">
        <v>319</v>
      </c>
      <c r="E297" s="42" t="s">
        <v>85</v>
      </c>
      <c r="F297" s="64">
        <v>20696</v>
      </c>
      <c r="G297" s="42">
        <v>1956</v>
      </c>
      <c r="H297" s="42">
        <v>8</v>
      </c>
      <c r="I297" s="42">
        <v>29</v>
      </c>
      <c r="J297" s="64">
        <f t="shared" si="12"/>
        <v>20696</v>
      </c>
      <c r="K297" s="89">
        <f t="shared" ca="1" si="13"/>
        <v>66.184804928131413</v>
      </c>
      <c r="L297" s="42" t="s">
        <v>128</v>
      </c>
      <c r="M297" s="42" t="s">
        <v>130</v>
      </c>
      <c r="N297" s="42" t="s">
        <v>128</v>
      </c>
      <c r="O297" s="42" t="s">
        <v>130</v>
      </c>
      <c r="P297" s="42" t="s">
        <v>102</v>
      </c>
    </row>
    <row r="298" spans="1:16">
      <c r="A298" s="62">
        <v>297</v>
      </c>
      <c r="B298" s="42" t="s">
        <v>82</v>
      </c>
      <c r="C298" s="42" t="s">
        <v>83</v>
      </c>
      <c r="D298" s="42" t="s">
        <v>320</v>
      </c>
      <c r="E298" s="42" t="s">
        <v>137</v>
      </c>
      <c r="F298" s="64">
        <v>35624</v>
      </c>
      <c r="G298" s="42">
        <v>1997</v>
      </c>
      <c r="H298" s="42">
        <v>7</v>
      </c>
      <c r="I298" s="42">
        <v>13</v>
      </c>
      <c r="J298" s="64">
        <f t="shared" si="12"/>
        <v>35624</v>
      </c>
      <c r="K298" s="89">
        <f t="shared" ca="1" si="13"/>
        <v>25.31416837782341</v>
      </c>
      <c r="L298" s="42" t="s">
        <v>119</v>
      </c>
      <c r="M298" s="42" t="s">
        <v>113</v>
      </c>
      <c r="N298" s="42" t="s">
        <v>119</v>
      </c>
      <c r="O298" s="42" t="s">
        <v>113</v>
      </c>
      <c r="P298" s="42" t="s">
        <v>102</v>
      </c>
    </row>
    <row r="299" spans="1:16">
      <c r="A299" s="62">
        <v>298</v>
      </c>
      <c r="B299" s="42" t="s">
        <v>82</v>
      </c>
      <c r="C299" s="42" t="s">
        <v>83</v>
      </c>
      <c r="D299" s="42" t="s">
        <v>165</v>
      </c>
      <c r="E299" s="42" t="s">
        <v>93</v>
      </c>
      <c r="F299" s="64">
        <v>10290</v>
      </c>
      <c r="G299" s="42">
        <v>1928</v>
      </c>
      <c r="H299" s="42">
        <v>3</v>
      </c>
      <c r="I299" s="42">
        <v>3</v>
      </c>
      <c r="J299" s="64">
        <f t="shared" si="12"/>
        <v>10290</v>
      </c>
      <c r="K299" s="89">
        <f t="shared" ca="1" si="13"/>
        <v>94.674880219028068</v>
      </c>
      <c r="L299" s="42" t="s">
        <v>193</v>
      </c>
      <c r="M299" s="42" t="s">
        <v>113</v>
      </c>
      <c r="N299" s="42" t="s">
        <v>193</v>
      </c>
      <c r="O299" s="42" t="s">
        <v>113</v>
      </c>
      <c r="P299" s="42" t="s">
        <v>83</v>
      </c>
    </row>
    <row r="300" spans="1:16">
      <c r="A300" s="62">
        <v>299</v>
      </c>
      <c r="B300" s="42" t="s">
        <v>82</v>
      </c>
      <c r="C300" s="42" t="s">
        <v>83</v>
      </c>
      <c r="D300" s="42" t="s">
        <v>291</v>
      </c>
      <c r="E300" s="42" t="s">
        <v>133</v>
      </c>
      <c r="F300" s="64">
        <v>10853</v>
      </c>
      <c r="G300" s="42">
        <v>1929</v>
      </c>
      <c r="H300" s="42">
        <v>9</v>
      </c>
      <c r="I300" s="42">
        <v>17</v>
      </c>
      <c r="J300" s="64">
        <f t="shared" si="12"/>
        <v>10853</v>
      </c>
      <c r="K300" s="89">
        <f t="shared" ca="1" si="13"/>
        <v>93.133470225872685</v>
      </c>
      <c r="L300" s="42" t="s">
        <v>321</v>
      </c>
      <c r="M300" s="42" t="s">
        <v>131</v>
      </c>
      <c r="N300" s="42" t="s">
        <v>321</v>
      </c>
      <c r="O300" s="42" t="s">
        <v>131</v>
      </c>
      <c r="P300" s="42" t="s">
        <v>83</v>
      </c>
    </row>
    <row r="301" spans="1:16">
      <c r="A301" s="62">
        <v>300</v>
      </c>
      <c r="B301" s="42" t="s">
        <v>82</v>
      </c>
      <c r="C301" s="42" t="s">
        <v>83</v>
      </c>
      <c r="D301" s="42" t="s">
        <v>198</v>
      </c>
      <c r="E301" s="42" t="s">
        <v>153</v>
      </c>
      <c r="F301" s="64">
        <v>10634</v>
      </c>
      <c r="G301" s="42">
        <v>1929</v>
      </c>
      <c r="H301" s="42">
        <v>2</v>
      </c>
      <c r="I301" s="42">
        <v>10</v>
      </c>
      <c r="J301" s="64">
        <f t="shared" si="12"/>
        <v>10634</v>
      </c>
      <c r="K301" s="89">
        <f t="shared" ca="1" si="13"/>
        <v>93.733059548254616</v>
      </c>
      <c r="L301" s="42" t="s">
        <v>143</v>
      </c>
      <c r="M301" s="42" t="s">
        <v>100</v>
      </c>
      <c r="N301" s="42"/>
      <c r="O301" s="42"/>
      <c r="P301" s="42" t="s">
        <v>83</v>
      </c>
    </row>
    <row r="302" spans="1:16">
      <c r="A302" s="62">
        <v>301</v>
      </c>
      <c r="B302" s="42" t="s">
        <v>82</v>
      </c>
      <c r="C302" s="42" t="s">
        <v>83</v>
      </c>
      <c r="D302" s="42" t="s">
        <v>236</v>
      </c>
      <c r="E302" s="42" t="s">
        <v>85</v>
      </c>
      <c r="F302" s="64">
        <v>35671</v>
      </c>
      <c r="G302" s="42">
        <v>1997</v>
      </c>
      <c r="H302" s="42">
        <v>8</v>
      </c>
      <c r="I302" s="42">
        <v>29</v>
      </c>
      <c r="J302" s="64">
        <f t="shared" si="12"/>
        <v>35671</v>
      </c>
      <c r="K302" s="89">
        <f t="shared" ca="1" si="13"/>
        <v>25.185489390828199</v>
      </c>
      <c r="L302" s="42" t="s">
        <v>90</v>
      </c>
      <c r="M302" s="42" t="s">
        <v>110</v>
      </c>
      <c r="N302" s="42" t="s">
        <v>90</v>
      </c>
      <c r="O302" s="42" t="s">
        <v>110</v>
      </c>
      <c r="P302" s="42" t="s">
        <v>83</v>
      </c>
    </row>
    <row r="303" spans="1:16">
      <c r="A303" s="62">
        <v>302</v>
      </c>
      <c r="B303" s="42" t="s">
        <v>82</v>
      </c>
      <c r="C303" s="42" t="s">
        <v>83</v>
      </c>
      <c r="D303" s="42" t="s">
        <v>322</v>
      </c>
      <c r="E303" s="42" t="s">
        <v>124</v>
      </c>
      <c r="F303" s="64">
        <v>7123</v>
      </c>
      <c r="G303" s="42">
        <v>1919</v>
      </c>
      <c r="H303" s="42">
        <v>7</v>
      </c>
      <c r="I303" s="42">
        <v>2</v>
      </c>
      <c r="J303" s="64">
        <f t="shared" si="12"/>
        <v>7123</v>
      </c>
      <c r="K303" s="89">
        <f t="shared" ca="1" si="13"/>
        <v>103.34565366187543</v>
      </c>
      <c r="L303" s="42" t="s">
        <v>91</v>
      </c>
      <c r="M303" s="42" t="s">
        <v>114</v>
      </c>
      <c r="N303" s="42"/>
      <c r="O303" s="42"/>
      <c r="P303" s="42" t="s">
        <v>83</v>
      </c>
    </row>
    <row r="304" spans="1:16">
      <c r="A304" s="62">
        <v>303</v>
      </c>
      <c r="B304" s="42" t="s">
        <v>82</v>
      </c>
      <c r="C304" s="42" t="s">
        <v>83</v>
      </c>
      <c r="D304" s="42" t="s">
        <v>205</v>
      </c>
      <c r="E304" s="42" t="s">
        <v>85</v>
      </c>
      <c r="F304" s="64">
        <v>35619</v>
      </c>
      <c r="G304" s="42">
        <v>1997</v>
      </c>
      <c r="H304" s="42">
        <v>7</v>
      </c>
      <c r="I304" s="42">
        <v>8</v>
      </c>
      <c r="J304" s="64">
        <f t="shared" si="12"/>
        <v>35619</v>
      </c>
      <c r="K304" s="89">
        <f t="shared" ca="1" si="13"/>
        <v>25.32785763175907</v>
      </c>
      <c r="L304" s="42" t="s">
        <v>87</v>
      </c>
      <c r="M304" s="42" t="s">
        <v>128</v>
      </c>
      <c r="N304" s="42" t="s">
        <v>87</v>
      </c>
      <c r="O304" s="42" t="s">
        <v>128</v>
      </c>
      <c r="P304" s="42" t="s">
        <v>83</v>
      </c>
    </row>
    <row r="305" spans="1:16">
      <c r="A305" s="62">
        <v>304</v>
      </c>
      <c r="B305" s="42" t="s">
        <v>82</v>
      </c>
      <c r="C305" s="42" t="s">
        <v>83</v>
      </c>
      <c r="D305" s="42" t="s">
        <v>175</v>
      </c>
      <c r="E305" s="42" t="s">
        <v>176</v>
      </c>
      <c r="F305" s="64">
        <v>5454</v>
      </c>
      <c r="G305" s="42">
        <v>1914</v>
      </c>
      <c r="H305" s="42">
        <v>12</v>
      </c>
      <c r="I305" s="42">
        <v>6</v>
      </c>
      <c r="J305" s="64">
        <f t="shared" si="12"/>
        <v>5454</v>
      </c>
      <c r="K305" s="89">
        <f t="shared" ca="1" si="13"/>
        <v>107.9151266255989</v>
      </c>
      <c r="L305" s="42" t="s">
        <v>86</v>
      </c>
      <c r="M305" s="42" t="s">
        <v>87</v>
      </c>
      <c r="N305" s="42"/>
      <c r="O305" s="42"/>
      <c r="P305" s="42" t="s">
        <v>102</v>
      </c>
    </row>
    <row r="306" spans="1:16">
      <c r="A306" s="62">
        <v>305</v>
      </c>
      <c r="B306" s="42" t="s">
        <v>82</v>
      </c>
      <c r="C306" s="42" t="s">
        <v>83</v>
      </c>
      <c r="D306" s="42" t="s">
        <v>269</v>
      </c>
      <c r="E306" s="42" t="s">
        <v>139</v>
      </c>
      <c r="F306" s="64">
        <v>15791</v>
      </c>
      <c r="G306" s="42">
        <v>1943</v>
      </c>
      <c r="H306" s="42">
        <v>3</v>
      </c>
      <c r="I306" s="42">
        <v>26</v>
      </c>
      <c r="J306" s="64">
        <f t="shared" si="12"/>
        <v>15791</v>
      </c>
      <c r="K306" s="89">
        <f t="shared" ca="1" si="13"/>
        <v>79.613963039014379</v>
      </c>
      <c r="L306" s="42" t="s">
        <v>147</v>
      </c>
      <c r="M306" s="42" t="s">
        <v>155</v>
      </c>
      <c r="N306" s="42" t="s">
        <v>147</v>
      </c>
      <c r="O306" s="42" t="s">
        <v>155</v>
      </c>
      <c r="P306" s="42" t="s">
        <v>83</v>
      </c>
    </row>
    <row r="307" spans="1:16">
      <c r="A307" s="62">
        <v>306</v>
      </c>
      <c r="B307" s="42" t="s">
        <v>82</v>
      </c>
      <c r="C307" s="42" t="s">
        <v>83</v>
      </c>
      <c r="D307" s="42" t="s">
        <v>320</v>
      </c>
      <c r="E307" s="42" t="s">
        <v>137</v>
      </c>
      <c r="F307" s="64">
        <v>9410</v>
      </c>
      <c r="G307" s="42">
        <v>1925</v>
      </c>
      <c r="H307" s="42">
        <v>10</v>
      </c>
      <c r="I307" s="42">
        <v>5</v>
      </c>
      <c r="J307" s="64">
        <f t="shared" si="12"/>
        <v>9410</v>
      </c>
      <c r="K307" s="89">
        <f t="shared" ca="1" si="13"/>
        <v>97.084188911704317</v>
      </c>
      <c r="L307" s="42" t="s">
        <v>86</v>
      </c>
      <c r="M307" s="42" t="s">
        <v>91</v>
      </c>
      <c r="N307" s="42" t="s">
        <v>86</v>
      </c>
      <c r="O307" s="42" t="s">
        <v>91</v>
      </c>
      <c r="P307" s="42" t="s">
        <v>102</v>
      </c>
    </row>
    <row r="308" spans="1:16">
      <c r="A308" s="62">
        <v>307</v>
      </c>
      <c r="B308" s="42" t="s">
        <v>82</v>
      </c>
      <c r="C308" s="42" t="s">
        <v>83</v>
      </c>
      <c r="D308" s="42" t="s">
        <v>210</v>
      </c>
      <c r="E308" s="42" t="s">
        <v>93</v>
      </c>
      <c r="F308" s="64">
        <v>12036</v>
      </c>
      <c r="G308" s="42">
        <v>1932</v>
      </c>
      <c r="H308" s="42">
        <v>12</v>
      </c>
      <c r="I308" s="42">
        <v>13</v>
      </c>
      <c r="J308" s="64">
        <f t="shared" si="12"/>
        <v>12036</v>
      </c>
      <c r="K308" s="89">
        <f t="shared" ca="1" si="13"/>
        <v>89.894592744695416</v>
      </c>
      <c r="L308" s="42" t="s">
        <v>119</v>
      </c>
      <c r="M308" s="42" t="s">
        <v>87</v>
      </c>
      <c r="N308" s="42" t="s">
        <v>119</v>
      </c>
      <c r="O308" s="42" t="s">
        <v>87</v>
      </c>
      <c r="P308" s="42" t="s">
        <v>83</v>
      </c>
    </row>
    <row r="309" spans="1:16">
      <c r="A309" s="62">
        <v>308</v>
      </c>
      <c r="B309" s="42" t="s">
        <v>82</v>
      </c>
      <c r="C309" s="42" t="s">
        <v>83</v>
      </c>
      <c r="D309" s="42" t="s">
        <v>323</v>
      </c>
      <c r="E309" s="42" t="s">
        <v>85</v>
      </c>
      <c r="F309" s="64">
        <v>13625</v>
      </c>
      <c r="G309" s="42">
        <v>1937</v>
      </c>
      <c r="H309" s="42">
        <v>4</v>
      </c>
      <c r="I309" s="42">
        <v>20</v>
      </c>
      <c r="J309" s="64">
        <f t="shared" si="12"/>
        <v>13625</v>
      </c>
      <c r="K309" s="89">
        <f t="shared" ca="1" si="13"/>
        <v>85.544147843942511</v>
      </c>
      <c r="L309" s="42" t="s">
        <v>128</v>
      </c>
      <c r="M309" s="42" t="s">
        <v>155</v>
      </c>
      <c r="N309" s="42" t="s">
        <v>128</v>
      </c>
      <c r="O309" s="42" t="s">
        <v>155</v>
      </c>
      <c r="P309" s="42" t="s">
        <v>83</v>
      </c>
    </row>
    <row r="310" spans="1:16">
      <c r="A310" s="62">
        <v>309</v>
      </c>
      <c r="B310" s="42" t="s">
        <v>82</v>
      </c>
      <c r="C310" s="42" t="s">
        <v>83</v>
      </c>
      <c r="D310" s="42" t="s">
        <v>324</v>
      </c>
      <c r="E310" s="42" t="s">
        <v>124</v>
      </c>
      <c r="F310" s="64">
        <v>23113</v>
      </c>
      <c r="G310" s="42">
        <v>1963</v>
      </c>
      <c r="H310" s="42">
        <v>4</v>
      </c>
      <c r="I310" s="42">
        <v>12</v>
      </c>
      <c r="J310" s="64">
        <f t="shared" si="12"/>
        <v>23113</v>
      </c>
      <c r="K310" s="89">
        <f t="shared" ca="1" si="13"/>
        <v>59.567419575633132</v>
      </c>
      <c r="L310" s="42" t="s">
        <v>110</v>
      </c>
      <c r="M310" s="42" t="s">
        <v>87</v>
      </c>
      <c r="N310" s="42" t="s">
        <v>110</v>
      </c>
      <c r="O310" s="42" t="s">
        <v>87</v>
      </c>
      <c r="P310" s="42" t="s">
        <v>325</v>
      </c>
    </row>
    <row r="311" spans="1:16">
      <c r="A311" s="62">
        <v>310</v>
      </c>
      <c r="B311" s="42" t="s">
        <v>82</v>
      </c>
      <c r="C311" s="42" t="s">
        <v>83</v>
      </c>
      <c r="D311" s="42" t="s">
        <v>232</v>
      </c>
      <c r="E311" s="42" t="s">
        <v>93</v>
      </c>
      <c r="F311" s="64">
        <v>12175</v>
      </c>
      <c r="G311" s="42">
        <v>1933</v>
      </c>
      <c r="H311" s="42">
        <v>5</v>
      </c>
      <c r="I311" s="42">
        <v>1</v>
      </c>
      <c r="J311" s="64">
        <f t="shared" si="12"/>
        <v>12175</v>
      </c>
      <c r="K311" s="89">
        <f t="shared" ca="1" si="13"/>
        <v>89.51403148528405</v>
      </c>
      <c r="L311" s="42" t="s">
        <v>113</v>
      </c>
      <c r="M311" s="42" t="s">
        <v>155</v>
      </c>
      <c r="N311" s="42" t="s">
        <v>113</v>
      </c>
      <c r="O311" s="42" t="s">
        <v>155</v>
      </c>
      <c r="P311" s="42" t="s">
        <v>102</v>
      </c>
    </row>
    <row r="312" spans="1:16">
      <c r="A312" s="62">
        <v>311</v>
      </c>
      <c r="B312" s="42" t="s">
        <v>82</v>
      </c>
      <c r="C312" s="42" t="s">
        <v>83</v>
      </c>
      <c r="D312" s="42" t="s">
        <v>314</v>
      </c>
      <c r="E312" s="42" t="s">
        <v>85</v>
      </c>
      <c r="F312" s="64">
        <v>3392</v>
      </c>
      <c r="G312" s="42">
        <v>1909</v>
      </c>
      <c r="H312" s="42">
        <v>4</v>
      </c>
      <c r="I312" s="42">
        <v>14</v>
      </c>
      <c r="J312" s="64">
        <f t="shared" si="12"/>
        <v>3392</v>
      </c>
      <c r="K312" s="89">
        <f t="shared" ca="1" si="13"/>
        <v>113.56057494866529</v>
      </c>
      <c r="L312" s="42" t="s">
        <v>154</v>
      </c>
      <c r="M312" s="42" t="s">
        <v>209</v>
      </c>
      <c r="N312" s="42" t="s">
        <v>154</v>
      </c>
      <c r="O312" s="42" t="s">
        <v>209</v>
      </c>
      <c r="P312" s="42" t="s">
        <v>83</v>
      </c>
    </row>
    <row r="313" spans="1:16">
      <c r="A313" s="62">
        <v>312</v>
      </c>
      <c r="B313" s="42" t="s">
        <v>82</v>
      </c>
      <c r="C313" s="42" t="s">
        <v>83</v>
      </c>
      <c r="D313" s="42" t="s">
        <v>326</v>
      </c>
      <c r="E313" s="42" t="s">
        <v>93</v>
      </c>
      <c r="F313" s="64">
        <v>22812</v>
      </c>
      <c r="G313" s="42">
        <v>1962</v>
      </c>
      <c r="H313" s="42">
        <v>6</v>
      </c>
      <c r="I313" s="42">
        <v>15</v>
      </c>
      <c r="J313" s="64">
        <f t="shared" si="12"/>
        <v>22812</v>
      </c>
      <c r="K313" s="89">
        <f t="shared" ca="1" si="13"/>
        <v>60.39151266255989</v>
      </c>
      <c r="L313" s="42" t="s">
        <v>131</v>
      </c>
      <c r="M313" s="42" t="s">
        <v>97</v>
      </c>
      <c r="N313" s="42" t="s">
        <v>131</v>
      </c>
      <c r="O313" s="42" t="s">
        <v>97</v>
      </c>
      <c r="P313" s="42" t="s">
        <v>83</v>
      </c>
    </row>
    <row r="314" spans="1:16">
      <c r="A314" s="62">
        <v>313</v>
      </c>
      <c r="B314" s="42" t="s">
        <v>82</v>
      </c>
      <c r="C314" s="42" t="s">
        <v>83</v>
      </c>
      <c r="D314" s="42" t="s">
        <v>266</v>
      </c>
      <c r="E314" s="42" t="s">
        <v>93</v>
      </c>
      <c r="F314" s="64">
        <v>13367</v>
      </c>
      <c r="G314" s="42">
        <v>1936</v>
      </c>
      <c r="H314" s="42">
        <v>8</v>
      </c>
      <c r="I314" s="42">
        <v>5</v>
      </c>
      <c r="J314" s="64">
        <f t="shared" si="12"/>
        <v>13367</v>
      </c>
      <c r="K314" s="89">
        <f t="shared" ca="1" si="13"/>
        <v>86.25051334702259</v>
      </c>
      <c r="L314" s="42" t="s">
        <v>173</v>
      </c>
      <c r="M314" s="42" t="s">
        <v>106</v>
      </c>
      <c r="N314" s="42" t="s">
        <v>173</v>
      </c>
      <c r="O314" s="42" t="s">
        <v>106</v>
      </c>
      <c r="P314" s="42" t="s">
        <v>102</v>
      </c>
    </row>
    <row r="315" spans="1:16">
      <c r="A315" s="62">
        <v>314</v>
      </c>
      <c r="B315" s="42" t="s">
        <v>82</v>
      </c>
      <c r="C315" s="42" t="s">
        <v>83</v>
      </c>
      <c r="D315" s="42" t="s">
        <v>241</v>
      </c>
      <c r="E315" s="42" t="s">
        <v>124</v>
      </c>
      <c r="F315" s="64">
        <v>21521</v>
      </c>
      <c r="G315" s="42">
        <v>1958</v>
      </c>
      <c r="H315" s="42">
        <v>12</v>
      </c>
      <c r="I315" s="42">
        <v>2</v>
      </c>
      <c r="J315" s="64">
        <f t="shared" si="12"/>
        <v>21521</v>
      </c>
      <c r="K315" s="89">
        <f t="shared" ca="1" si="13"/>
        <v>63.926078028747433</v>
      </c>
      <c r="L315" s="42" t="s">
        <v>144</v>
      </c>
      <c r="M315" s="42" t="s">
        <v>100</v>
      </c>
      <c r="N315" s="42" t="s">
        <v>144</v>
      </c>
      <c r="O315" s="42" t="s">
        <v>100</v>
      </c>
      <c r="P315" s="42" t="s">
        <v>83</v>
      </c>
    </row>
    <row r="316" spans="1:16">
      <c r="A316" s="62">
        <v>315</v>
      </c>
      <c r="B316" s="42" t="s">
        <v>82</v>
      </c>
      <c r="C316" s="42" t="s">
        <v>83</v>
      </c>
      <c r="D316" s="42" t="s">
        <v>157</v>
      </c>
      <c r="E316" s="42" t="s">
        <v>139</v>
      </c>
      <c r="F316" s="64">
        <v>17362</v>
      </c>
      <c r="G316" s="42">
        <v>1947</v>
      </c>
      <c r="H316" s="42">
        <v>7</v>
      </c>
      <c r="I316" s="42">
        <v>14</v>
      </c>
      <c r="J316" s="64">
        <f t="shared" si="12"/>
        <v>17362</v>
      </c>
      <c r="K316" s="89">
        <f t="shared" ca="1" si="13"/>
        <v>75.312799452429843</v>
      </c>
      <c r="L316" s="42" t="s">
        <v>119</v>
      </c>
      <c r="M316" s="42" t="s">
        <v>97</v>
      </c>
      <c r="N316" s="42" t="s">
        <v>119</v>
      </c>
      <c r="O316" s="42" t="s">
        <v>97</v>
      </c>
      <c r="P316" s="42" t="s">
        <v>83</v>
      </c>
    </row>
    <row r="317" spans="1:16">
      <c r="A317" s="62">
        <v>316</v>
      </c>
      <c r="B317" s="42" t="s">
        <v>82</v>
      </c>
      <c r="C317" s="42" t="s">
        <v>83</v>
      </c>
      <c r="D317" s="42" t="s">
        <v>171</v>
      </c>
      <c r="E317" s="42" t="s">
        <v>96</v>
      </c>
      <c r="F317" s="64">
        <v>16362</v>
      </c>
      <c r="G317" s="42">
        <v>1944</v>
      </c>
      <c r="H317" s="42">
        <v>10</v>
      </c>
      <c r="I317" s="42">
        <v>17</v>
      </c>
      <c r="J317" s="64">
        <f t="shared" si="12"/>
        <v>16362</v>
      </c>
      <c r="K317" s="89">
        <f t="shared" ca="1" si="13"/>
        <v>78.050650239561946</v>
      </c>
      <c r="L317" s="42" t="s">
        <v>94</v>
      </c>
      <c r="M317" s="42" t="s">
        <v>113</v>
      </c>
      <c r="N317" s="42"/>
      <c r="O317" s="42"/>
      <c r="P317" s="42" t="s">
        <v>102</v>
      </c>
    </row>
    <row r="318" spans="1:16">
      <c r="A318" s="62">
        <v>317</v>
      </c>
      <c r="B318" s="42" t="s">
        <v>82</v>
      </c>
      <c r="C318" s="42" t="s">
        <v>83</v>
      </c>
      <c r="D318" s="42" t="s">
        <v>240</v>
      </c>
      <c r="E318" s="42" t="s">
        <v>93</v>
      </c>
      <c r="F318" s="64">
        <v>18872</v>
      </c>
      <c r="G318" s="42">
        <v>1951</v>
      </c>
      <c r="H318" s="42">
        <v>9</v>
      </c>
      <c r="I318" s="42">
        <v>1</v>
      </c>
      <c r="J318" s="64">
        <f t="shared" si="12"/>
        <v>18872</v>
      </c>
      <c r="K318" s="89">
        <f t="shared" ca="1" si="13"/>
        <v>71.178644763860376</v>
      </c>
      <c r="L318" s="42" t="s">
        <v>119</v>
      </c>
      <c r="M318" s="42" t="s">
        <v>91</v>
      </c>
      <c r="N318" s="42" t="s">
        <v>119</v>
      </c>
      <c r="O318" s="42" t="s">
        <v>91</v>
      </c>
      <c r="P318" s="42" t="s">
        <v>83</v>
      </c>
    </row>
    <row r="319" spans="1:16">
      <c r="A319" s="62">
        <v>318</v>
      </c>
      <c r="B319" s="42" t="s">
        <v>82</v>
      </c>
      <c r="C319" s="42" t="s">
        <v>83</v>
      </c>
      <c r="D319" s="42" t="s">
        <v>264</v>
      </c>
      <c r="E319" s="42" t="s">
        <v>89</v>
      </c>
      <c r="F319" s="64">
        <v>13824</v>
      </c>
      <c r="G319" s="42">
        <v>1937</v>
      </c>
      <c r="H319" s="42">
        <v>11</v>
      </c>
      <c r="I319" s="42">
        <v>5</v>
      </c>
      <c r="J319" s="64">
        <f t="shared" si="12"/>
        <v>13824</v>
      </c>
      <c r="K319" s="89">
        <f t="shared" ca="1" si="13"/>
        <v>84.999315537303218</v>
      </c>
      <c r="L319" s="42" t="s">
        <v>105</v>
      </c>
      <c r="M319" s="42" t="s">
        <v>128</v>
      </c>
      <c r="N319" s="42"/>
      <c r="O319" s="42"/>
      <c r="P319" s="42" t="s">
        <v>102</v>
      </c>
    </row>
    <row r="320" spans="1:16">
      <c r="A320" s="62">
        <v>319</v>
      </c>
      <c r="B320" s="42" t="s">
        <v>82</v>
      </c>
      <c r="C320" s="42" t="s">
        <v>83</v>
      </c>
      <c r="D320" s="42" t="s">
        <v>142</v>
      </c>
      <c r="E320" s="42" t="s">
        <v>89</v>
      </c>
      <c r="F320" s="64">
        <v>9865</v>
      </c>
      <c r="G320" s="42">
        <v>1927</v>
      </c>
      <c r="H320" s="42">
        <v>1</v>
      </c>
      <c r="I320" s="42">
        <v>3</v>
      </c>
      <c r="J320" s="64">
        <f t="shared" si="12"/>
        <v>9865</v>
      </c>
      <c r="K320" s="89">
        <f t="shared" ca="1" si="13"/>
        <v>95.8384668035592</v>
      </c>
      <c r="L320" s="42" t="s">
        <v>125</v>
      </c>
      <c r="M320" s="42" t="s">
        <v>134</v>
      </c>
      <c r="N320" s="42" t="s">
        <v>125</v>
      </c>
      <c r="O320" s="42" t="s">
        <v>134</v>
      </c>
      <c r="P320" s="42" t="s">
        <v>83</v>
      </c>
    </row>
    <row r="321" spans="1:16">
      <c r="A321" s="62">
        <v>320</v>
      </c>
      <c r="B321" s="42" t="s">
        <v>82</v>
      </c>
      <c r="C321" s="42" t="s">
        <v>83</v>
      </c>
      <c r="D321" s="42" t="s">
        <v>327</v>
      </c>
      <c r="E321" s="42" t="s">
        <v>153</v>
      </c>
      <c r="F321" s="64">
        <v>17312</v>
      </c>
      <c r="G321" s="42">
        <v>1947</v>
      </c>
      <c r="H321" s="42">
        <v>5</v>
      </c>
      <c r="I321" s="42">
        <v>25</v>
      </c>
      <c r="J321" s="64">
        <f t="shared" si="12"/>
        <v>17312</v>
      </c>
      <c r="K321" s="89">
        <f t="shared" ca="1" si="13"/>
        <v>75.449691991786452</v>
      </c>
      <c r="L321" s="42" t="s">
        <v>128</v>
      </c>
      <c r="M321" s="42" t="s">
        <v>101</v>
      </c>
      <c r="N321" s="42" t="s">
        <v>128</v>
      </c>
      <c r="O321" s="42" t="s">
        <v>101</v>
      </c>
      <c r="P321" s="42" t="s">
        <v>102</v>
      </c>
    </row>
    <row r="322" spans="1:16">
      <c r="A322" s="62">
        <v>321</v>
      </c>
      <c r="B322" s="42" t="s">
        <v>82</v>
      </c>
      <c r="C322" s="42" t="s">
        <v>83</v>
      </c>
      <c r="D322" s="42" t="s">
        <v>280</v>
      </c>
      <c r="E322" s="42" t="s">
        <v>89</v>
      </c>
      <c r="F322" s="64">
        <v>15321</v>
      </c>
      <c r="G322" s="42">
        <v>1941</v>
      </c>
      <c r="H322" s="42">
        <v>12</v>
      </c>
      <c r="I322" s="42">
        <v>11</v>
      </c>
      <c r="J322" s="64">
        <f t="shared" si="12"/>
        <v>15321</v>
      </c>
      <c r="K322" s="89">
        <f t="shared" ca="1" si="13"/>
        <v>80.900752908966467</v>
      </c>
      <c r="L322" s="42" t="s">
        <v>249</v>
      </c>
      <c r="M322" s="42" t="s">
        <v>125</v>
      </c>
      <c r="N322" s="42"/>
      <c r="O322" s="42"/>
      <c r="P322" s="42" t="s">
        <v>83</v>
      </c>
    </row>
    <row r="323" spans="1:16">
      <c r="A323" s="62">
        <v>322</v>
      </c>
      <c r="B323" s="42" t="s">
        <v>82</v>
      </c>
      <c r="C323" s="42" t="s">
        <v>83</v>
      </c>
      <c r="D323" s="42" t="s">
        <v>248</v>
      </c>
      <c r="E323" s="42" t="s">
        <v>139</v>
      </c>
      <c r="F323" s="64">
        <v>19870</v>
      </c>
      <c r="G323" s="42">
        <v>1954</v>
      </c>
      <c r="H323" s="42">
        <v>5</v>
      </c>
      <c r="I323" s="42">
        <v>26</v>
      </c>
      <c r="J323" s="64">
        <f t="shared" ref="J323:J386" si="14">DATE(G323, H323,I323)</f>
        <v>19870</v>
      </c>
      <c r="K323" s="89">
        <f t="shared" ref="K323:K386" ca="1" si="15">(TODAY()-J323)/365.25</f>
        <v>68.446269678302528</v>
      </c>
      <c r="L323" s="42" t="s">
        <v>134</v>
      </c>
      <c r="M323" s="42" t="s">
        <v>106</v>
      </c>
      <c r="N323" s="42"/>
      <c r="O323" s="42"/>
      <c r="P323" s="42" t="s">
        <v>83</v>
      </c>
    </row>
    <row r="324" spans="1:16">
      <c r="A324" s="62">
        <v>323</v>
      </c>
      <c r="B324" s="42" t="s">
        <v>82</v>
      </c>
      <c r="C324" s="42" t="s">
        <v>83</v>
      </c>
      <c r="D324" s="42" t="s">
        <v>255</v>
      </c>
      <c r="E324" s="42" t="s">
        <v>89</v>
      </c>
      <c r="F324" s="64">
        <v>20599</v>
      </c>
      <c r="G324" s="42">
        <v>1956</v>
      </c>
      <c r="H324" s="42">
        <v>5</v>
      </c>
      <c r="I324" s="42">
        <v>24</v>
      </c>
      <c r="J324" s="64">
        <f t="shared" si="14"/>
        <v>20599</v>
      </c>
      <c r="K324" s="89">
        <f t="shared" ca="1" si="15"/>
        <v>66.450376454483234</v>
      </c>
      <c r="L324" s="42" t="s">
        <v>114</v>
      </c>
      <c r="M324" s="42" t="s">
        <v>110</v>
      </c>
      <c r="N324" s="42" t="s">
        <v>114</v>
      </c>
      <c r="O324" s="42" t="s">
        <v>110</v>
      </c>
      <c r="P324" s="42" t="s">
        <v>102</v>
      </c>
    </row>
    <row r="325" spans="1:16">
      <c r="A325" s="62">
        <v>324</v>
      </c>
      <c r="B325" s="42" t="s">
        <v>82</v>
      </c>
      <c r="C325" s="42" t="s">
        <v>83</v>
      </c>
      <c r="D325" s="42" t="s">
        <v>205</v>
      </c>
      <c r="E325" s="42" t="s">
        <v>85</v>
      </c>
      <c r="F325" s="64">
        <v>34869</v>
      </c>
      <c r="G325" s="42">
        <v>1995</v>
      </c>
      <c r="H325" s="42">
        <v>6</v>
      </c>
      <c r="I325" s="42">
        <v>19</v>
      </c>
      <c r="J325" s="64">
        <f t="shared" si="14"/>
        <v>34869</v>
      </c>
      <c r="K325" s="89">
        <f t="shared" ca="1" si="15"/>
        <v>27.381245722108144</v>
      </c>
      <c r="L325" s="42" t="s">
        <v>97</v>
      </c>
      <c r="M325" s="42" t="s">
        <v>134</v>
      </c>
      <c r="N325" s="42" t="s">
        <v>97</v>
      </c>
      <c r="O325" s="42" t="s">
        <v>134</v>
      </c>
      <c r="P325" s="42" t="s">
        <v>83</v>
      </c>
    </row>
    <row r="326" spans="1:16">
      <c r="A326" s="62">
        <v>325</v>
      </c>
      <c r="B326" s="42" t="s">
        <v>82</v>
      </c>
      <c r="C326" s="42" t="s">
        <v>83</v>
      </c>
      <c r="D326" s="42" t="s">
        <v>181</v>
      </c>
      <c r="E326" s="42" t="s">
        <v>153</v>
      </c>
      <c r="F326" s="64">
        <v>18274</v>
      </c>
      <c r="G326" s="42">
        <v>1950</v>
      </c>
      <c r="H326" s="42">
        <v>1</v>
      </c>
      <c r="I326" s="42">
        <v>11</v>
      </c>
      <c r="J326" s="64">
        <f t="shared" si="14"/>
        <v>18274</v>
      </c>
      <c r="K326" s="89">
        <f t="shared" ca="1" si="15"/>
        <v>72.815879534565369</v>
      </c>
      <c r="L326" s="42" t="s">
        <v>131</v>
      </c>
      <c r="M326" s="42" t="s">
        <v>147</v>
      </c>
      <c r="N326" s="42"/>
      <c r="O326" s="42"/>
      <c r="P326" s="42" t="s">
        <v>102</v>
      </c>
    </row>
    <row r="327" spans="1:16">
      <c r="A327" s="62">
        <v>326</v>
      </c>
      <c r="B327" s="42" t="s">
        <v>82</v>
      </c>
      <c r="C327" s="42" t="s">
        <v>83</v>
      </c>
      <c r="D327" s="42" t="s">
        <v>129</v>
      </c>
      <c r="E327" s="42" t="s">
        <v>85</v>
      </c>
      <c r="F327" s="64">
        <v>19942</v>
      </c>
      <c r="G327" s="42">
        <v>1954</v>
      </c>
      <c r="H327" s="42">
        <v>8</v>
      </c>
      <c r="I327" s="42">
        <v>6</v>
      </c>
      <c r="J327" s="64">
        <f t="shared" si="14"/>
        <v>19942</v>
      </c>
      <c r="K327" s="89">
        <f t="shared" ca="1" si="15"/>
        <v>68.249144421629026</v>
      </c>
      <c r="L327" s="42" t="s">
        <v>154</v>
      </c>
      <c r="M327" s="42" t="s">
        <v>130</v>
      </c>
      <c r="N327" s="42" t="s">
        <v>154</v>
      </c>
      <c r="O327" s="42" t="s">
        <v>130</v>
      </c>
      <c r="P327" s="42" t="s">
        <v>102</v>
      </c>
    </row>
    <row r="328" spans="1:16">
      <c r="A328" s="62">
        <v>327</v>
      </c>
      <c r="B328" s="42" t="s">
        <v>82</v>
      </c>
      <c r="C328" s="42" t="s">
        <v>83</v>
      </c>
      <c r="D328" s="42" t="s">
        <v>237</v>
      </c>
      <c r="E328" s="42" t="s">
        <v>85</v>
      </c>
      <c r="F328" s="64">
        <v>24804</v>
      </c>
      <c r="G328" s="42">
        <v>1967</v>
      </c>
      <c r="H328" s="42">
        <v>11</v>
      </c>
      <c r="I328" s="42">
        <v>28</v>
      </c>
      <c r="J328" s="64">
        <f t="shared" si="14"/>
        <v>24804</v>
      </c>
      <c r="K328" s="89">
        <f t="shared" ca="1" si="15"/>
        <v>54.937713894592747</v>
      </c>
      <c r="L328" s="42" t="s">
        <v>106</v>
      </c>
      <c r="M328" s="42" t="s">
        <v>155</v>
      </c>
      <c r="N328" s="42"/>
      <c r="O328" s="42"/>
      <c r="P328" s="42" t="s">
        <v>83</v>
      </c>
    </row>
    <row r="329" spans="1:16">
      <c r="A329" s="62">
        <v>328</v>
      </c>
      <c r="B329" s="42" t="s">
        <v>82</v>
      </c>
      <c r="C329" s="42" t="s">
        <v>83</v>
      </c>
      <c r="D329" s="42" t="s">
        <v>199</v>
      </c>
      <c r="E329" s="42" t="s">
        <v>96</v>
      </c>
      <c r="F329" s="64">
        <v>10529</v>
      </c>
      <c r="G329" s="42">
        <v>1928</v>
      </c>
      <c r="H329" s="42">
        <v>10</v>
      </c>
      <c r="I329" s="42">
        <v>28</v>
      </c>
      <c r="J329" s="64">
        <f t="shared" si="14"/>
        <v>10529</v>
      </c>
      <c r="K329" s="89">
        <f t="shared" ca="1" si="15"/>
        <v>94.020533880903486</v>
      </c>
      <c r="L329" s="42" t="s">
        <v>163</v>
      </c>
      <c r="M329" s="42" t="s">
        <v>105</v>
      </c>
      <c r="N329" s="42"/>
      <c r="O329" s="42"/>
      <c r="P329" s="42" t="s">
        <v>83</v>
      </c>
    </row>
    <row r="330" spans="1:16">
      <c r="A330" s="62">
        <v>329</v>
      </c>
      <c r="B330" s="42" t="s">
        <v>82</v>
      </c>
      <c r="C330" s="42" t="s">
        <v>83</v>
      </c>
      <c r="D330" s="42" t="s">
        <v>328</v>
      </c>
      <c r="E330" s="42" t="s">
        <v>109</v>
      </c>
      <c r="F330" s="64">
        <v>19708</v>
      </c>
      <c r="G330" s="42">
        <v>1953</v>
      </c>
      <c r="H330" s="42">
        <v>12</v>
      </c>
      <c r="I330" s="42">
        <v>15</v>
      </c>
      <c r="J330" s="64">
        <f t="shared" si="14"/>
        <v>19708</v>
      </c>
      <c r="K330" s="89">
        <f t="shared" ca="1" si="15"/>
        <v>68.889801505817928</v>
      </c>
      <c r="L330" s="42" t="s">
        <v>131</v>
      </c>
      <c r="M330" s="42" t="s">
        <v>114</v>
      </c>
      <c r="N330" s="42" t="s">
        <v>131</v>
      </c>
      <c r="O330" s="42" t="s">
        <v>114</v>
      </c>
      <c r="P330" s="42" t="s">
        <v>83</v>
      </c>
    </row>
    <row r="331" spans="1:16">
      <c r="A331" s="62">
        <v>330</v>
      </c>
      <c r="B331" s="42" t="s">
        <v>82</v>
      </c>
      <c r="C331" s="42" t="s">
        <v>83</v>
      </c>
      <c r="D331" s="42" t="s">
        <v>329</v>
      </c>
      <c r="E331" s="42" t="s">
        <v>104</v>
      </c>
      <c r="F331" s="64">
        <v>15322</v>
      </c>
      <c r="G331" s="42">
        <v>1941</v>
      </c>
      <c r="H331" s="42">
        <v>12</v>
      </c>
      <c r="I331" s="42">
        <v>12</v>
      </c>
      <c r="J331" s="64">
        <f t="shared" si="14"/>
        <v>15322</v>
      </c>
      <c r="K331" s="89">
        <f t="shared" ca="1" si="15"/>
        <v>80.898015058179325</v>
      </c>
      <c r="L331" s="42" t="s">
        <v>90</v>
      </c>
      <c r="M331" s="42" t="s">
        <v>130</v>
      </c>
      <c r="N331" s="42" t="s">
        <v>90</v>
      </c>
      <c r="O331" s="42" t="s">
        <v>130</v>
      </c>
      <c r="P331" s="42" t="s">
        <v>102</v>
      </c>
    </row>
    <row r="332" spans="1:16">
      <c r="A332" s="62">
        <v>331</v>
      </c>
      <c r="B332" s="42" t="s">
        <v>82</v>
      </c>
      <c r="C332" s="42" t="s">
        <v>83</v>
      </c>
      <c r="D332" s="42" t="s">
        <v>88</v>
      </c>
      <c r="E332" s="42" t="s">
        <v>89</v>
      </c>
      <c r="F332" s="64">
        <v>12924</v>
      </c>
      <c r="G332" s="42">
        <v>1935</v>
      </c>
      <c r="H332" s="42">
        <v>5</v>
      </c>
      <c r="I332" s="42">
        <v>20</v>
      </c>
      <c r="J332" s="64">
        <f t="shared" si="14"/>
        <v>12924</v>
      </c>
      <c r="K332" s="89">
        <f t="shared" ca="1" si="15"/>
        <v>87.463381245722104</v>
      </c>
      <c r="L332" s="42" t="s">
        <v>128</v>
      </c>
      <c r="M332" s="42" t="s">
        <v>155</v>
      </c>
      <c r="N332" s="42"/>
      <c r="O332" s="42"/>
      <c r="P332" s="42" t="s">
        <v>102</v>
      </c>
    </row>
    <row r="333" spans="1:16">
      <c r="A333" s="62">
        <v>332</v>
      </c>
      <c r="B333" s="42" t="s">
        <v>82</v>
      </c>
      <c r="C333" s="42" t="s">
        <v>83</v>
      </c>
      <c r="D333" s="42" t="s">
        <v>88</v>
      </c>
      <c r="E333" s="42" t="s">
        <v>89</v>
      </c>
      <c r="F333" s="64">
        <v>13954</v>
      </c>
      <c r="G333" s="42">
        <v>1938</v>
      </c>
      <c r="H333" s="42">
        <v>3</v>
      </c>
      <c r="I333" s="42">
        <v>15</v>
      </c>
      <c r="J333" s="64">
        <f t="shared" si="14"/>
        <v>13954</v>
      </c>
      <c r="K333" s="89">
        <f t="shared" ca="1" si="15"/>
        <v>84.643394934976044</v>
      </c>
      <c r="L333" s="42" t="s">
        <v>113</v>
      </c>
      <c r="M333" s="42" t="s">
        <v>147</v>
      </c>
      <c r="N333" s="42"/>
      <c r="O333" s="42"/>
      <c r="P333" s="42" t="s">
        <v>102</v>
      </c>
    </row>
    <row r="334" spans="1:16">
      <c r="A334" s="62">
        <v>333</v>
      </c>
      <c r="B334" s="42" t="s">
        <v>82</v>
      </c>
      <c r="C334" s="42" t="s">
        <v>83</v>
      </c>
      <c r="D334" s="42" t="s">
        <v>322</v>
      </c>
      <c r="E334" s="42" t="s">
        <v>124</v>
      </c>
      <c r="F334" s="64">
        <v>25956</v>
      </c>
      <c r="G334" s="42">
        <v>1971</v>
      </c>
      <c r="H334" s="42">
        <v>1</v>
      </c>
      <c r="I334" s="42">
        <v>23</v>
      </c>
      <c r="J334" s="64">
        <f t="shared" si="14"/>
        <v>25956</v>
      </c>
      <c r="K334" s="89">
        <f t="shared" ca="1" si="15"/>
        <v>51.783709787816562</v>
      </c>
      <c r="L334" s="42" t="s">
        <v>144</v>
      </c>
      <c r="M334" s="42" t="s">
        <v>100</v>
      </c>
      <c r="N334" s="42"/>
      <c r="O334" s="42"/>
      <c r="P334" s="42" t="s">
        <v>102</v>
      </c>
    </row>
    <row r="335" spans="1:16">
      <c r="A335" s="62">
        <v>334</v>
      </c>
      <c r="B335" s="42" t="s">
        <v>82</v>
      </c>
      <c r="C335" s="42" t="s">
        <v>83</v>
      </c>
      <c r="D335" s="42" t="s">
        <v>231</v>
      </c>
      <c r="E335" s="42" t="s">
        <v>133</v>
      </c>
      <c r="F335" s="64">
        <v>20422</v>
      </c>
      <c r="G335" s="42">
        <v>1955</v>
      </c>
      <c r="H335" s="42">
        <v>11</v>
      </c>
      <c r="I335" s="42">
        <v>29</v>
      </c>
      <c r="J335" s="64">
        <f t="shared" si="14"/>
        <v>20422</v>
      </c>
      <c r="K335" s="89">
        <f t="shared" ca="1" si="15"/>
        <v>66.934976043805619</v>
      </c>
      <c r="L335" s="42" t="s">
        <v>144</v>
      </c>
      <c r="M335" s="42" t="s">
        <v>100</v>
      </c>
      <c r="N335" s="42" t="s">
        <v>144</v>
      </c>
      <c r="O335" s="42" t="s">
        <v>100</v>
      </c>
      <c r="P335" s="42" t="s">
        <v>102</v>
      </c>
    </row>
    <row r="336" spans="1:16">
      <c r="A336" s="62">
        <v>335</v>
      </c>
      <c r="B336" s="42" t="s">
        <v>82</v>
      </c>
      <c r="C336" s="42" t="s">
        <v>83</v>
      </c>
      <c r="D336" s="42" t="s">
        <v>330</v>
      </c>
      <c r="E336" s="42" t="s">
        <v>93</v>
      </c>
      <c r="F336" s="64">
        <v>8141</v>
      </c>
      <c r="G336" s="42">
        <v>1922</v>
      </c>
      <c r="H336" s="42">
        <v>4</v>
      </c>
      <c r="I336" s="42">
        <v>15</v>
      </c>
      <c r="J336" s="64">
        <f t="shared" si="14"/>
        <v>8141</v>
      </c>
      <c r="K336" s="89">
        <f t="shared" ca="1" si="15"/>
        <v>100.55852156057495</v>
      </c>
      <c r="L336" s="42" t="s">
        <v>119</v>
      </c>
      <c r="M336" s="42" t="s">
        <v>113</v>
      </c>
      <c r="N336" s="42" t="s">
        <v>119</v>
      </c>
      <c r="O336" s="42" t="s">
        <v>113</v>
      </c>
      <c r="P336" s="42" t="s">
        <v>102</v>
      </c>
    </row>
    <row r="337" spans="1:16">
      <c r="A337" s="62">
        <v>336</v>
      </c>
      <c r="B337" s="42" t="s">
        <v>82</v>
      </c>
      <c r="C337" s="42" t="s">
        <v>83</v>
      </c>
      <c r="D337" s="42" t="s">
        <v>158</v>
      </c>
      <c r="E337" s="42" t="s">
        <v>93</v>
      </c>
      <c r="F337" s="64">
        <v>11605</v>
      </c>
      <c r="G337" s="42">
        <v>1931</v>
      </c>
      <c r="H337" s="42">
        <v>10</v>
      </c>
      <c r="I337" s="42">
        <v>9</v>
      </c>
      <c r="J337" s="64">
        <f t="shared" si="14"/>
        <v>11605</v>
      </c>
      <c r="K337" s="89">
        <f t="shared" ca="1" si="15"/>
        <v>91.074606433949356</v>
      </c>
      <c r="L337" s="42" t="s">
        <v>128</v>
      </c>
      <c r="M337" s="42" t="s">
        <v>130</v>
      </c>
      <c r="N337" s="42"/>
      <c r="O337" s="42"/>
      <c r="P337" s="42" t="s">
        <v>83</v>
      </c>
    </row>
    <row r="338" spans="1:16">
      <c r="A338" s="62">
        <v>337</v>
      </c>
      <c r="B338" s="42" t="s">
        <v>82</v>
      </c>
      <c r="C338" s="42" t="s">
        <v>83</v>
      </c>
      <c r="D338" s="42" t="s">
        <v>331</v>
      </c>
      <c r="E338" s="42" t="s">
        <v>109</v>
      </c>
      <c r="F338" s="64">
        <v>24336</v>
      </c>
      <c r="G338" s="42">
        <v>1966</v>
      </c>
      <c r="H338" s="42">
        <v>8</v>
      </c>
      <c r="I338" s="42">
        <v>17</v>
      </c>
      <c r="J338" s="64">
        <f t="shared" si="14"/>
        <v>24336</v>
      </c>
      <c r="K338" s="89">
        <f t="shared" ca="1" si="15"/>
        <v>56.219028062970565</v>
      </c>
      <c r="L338" s="42" t="s">
        <v>144</v>
      </c>
      <c r="M338" s="42" t="s">
        <v>135</v>
      </c>
      <c r="N338" s="42" t="s">
        <v>144</v>
      </c>
      <c r="O338" s="42" t="s">
        <v>135</v>
      </c>
      <c r="P338" s="42" t="s">
        <v>83</v>
      </c>
    </row>
    <row r="339" spans="1:16">
      <c r="A339" s="62">
        <v>338</v>
      </c>
      <c r="B339" s="42" t="s">
        <v>82</v>
      </c>
      <c r="C339" s="42" t="s">
        <v>83</v>
      </c>
      <c r="D339" s="42" t="s">
        <v>239</v>
      </c>
      <c r="E339" s="42" t="s">
        <v>85</v>
      </c>
      <c r="F339" s="64">
        <v>17328</v>
      </c>
      <c r="G339" s="42">
        <v>1947</v>
      </c>
      <c r="H339" s="42">
        <v>6</v>
      </c>
      <c r="I339" s="42">
        <v>10</v>
      </c>
      <c r="J339" s="64">
        <f t="shared" si="14"/>
        <v>17328</v>
      </c>
      <c r="K339" s="89">
        <f t="shared" ca="1" si="15"/>
        <v>75.405886379192339</v>
      </c>
      <c r="L339" s="42" t="s">
        <v>121</v>
      </c>
      <c r="M339" s="42" t="s">
        <v>140</v>
      </c>
      <c r="N339" s="42" t="s">
        <v>121</v>
      </c>
      <c r="O339" s="42" t="s">
        <v>140</v>
      </c>
      <c r="P339" s="42" t="s">
        <v>102</v>
      </c>
    </row>
    <row r="340" spans="1:16">
      <c r="A340" s="62">
        <v>339</v>
      </c>
      <c r="B340" s="42" t="s">
        <v>82</v>
      </c>
      <c r="C340" s="42" t="s">
        <v>83</v>
      </c>
      <c r="D340" s="42" t="s">
        <v>201</v>
      </c>
      <c r="E340" s="42" t="s">
        <v>96</v>
      </c>
      <c r="F340" s="64">
        <v>11324</v>
      </c>
      <c r="G340" s="42">
        <v>1931</v>
      </c>
      <c r="H340" s="42">
        <v>1</v>
      </c>
      <c r="I340" s="42">
        <v>1</v>
      </c>
      <c r="J340" s="64">
        <f t="shared" si="14"/>
        <v>11324</v>
      </c>
      <c r="K340" s="89">
        <f t="shared" ca="1" si="15"/>
        <v>91.843942505133469</v>
      </c>
      <c r="L340" s="42" t="s">
        <v>114</v>
      </c>
      <c r="M340" s="42" t="s">
        <v>87</v>
      </c>
      <c r="N340" s="42" t="s">
        <v>114</v>
      </c>
      <c r="O340" s="42" t="s">
        <v>87</v>
      </c>
      <c r="P340" s="42" t="s">
        <v>102</v>
      </c>
    </row>
    <row r="341" spans="1:16">
      <c r="A341" s="62">
        <v>340</v>
      </c>
      <c r="B341" s="42" t="s">
        <v>82</v>
      </c>
      <c r="C341" s="42" t="s">
        <v>83</v>
      </c>
      <c r="D341" s="42" t="s">
        <v>320</v>
      </c>
      <c r="E341" s="42" t="s">
        <v>137</v>
      </c>
      <c r="F341" s="64">
        <v>11302</v>
      </c>
      <c r="G341" s="42">
        <v>1930</v>
      </c>
      <c r="H341" s="42">
        <v>12</v>
      </c>
      <c r="I341" s="42">
        <v>10</v>
      </c>
      <c r="J341" s="64">
        <f t="shared" si="14"/>
        <v>11302</v>
      </c>
      <c r="K341" s="89">
        <f t="shared" ca="1" si="15"/>
        <v>91.904175222450377</v>
      </c>
      <c r="L341" s="42" t="s">
        <v>101</v>
      </c>
      <c r="M341" s="42" t="s">
        <v>135</v>
      </c>
      <c r="N341" s="42" t="s">
        <v>101</v>
      </c>
      <c r="O341" s="42" t="s">
        <v>135</v>
      </c>
      <c r="P341" s="42" t="s">
        <v>102</v>
      </c>
    </row>
    <row r="342" spans="1:16">
      <c r="A342" s="62">
        <v>341</v>
      </c>
      <c r="B342" s="42" t="s">
        <v>82</v>
      </c>
      <c r="C342" s="42" t="s">
        <v>83</v>
      </c>
      <c r="D342" s="42" t="s">
        <v>332</v>
      </c>
      <c r="E342" s="42" t="s">
        <v>85</v>
      </c>
      <c r="F342" s="64">
        <v>23287</v>
      </c>
      <c r="G342" s="42">
        <v>1963</v>
      </c>
      <c r="H342" s="42">
        <v>10</v>
      </c>
      <c r="I342" s="42">
        <v>3</v>
      </c>
      <c r="J342" s="64">
        <f t="shared" si="14"/>
        <v>23287</v>
      </c>
      <c r="K342" s="89">
        <f t="shared" ca="1" si="15"/>
        <v>59.091033538672143</v>
      </c>
      <c r="L342" s="42" t="s">
        <v>131</v>
      </c>
      <c r="M342" s="42" t="s">
        <v>110</v>
      </c>
      <c r="N342" s="42" t="s">
        <v>131</v>
      </c>
      <c r="O342" s="42" t="s">
        <v>110</v>
      </c>
      <c r="P342" s="42" t="s">
        <v>102</v>
      </c>
    </row>
    <row r="343" spans="1:16">
      <c r="A343" s="62">
        <v>342</v>
      </c>
      <c r="B343" s="42" t="s">
        <v>82</v>
      </c>
      <c r="C343" s="42" t="s">
        <v>83</v>
      </c>
      <c r="D343" s="42" t="s">
        <v>264</v>
      </c>
      <c r="E343" s="42" t="s">
        <v>89</v>
      </c>
      <c r="F343" s="64">
        <v>24497</v>
      </c>
      <c r="G343" s="42">
        <v>1967</v>
      </c>
      <c r="H343" s="42">
        <v>1</v>
      </c>
      <c r="I343" s="42">
        <v>25</v>
      </c>
      <c r="J343" s="64">
        <f t="shared" si="14"/>
        <v>24497</v>
      </c>
      <c r="K343" s="89">
        <f t="shared" ca="1" si="15"/>
        <v>55.7782340862423</v>
      </c>
      <c r="L343" s="42" t="s">
        <v>101</v>
      </c>
      <c r="M343" s="42" t="s">
        <v>140</v>
      </c>
      <c r="N343" s="42"/>
      <c r="O343" s="42"/>
      <c r="P343" s="42" t="s">
        <v>102</v>
      </c>
    </row>
    <row r="344" spans="1:16">
      <c r="A344" s="62">
        <v>343</v>
      </c>
      <c r="B344" s="42" t="s">
        <v>82</v>
      </c>
      <c r="C344" s="42" t="s">
        <v>83</v>
      </c>
      <c r="D344" s="42" t="s">
        <v>333</v>
      </c>
      <c r="E344" s="42" t="s">
        <v>93</v>
      </c>
      <c r="F344" s="64">
        <v>8480</v>
      </c>
      <c r="G344" s="42">
        <v>1923</v>
      </c>
      <c r="H344" s="42">
        <v>3</v>
      </c>
      <c r="I344" s="42">
        <v>20</v>
      </c>
      <c r="J344" s="64">
        <f t="shared" si="14"/>
        <v>8480</v>
      </c>
      <c r="K344" s="89">
        <f t="shared" ca="1" si="15"/>
        <v>99.630390143737159</v>
      </c>
      <c r="L344" s="42" t="s">
        <v>121</v>
      </c>
      <c r="M344" s="42" t="s">
        <v>161</v>
      </c>
      <c r="N344" s="42" t="s">
        <v>121</v>
      </c>
      <c r="O344" s="42" t="s">
        <v>161</v>
      </c>
      <c r="P344" s="42" t="s">
        <v>83</v>
      </c>
    </row>
    <row r="345" spans="1:16">
      <c r="A345" s="62">
        <v>344</v>
      </c>
      <c r="B345" s="42" t="s">
        <v>82</v>
      </c>
      <c r="C345" s="42" t="s">
        <v>83</v>
      </c>
      <c r="D345" s="42" t="s">
        <v>293</v>
      </c>
      <c r="E345" s="42" t="s">
        <v>85</v>
      </c>
      <c r="F345" s="64">
        <v>23912</v>
      </c>
      <c r="G345" s="42">
        <v>1965</v>
      </c>
      <c r="H345" s="42">
        <v>6</v>
      </c>
      <c r="I345" s="42">
        <v>19</v>
      </c>
      <c r="J345" s="64">
        <f t="shared" si="14"/>
        <v>23912</v>
      </c>
      <c r="K345" s="89">
        <f t="shared" ca="1" si="15"/>
        <v>57.379876796714576</v>
      </c>
      <c r="L345" s="42" t="s">
        <v>147</v>
      </c>
      <c r="M345" s="42" t="s">
        <v>134</v>
      </c>
      <c r="N345" s="42"/>
      <c r="O345" s="42"/>
      <c r="P345" s="42" t="s">
        <v>102</v>
      </c>
    </row>
    <row r="346" spans="1:16">
      <c r="A346" s="62">
        <v>345</v>
      </c>
      <c r="B346" s="42" t="s">
        <v>82</v>
      </c>
      <c r="C346" s="42" t="s">
        <v>83</v>
      </c>
      <c r="D346" s="42" t="s">
        <v>334</v>
      </c>
      <c r="E346" s="42" t="s">
        <v>109</v>
      </c>
      <c r="F346" s="64">
        <v>11461</v>
      </c>
      <c r="G346" s="42">
        <v>1931</v>
      </c>
      <c r="H346" s="42">
        <v>5</v>
      </c>
      <c r="I346" s="42">
        <v>18</v>
      </c>
      <c r="J346" s="64">
        <f t="shared" si="14"/>
        <v>11461</v>
      </c>
      <c r="K346" s="89">
        <f t="shared" ca="1" si="15"/>
        <v>91.468856947296374</v>
      </c>
      <c r="L346" s="42" t="s">
        <v>86</v>
      </c>
      <c r="M346" s="42" t="s">
        <v>119</v>
      </c>
      <c r="N346" s="42" t="s">
        <v>86</v>
      </c>
      <c r="O346" s="42" t="s">
        <v>119</v>
      </c>
      <c r="P346" s="42" t="s">
        <v>83</v>
      </c>
    </row>
    <row r="347" spans="1:16">
      <c r="A347" s="62">
        <v>346</v>
      </c>
      <c r="B347" s="42" t="s">
        <v>82</v>
      </c>
      <c r="C347" s="42" t="s">
        <v>83</v>
      </c>
      <c r="D347" s="42" t="s">
        <v>251</v>
      </c>
      <c r="E347" s="42" t="s">
        <v>109</v>
      </c>
      <c r="F347" s="64">
        <v>16773</v>
      </c>
      <c r="G347" s="42">
        <v>1945</v>
      </c>
      <c r="H347" s="42">
        <v>12</v>
      </c>
      <c r="I347" s="42">
        <v>2</v>
      </c>
      <c r="J347" s="64">
        <f t="shared" si="14"/>
        <v>16773</v>
      </c>
      <c r="K347" s="89">
        <f t="shared" ca="1" si="15"/>
        <v>76.925393566050644</v>
      </c>
      <c r="L347" s="42" t="s">
        <v>143</v>
      </c>
      <c r="M347" s="42" t="s">
        <v>101</v>
      </c>
      <c r="N347" s="42"/>
      <c r="O347" s="42"/>
      <c r="P347" s="42" t="s">
        <v>102</v>
      </c>
    </row>
    <row r="348" spans="1:16">
      <c r="A348" s="62">
        <v>347</v>
      </c>
      <c r="B348" s="42" t="s">
        <v>82</v>
      </c>
      <c r="C348" s="42" t="s">
        <v>83</v>
      </c>
      <c r="D348" s="42" t="s">
        <v>335</v>
      </c>
      <c r="E348" s="42" t="s">
        <v>153</v>
      </c>
      <c r="F348" s="64">
        <v>10417</v>
      </c>
      <c r="G348" s="42">
        <v>1928</v>
      </c>
      <c r="H348" s="42">
        <v>7</v>
      </c>
      <c r="I348" s="42">
        <v>8</v>
      </c>
      <c r="J348" s="64">
        <f t="shared" si="14"/>
        <v>10417</v>
      </c>
      <c r="K348" s="89">
        <f t="shared" ca="1" si="15"/>
        <v>94.327173169062291</v>
      </c>
      <c r="L348" s="42" t="s">
        <v>135</v>
      </c>
      <c r="M348" s="42" t="s">
        <v>161</v>
      </c>
      <c r="N348" s="42"/>
      <c r="O348" s="42"/>
      <c r="P348" s="42" t="s">
        <v>83</v>
      </c>
    </row>
    <row r="349" spans="1:16">
      <c r="A349" s="62">
        <v>348</v>
      </c>
      <c r="B349" s="42" t="s">
        <v>82</v>
      </c>
      <c r="C349" s="42" t="s">
        <v>83</v>
      </c>
      <c r="D349" s="42" t="s">
        <v>320</v>
      </c>
      <c r="E349" s="42" t="s">
        <v>137</v>
      </c>
      <c r="F349" s="64">
        <v>20572</v>
      </c>
      <c r="G349" s="42">
        <v>1956</v>
      </c>
      <c r="H349" s="42">
        <v>4</v>
      </c>
      <c r="I349" s="42">
        <v>27</v>
      </c>
      <c r="J349" s="64">
        <f t="shared" si="14"/>
        <v>20572</v>
      </c>
      <c r="K349" s="89">
        <f t="shared" ca="1" si="15"/>
        <v>66.524298425735793</v>
      </c>
      <c r="L349" s="42" t="s">
        <v>130</v>
      </c>
      <c r="M349" s="42" t="s">
        <v>161</v>
      </c>
      <c r="N349" s="42" t="s">
        <v>130</v>
      </c>
      <c r="O349" s="42" t="s">
        <v>161</v>
      </c>
      <c r="P349" s="42" t="s">
        <v>102</v>
      </c>
    </row>
    <row r="350" spans="1:16">
      <c r="A350" s="62">
        <v>349</v>
      </c>
      <c r="B350" s="42" t="s">
        <v>82</v>
      </c>
      <c r="C350" s="42" t="s">
        <v>83</v>
      </c>
      <c r="D350" s="42" t="s">
        <v>336</v>
      </c>
      <c r="E350" s="42" t="s">
        <v>96</v>
      </c>
      <c r="F350" s="64">
        <v>35542</v>
      </c>
      <c r="G350" s="42">
        <v>1997</v>
      </c>
      <c r="H350" s="42">
        <v>4</v>
      </c>
      <c r="I350" s="42">
        <v>22</v>
      </c>
      <c r="J350" s="64">
        <f t="shared" si="14"/>
        <v>35542</v>
      </c>
      <c r="K350" s="89">
        <f t="shared" ca="1" si="15"/>
        <v>25.538672142368242</v>
      </c>
      <c r="L350" s="42" t="s">
        <v>173</v>
      </c>
      <c r="M350" s="42" t="s">
        <v>143</v>
      </c>
      <c r="N350" s="42" t="s">
        <v>173</v>
      </c>
      <c r="O350" s="42" t="s">
        <v>143</v>
      </c>
      <c r="P350" s="42" t="s">
        <v>102</v>
      </c>
    </row>
    <row r="351" spans="1:16">
      <c r="A351" s="62">
        <v>350</v>
      </c>
      <c r="B351" s="42" t="s">
        <v>82</v>
      </c>
      <c r="C351" s="42" t="s">
        <v>83</v>
      </c>
      <c r="D351" s="42" t="s">
        <v>115</v>
      </c>
      <c r="E351" s="42" t="s">
        <v>109</v>
      </c>
      <c r="F351" s="64">
        <v>6459</v>
      </c>
      <c r="G351" s="42">
        <v>1917</v>
      </c>
      <c r="H351" s="42">
        <v>9</v>
      </c>
      <c r="I351" s="42">
        <v>6</v>
      </c>
      <c r="J351" s="64">
        <f t="shared" si="14"/>
        <v>6459</v>
      </c>
      <c r="K351" s="89">
        <f t="shared" ca="1" si="15"/>
        <v>105.16358658453115</v>
      </c>
      <c r="L351" s="42" t="s">
        <v>94</v>
      </c>
      <c r="M351" s="42" t="s">
        <v>125</v>
      </c>
      <c r="N351" s="42"/>
      <c r="O351" s="42"/>
      <c r="P351" s="42" t="s">
        <v>102</v>
      </c>
    </row>
    <row r="352" spans="1:16">
      <c r="A352" s="62">
        <v>351</v>
      </c>
      <c r="B352" s="42" t="s">
        <v>82</v>
      </c>
      <c r="C352" s="42" t="s">
        <v>83</v>
      </c>
      <c r="D352" s="42" t="s">
        <v>264</v>
      </c>
      <c r="E352" s="42" t="s">
        <v>89</v>
      </c>
      <c r="F352" s="64">
        <v>5804</v>
      </c>
      <c r="G352" s="42">
        <v>1915</v>
      </c>
      <c r="H352" s="42">
        <v>11</v>
      </c>
      <c r="I352" s="42">
        <v>21</v>
      </c>
      <c r="J352" s="64">
        <f t="shared" si="14"/>
        <v>5804</v>
      </c>
      <c r="K352" s="89">
        <f t="shared" ca="1" si="15"/>
        <v>106.95687885010267</v>
      </c>
      <c r="L352" s="42" t="s">
        <v>183</v>
      </c>
      <c r="M352" s="42" t="s">
        <v>140</v>
      </c>
      <c r="N352" s="42"/>
      <c r="O352" s="42"/>
      <c r="P352" s="42" t="s">
        <v>102</v>
      </c>
    </row>
    <row r="353" spans="1:16">
      <c r="A353" s="62">
        <v>352</v>
      </c>
      <c r="B353" s="42" t="s">
        <v>82</v>
      </c>
      <c r="C353" s="42" t="s">
        <v>83</v>
      </c>
      <c r="D353" s="42" t="s">
        <v>160</v>
      </c>
      <c r="E353" s="42" t="s">
        <v>137</v>
      </c>
      <c r="F353" s="64">
        <v>17399</v>
      </c>
      <c r="G353" s="42">
        <v>1947</v>
      </c>
      <c r="H353" s="42">
        <v>8</v>
      </c>
      <c r="I353" s="42">
        <v>20</v>
      </c>
      <c r="J353" s="64">
        <f t="shared" si="14"/>
        <v>17399</v>
      </c>
      <c r="K353" s="89">
        <f t="shared" ca="1" si="15"/>
        <v>75.21149897330595</v>
      </c>
      <c r="L353" s="42" t="s">
        <v>155</v>
      </c>
      <c r="M353" s="42" t="s">
        <v>135</v>
      </c>
      <c r="N353" s="42"/>
      <c r="O353" s="42"/>
      <c r="P353" s="42" t="s">
        <v>102</v>
      </c>
    </row>
    <row r="354" spans="1:16">
      <c r="A354" s="62">
        <v>353</v>
      </c>
      <c r="B354" s="42" t="s">
        <v>82</v>
      </c>
      <c r="C354" s="42" t="s">
        <v>83</v>
      </c>
      <c r="D354" s="42" t="s">
        <v>122</v>
      </c>
      <c r="E354" s="42" t="s">
        <v>109</v>
      </c>
      <c r="F354" s="64">
        <v>6419</v>
      </c>
      <c r="G354" s="42">
        <v>1917</v>
      </c>
      <c r="H354" s="42">
        <v>7</v>
      </c>
      <c r="I354" s="42">
        <v>28</v>
      </c>
      <c r="J354" s="64">
        <f t="shared" si="14"/>
        <v>6419</v>
      </c>
      <c r="K354" s="89">
        <f t="shared" ca="1" si="15"/>
        <v>105.27310061601642</v>
      </c>
      <c r="L354" s="42" t="s">
        <v>94</v>
      </c>
      <c r="M354" s="42" t="s">
        <v>105</v>
      </c>
      <c r="N354" s="42"/>
      <c r="O354" s="42"/>
      <c r="P354" s="42" t="s">
        <v>83</v>
      </c>
    </row>
    <row r="355" spans="1:16">
      <c r="A355" s="62">
        <v>354</v>
      </c>
      <c r="B355" s="42" t="s">
        <v>82</v>
      </c>
      <c r="C355" s="42" t="s">
        <v>83</v>
      </c>
      <c r="D355" s="42" t="s">
        <v>157</v>
      </c>
      <c r="E355" s="42" t="s">
        <v>139</v>
      </c>
      <c r="F355" s="64">
        <v>25447</v>
      </c>
      <c r="G355" s="42">
        <v>1969</v>
      </c>
      <c r="H355" s="42">
        <v>9</v>
      </c>
      <c r="I355" s="42">
        <v>1</v>
      </c>
      <c r="J355" s="64">
        <f t="shared" si="14"/>
        <v>25447</v>
      </c>
      <c r="K355" s="89">
        <f t="shared" ca="1" si="15"/>
        <v>53.177275838466805</v>
      </c>
      <c r="L355" s="42" t="s">
        <v>130</v>
      </c>
      <c r="M355" s="42" t="s">
        <v>144</v>
      </c>
      <c r="N355" s="42" t="s">
        <v>130</v>
      </c>
      <c r="O355" s="42" t="s">
        <v>144</v>
      </c>
      <c r="P355" s="42" t="s">
        <v>83</v>
      </c>
    </row>
    <row r="356" spans="1:16">
      <c r="A356" s="62">
        <v>355</v>
      </c>
      <c r="B356" s="42" t="s">
        <v>82</v>
      </c>
      <c r="C356" s="42" t="s">
        <v>83</v>
      </c>
      <c r="D356" s="42" t="s">
        <v>245</v>
      </c>
      <c r="E356" s="42" t="s">
        <v>85</v>
      </c>
      <c r="F356" s="64">
        <v>9139</v>
      </c>
      <c r="G356" s="42">
        <v>1925</v>
      </c>
      <c r="H356" s="42">
        <v>1</v>
      </c>
      <c r="I356" s="42">
        <v>7</v>
      </c>
      <c r="J356" s="64">
        <f t="shared" si="14"/>
        <v>9139</v>
      </c>
      <c r="K356" s="89">
        <f t="shared" ca="1" si="15"/>
        <v>97.826146475017111</v>
      </c>
      <c r="L356" s="42" t="s">
        <v>101</v>
      </c>
      <c r="M356" s="42" t="s">
        <v>101</v>
      </c>
      <c r="N356" s="42" t="s">
        <v>101</v>
      </c>
      <c r="O356" s="42"/>
      <c r="P356" s="42" t="s">
        <v>83</v>
      </c>
    </row>
    <row r="357" spans="1:16">
      <c r="A357" s="62">
        <v>356</v>
      </c>
      <c r="B357" s="42" t="s">
        <v>82</v>
      </c>
      <c r="C357" s="42" t="s">
        <v>83</v>
      </c>
      <c r="D357" s="42" t="s">
        <v>314</v>
      </c>
      <c r="E357" s="42" t="s">
        <v>85</v>
      </c>
      <c r="F357" s="64">
        <v>24917</v>
      </c>
      <c r="G357" s="42">
        <v>1968</v>
      </c>
      <c r="H357" s="42">
        <v>3</v>
      </c>
      <c r="I357" s="42">
        <v>20</v>
      </c>
      <c r="J357" s="64">
        <f t="shared" si="14"/>
        <v>24917</v>
      </c>
      <c r="K357" s="89">
        <f t="shared" ca="1" si="15"/>
        <v>54.628336755646821</v>
      </c>
      <c r="L357" s="42" t="s">
        <v>149</v>
      </c>
      <c r="M357" s="42" t="s">
        <v>87</v>
      </c>
      <c r="N357" s="42" t="s">
        <v>149</v>
      </c>
      <c r="O357" s="42" t="s">
        <v>87</v>
      </c>
      <c r="P357" s="42" t="s">
        <v>102</v>
      </c>
    </row>
    <row r="358" spans="1:16">
      <c r="A358" s="62">
        <v>357</v>
      </c>
      <c r="B358" s="42" t="s">
        <v>82</v>
      </c>
      <c r="C358" s="42" t="s">
        <v>83</v>
      </c>
      <c r="D358" s="42" t="s">
        <v>298</v>
      </c>
      <c r="E358" s="42" t="s">
        <v>85</v>
      </c>
      <c r="F358" s="64">
        <v>19323</v>
      </c>
      <c r="G358" s="42">
        <v>1952</v>
      </c>
      <c r="H358" s="42">
        <v>11</v>
      </c>
      <c r="I358" s="42">
        <v>25</v>
      </c>
      <c r="J358" s="64">
        <f t="shared" si="14"/>
        <v>19323</v>
      </c>
      <c r="K358" s="89">
        <f t="shared" ca="1" si="15"/>
        <v>69.943874058863798</v>
      </c>
      <c r="L358" s="42" t="s">
        <v>114</v>
      </c>
      <c r="M358" s="42" t="s">
        <v>147</v>
      </c>
      <c r="N358" s="42" t="s">
        <v>114</v>
      </c>
      <c r="O358" s="42" t="s">
        <v>147</v>
      </c>
      <c r="P358" s="42" t="s">
        <v>102</v>
      </c>
    </row>
    <row r="359" spans="1:16">
      <c r="A359" s="62">
        <v>358</v>
      </c>
      <c r="B359" s="42" t="s">
        <v>82</v>
      </c>
      <c r="C359" s="42" t="s">
        <v>83</v>
      </c>
      <c r="D359" s="42" t="s">
        <v>255</v>
      </c>
      <c r="E359" s="42" t="s">
        <v>89</v>
      </c>
      <c r="F359" s="64">
        <v>8049</v>
      </c>
      <c r="G359" s="42">
        <v>1922</v>
      </c>
      <c r="H359" s="42">
        <v>1</v>
      </c>
      <c r="I359" s="42">
        <v>13</v>
      </c>
      <c r="J359" s="64">
        <f t="shared" si="14"/>
        <v>8049</v>
      </c>
      <c r="K359" s="89">
        <f t="shared" ca="1" si="15"/>
        <v>100.8104038329911</v>
      </c>
      <c r="L359" s="42" t="s">
        <v>86</v>
      </c>
      <c r="M359" s="42" t="s">
        <v>134</v>
      </c>
      <c r="N359" s="42" t="s">
        <v>86</v>
      </c>
      <c r="O359" s="42" t="s">
        <v>134</v>
      </c>
      <c r="P359" s="42" t="s">
        <v>83</v>
      </c>
    </row>
    <row r="360" spans="1:16">
      <c r="A360" s="62">
        <v>359</v>
      </c>
      <c r="B360" s="42" t="s">
        <v>82</v>
      </c>
      <c r="C360" s="42" t="s">
        <v>83</v>
      </c>
      <c r="D360" s="42" t="s">
        <v>316</v>
      </c>
      <c r="E360" s="42" t="s">
        <v>93</v>
      </c>
      <c r="F360" s="64">
        <v>10310</v>
      </c>
      <c r="G360" s="42">
        <v>1928</v>
      </c>
      <c r="H360" s="42">
        <v>3</v>
      </c>
      <c r="I360" s="42">
        <v>23</v>
      </c>
      <c r="J360" s="64">
        <f t="shared" si="14"/>
        <v>10310</v>
      </c>
      <c r="K360" s="89">
        <f t="shared" ca="1" si="15"/>
        <v>94.620123203285416</v>
      </c>
      <c r="L360" s="42" t="s">
        <v>106</v>
      </c>
      <c r="M360" s="42" t="s">
        <v>130</v>
      </c>
      <c r="N360" s="42" t="s">
        <v>106</v>
      </c>
      <c r="O360" s="42" t="s">
        <v>130</v>
      </c>
      <c r="P360" s="42" t="s">
        <v>102</v>
      </c>
    </row>
    <row r="361" spans="1:16">
      <c r="A361" s="62">
        <v>360</v>
      </c>
      <c r="B361" s="42" t="s">
        <v>82</v>
      </c>
      <c r="C361" s="42" t="s">
        <v>83</v>
      </c>
      <c r="D361" s="42" t="s">
        <v>338</v>
      </c>
      <c r="E361" s="42" t="s">
        <v>85</v>
      </c>
      <c r="F361" s="64">
        <v>12103</v>
      </c>
      <c r="G361" s="42">
        <v>1933</v>
      </c>
      <c r="H361" s="42">
        <v>2</v>
      </c>
      <c r="I361" s="42">
        <v>18</v>
      </c>
      <c r="J361" s="64">
        <f t="shared" si="14"/>
        <v>12103</v>
      </c>
      <c r="K361" s="89">
        <f t="shared" ca="1" si="15"/>
        <v>89.711156741957566</v>
      </c>
      <c r="L361" s="42" t="s">
        <v>86</v>
      </c>
      <c r="M361" s="42" t="s">
        <v>91</v>
      </c>
      <c r="N361" s="42"/>
      <c r="O361" s="42"/>
      <c r="P361" s="42" t="s">
        <v>102</v>
      </c>
    </row>
    <row r="362" spans="1:16">
      <c r="A362" s="62">
        <v>361</v>
      </c>
      <c r="B362" s="42" t="s">
        <v>82</v>
      </c>
      <c r="C362" s="42" t="s">
        <v>83</v>
      </c>
      <c r="D362" s="42" t="s">
        <v>298</v>
      </c>
      <c r="E362" s="42" t="s">
        <v>85</v>
      </c>
      <c r="F362" s="64">
        <v>11689</v>
      </c>
      <c r="G362" s="42">
        <v>1932</v>
      </c>
      <c r="H362" s="42">
        <v>1</v>
      </c>
      <c r="I362" s="42">
        <v>1</v>
      </c>
      <c r="J362" s="64">
        <f t="shared" si="14"/>
        <v>11689</v>
      </c>
      <c r="K362" s="89">
        <f t="shared" ca="1" si="15"/>
        <v>90.844626967830251</v>
      </c>
      <c r="L362" s="42" t="s">
        <v>86</v>
      </c>
      <c r="M362" s="42" t="s">
        <v>91</v>
      </c>
      <c r="N362" s="42" t="s">
        <v>86</v>
      </c>
      <c r="O362" s="42" t="s">
        <v>91</v>
      </c>
      <c r="P362" s="42" t="s">
        <v>102</v>
      </c>
    </row>
    <row r="363" spans="1:16">
      <c r="A363" s="62">
        <v>362</v>
      </c>
      <c r="B363" s="42" t="s">
        <v>82</v>
      </c>
      <c r="C363" s="42" t="s">
        <v>83</v>
      </c>
      <c r="D363" s="42" t="s">
        <v>194</v>
      </c>
      <c r="E363" s="42" t="s">
        <v>133</v>
      </c>
      <c r="F363" s="64">
        <v>12058</v>
      </c>
      <c r="G363" s="42">
        <v>1933</v>
      </c>
      <c r="H363" s="42">
        <v>1</v>
      </c>
      <c r="I363" s="42">
        <v>4</v>
      </c>
      <c r="J363" s="64">
        <f t="shared" si="14"/>
        <v>12058</v>
      </c>
      <c r="K363" s="89">
        <f t="shared" ca="1" si="15"/>
        <v>89.834360027378509</v>
      </c>
      <c r="L363" s="42" t="s">
        <v>144</v>
      </c>
      <c r="M363" s="42" t="s">
        <v>190</v>
      </c>
      <c r="N363" s="42"/>
      <c r="O363" s="42"/>
      <c r="P363" s="42" t="s">
        <v>83</v>
      </c>
    </row>
    <row r="364" spans="1:16">
      <c r="A364" s="62">
        <v>363</v>
      </c>
      <c r="B364" s="42" t="s">
        <v>82</v>
      </c>
      <c r="C364" s="42" t="s">
        <v>83</v>
      </c>
      <c r="D364" s="42" t="s">
        <v>339</v>
      </c>
      <c r="E364" s="42" t="s">
        <v>137</v>
      </c>
      <c r="F364" s="64">
        <v>15299</v>
      </c>
      <c r="G364" s="42">
        <v>1941</v>
      </c>
      <c r="H364" s="42">
        <v>11</v>
      </c>
      <c r="I364" s="42">
        <v>19</v>
      </c>
      <c r="J364" s="64">
        <f t="shared" si="14"/>
        <v>15299</v>
      </c>
      <c r="K364" s="89">
        <f t="shared" ca="1" si="15"/>
        <v>80.960985626283374</v>
      </c>
      <c r="L364" s="42" t="s">
        <v>154</v>
      </c>
      <c r="M364" s="42" t="s">
        <v>155</v>
      </c>
      <c r="N364" s="42"/>
      <c r="O364" s="42"/>
      <c r="P364" s="42" t="s">
        <v>83</v>
      </c>
    </row>
    <row r="365" spans="1:16">
      <c r="A365" s="62">
        <v>364</v>
      </c>
      <c r="B365" s="42" t="s">
        <v>82</v>
      </c>
      <c r="C365" s="42" t="s">
        <v>83</v>
      </c>
      <c r="D365" s="42" t="s">
        <v>95</v>
      </c>
      <c r="E365" s="42" t="s">
        <v>96</v>
      </c>
      <c r="F365" s="64">
        <v>10455</v>
      </c>
      <c r="G365" s="42">
        <v>1928</v>
      </c>
      <c r="H365" s="42">
        <v>8</v>
      </c>
      <c r="I365" s="42">
        <v>15</v>
      </c>
      <c r="J365" s="64">
        <f t="shared" si="14"/>
        <v>10455</v>
      </c>
      <c r="K365" s="89">
        <f t="shared" ca="1" si="15"/>
        <v>94.223134839151271</v>
      </c>
      <c r="L365" s="42" t="s">
        <v>163</v>
      </c>
      <c r="M365" s="42"/>
      <c r="N365" s="42" t="s">
        <v>163</v>
      </c>
      <c r="O365" s="42" t="s">
        <v>161</v>
      </c>
      <c r="P365" s="42" t="s">
        <v>102</v>
      </c>
    </row>
    <row r="366" spans="1:16">
      <c r="A366" s="62">
        <v>365</v>
      </c>
      <c r="B366" s="42" t="s">
        <v>82</v>
      </c>
      <c r="C366" s="42" t="s">
        <v>83</v>
      </c>
      <c r="D366" s="42" t="s">
        <v>340</v>
      </c>
      <c r="E366" s="42" t="s">
        <v>96</v>
      </c>
      <c r="F366" s="64">
        <v>9436</v>
      </c>
      <c r="G366" s="42">
        <v>1925</v>
      </c>
      <c r="H366" s="42">
        <v>10</v>
      </c>
      <c r="I366" s="42">
        <v>31</v>
      </c>
      <c r="J366" s="64">
        <f t="shared" si="14"/>
        <v>9436</v>
      </c>
      <c r="K366" s="89">
        <f t="shared" ca="1" si="15"/>
        <v>97.01300479123887</v>
      </c>
      <c r="L366" s="42" t="s">
        <v>119</v>
      </c>
      <c r="M366" s="42" t="s">
        <v>105</v>
      </c>
      <c r="N366" s="42" t="s">
        <v>119</v>
      </c>
      <c r="O366" s="42" t="s">
        <v>105</v>
      </c>
      <c r="P366" s="42" t="s">
        <v>102</v>
      </c>
    </row>
    <row r="367" spans="1:16">
      <c r="A367" s="62">
        <v>366</v>
      </c>
      <c r="B367" s="42" t="s">
        <v>82</v>
      </c>
      <c r="C367" s="42" t="s">
        <v>83</v>
      </c>
      <c r="D367" s="42" t="s">
        <v>205</v>
      </c>
      <c r="E367" s="42" t="s">
        <v>85</v>
      </c>
      <c r="F367" s="64">
        <v>10868</v>
      </c>
      <c r="G367" s="42">
        <v>1929</v>
      </c>
      <c r="H367" s="42">
        <v>10</v>
      </c>
      <c r="I367" s="42">
        <v>2</v>
      </c>
      <c r="J367" s="64">
        <f t="shared" si="14"/>
        <v>10868</v>
      </c>
      <c r="K367" s="89">
        <f t="shared" ca="1" si="15"/>
        <v>93.092402464065714</v>
      </c>
      <c r="L367" s="42" t="s">
        <v>118</v>
      </c>
      <c r="M367" s="42" t="s">
        <v>125</v>
      </c>
      <c r="N367" s="42" t="s">
        <v>118</v>
      </c>
      <c r="O367" s="42" t="s">
        <v>125</v>
      </c>
      <c r="P367" s="42" t="s">
        <v>102</v>
      </c>
    </row>
    <row r="368" spans="1:16">
      <c r="A368" s="62">
        <v>367</v>
      </c>
      <c r="B368" s="42" t="s">
        <v>82</v>
      </c>
      <c r="C368" s="42" t="s">
        <v>83</v>
      </c>
      <c r="D368" s="42" t="s">
        <v>236</v>
      </c>
      <c r="E368" s="42" t="s">
        <v>85</v>
      </c>
      <c r="F368" s="64">
        <v>9693</v>
      </c>
      <c r="G368" s="42">
        <v>1926</v>
      </c>
      <c r="H368" s="42">
        <v>7</v>
      </c>
      <c r="I368" s="42">
        <v>15</v>
      </c>
      <c r="J368" s="64">
        <f t="shared" si="14"/>
        <v>9693</v>
      </c>
      <c r="K368" s="89">
        <f t="shared" ca="1" si="15"/>
        <v>96.309377138945933</v>
      </c>
      <c r="L368" s="42" t="s">
        <v>169</v>
      </c>
      <c r="M368" s="42" t="s">
        <v>97</v>
      </c>
      <c r="N368" s="42" t="s">
        <v>169</v>
      </c>
      <c r="O368" s="42" t="s">
        <v>97</v>
      </c>
      <c r="P368" s="42" t="s">
        <v>83</v>
      </c>
    </row>
    <row r="369" spans="1:16">
      <c r="A369" s="62">
        <v>368</v>
      </c>
      <c r="B369" s="42" t="s">
        <v>82</v>
      </c>
      <c r="C369" s="42" t="s">
        <v>83</v>
      </c>
      <c r="D369" s="42" t="s">
        <v>278</v>
      </c>
      <c r="E369" s="42" t="s">
        <v>93</v>
      </c>
      <c r="F369" s="64">
        <v>21781</v>
      </c>
      <c r="G369" s="42">
        <v>1959</v>
      </c>
      <c r="H369" s="42">
        <v>8</v>
      </c>
      <c r="I369" s="42">
        <v>19</v>
      </c>
      <c r="J369" s="64">
        <f t="shared" si="14"/>
        <v>21781</v>
      </c>
      <c r="K369" s="89">
        <f t="shared" ca="1" si="15"/>
        <v>63.214236824093085</v>
      </c>
      <c r="L369" s="42" t="s">
        <v>106</v>
      </c>
      <c r="M369" s="42" t="s">
        <v>154</v>
      </c>
      <c r="N369" s="42" t="s">
        <v>106</v>
      </c>
      <c r="O369" s="42" t="s">
        <v>154</v>
      </c>
      <c r="P369" s="42" t="s">
        <v>83</v>
      </c>
    </row>
    <row r="370" spans="1:16">
      <c r="A370" s="62">
        <v>369</v>
      </c>
      <c r="B370" s="42" t="s">
        <v>82</v>
      </c>
      <c r="C370" s="42" t="s">
        <v>83</v>
      </c>
      <c r="D370" s="42" t="s">
        <v>186</v>
      </c>
      <c r="E370" s="42" t="s">
        <v>85</v>
      </c>
      <c r="F370" s="64">
        <v>11130</v>
      </c>
      <c r="G370" s="42">
        <v>1930</v>
      </c>
      <c r="H370" s="42">
        <v>6</v>
      </c>
      <c r="I370" s="42">
        <v>21</v>
      </c>
      <c r="J370" s="64">
        <f t="shared" si="14"/>
        <v>11130</v>
      </c>
      <c r="K370" s="89">
        <f t="shared" ca="1" si="15"/>
        <v>92.375085557837096</v>
      </c>
      <c r="L370" s="42" t="s">
        <v>119</v>
      </c>
      <c r="M370" s="42" t="s">
        <v>97</v>
      </c>
      <c r="N370" s="42" t="s">
        <v>119</v>
      </c>
      <c r="O370" s="42" t="s">
        <v>97</v>
      </c>
      <c r="P370" s="42" t="s">
        <v>102</v>
      </c>
    </row>
    <row r="371" spans="1:16">
      <c r="A371" s="62">
        <v>370</v>
      </c>
      <c r="B371" s="42" t="s">
        <v>82</v>
      </c>
      <c r="C371" s="42" t="s">
        <v>83</v>
      </c>
      <c r="D371" s="42" t="s">
        <v>228</v>
      </c>
      <c r="E371" s="42" t="s">
        <v>89</v>
      </c>
      <c r="F371" s="64">
        <v>26741</v>
      </c>
      <c r="G371" s="42">
        <v>1973</v>
      </c>
      <c r="H371" s="42">
        <v>3</v>
      </c>
      <c r="I371" s="42">
        <v>18</v>
      </c>
      <c r="J371" s="64">
        <f t="shared" si="14"/>
        <v>26741</v>
      </c>
      <c r="K371" s="89">
        <f t="shared" ca="1" si="15"/>
        <v>49.634496919917865</v>
      </c>
      <c r="L371" s="42" t="s">
        <v>131</v>
      </c>
      <c r="M371" s="42" t="s">
        <v>97</v>
      </c>
      <c r="N371" s="42" t="s">
        <v>131</v>
      </c>
      <c r="O371" s="42" t="s">
        <v>97</v>
      </c>
      <c r="P371" s="42" t="s">
        <v>83</v>
      </c>
    </row>
    <row r="372" spans="1:16">
      <c r="A372" s="62">
        <v>371</v>
      </c>
      <c r="B372" s="42" t="s">
        <v>82</v>
      </c>
      <c r="C372" s="42" t="s">
        <v>83</v>
      </c>
      <c r="D372" s="42" t="s">
        <v>329</v>
      </c>
      <c r="E372" s="42" t="s">
        <v>104</v>
      </c>
      <c r="F372" s="64">
        <v>6270</v>
      </c>
      <c r="G372" s="42">
        <v>1917</v>
      </c>
      <c r="H372" s="42">
        <v>3</v>
      </c>
      <c r="I372" s="42">
        <v>1</v>
      </c>
      <c r="J372" s="64">
        <f t="shared" si="14"/>
        <v>6270</v>
      </c>
      <c r="K372" s="89">
        <f t="shared" ca="1" si="15"/>
        <v>105.68104038329911</v>
      </c>
      <c r="L372" s="42" t="s">
        <v>212</v>
      </c>
      <c r="M372" s="42" t="s">
        <v>106</v>
      </c>
      <c r="N372" s="42" t="s">
        <v>212</v>
      </c>
      <c r="O372" s="42" t="s">
        <v>106</v>
      </c>
      <c r="P372" s="42" t="s">
        <v>102</v>
      </c>
    </row>
    <row r="373" spans="1:16">
      <c r="A373" s="62">
        <v>372</v>
      </c>
      <c r="B373" s="42" t="s">
        <v>82</v>
      </c>
      <c r="C373" s="42" t="s">
        <v>83</v>
      </c>
      <c r="D373" s="42" t="s">
        <v>164</v>
      </c>
      <c r="E373" s="42" t="s">
        <v>104</v>
      </c>
      <c r="F373" s="64">
        <v>24151</v>
      </c>
      <c r="G373" s="42">
        <v>1966</v>
      </c>
      <c r="H373" s="42">
        <v>2</v>
      </c>
      <c r="I373" s="42">
        <v>13</v>
      </c>
      <c r="J373" s="64">
        <f t="shared" si="14"/>
        <v>24151</v>
      </c>
      <c r="K373" s="89">
        <f t="shared" ca="1" si="15"/>
        <v>56.725530458590008</v>
      </c>
      <c r="L373" s="42" t="s">
        <v>86</v>
      </c>
      <c r="M373" s="42" t="s">
        <v>119</v>
      </c>
      <c r="N373" s="42" t="s">
        <v>86</v>
      </c>
      <c r="O373" s="42" t="s">
        <v>119</v>
      </c>
      <c r="P373" s="42" t="s">
        <v>102</v>
      </c>
    </row>
    <row r="374" spans="1:16">
      <c r="A374" s="62">
        <v>373</v>
      </c>
      <c r="B374" s="42" t="s">
        <v>82</v>
      </c>
      <c r="C374" s="42" t="s">
        <v>83</v>
      </c>
      <c r="D374" s="42" t="s">
        <v>205</v>
      </c>
      <c r="E374" s="42" t="s">
        <v>85</v>
      </c>
      <c r="F374" s="64">
        <v>25535</v>
      </c>
      <c r="G374" s="42">
        <v>1969</v>
      </c>
      <c r="H374" s="42">
        <v>11</v>
      </c>
      <c r="I374" s="42">
        <v>28</v>
      </c>
      <c r="J374" s="64">
        <f t="shared" si="14"/>
        <v>25535</v>
      </c>
      <c r="K374" s="89">
        <f t="shared" ca="1" si="15"/>
        <v>52.936344969199176</v>
      </c>
      <c r="L374" s="42" t="s">
        <v>135</v>
      </c>
      <c r="M374" s="42" t="s">
        <v>140</v>
      </c>
      <c r="N374" s="42" t="s">
        <v>135</v>
      </c>
      <c r="O374" s="42" t="s">
        <v>140</v>
      </c>
      <c r="P374" s="42" t="s">
        <v>83</v>
      </c>
    </row>
    <row r="375" spans="1:16">
      <c r="A375" s="62">
        <v>374</v>
      </c>
      <c r="B375" s="42" t="s">
        <v>82</v>
      </c>
      <c r="C375" s="42" t="s">
        <v>83</v>
      </c>
      <c r="D375" s="42" t="s">
        <v>341</v>
      </c>
      <c r="E375" s="42" t="s">
        <v>96</v>
      </c>
      <c r="F375" s="64">
        <v>20127</v>
      </c>
      <c r="G375" s="42">
        <v>1955</v>
      </c>
      <c r="H375" s="42">
        <v>2</v>
      </c>
      <c r="I375" s="42">
        <v>7</v>
      </c>
      <c r="J375" s="64">
        <f t="shared" si="14"/>
        <v>20127</v>
      </c>
      <c r="K375" s="89">
        <f t="shared" ca="1" si="15"/>
        <v>67.742642026009577</v>
      </c>
      <c r="L375" s="42" t="s">
        <v>119</v>
      </c>
      <c r="M375" s="42" t="s">
        <v>91</v>
      </c>
      <c r="N375" s="42" t="s">
        <v>119</v>
      </c>
      <c r="O375" s="42" t="s">
        <v>91</v>
      </c>
      <c r="P375" s="42" t="s">
        <v>325</v>
      </c>
    </row>
    <row r="376" spans="1:16">
      <c r="A376" s="62">
        <v>375</v>
      </c>
      <c r="B376" s="42" t="s">
        <v>82</v>
      </c>
      <c r="C376" s="42" t="s">
        <v>83</v>
      </c>
      <c r="D376" s="42" t="s">
        <v>205</v>
      </c>
      <c r="E376" s="42" t="s">
        <v>85</v>
      </c>
      <c r="F376" s="64">
        <v>18111</v>
      </c>
      <c r="G376" s="42">
        <v>1949</v>
      </c>
      <c r="H376" s="42">
        <v>8</v>
      </c>
      <c r="I376" s="42">
        <v>1</v>
      </c>
      <c r="J376" s="64">
        <f t="shared" si="14"/>
        <v>18111</v>
      </c>
      <c r="K376" s="89">
        <f t="shared" ca="1" si="15"/>
        <v>73.262149212867897</v>
      </c>
      <c r="L376" s="42" t="s">
        <v>101</v>
      </c>
      <c r="M376" s="42" t="s">
        <v>211</v>
      </c>
      <c r="N376" s="42" t="s">
        <v>101</v>
      </c>
      <c r="O376" s="42" t="s">
        <v>211</v>
      </c>
      <c r="P376" s="42" t="s">
        <v>83</v>
      </c>
    </row>
    <row r="377" spans="1:16">
      <c r="A377" s="62">
        <v>376</v>
      </c>
      <c r="B377" s="42" t="s">
        <v>82</v>
      </c>
      <c r="C377" s="42" t="s">
        <v>83</v>
      </c>
      <c r="D377" s="42" t="s">
        <v>316</v>
      </c>
      <c r="E377" s="42" t="s">
        <v>93</v>
      </c>
      <c r="F377" s="64">
        <v>10365</v>
      </c>
      <c r="G377" s="42">
        <v>1928</v>
      </c>
      <c r="H377" s="42">
        <v>5</v>
      </c>
      <c r="I377" s="42">
        <v>17</v>
      </c>
      <c r="J377" s="64">
        <f t="shared" si="14"/>
        <v>10365</v>
      </c>
      <c r="K377" s="89">
        <f t="shared" ca="1" si="15"/>
        <v>94.469541409993155</v>
      </c>
      <c r="L377" s="42" t="s">
        <v>118</v>
      </c>
      <c r="M377" s="42" t="s">
        <v>119</v>
      </c>
      <c r="N377" s="42" t="s">
        <v>118</v>
      </c>
      <c r="O377" s="42" t="s">
        <v>119</v>
      </c>
      <c r="P377" s="42" t="s">
        <v>83</v>
      </c>
    </row>
    <row r="378" spans="1:16">
      <c r="A378" s="62">
        <v>377</v>
      </c>
      <c r="B378" s="42" t="s">
        <v>82</v>
      </c>
      <c r="C378" s="42" t="s">
        <v>83</v>
      </c>
      <c r="D378" s="42" t="s">
        <v>342</v>
      </c>
      <c r="E378" s="42" t="s">
        <v>343</v>
      </c>
      <c r="F378" s="64">
        <v>21232</v>
      </c>
      <c r="G378" s="42">
        <v>1958</v>
      </c>
      <c r="H378" s="42">
        <v>2</v>
      </c>
      <c r="I378" s="42">
        <v>16</v>
      </c>
      <c r="J378" s="64">
        <f t="shared" si="14"/>
        <v>21232</v>
      </c>
      <c r="K378" s="89">
        <f t="shared" ca="1" si="15"/>
        <v>64.717316906228604</v>
      </c>
      <c r="L378" s="42" t="s">
        <v>155</v>
      </c>
      <c r="M378" s="42" t="s">
        <v>130</v>
      </c>
      <c r="N378" s="42" t="s">
        <v>155</v>
      </c>
      <c r="O378" s="42" t="s">
        <v>130</v>
      </c>
      <c r="P378" s="42" t="s">
        <v>102</v>
      </c>
    </row>
    <row r="379" spans="1:16">
      <c r="A379" s="62">
        <v>378</v>
      </c>
      <c r="B379" s="42" t="s">
        <v>82</v>
      </c>
      <c r="C379" s="42" t="s">
        <v>83</v>
      </c>
      <c r="D379" s="42" t="s">
        <v>245</v>
      </c>
      <c r="E379" s="42" t="s">
        <v>85</v>
      </c>
      <c r="F379" s="64">
        <v>9139</v>
      </c>
      <c r="G379" s="42">
        <v>1925</v>
      </c>
      <c r="H379" s="42">
        <v>1</v>
      </c>
      <c r="I379" s="42">
        <v>7</v>
      </c>
      <c r="J379" s="64">
        <f t="shared" si="14"/>
        <v>9139</v>
      </c>
      <c r="K379" s="89">
        <f t="shared" ca="1" si="15"/>
        <v>97.826146475017111</v>
      </c>
      <c r="L379" s="42" t="s">
        <v>131</v>
      </c>
      <c r="M379" s="42" t="s">
        <v>155</v>
      </c>
      <c r="N379" s="42" t="s">
        <v>131</v>
      </c>
      <c r="O379" s="42"/>
      <c r="P379" s="42" t="s">
        <v>83</v>
      </c>
    </row>
    <row r="380" spans="1:16">
      <c r="A380" s="62">
        <v>379</v>
      </c>
      <c r="B380" s="42" t="s">
        <v>82</v>
      </c>
      <c r="C380" s="42" t="s">
        <v>83</v>
      </c>
      <c r="D380" s="42" t="s">
        <v>344</v>
      </c>
      <c r="E380" s="42" t="s">
        <v>85</v>
      </c>
      <c r="F380" s="64">
        <v>28223</v>
      </c>
      <c r="G380" s="42">
        <v>1977</v>
      </c>
      <c r="H380" s="42">
        <v>4</v>
      </c>
      <c r="I380" s="42">
        <v>8</v>
      </c>
      <c r="J380" s="64">
        <f t="shared" si="14"/>
        <v>28223</v>
      </c>
      <c r="K380" s="89">
        <f t="shared" ca="1" si="15"/>
        <v>45.577002053388092</v>
      </c>
      <c r="L380" s="42" t="s">
        <v>87</v>
      </c>
      <c r="M380" s="42" t="s">
        <v>143</v>
      </c>
      <c r="N380" s="42"/>
      <c r="O380" s="42"/>
      <c r="P380" s="42" t="s">
        <v>102</v>
      </c>
    </row>
    <row r="381" spans="1:16">
      <c r="A381" s="62">
        <v>380</v>
      </c>
      <c r="B381" s="42" t="s">
        <v>82</v>
      </c>
      <c r="C381" s="42" t="s">
        <v>83</v>
      </c>
      <c r="D381" s="42" t="s">
        <v>247</v>
      </c>
      <c r="E381" s="42" t="s">
        <v>96</v>
      </c>
      <c r="F381" s="64">
        <v>14707</v>
      </c>
      <c r="G381" s="42">
        <v>1940</v>
      </c>
      <c r="H381" s="42">
        <v>4</v>
      </c>
      <c r="I381" s="42">
        <v>6</v>
      </c>
      <c r="J381" s="64">
        <f t="shared" si="14"/>
        <v>14707</v>
      </c>
      <c r="K381" s="89">
        <f t="shared" ca="1" si="15"/>
        <v>82.581793292265573</v>
      </c>
      <c r="L381" s="42" t="s">
        <v>90</v>
      </c>
      <c r="M381" s="42" t="s">
        <v>131</v>
      </c>
      <c r="N381" s="42" t="s">
        <v>90</v>
      </c>
      <c r="O381" s="42" t="s">
        <v>131</v>
      </c>
      <c r="P381" s="42" t="s">
        <v>102</v>
      </c>
    </row>
    <row r="382" spans="1:16">
      <c r="A382" s="62">
        <v>381</v>
      </c>
      <c r="B382" s="42" t="s">
        <v>82</v>
      </c>
      <c r="C382" s="42" t="s">
        <v>83</v>
      </c>
      <c r="D382" s="42" t="s">
        <v>345</v>
      </c>
      <c r="E382" s="42" t="s">
        <v>109</v>
      </c>
      <c r="F382" s="64">
        <v>11625</v>
      </c>
      <c r="G382" s="42">
        <v>1931</v>
      </c>
      <c r="H382" s="42">
        <v>10</v>
      </c>
      <c r="I382" s="42">
        <v>29</v>
      </c>
      <c r="J382" s="64">
        <f t="shared" si="14"/>
        <v>11625</v>
      </c>
      <c r="K382" s="89">
        <f t="shared" ca="1" si="15"/>
        <v>91.019849418206704</v>
      </c>
      <c r="L382" s="42" t="s">
        <v>252</v>
      </c>
      <c r="M382" s="42" t="s">
        <v>121</v>
      </c>
      <c r="N382" s="42" t="s">
        <v>252</v>
      </c>
      <c r="O382" s="42" t="s">
        <v>121</v>
      </c>
      <c r="P382" s="42" t="s">
        <v>102</v>
      </c>
    </row>
    <row r="383" spans="1:16">
      <c r="A383" s="62">
        <v>382</v>
      </c>
      <c r="B383" s="42" t="s">
        <v>82</v>
      </c>
      <c r="C383" s="42" t="s">
        <v>83</v>
      </c>
      <c r="D383" s="42" t="s">
        <v>248</v>
      </c>
      <c r="E383" s="42" t="s">
        <v>139</v>
      </c>
      <c r="F383" s="64">
        <v>19395</v>
      </c>
      <c r="G383" s="42">
        <v>1953</v>
      </c>
      <c r="H383" s="42">
        <v>2</v>
      </c>
      <c r="I383" s="42">
        <v>5</v>
      </c>
      <c r="J383" s="64">
        <f t="shared" si="14"/>
        <v>19395</v>
      </c>
      <c r="K383" s="89">
        <f t="shared" ca="1" si="15"/>
        <v>69.746748802190282</v>
      </c>
      <c r="L383" s="42" t="s">
        <v>155</v>
      </c>
      <c r="M383" s="42" t="s">
        <v>100</v>
      </c>
      <c r="N383" s="42"/>
      <c r="O383" s="42"/>
      <c r="P383" s="42" t="s">
        <v>102</v>
      </c>
    </row>
    <row r="384" spans="1:16">
      <c r="A384" s="62">
        <v>383</v>
      </c>
      <c r="B384" s="42" t="s">
        <v>82</v>
      </c>
      <c r="C384" s="42" t="s">
        <v>83</v>
      </c>
      <c r="D384" s="42" t="s">
        <v>291</v>
      </c>
      <c r="E384" s="42" t="s">
        <v>133</v>
      </c>
      <c r="F384" s="64">
        <v>9951</v>
      </c>
      <c r="G384" s="42">
        <v>1927</v>
      </c>
      <c r="H384" s="42">
        <v>3</v>
      </c>
      <c r="I384" s="42">
        <v>30</v>
      </c>
      <c r="J384" s="64">
        <f t="shared" si="14"/>
        <v>9951</v>
      </c>
      <c r="K384" s="89">
        <f t="shared" ca="1" si="15"/>
        <v>95.60301163586584</v>
      </c>
      <c r="L384" s="42" t="s">
        <v>134</v>
      </c>
      <c r="M384" s="42" t="s">
        <v>130</v>
      </c>
      <c r="N384" s="42" t="s">
        <v>134</v>
      </c>
      <c r="O384" s="42" t="s">
        <v>130</v>
      </c>
      <c r="P384" s="42" t="s">
        <v>83</v>
      </c>
    </row>
    <row r="385" spans="1:16">
      <c r="A385" s="62">
        <v>384</v>
      </c>
      <c r="B385" s="42" t="s">
        <v>82</v>
      </c>
      <c r="C385" s="42" t="s">
        <v>83</v>
      </c>
      <c r="D385" s="42" t="s">
        <v>232</v>
      </c>
      <c r="E385" s="42" t="s">
        <v>93</v>
      </c>
      <c r="F385" s="64">
        <v>26244</v>
      </c>
      <c r="G385" s="42">
        <v>1971</v>
      </c>
      <c r="H385" s="42">
        <v>11</v>
      </c>
      <c r="I385" s="42">
        <v>7</v>
      </c>
      <c r="J385" s="64">
        <f t="shared" si="14"/>
        <v>26244</v>
      </c>
      <c r="K385" s="89">
        <f t="shared" ca="1" si="15"/>
        <v>50.99520876112252</v>
      </c>
      <c r="L385" s="42" t="s">
        <v>119</v>
      </c>
      <c r="M385" s="42" t="s">
        <v>97</v>
      </c>
      <c r="N385" s="42" t="s">
        <v>119</v>
      </c>
      <c r="O385" s="42" t="s">
        <v>97</v>
      </c>
      <c r="P385" s="42" t="s">
        <v>102</v>
      </c>
    </row>
    <row r="386" spans="1:16">
      <c r="A386" s="62">
        <v>385</v>
      </c>
      <c r="B386" s="42" t="s">
        <v>82</v>
      </c>
      <c r="C386" s="42" t="s">
        <v>83</v>
      </c>
      <c r="D386" s="42" t="s">
        <v>198</v>
      </c>
      <c r="E386" s="42" t="s">
        <v>153</v>
      </c>
      <c r="F386" s="64">
        <v>7734</v>
      </c>
      <c r="G386" s="42">
        <v>1921</v>
      </c>
      <c r="H386" s="42">
        <v>3</v>
      </c>
      <c r="I386" s="42">
        <v>4</v>
      </c>
      <c r="J386" s="64">
        <f t="shared" si="14"/>
        <v>7734</v>
      </c>
      <c r="K386" s="89">
        <f t="shared" ca="1" si="15"/>
        <v>101.67282683093771</v>
      </c>
      <c r="L386" s="42" t="s">
        <v>163</v>
      </c>
      <c r="M386" s="42" t="s">
        <v>149</v>
      </c>
      <c r="N386" s="42"/>
      <c r="O386" s="42"/>
      <c r="P386" s="42" t="s">
        <v>83</v>
      </c>
    </row>
    <row r="387" spans="1:16">
      <c r="A387" s="62">
        <v>386</v>
      </c>
      <c r="B387" s="42" t="s">
        <v>82</v>
      </c>
      <c r="C387" s="42" t="s">
        <v>83</v>
      </c>
      <c r="D387" s="42" t="s">
        <v>201</v>
      </c>
      <c r="E387" s="42" t="s">
        <v>96</v>
      </c>
      <c r="F387" s="64">
        <v>4608</v>
      </c>
      <c r="G387" s="42">
        <v>1912</v>
      </c>
      <c r="H387" s="42">
        <v>8</v>
      </c>
      <c r="I387" s="42">
        <v>12</v>
      </c>
      <c r="J387" s="64">
        <f t="shared" ref="J387:J450" si="16">DATE(G387, H387,I387)</f>
        <v>4608</v>
      </c>
      <c r="K387" s="89">
        <f t="shared" ref="K387:K450" ca="1" si="17">(TODAY()-J387)/365.25</f>
        <v>110.23134839151267</v>
      </c>
      <c r="L387" s="42" t="s">
        <v>143</v>
      </c>
      <c r="M387" s="42" t="s">
        <v>101</v>
      </c>
      <c r="N387" s="42" t="s">
        <v>143</v>
      </c>
      <c r="O387" s="42" t="s">
        <v>101</v>
      </c>
      <c r="P387" s="42" t="s">
        <v>102</v>
      </c>
    </row>
    <row r="388" spans="1:16">
      <c r="A388" s="62">
        <v>387</v>
      </c>
      <c r="B388" s="42" t="s">
        <v>82</v>
      </c>
      <c r="C388" s="42" t="s">
        <v>83</v>
      </c>
      <c r="D388" s="42" t="s">
        <v>227</v>
      </c>
      <c r="E388" s="42" t="s">
        <v>85</v>
      </c>
      <c r="F388" s="64">
        <v>19681</v>
      </c>
      <c r="G388" s="42">
        <v>1953</v>
      </c>
      <c r="H388" s="42">
        <v>11</v>
      </c>
      <c r="I388" s="42">
        <v>18</v>
      </c>
      <c r="J388" s="64">
        <f t="shared" si="16"/>
        <v>19681</v>
      </c>
      <c r="K388" s="89">
        <f t="shared" ca="1" si="17"/>
        <v>68.963723477070502</v>
      </c>
      <c r="L388" s="42" t="s">
        <v>131</v>
      </c>
      <c r="M388" s="42" t="s">
        <v>149</v>
      </c>
      <c r="N388" s="42"/>
      <c r="O388" s="42"/>
      <c r="P388" s="42" t="s">
        <v>83</v>
      </c>
    </row>
    <row r="389" spans="1:16">
      <c r="A389" s="62">
        <v>388</v>
      </c>
      <c r="B389" s="42" t="s">
        <v>82</v>
      </c>
      <c r="C389" s="42" t="s">
        <v>83</v>
      </c>
      <c r="D389" s="42" t="s">
        <v>170</v>
      </c>
      <c r="E389" s="42" t="s">
        <v>93</v>
      </c>
      <c r="F389" s="64">
        <v>11345</v>
      </c>
      <c r="G389" s="42">
        <v>1931</v>
      </c>
      <c r="H389" s="42">
        <v>1</v>
      </c>
      <c r="I389" s="42">
        <v>22</v>
      </c>
      <c r="J389" s="64">
        <f t="shared" si="16"/>
        <v>11345</v>
      </c>
      <c r="K389" s="89">
        <f t="shared" ca="1" si="17"/>
        <v>91.78644763860369</v>
      </c>
      <c r="L389" s="42" t="s">
        <v>91</v>
      </c>
      <c r="M389" s="42" t="s">
        <v>106</v>
      </c>
      <c r="N389" s="42"/>
      <c r="O389" s="42"/>
      <c r="P389" s="42" t="s">
        <v>102</v>
      </c>
    </row>
    <row r="390" spans="1:16">
      <c r="A390" s="62">
        <v>389</v>
      </c>
      <c r="B390" s="42" t="s">
        <v>82</v>
      </c>
      <c r="C390" s="42" t="s">
        <v>83</v>
      </c>
      <c r="D390" s="42" t="s">
        <v>115</v>
      </c>
      <c r="E390" s="42" t="s">
        <v>109</v>
      </c>
      <c r="F390" s="64">
        <v>8691</v>
      </c>
      <c r="G390" s="42">
        <v>1923</v>
      </c>
      <c r="H390" s="42">
        <v>10</v>
      </c>
      <c r="I390" s="42">
        <v>17</v>
      </c>
      <c r="J390" s="64">
        <f t="shared" si="16"/>
        <v>8691</v>
      </c>
      <c r="K390" s="89">
        <f t="shared" ca="1" si="17"/>
        <v>99.052703627652292</v>
      </c>
      <c r="L390" s="42" t="s">
        <v>200</v>
      </c>
      <c r="M390" s="42" t="s">
        <v>147</v>
      </c>
      <c r="N390" s="42"/>
      <c r="O390" s="42"/>
      <c r="P390" s="42" t="s">
        <v>102</v>
      </c>
    </row>
    <row r="391" spans="1:16">
      <c r="A391" s="62">
        <v>390</v>
      </c>
      <c r="B391" s="42" t="s">
        <v>82</v>
      </c>
      <c r="C391" s="42" t="s">
        <v>83</v>
      </c>
      <c r="D391" s="42" t="s">
        <v>346</v>
      </c>
      <c r="E391" s="42" t="s">
        <v>124</v>
      </c>
      <c r="F391" s="64">
        <v>26076</v>
      </c>
      <c r="G391" s="42">
        <v>1971</v>
      </c>
      <c r="H391" s="42">
        <v>5</v>
      </c>
      <c r="I391" s="42">
        <v>23</v>
      </c>
      <c r="J391" s="64">
        <f t="shared" si="16"/>
        <v>26076</v>
      </c>
      <c r="K391" s="89">
        <f t="shared" ca="1" si="17"/>
        <v>51.455167693360714</v>
      </c>
      <c r="L391" s="42" t="s">
        <v>135</v>
      </c>
      <c r="M391" s="42" t="s">
        <v>209</v>
      </c>
      <c r="N391" s="42" t="s">
        <v>135</v>
      </c>
      <c r="O391" s="42" t="s">
        <v>209</v>
      </c>
      <c r="P391" s="42" t="s">
        <v>102</v>
      </c>
    </row>
    <row r="392" spans="1:16">
      <c r="A392" s="62">
        <v>391</v>
      </c>
      <c r="B392" s="42" t="s">
        <v>82</v>
      </c>
      <c r="C392" s="42" t="s">
        <v>83</v>
      </c>
      <c r="D392" s="42" t="s">
        <v>247</v>
      </c>
      <c r="E392" s="42" t="s">
        <v>96</v>
      </c>
      <c r="F392" s="64">
        <v>6527</v>
      </c>
      <c r="G392" s="42">
        <v>1917</v>
      </c>
      <c r="H392" s="42">
        <v>11</v>
      </c>
      <c r="I392" s="42">
        <v>13</v>
      </c>
      <c r="J392" s="64">
        <f t="shared" si="16"/>
        <v>6527</v>
      </c>
      <c r="K392" s="89">
        <f t="shared" ca="1" si="17"/>
        <v>104.97741273100615</v>
      </c>
      <c r="L392" s="42" t="s">
        <v>321</v>
      </c>
      <c r="M392" s="42" t="s">
        <v>113</v>
      </c>
      <c r="N392" s="42" t="s">
        <v>321</v>
      </c>
      <c r="O392" s="42" t="s">
        <v>113</v>
      </c>
      <c r="P392" s="42" t="s">
        <v>83</v>
      </c>
    </row>
    <row r="393" spans="1:16">
      <c r="A393" s="62">
        <v>392</v>
      </c>
      <c r="B393" s="42" t="s">
        <v>82</v>
      </c>
      <c r="C393" s="42" t="s">
        <v>83</v>
      </c>
      <c r="D393" s="42" t="s">
        <v>232</v>
      </c>
      <c r="E393" s="42" t="s">
        <v>93</v>
      </c>
      <c r="F393" s="64">
        <v>10507</v>
      </c>
      <c r="G393" s="42">
        <v>1928</v>
      </c>
      <c r="H393" s="42">
        <v>10</v>
      </c>
      <c r="I393" s="42">
        <v>6</v>
      </c>
      <c r="J393" s="64">
        <f t="shared" si="16"/>
        <v>10507</v>
      </c>
      <c r="K393" s="89">
        <f t="shared" ca="1" si="17"/>
        <v>94.080766598220393</v>
      </c>
      <c r="L393" s="42" t="s">
        <v>169</v>
      </c>
      <c r="M393" s="42" t="s">
        <v>97</v>
      </c>
      <c r="N393" s="42" t="s">
        <v>169</v>
      </c>
      <c r="O393" s="42" t="s">
        <v>97</v>
      </c>
      <c r="P393" s="42" t="s">
        <v>83</v>
      </c>
    </row>
    <row r="394" spans="1:16">
      <c r="A394" s="62">
        <v>393</v>
      </c>
      <c r="B394" s="42" t="s">
        <v>82</v>
      </c>
      <c r="C394" s="42" t="s">
        <v>83</v>
      </c>
      <c r="D394" s="42" t="s">
        <v>347</v>
      </c>
      <c r="E394" s="42" t="s">
        <v>85</v>
      </c>
      <c r="F394" s="64">
        <v>20048</v>
      </c>
      <c r="G394" s="42">
        <v>1954</v>
      </c>
      <c r="H394" s="42">
        <v>11</v>
      </c>
      <c r="I394" s="42">
        <v>20</v>
      </c>
      <c r="J394" s="64">
        <f t="shared" si="16"/>
        <v>20048</v>
      </c>
      <c r="K394" s="89">
        <f t="shared" ca="1" si="17"/>
        <v>67.958932238193015</v>
      </c>
      <c r="L394" s="42" t="s">
        <v>169</v>
      </c>
      <c r="M394" s="42" t="s">
        <v>130</v>
      </c>
      <c r="N394" s="42"/>
      <c r="O394" s="42"/>
      <c r="P394" s="42" t="s">
        <v>102</v>
      </c>
    </row>
    <row r="395" spans="1:16">
      <c r="A395" s="62">
        <v>394</v>
      </c>
      <c r="B395" s="42" t="s">
        <v>82</v>
      </c>
      <c r="C395" s="42" t="s">
        <v>83</v>
      </c>
      <c r="D395" s="42" t="s">
        <v>348</v>
      </c>
      <c r="E395" s="42" t="s">
        <v>93</v>
      </c>
      <c r="F395" s="64">
        <v>19221</v>
      </c>
      <c r="G395" s="42">
        <v>1952</v>
      </c>
      <c r="H395" s="42">
        <v>8</v>
      </c>
      <c r="I395" s="42">
        <v>15</v>
      </c>
      <c r="J395" s="64">
        <f t="shared" si="16"/>
        <v>19221</v>
      </c>
      <c r="K395" s="89">
        <f t="shared" ca="1" si="17"/>
        <v>70.223134839151271</v>
      </c>
      <c r="L395" s="42" t="s">
        <v>119</v>
      </c>
      <c r="M395" s="42" t="s">
        <v>91</v>
      </c>
      <c r="N395" s="42" t="s">
        <v>119</v>
      </c>
      <c r="O395" s="42" t="s">
        <v>91</v>
      </c>
      <c r="P395" s="42" t="s">
        <v>102</v>
      </c>
    </row>
    <row r="396" spans="1:16">
      <c r="A396" s="62">
        <v>395</v>
      </c>
      <c r="B396" s="42" t="s">
        <v>82</v>
      </c>
      <c r="C396" s="42" t="s">
        <v>83</v>
      </c>
      <c r="D396" s="42" t="s">
        <v>204</v>
      </c>
      <c r="E396" s="42" t="s">
        <v>85</v>
      </c>
      <c r="F396" s="64">
        <v>7222</v>
      </c>
      <c r="G396" s="42">
        <v>1919</v>
      </c>
      <c r="H396" s="42">
        <v>10</v>
      </c>
      <c r="I396" s="42">
        <v>9</v>
      </c>
      <c r="J396" s="64">
        <f t="shared" si="16"/>
        <v>7222</v>
      </c>
      <c r="K396" s="89">
        <f t="shared" ca="1" si="17"/>
        <v>103.07460643394936</v>
      </c>
      <c r="L396" s="42" t="s">
        <v>87</v>
      </c>
      <c r="M396" s="42" t="s">
        <v>130</v>
      </c>
      <c r="N396" s="42" t="s">
        <v>87</v>
      </c>
      <c r="O396" s="42" t="s">
        <v>130</v>
      </c>
      <c r="P396" s="42" t="s">
        <v>102</v>
      </c>
    </row>
    <row r="397" spans="1:16">
      <c r="A397" s="62">
        <v>396</v>
      </c>
      <c r="B397" s="42" t="s">
        <v>82</v>
      </c>
      <c r="C397" s="42" t="s">
        <v>83</v>
      </c>
      <c r="D397" s="42" t="s">
        <v>290</v>
      </c>
      <c r="E397" s="42" t="s">
        <v>139</v>
      </c>
      <c r="F397" s="64">
        <v>34994</v>
      </c>
      <c r="G397" s="42">
        <v>1995</v>
      </c>
      <c r="H397" s="42">
        <v>10</v>
      </c>
      <c r="I397" s="42">
        <v>22</v>
      </c>
      <c r="J397" s="64">
        <f t="shared" si="16"/>
        <v>34994</v>
      </c>
      <c r="K397" s="89">
        <f t="shared" ca="1" si="17"/>
        <v>27.039014373716633</v>
      </c>
      <c r="L397" s="42" t="s">
        <v>140</v>
      </c>
      <c r="M397" s="42" t="s">
        <v>161</v>
      </c>
      <c r="N397" s="42" t="s">
        <v>140</v>
      </c>
      <c r="O397" s="42" t="s">
        <v>161</v>
      </c>
      <c r="P397" s="42" t="s">
        <v>83</v>
      </c>
    </row>
    <row r="398" spans="1:16">
      <c r="A398" s="62">
        <v>397</v>
      </c>
      <c r="B398" s="42" t="s">
        <v>82</v>
      </c>
      <c r="C398" s="42" t="s">
        <v>83</v>
      </c>
      <c r="D398" s="42" t="s">
        <v>158</v>
      </c>
      <c r="E398" s="42" t="s">
        <v>93</v>
      </c>
      <c r="F398" s="64">
        <v>7631</v>
      </c>
      <c r="G398" s="42">
        <v>1920</v>
      </c>
      <c r="H398" s="42">
        <v>11</v>
      </c>
      <c r="I398" s="42">
        <v>21</v>
      </c>
      <c r="J398" s="64">
        <f t="shared" si="16"/>
        <v>7631</v>
      </c>
      <c r="K398" s="89">
        <f t="shared" ca="1" si="17"/>
        <v>101.95482546201232</v>
      </c>
      <c r="L398" s="42" t="s">
        <v>131</v>
      </c>
      <c r="M398" s="42" t="s">
        <v>87</v>
      </c>
      <c r="N398" s="42"/>
      <c r="O398" s="42"/>
      <c r="P398" s="42" t="s">
        <v>102</v>
      </c>
    </row>
    <row r="399" spans="1:16">
      <c r="A399" s="62">
        <v>398</v>
      </c>
      <c r="B399" s="42" t="s">
        <v>82</v>
      </c>
      <c r="C399" s="42" t="s">
        <v>83</v>
      </c>
      <c r="D399" s="42" t="s">
        <v>349</v>
      </c>
      <c r="E399" s="42" t="s">
        <v>96</v>
      </c>
      <c r="F399" s="64">
        <v>13415</v>
      </c>
      <c r="G399" s="42">
        <v>1936</v>
      </c>
      <c r="H399" s="42">
        <v>9</v>
      </c>
      <c r="I399" s="42">
        <v>22</v>
      </c>
      <c r="J399" s="64">
        <f t="shared" si="16"/>
        <v>13415</v>
      </c>
      <c r="K399" s="89">
        <f t="shared" ca="1" si="17"/>
        <v>86.119096509240251</v>
      </c>
      <c r="L399" s="42" t="s">
        <v>119</v>
      </c>
      <c r="M399" s="42" t="s">
        <v>125</v>
      </c>
      <c r="N399" s="42"/>
      <c r="O399" s="42"/>
      <c r="P399" s="42" t="s">
        <v>102</v>
      </c>
    </row>
    <row r="400" spans="1:16">
      <c r="A400" s="62">
        <v>399</v>
      </c>
      <c r="B400" s="42" t="s">
        <v>82</v>
      </c>
      <c r="C400" s="42" t="s">
        <v>83</v>
      </c>
      <c r="D400" s="42" t="s">
        <v>158</v>
      </c>
      <c r="E400" s="42" t="s">
        <v>93</v>
      </c>
      <c r="F400" s="64">
        <v>12845</v>
      </c>
      <c r="G400" s="42">
        <v>1935</v>
      </c>
      <c r="H400" s="42">
        <v>3</v>
      </c>
      <c r="I400" s="42">
        <v>2</v>
      </c>
      <c r="J400" s="64">
        <f t="shared" si="16"/>
        <v>12845</v>
      </c>
      <c r="K400" s="89">
        <f t="shared" ca="1" si="17"/>
        <v>87.679671457905542</v>
      </c>
      <c r="L400" s="42" t="s">
        <v>183</v>
      </c>
      <c r="M400" s="42" t="s">
        <v>87</v>
      </c>
      <c r="N400" s="42"/>
      <c r="O400" s="42"/>
      <c r="P400" s="42" t="s">
        <v>83</v>
      </c>
    </row>
    <row r="401" spans="1:16">
      <c r="A401" s="62">
        <v>400</v>
      </c>
      <c r="B401" s="42" t="s">
        <v>82</v>
      </c>
      <c r="C401" s="42" t="s">
        <v>83</v>
      </c>
      <c r="D401" s="42" t="s">
        <v>88</v>
      </c>
      <c r="E401" s="42" t="s">
        <v>89</v>
      </c>
      <c r="F401" s="64">
        <v>5833</v>
      </c>
      <c r="G401" s="42">
        <v>1915</v>
      </c>
      <c r="H401" s="42">
        <v>12</v>
      </c>
      <c r="I401" s="42">
        <v>20</v>
      </c>
      <c r="J401" s="64">
        <f t="shared" si="16"/>
        <v>5833</v>
      </c>
      <c r="K401" s="89">
        <f t="shared" ca="1" si="17"/>
        <v>106.87748117727584</v>
      </c>
      <c r="L401" s="42" t="s">
        <v>86</v>
      </c>
      <c r="M401" s="42" t="s">
        <v>113</v>
      </c>
      <c r="N401" s="42"/>
      <c r="O401" s="42"/>
      <c r="P401" s="42" t="s">
        <v>102</v>
      </c>
    </row>
    <row r="402" spans="1:16">
      <c r="A402" s="62">
        <v>401</v>
      </c>
      <c r="B402" s="42" t="s">
        <v>82</v>
      </c>
      <c r="C402" s="42" t="s">
        <v>83</v>
      </c>
      <c r="D402" s="42" t="s">
        <v>293</v>
      </c>
      <c r="E402" s="42" t="s">
        <v>85</v>
      </c>
      <c r="F402" s="64">
        <v>12830</v>
      </c>
      <c r="G402" s="42">
        <v>1935</v>
      </c>
      <c r="H402" s="42">
        <v>2</v>
      </c>
      <c r="I402" s="42">
        <v>15</v>
      </c>
      <c r="J402" s="64">
        <f t="shared" si="16"/>
        <v>12830</v>
      </c>
      <c r="K402" s="89">
        <f t="shared" ca="1" si="17"/>
        <v>87.720739219712527</v>
      </c>
      <c r="L402" s="42" t="s">
        <v>154</v>
      </c>
      <c r="M402" s="42" t="s">
        <v>155</v>
      </c>
      <c r="N402" s="42"/>
      <c r="O402" s="42"/>
      <c r="P402" s="42" t="s">
        <v>83</v>
      </c>
    </row>
    <row r="403" spans="1:16">
      <c r="A403" s="62">
        <v>402</v>
      </c>
      <c r="B403" s="42" t="s">
        <v>82</v>
      </c>
      <c r="C403" s="42" t="s">
        <v>83</v>
      </c>
      <c r="D403" s="42" t="s">
        <v>350</v>
      </c>
      <c r="E403" s="42" t="s">
        <v>85</v>
      </c>
      <c r="F403" s="64">
        <v>20838</v>
      </c>
      <c r="G403" s="42">
        <v>1957</v>
      </c>
      <c r="H403" s="42">
        <v>1</v>
      </c>
      <c r="I403" s="42">
        <v>18</v>
      </c>
      <c r="J403" s="64">
        <f t="shared" si="16"/>
        <v>20838</v>
      </c>
      <c r="K403" s="89">
        <f t="shared" ca="1" si="17"/>
        <v>65.796030116358665</v>
      </c>
      <c r="L403" s="42" t="s">
        <v>119</v>
      </c>
      <c r="M403" s="42" t="s">
        <v>105</v>
      </c>
      <c r="N403" s="42" t="s">
        <v>119</v>
      </c>
      <c r="O403" s="42" t="s">
        <v>105</v>
      </c>
      <c r="P403" s="42" t="s">
        <v>102</v>
      </c>
    </row>
    <row r="404" spans="1:16">
      <c r="A404" s="62">
        <v>403</v>
      </c>
      <c r="B404" s="42" t="s">
        <v>82</v>
      </c>
      <c r="C404" s="42" t="s">
        <v>83</v>
      </c>
      <c r="D404" s="42" t="s">
        <v>199</v>
      </c>
      <c r="E404" s="42" t="s">
        <v>96</v>
      </c>
      <c r="F404" s="64">
        <v>26370</v>
      </c>
      <c r="G404" s="42">
        <v>1972</v>
      </c>
      <c r="H404" s="42">
        <v>3</v>
      </c>
      <c r="I404" s="42">
        <v>12</v>
      </c>
      <c r="J404" s="64">
        <f t="shared" si="16"/>
        <v>26370</v>
      </c>
      <c r="K404" s="89">
        <f t="shared" ca="1" si="17"/>
        <v>50.650239561943877</v>
      </c>
      <c r="L404" s="42" t="s">
        <v>131</v>
      </c>
      <c r="M404" s="42" t="s">
        <v>114</v>
      </c>
      <c r="N404" s="42"/>
      <c r="O404" s="42"/>
      <c r="P404" s="42" t="s">
        <v>83</v>
      </c>
    </row>
    <row r="405" spans="1:16">
      <c r="A405" s="62">
        <v>404</v>
      </c>
      <c r="B405" s="42" t="s">
        <v>82</v>
      </c>
      <c r="C405" s="42" t="s">
        <v>83</v>
      </c>
      <c r="D405" s="42" t="s">
        <v>351</v>
      </c>
      <c r="E405" s="42" t="s">
        <v>133</v>
      </c>
      <c r="F405" s="64">
        <v>8767</v>
      </c>
      <c r="G405" s="42">
        <v>1924</v>
      </c>
      <c r="H405" s="42">
        <v>1</v>
      </c>
      <c r="I405" s="42">
        <v>1</v>
      </c>
      <c r="J405" s="64">
        <f t="shared" si="16"/>
        <v>8767</v>
      </c>
      <c r="K405" s="89">
        <f t="shared" ca="1" si="17"/>
        <v>98.844626967830251</v>
      </c>
      <c r="L405" s="42" t="s">
        <v>110</v>
      </c>
      <c r="M405" s="42" t="s">
        <v>87</v>
      </c>
      <c r="N405" s="42" t="s">
        <v>110</v>
      </c>
      <c r="O405" s="42" t="s">
        <v>87</v>
      </c>
      <c r="P405" s="42" t="s">
        <v>83</v>
      </c>
    </row>
    <row r="406" spans="1:16">
      <c r="A406" s="62">
        <v>405</v>
      </c>
      <c r="B406" s="42" t="s">
        <v>82</v>
      </c>
      <c r="C406" s="42" t="s">
        <v>83</v>
      </c>
      <c r="D406" s="42" t="s">
        <v>264</v>
      </c>
      <c r="E406" s="42" t="s">
        <v>89</v>
      </c>
      <c r="F406" s="64">
        <v>5160</v>
      </c>
      <c r="G406" s="42">
        <v>1914</v>
      </c>
      <c r="H406" s="42">
        <v>2</v>
      </c>
      <c r="I406" s="42">
        <v>15</v>
      </c>
      <c r="J406" s="64">
        <f t="shared" si="16"/>
        <v>5160</v>
      </c>
      <c r="K406" s="89">
        <f t="shared" ca="1" si="17"/>
        <v>108.72005475701575</v>
      </c>
      <c r="L406" s="42" t="s">
        <v>118</v>
      </c>
      <c r="M406" s="42" t="s">
        <v>106</v>
      </c>
      <c r="N406" s="42"/>
      <c r="O406" s="42"/>
      <c r="P406" s="42" t="s">
        <v>83</v>
      </c>
    </row>
    <row r="407" spans="1:16">
      <c r="A407" s="62">
        <v>406</v>
      </c>
      <c r="B407" s="42" t="s">
        <v>82</v>
      </c>
      <c r="C407" s="42" t="s">
        <v>83</v>
      </c>
      <c r="D407" s="42" t="s">
        <v>352</v>
      </c>
      <c r="E407" s="42" t="s">
        <v>260</v>
      </c>
      <c r="F407" s="64">
        <v>12188</v>
      </c>
      <c r="G407" s="42">
        <v>1933</v>
      </c>
      <c r="H407" s="42">
        <v>5</v>
      </c>
      <c r="I407" s="42">
        <v>14</v>
      </c>
      <c r="J407" s="64">
        <f t="shared" si="16"/>
        <v>12188</v>
      </c>
      <c r="K407" s="89">
        <f t="shared" ca="1" si="17"/>
        <v>89.478439425051334</v>
      </c>
      <c r="L407" s="42" t="s">
        <v>143</v>
      </c>
      <c r="M407" s="42" t="s">
        <v>140</v>
      </c>
      <c r="N407" s="42"/>
      <c r="O407" s="42"/>
      <c r="P407" s="42" t="s">
        <v>102</v>
      </c>
    </row>
    <row r="408" spans="1:16">
      <c r="A408" s="62">
        <v>407</v>
      </c>
      <c r="B408" s="42" t="s">
        <v>82</v>
      </c>
      <c r="C408" s="42" t="s">
        <v>83</v>
      </c>
      <c r="D408" s="42" t="s">
        <v>353</v>
      </c>
      <c r="E408" s="42" t="s">
        <v>153</v>
      </c>
      <c r="F408" s="64">
        <v>13175</v>
      </c>
      <c r="G408" s="42">
        <v>1936</v>
      </c>
      <c r="H408" s="42">
        <v>1</v>
      </c>
      <c r="I408" s="42">
        <v>26</v>
      </c>
      <c r="J408" s="64">
        <f t="shared" si="16"/>
        <v>13175</v>
      </c>
      <c r="K408" s="89">
        <f t="shared" ca="1" si="17"/>
        <v>86.776180698151947</v>
      </c>
      <c r="L408" s="42" t="s">
        <v>87</v>
      </c>
      <c r="M408" s="42" t="s">
        <v>154</v>
      </c>
      <c r="N408" s="42" t="s">
        <v>87</v>
      </c>
      <c r="O408" s="42" t="s">
        <v>154</v>
      </c>
      <c r="P408" s="42" t="s">
        <v>83</v>
      </c>
    </row>
    <row r="409" spans="1:16">
      <c r="A409" s="62">
        <v>408</v>
      </c>
      <c r="B409" s="42" t="s">
        <v>82</v>
      </c>
      <c r="C409" s="42" t="s">
        <v>83</v>
      </c>
      <c r="D409" s="42" t="s">
        <v>165</v>
      </c>
      <c r="E409" s="42" t="s">
        <v>93</v>
      </c>
      <c r="F409" s="64">
        <v>11622</v>
      </c>
      <c r="G409" s="42">
        <v>1931</v>
      </c>
      <c r="H409" s="42">
        <v>10</v>
      </c>
      <c r="I409" s="42">
        <v>26</v>
      </c>
      <c r="J409" s="64">
        <f t="shared" si="16"/>
        <v>11622</v>
      </c>
      <c r="K409" s="89">
        <f t="shared" ca="1" si="17"/>
        <v>91.028062970568101</v>
      </c>
      <c r="L409" s="42" t="s">
        <v>190</v>
      </c>
      <c r="M409" s="42" t="s">
        <v>135</v>
      </c>
      <c r="N409" s="42" t="s">
        <v>190</v>
      </c>
      <c r="O409" s="42" t="s">
        <v>135</v>
      </c>
      <c r="P409" s="42" t="s">
        <v>83</v>
      </c>
    </row>
    <row r="410" spans="1:16">
      <c r="A410" s="62">
        <v>409</v>
      </c>
      <c r="B410" s="42" t="s">
        <v>82</v>
      </c>
      <c r="C410" s="42" t="s">
        <v>83</v>
      </c>
      <c r="D410" s="42" t="s">
        <v>354</v>
      </c>
      <c r="E410" s="42" t="s">
        <v>133</v>
      </c>
      <c r="F410" s="64">
        <v>10474</v>
      </c>
      <c r="G410" s="42">
        <v>1928</v>
      </c>
      <c r="H410" s="42">
        <v>9</v>
      </c>
      <c r="I410" s="42">
        <v>3</v>
      </c>
      <c r="J410" s="64">
        <f t="shared" si="16"/>
        <v>10474</v>
      </c>
      <c r="K410" s="89">
        <f t="shared" ca="1" si="17"/>
        <v>94.171115674195761</v>
      </c>
      <c r="L410" s="42" t="s">
        <v>97</v>
      </c>
      <c r="M410" s="42" t="s">
        <v>114</v>
      </c>
      <c r="N410" s="42" t="s">
        <v>97</v>
      </c>
      <c r="O410" s="42" t="s">
        <v>114</v>
      </c>
      <c r="P410" s="42" t="s">
        <v>83</v>
      </c>
    </row>
    <row r="411" spans="1:16">
      <c r="A411" s="62">
        <v>410</v>
      </c>
      <c r="B411" s="42" t="s">
        <v>82</v>
      </c>
      <c r="C411" s="42" t="s">
        <v>83</v>
      </c>
      <c r="D411" s="42" t="s">
        <v>123</v>
      </c>
      <c r="E411" s="42" t="s">
        <v>124</v>
      </c>
      <c r="F411" s="64">
        <v>7994</v>
      </c>
      <c r="G411" s="42">
        <v>1921</v>
      </c>
      <c r="H411" s="42">
        <v>11</v>
      </c>
      <c r="I411" s="42">
        <v>19</v>
      </c>
      <c r="J411" s="64">
        <f t="shared" si="16"/>
        <v>7994</v>
      </c>
      <c r="K411" s="89">
        <f t="shared" ca="1" si="17"/>
        <v>100.96098562628337</v>
      </c>
      <c r="L411" s="42" t="s">
        <v>87</v>
      </c>
      <c r="M411" s="42" t="s">
        <v>190</v>
      </c>
      <c r="N411" s="42" t="s">
        <v>87</v>
      </c>
      <c r="O411" s="42" t="s">
        <v>190</v>
      </c>
      <c r="P411" s="42" t="s">
        <v>102</v>
      </c>
    </row>
    <row r="412" spans="1:16">
      <c r="A412" s="62">
        <v>411</v>
      </c>
      <c r="B412" s="42" t="s">
        <v>82</v>
      </c>
      <c r="C412" s="42" t="s">
        <v>83</v>
      </c>
      <c r="D412" s="42" t="s">
        <v>188</v>
      </c>
      <c r="E412" s="42" t="s">
        <v>189</v>
      </c>
      <c r="F412" s="64">
        <v>7168</v>
      </c>
      <c r="G412" s="42">
        <v>1919</v>
      </c>
      <c r="H412" s="42">
        <v>8</v>
      </c>
      <c r="I412" s="42">
        <v>16</v>
      </c>
      <c r="J412" s="64">
        <f t="shared" si="16"/>
        <v>7168</v>
      </c>
      <c r="K412" s="89">
        <f t="shared" ca="1" si="17"/>
        <v>103.22245037645449</v>
      </c>
      <c r="L412" s="42" t="s">
        <v>91</v>
      </c>
      <c r="M412" s="42" t="s">
        <v>106</v>
      </c>
      <c r="N412" s="42"/>
      <c r="O412" s="42"/>
      <c r="P412" s="42" t="s">
        <v>102</v>
      </c>
    </row>
    <row r="413" spans="1:16">
      <c r="A413" s="62">
        <v>412</v>
      </c>
      <c r="B413" s="42" t="s">
        <v>82</v>
      </c>
      <c r="C413" s="42" t="s">
        <v>83</v>
      </c>
      <c r="D413" s="42" t="s">
        <v>291</v>
      </c>
      <c r="E413" s="42" t="s">
        <v>133</v>
      </c>
      <c r="F413" s="64">
        <v>19925</v>
      </c>
      <c r="G413" s="42">
        <v>1954</v>
      </c>
      <c r="H413" s="42">
        <v>7</v>
      </c>
      <c r="I413" s="42">
        <v>20</v>
      </c>
      <c r="J413" s="64">
        <f t="shared" si="16"/>
        <v>19925</v>
      </c>
      <c r="K413" s="89">
        <f t="shared" ca="1" si="17"/>
        <v>68.295687885010267</v>
      </c>
      <c r="L413" s="42" t="s">
        <v>97</v>
      </c>
      <c r="M413" s="42" t="s">
        <v>110</v>
      </c>
      <c r="N413" s="42" t="s">
        <v>97</v>
      </c>
      <c r="O413" s="42" t="s">
        <v>110</v>
      </c>
      <c r="P413" s="42" t="s">
        <v>83</v>
      </c>
    </row>
    <row r="414" spans="1:16">
      <c r="A414" s="62">
        <v>413</v>
      </c>
      <c r="B414" s="42" t="s">
        <v>82</v>
      </c>
      <c r="C414" s="42" t="s">
        <v>83</v>
      </c>
      <c r="D414" s="42" t="s">
        <v>280</v>
      </c>
      <c r="E414" s="42" t="s">
        <v>89</v>
      </c>
      <c r="F414" s="64">
        <v>10398</v>
      </c>
      <c r="G414" s="42">
        <v>1928</v>
      </c>
      <c r="H414" s="42">
        <v>6</v>
      </c>
      <c r="I414" s="42">
        <v>19</v>
      </c>
      <c r="J414" s="64">
        <f t="shared" si="16"/>
        <v>10398</v>
      </c>
      <c r="K414" s="89">
        <f t="shared" ca="1" si="17"/>
        <v>94.379192334017802</v>
      </c>
      <c r="L414" s="42" t="s">
        <v>113</v>
      </c>
      <c r="M414" s="42" t="s">
        <v>87</v>
      </c>
      <c r="N414" s="42"/>
      <c r="O414" s="42"/>
      <c r="P414" s="42" t="s">
        <v>83</v>
      </c>
    </row>
    <row r="415" spans="1:16">
      <c r="A415" s="62">
        <v>414</v>
      </c>
      <c r="B415" s="42" t="s">
        <v>82</v>
      </c>
      <c r="C415" s="42" t="s">
        <v>83</v>
      </c>
      <c r="D415" s="42" t="s">
        <v>355</v>
      </c>
      <c r="E415" s="42" t="s">
        <v>124</v>
      </c>
      <c r="F415" s="64">
        <v>20529</v>
      </c>
      <c r="G415" s="42">
        <v>1956</v>
      </c>
      <c r="H415" s="42">
        <v>3</v>
      </c>
      <c r="I415" s="42">
        <v>15</v>
      </c>
      <c r="J415" s="64">
        <f t="shared" si="16"/>
        <v>20529</v>
      </c>
      <c r="K415" s="89">
        <f t="shared" ca="1" si="17"/>
        <v>66.64202600958248</v>
      </c>
      <c r="L415" s="42" t="s">
        <v>147</v>
      </c>
      <c r="M415" s="42" t="s">
        <v>130</v>
      </c>
      <c r="N415" s="42"/>
      <c r="O415" s="42"/>
      <c r="P415" s="42" t="s">
        <v>83</v>
      </c>
    </row>
    <row r="416" spans="1:16">
      <c r="A416" s="62">
        <v>415</v>
      </c>
      <c r="B416" s="42" t="s">
        <v>82</v>
      </c>
      <c r="C416" s="42" t="s">
        <v>83</v>
      </c>
      <c r="D416" s="42" t="s">
        <v>266</v>
      </c>
      <c r="E416" s="42" t="s">
        <v>93</v>
      </c>
      <c r="F416" s="64">
        <v>21118</v>
      </c>
      <c r="G416" s="42">
        <v>1957</v>
      </c>
      <c r="H416" s="42">
        <v>10</v>
      </c>
      <c r="I416" s="42">
        <v>25</v>
      </c>
      <c r="J416" s="64">
        <f t="shared" si="16"/>
        <v>21118</v>
      </c>
      <c r="K416" s="89">
        <f t="shared" ca="1" si="17"/>
        <v>65.029431895961665</v>
      </c>
      <c r="L416" s="42" t="s">
        <v>113</v>
      </c>
      <c r="M416" s="42" t="s">
        <v>147</v>
      </c>
      <c r="N416" s="42" t="s">
        <v>113</v>
      </c>
      <c r="O416" s="42" t="s">
        <v>147</v>
      </c>
      <c r="P416" s="42" t="s">
        <v>102</v>
      </c>
    </row>
    <row r="417" spans="1:16">
      <c r="A417" s="62">
        <v>416</v>
      </c>
      <c r="B417" s="42" t="s">
        <v>82</v>
      </c>
      <c r="C417" s="42" t="s">
        <v>83</v>
      </c>
      <c r="D417" s="42" t="s">
        <v>107</v>
      </c>
      <c r="E417" s="42" t="s">
        <v>89</v>
      </c>
      <c r="F417" s="64">
        <v>18142</v>
      </c>
      <c r="G417" s="42">
        <v>1949</v>
      </c>
      <c r="H417" s="42">
        <v>9</v>
      </c>
      <c r="I417" s="42">
        <v>1</v>
      </c>
      <c r="J417" s="64">
        <f t="shared" si="16"/>
        <v>18142</v>
      </c>
      <c r="K417" s="89">
        <f t="shared" ca="1" si="17"/>
        <v>73.177275838466798</v>
      </c>
      <c r="L417" s="42" t="s">
        <v>86</v>
      </c>
      <c r="M417" s="42" t="s">
        <v>131</v>
      </c>
      <c r="N417" s="42"/>
      <c r="O417" s="42"/>
      <c r="P417" s="42" t="s">
        <v>83</v>
      </c>
    </row>
    <row r="418" spans="1:16">
      <c r="A418" s="62">
        <v>417</v>
      </c>
      <c r="B418" s="42" t="s">
        <v>82</v>
      </c>
      <c r="C418" s="42" t="s">
        <v>83</v>
      </c>
      <c r="D418" s="42" t="s">
        <v>107</v>
      </c>
      <c r="E418" s="42" t="s">
        <v>89</v>
      </c>
      <c r="F418" s="64">
        <v>22117</v>
      </c>
      <c r="G418" s="42">
        <v>1960</v>
      </c>
      <c r="H418" s="42">
        <v>7</v>
      </c>
      <c r="I418" s="42">
        <v>20</v>
      </c>
      <c r="J418" s="64">
        <f t="shared" si="16"/>
        <v>22117</v>
      </c>
      <c r="K418" s="89">
        <f t="shared" ca="1" si="17"/>
        <v>62.294318959616703</v>
      </c>
      <c r="L418" s="42" t="s">
        <v>90</v>
      </c>
      <c r="M418" s="42" t="s">
        <v>135</v>
      </c>
      <c r="N418" s="42"/>
      <c r="O418" s="42"/>
      <c r="P418" s="42" t="s">
        <v>83</v>
      </c>
    </row>
    <row r="419" spans="1:16">
      <c r="A419" s="62">
        <v>418</v>
      </c>
      <c r="B419" s="42" t="s">
        <v>82</v>
      </c>
      <c r="C419" s="42" t="s">
        <v>83</v>
      </c>
      <c r="D419" s="42" t="s">
        <v>180</v>
      </c>
      <c r="E419" s="42" t="s">
        <v>93</v>
      </c>
      <c r="F419" s="64">
        <v>11273</v>
      </c>
      <c r="G419" s="42">
        <v>1930</v>
      </c>
      <c r="H419" s="42">
        <v>11</v>
      </c>
      <c r="I419" s="42">
        <v>11</v>
      </c>
      <c r="J419" s="64">
        <f t="shared" si="16"/>
        <v>11273</v>
      </c>
      <c r="K419" s="89">
        <f t="shared" ca="1" si="17"/>
        <v>91.983572895277206</v>
      </c>
      <c r="L419" s="42" t="s">
        <v>106</v>
      </c>
      <c r="M419" s="42" t="s">
        <v>154</v>
      </c>
      <c r="N419" s="42"/>
      <c r="O419" s="42"/>
      <c r="P419" s="42" t="s">
        <v>83</v>
      </c>
    </row>
    <row r="420" spans="1:16">
      <c r="A420" s="62">
        <v>419</v>
      </c>
      <c r="B420" s="42" t="s">
        <v>82</v>
      </c>
      <c r="C420" s="42" t="s">
        <v>83</v>
      </c>
      <c r="D420" s="42" t="s">
        <v>232</v>
      </c>
      <c r="E420" s="42" t="s">
        <v>93</v>
      </c>
      <c r="F420" s="64">
        <v>22185</v>
      </c>
      <c r="G420" s="42">
        <v>1960</v>
      </c>
      <c r="H420" s="42">
        <v>9</v>
      </c>
      <c r="I420" s="42">
        <v>26</v>
      </c>
      <c r="J420" s="64">
        <f t="shared" si="16"/>
        <v>22185</v>
      </c>
      <c r="K420" s="89">
        <f t="shared" ca="1" si="17"/>
        <v>62.108145106091719</v>
      </c>
      <c r="L420" s="42" t="s">
        <v>134</v>
      </c>
      <c r="M420" s="42" t="s">
        <v>106</v>
      </c>
      <c r="N420" s="42" t="s">
        <v>134</v>
      </c>
      <c r="O420" s="42" t="s">
        <v>106</v>
      </c>
      <c r="P420" s="42" t="s">
        <v>83</v>
      </c>
    </row>
    <row r="421" spans="1:16">
      <c r="A421" s="62">
        <v>420</v>
      </c>
      <c r="B421" s="42" t="s">
        <v>82</v>
      </c>
      <c r="C421" s="42" t="s">
        <v>83</v>
      </c>
      <c r="D421" s="42" t="s">
        <v>356</v>
      </c>
      <c r="E421" s="42" t="s">
        <v>96</v>
      </c>
      <c r="F421" s="64">
        <v>11313</v>
      </c>
      <c r="G421" s="42">
        <v>1930</v>
      </c>
      <c r="H421" s="42">
        <v>12</v>
      </c>
      <c r="I421" s="42">
        <v>21</v>
      </c>
      <c r="J421" s="64">
        <f t="shared" si="16"/>
        <v>11313</v>
      </c>
      <c r="K421" s="89">
        <f t="shared" ca="1" si="17"/>
        <v>91.87405886379193</v>
      </c>
      <c r="L421" s="42" t="s">
        <v>86</v>
      </c>
      <c r="M421" s="42" t="s">
        <v>173</v>
      </c>
      <c r="N421" s="42" t="s">
        <v>86</v>
      </c>
      <c r="O421" s="42" t="s">
        <v>173</v>
      </c>
      <c r="P421" s="42" t="s">
        <v>102</v>
      </c>
    </row>
    <row r="422" spans="1:16">
      <c r="A422" s="62">
        <v>421</v>
      </c>
      <c r="B422" s="42" t="s">
        <v>82</v>
      </c>
      <c r="C422" s="42" t="s">
        <v>83</v>
      </c>
      <c r="D422" s="42" t="s">
        <v>274</v>
      </c>
      <c r="E422" s="42" t="s">
        <v>155</v>
      </c>
      <c r="F422" s="64">
        <v>23748</v>
      </c>
      <c r="G422" s="42">
        <v>1965</v>
      </c>
      <c r="H422" s="42">
        <v>1</v>
      </c>
      <c r="I422" s="42">
        <v>6</v>
      </c>
      <c r="J422" s="64">
        <f t="shared" si="16"/>
        <v>23748</v>
      </c>
      <c r="K422" s="89">
        <f t="shared" ca="1" si="17"/>
        <v>57.828884325804246</v>
      </c>
      <c r="L422" s="42" t="s">
        <v>149</v>
      </c>
      <c r="M422" s="42" t="s">
        <v>105</v>
      </c>
      <c r="N422" s="42" t="s">
        <v>149</v>
      </c>
      <c r="O422" s="42" t="s">
        <v>105</v>
      </c>
      <c r="P422" s="42" t="s">
        <v>102</v>
      </c>
    </row>
    <row r="423" spans="1:16">
      <c r="A423" s="62">
        <v>422</v>
      </c>
      <c r="B423" s="42" t="s">
        <v>82</v>
      </c>
      <c r="C423" s="42" t="s">
        <v>83</v>
      </c>
      <c r="D423" s="42" t="s">
        <v>232</v>
      </c>
      <c r="E423" s="42" t="s">
        <v>93</v>
      </c>
      <c r="F423" s="64">
        <v>7977</v>
      </c>
      <c r="G423" s="42">
        <v>1921</v>
      </c>
      <c r="H423" s="42">
        <v>11</v>
      </c>
      <c r="I423" s="42">
        <v>2</v>
      </c>
      <c r="J423" s="64">
        <f t="shared" si="16"/>
        <v>7977</v>
      </c>
      <c r="K423" s="89">
        <f t="shared" ca="1" si="17"/>
        <v>101.00752908966462</v>
      </c>
      <c r="L423" s="42" t="s">
        <v>234</v>
      </c>
      <c r="M423" s="42" t="s">
        <v>97</v>
      </c>
      <c r="N423" s="42" t="s">
        <v>234</v>
      </c>
      <c r="O423" s="42" t="s">
        <v>97</v>
      </c>
      <c r="P423" s="42" t="s">
        <v>83</v>
      </c>
    </row>
    <row r="424" spans="1:16">
      <c r="A424" s="62">
        <v>423</v>
      </c>
      <c r="B424" s="42" t="s">
        <v>82</v>
      </c>
      <c r="C424" s="42" t="s">
        <v>83</v>
      </c>
      <c r="D424" s="42" t="s">
        <v>248</v>
      </c>
      <c r="E424" s="42" t="s">
        <v>139</v>
      </c>
      <c r="F424" s="64">
        <v>12062</v>
      </c>
      <c r="G424" s="42">
        <v>1933</v>
      </c>
      <c r="H424" s="42">
        <v>1</v>
      </c>
      <c r="I424" s="42">
        <v>8</v>
      </c>
      <c r="J424" s="64">
        <f t="shared" si="16"/>
        <v>12062</v>
      </c>
      <c r="K424" s="89">
        <f t="shared" ca="1" si="17"/>
        <v>89.823408624229984</v>
      </c>
      <c r="L424" s="42" t="s">
        <v>144</v>
      </c>
      <c r="M424" s="42" t="s">
        <v>140</v>
      </c>
      <c r="N424" s="42"/>
      <c r="O424" s="42"/>
      <c r="P424" s="42" t="s">
        <v>83</v>
      </c>
    </row>
    <row r="425" spans="1:16">
      <c r="A425" s="62">
        <v>424</v>
      </c>
      <c r="B425" s="42" t="s">
        <v>82</v>
      </c>
      <c r="C425" s="42" t="s">
        <v>83</v>
      </c>
      <c r="D425" s="42" t="s">
        <v>264</v>
      </c>
      <c r="E425" s="42" t="s">
        <v>89</v>
      </c>
      <c r="F425" s="64">
        <v>20683</v>
      </c>
      <c r="G425" s="42">
        <v>1956</v>
      </c>
      <c r="H425" s="42">
        <v>8</v>
      </c>
      <c r="I425" s="42">
        <v>16</v>
      </c>
      <c r="J425" s="64">
        <f t="shared" si="16"/>
        <v>20683</v>
      </c>
      <c r="K425" s="89">
        <f t="shared" ca="1" si="17"/>
        <v>66.220396988364129</v>
      </c>
      <c r="L425" s="42" t="s">
        <v>94</v>
      </c>
      <c r="M425" s="42" t="s">
        <v>91</v>
      </c>
      <c r="N425" s="42"/>
      <c r="O425" s="42"/>
      <c r="P425" s="42" t="s">
        <v>102</v>
      </c>
    </row>
    <row r="426" spans="1:16">
      <c r="A426" s="62">
        <v>425</v>
      </c>
      <c r="B426" s="42" t="s">
        <v>82</v>
      </c>
      <c r="C426" s="42" t="s">
        <v>83</v>
      </c>
      <c r="D426" s="42" t="s">
        <v>357</v>
      </c>
      <c r="E426" s="42" t="s">
        <v>124</v>
      </c>
      <c r="F426" s="64">
        <v>9962</v>
      </c>
      <c r="G426" s="42">
        <v>1927</v>
      </c>
      <c r="H426" s="42">
        <v>4</v>
      </c>
      <c r="I426" s="42">
        <v>10</v>
      </c>
      <c r="J426" s="64">
        <f t="shared" si="16"/>
        <v>9962</v>
      </c>
      <c r="K426" s="89">
        <f t="shared" ca="1" si="17"/>
        <v>95.572895277207394</v>
      </c>
      <c r="L426" s="42" t="s">
        <v>110</v>
      </c>
      <c r="M426" s="42" t="s">
        <v>106</v>
      </c>
      <c r="N426" s="42" t="s">
        <v>110</v>
      </c>
      <c r="O426" s="42" t="s">
        <v>106</v>
      </c>
      <c r="P426" s="42" t="s">
        <v>102</v>
      </c>
    </row>
    <row r="427" spans="1:16">
      <c r="A427" s="62">
        <v>426</v>
      </c>
      <c r="B427" s="42" t="s">
        <v>82</v>
      </c>
      <c r="C427" s="42" t="s">
        <v>83</v>
      </c>
      <c r="D427" s="42" t="s">
        <v>358</v>
      </c>
      <c r="E427" s="42" t="s">
        <v>176</v>
      </c>
      <c r="F427" s="64">
        <v>4306</v>
      </c>
      <c r="G427" s="42">
        <v>1911</v>
      </c>
      <c r="H427" s="42">
        <v>10</v>
      </c>
      <c r="I427" s="42">
        <v>15</v>
      </c>
      <c r="J427" s="64">
        <f t="shared" si="16"/>
        <v>4306</v>
      </c>
      <c r="K427" s="89">
        <f t="shared" ca="1" si="17"/>
        <v>111.05817932922656</v>
      </c>
      <c r="L427" s="42" t="s">
        <v>130</v>
      </c>
      <c r="M427" s="42" t="s">
        <v>209</v>
      </c>
      <c r="N427" s="42" t="s">
        <v>130</v>
      </c>
      <c r="O427" s="42" t="s">
        <v>209</v>
      </c>
      <c r="P427" s="42" t="s">
        <v>102</v>
      </c>
    </row>
    <row r="428" spans="1:16">
      <c r="A428" s="62">
        <v>427</v>
      </c>
      <c r="B428" s="42" t="s">
        <v>82</v>
      </c>
      <c r="C428" s="42" t="s">
        <v>83</v>
      </c>
      <c r="D428" s="42" t="s">
        <v>216</v>
      </c>
      <c r="E428" s="42" t="s">
        <v>109</v>
      </c>
      <c r="F428" s="64">
        <v>8218</v>
      </c>
      <c r="G428" s="42">
        <v>1922</v>
      </c>
      <c r="H428" s="42">
        <v>7</v>
      </c>
      <c r="I428" s="42">
        <v>1</v>
      </c>
      <c r="J428" s="64">
        <f t="shared" si="16"/>
        <v>8218</v>
      </c>
      <c r="K428" s="89">
        <f t="shared" ca="1" si="17"/>
        <v>100.34770704996578</v>
      </c>
      <c r="L428" s="42" t="s">
        <v>321</v>
      </c>
      <c r="M428" s="42" t="s">
        <v>190</v>
      </c>
      <c r="N428" s="42" t="s">
        <v>321</v>
      </c>
      <c r="O428" s="42" t="s">
        <v>190</v>
      </c>
      <c r="P428" s="42" t="s">
        <v>102</v>
      </c>
    </row>
    <row r="429" spans="1:16">
      <c r="A429" s="62">
        <v>428</v>
      </c>
      <c r="B429" s="42" t="s">
        <v>82</v>
      </c>
      <c r="C429" s="42" t="s">
        <v>83</v>
      </c>
      <c r="D429" s="42" t="s">
        <v>247</v>
      </c>
      <c r="E429" s="42" t="s">
        <v>96</v>
      </c>
      <c r="F429" s="64">
        <v>12064</v>
      </c>
      <c r="G429" s="42">
        <v>1933</v>
      </c>
      <c r="H429" s="42">
        <v>1</v>
      </c>
      <c r="I429" s="42">
        <v>10</v>
      </c>
      <c r="J429" s="64">
        <f t="shared" si="16"/>
        <v>12064</v>
      </c>
      <c r="K429" s="89">
        <f t="shared" ca="1" si="17"/>
        <v>89.817932922655714</v>
      </c>
      <c r="L429" s="42" t="s">
        <v>100</v>
      </c>
      <c r="M429" s="42" t="s">
        <v>121</v>
      </c>
      <c r="N429" s="42" t="s">
        <v>100</v>
      </c>
      <c r="O429" s="42" t="s">
        <v>121</v>
      </c>
      <c r="P429" s="42" t="s">
        <v>102</v>
      </c>
    </row>
    <row r="430" spans="1:16">
      <c r="A430" s="62">
        <v>429</v>
      </c>
      <c r="B430" s="42" t="s">
        <v>82</v>
      </c>
      <c r="C430" s="42" t="s">
        <v>83</v>
      </c>
      <c r="D430" s="42" t="s">
        <v>359</v>
      </c>
      <c r="E430" s="42" t="s">
        <v>96</v>
      </c>
      <c r="F430" s="64">
        <v>9015</v>
      </c>
      <c r="G430" s="42">
        <v>1924</v>
      </c>
      <c r="H430" s="42">
        <v>9</v>
      </c>
      <c r="I430" s="42">
        <v>5</v>
      </c>
      <c r="J430" s="64">
        <f t="shared" si="16"/>
        <v>9015</v>
      </c>
      <c r="K430" s="89">
        <f t="shared" ca="1" si="17"/>
        <v>98.165639972621491</v>
      </c>
      <c r="L430" s="42" t="s">
        <v>130</v>
      </c>
      <c r="M430" s="42" t="s">
        <v>140</v>
      </c>
      <c r="N430" s="42" t="s">
        <v>130</v>
      </c>
      <c r="O430" s="42" t="s">
        <v>140</v>
      </c>
      <c r="P430" s="42" t="s">
        <v>102</v>
      </c>
    </row>
    <row r="431" spans="1:16">
      <c r="A431" s="62">
        <v>430</v>
      </c>
      <c r="B431" s="42" t="s">
        <v>82</v>
      </c>
      <c r="C431" s="42" t="s">
        <v>83</v>
      </c>
      <c r="D431" s="42" t="s">
        <v>201</v>
      </c>
      <c r="E431" s="42" t="s">
        <v>96</v>
      </c>
      <c r="F431" s="64">
        <v>17860</v>
      </c>
      <c r="G431" s="42">
        <v>1948</v>
      </c>
      <c r="H431" s="42">
        <v>11</v>
      </c>
      <c r="I431" s="42">
        <v>23</v>
      </c>
      <c r="J431" s="64">
        <f t="shared" si="16"/>
        <v>17860</v>
      </c>
      <c r="K431" s="89">
        <f t="shared" ca="1" si="17"/>
        <v>73.949349760438054</v>
      </c>
      <c r="L431" s="42" t="s">
        <v>163</v>
      </c>
      <c r="M431" s="42" t="s">
        <v>119</v>
      </c>
      <c r="N431" s="42" t="s">
        <v>163</v>
      </c>
      <c r="O431" s="42" t="s">
        <v>119</v>
      </c>
      <c r="P431" s="42" t="s">
        <v>83</v>
      </c>
    </row>
    <row r="432" spans="1:16">
      <c r="A432" s="62">
        <v>431</v>
      </c>
      <c r="B432" s="42" t="s">
        <v>82</v>
      </c>
      <c r="C432" s="42" t="s">
        <v>83</v>
      </c>
      <c r="D432" s="42" t="s">
        <v>298</v>
      </c>
      <c r="E432" s="42" t="s">
        <v>85</v>
      </c>
      <c r="F432" s="64">
        <v>8953</v>
      </c>
      <c r="G432" s="42">
        <v>1924</v>
      </c>
      <c r="H432" s="42">
        <v>7</v>
      </c>
      <c r="I432" s="42">
        <v>5</v>
      </c>
      <c r="J432" s="64">
        <f t="shared" si="16"/>
        <v>8953</v>
      </c>
      <c r="K432" s="89">
        <f t="shared" ca="1" si="17"/>
        <v>98.335386721423689</v>
      </c>
      <c r="L432" s="42" t="s">
        <v>106</v>
      </c>
      <c r="M432" s="42" t="s">
        <v>128</v>
      </c>
      <c r="N432" s="42" t="s">
        <v>106</v>
      </c>
      <c r="O432" s="42" t="s">
        <v>128</v>
      </c>
      <c r="P432" s="42" t="s">
        <v>83</v>
      </c>
    </row>
    <row r="433" spans="1:16">
      <c r="A433" s="62">
        <v>432</v>
      </c>
      <c r="B433" s="42" t="s">
        <v>82</v>
      </c>
      <c r="C433" s="42" t="s">
        <v>83</v>
      </c>
      <c r="D433" s="42" t="s">
        <v>282</v>
      </c>
      <c r="E433" s="42" t="s">
        <v>137</v>
      </c>
      <c r="F433" s="64">
        <v>20142</v>
      </c>
      <c r="G433" s="42">
        <v>1955</v>
      </c>
      <c r="H433" s="42">
        <v>2</v>
      </c>
      <c r="I433" s="42">
        <v>22</v>
      </c>
      <c r="J433" s="64">
        <f t="shared" si="16"/>
        <v>20142</v>
      </c>
      <c r="K433" s="89">
        <f t="shared" ca="1" si="17"/>
        <v>67.701574264202605</v>
      </c>
      <c r="L433" s="42" t="s">
        <v>134</v>
      </c>
      <c r="M433" s="42" t="s">
        <v>130</v>
      </c>
      <c r="N433" s="42" t="s">
        <v>134</v>
      </c>
      <c r="O433" s="42" t="s">
        <v>130</v>
      </c>
      <c r="P433" s="42" t="s">
        <v>102</v>
      </c>
    </row>
    <row r="434" spans="1:16">
      <c r="A434" s="62">
        <v>433</v>
      </c>
      <c r="B434" s="42" t="s">
        <v>82</v>
      </c>
      <c r="C434" s="42" t="s">
        <v>83</v>
      </c>
      <c r="D434" s="42" t="s">
        <v>285</v>
      </c>
      <c r="E434" s="42" t="s">
        <v>85</v>
      </c>
      <c r="F434" s="64">
        <v>17731</v>
      </c>
      <c r="G434" s="42">
        <v>1948</v>
      </c>
      <c r="H434" s="42">
        <v>7</v>
      </c>
      <c r="I434" s="42">
        <v>17</v>
      </c>
      <c r="J434" s="64">
        <f t="shared" si="16"/>
        <v>17731</v>
      </c>
      <c r="K434" s="89">
        <f t="shared" ca="1" si="17"/>
        <v>74.3025325119781</v>
      </c>
      <c r="L434" s="42" t="s">
        <v>119</v>
      </c>
      <c r="M434" s="42" t="s">
        <v>114</v>
      </c>
      <c r="N434" s="42" t="s">
        <v>119</v>
      </c>
      <c r="O434" s="42" t="s">
        <v>114</v>
      </c>
      <c r="P434" s="42" t="s">
        <v>102</v>
      </c>
    </row>
    <row r="435" spans="1:16">
      <c r="A435" s="62">
        <v>434</v>
      </c>
      <c r="B435" s="42" t="s">
        <v>82</v>
      </c>
      <c r="C435" s="42" t="s">
        <v>83</v>
      </c>
      <c r="D435" s="42" t="s">
        <v>245</v>
      </c>
      <c r="E435" s="42" t="s">
        <v>85</v>
      </c>
      <c r="F435" s="64">
        <v>27009</v>
      </c>
      <c r="G435" s="42">
        <v>1973</v>
      </c>
      <c r="H435" s="42">
        <v>12</v>
      </c>
      <c r="I435" s="42">
        <v>11</v>
      </c>
      <c r="J435" s="64">
        <f t="shared" si="16"/>
        <v>27009</v>
      </c>
      <c r="K435" s="89">
        <f t="shared" ca="1" si="17"/>
        <v>48.90075290896646</v>
      </c>
      <c r="L435" s="42" t="s">
        <v>106</v>
      </c>
      <c r="M435" s="42" t="s">
        <v>155</v>
      </c>
      <c r="N435" s="42" t="s">
        <v>106</v>
      </c>
      <c r="O435" s="42"/>
      <c r="P435" s="42" t="s">
        <v>102</v>
      </c>
    </row>
    <row r="436" spans="1:16">
      <c r="A436" s="62">
        <v>435</v>
      </c>
      <c r="B436" s="42" t="s">
        <v>82</v>
      </c>
      <c r="C436" s="42" t="s">
        <v>83</v>
      </c>
      <c r="D436" s="42" t="s">
        <v>293</v>
      </c>
      <c r="E436" s="42" t="s">
        <v>85</v>
      </c>
      <c r="F436" s="64">
        <v>15055</v>
      </c>
      <c r="G436" s="42">
        <v>1941</v>
      </c>
      <c r="H436" s="42">
        <v>3</v>
      </c>
      <c r="I436" s="42">
        <v>20</v>
      </c>
      <c r="J436" s="64">
        <f t="shared" si="16"/>
        <v>15055</v>
      </c>
      <c r="K436" s="89">
        <f t="shared" ca="1" si="17"/>
        <v>81.629021218343595</v>
      </c>
      <c r="L436" s="42" t="s">
        <v>100</v>
      </c>
      <c r="M436" s="42" t="s">
        <v>140</v>
      </c>
      <c r="N436" s="42"/>
      <c r="O436" s="42"/>
      <c r="P436" s="42" t="s">
        <v>102</v>
      </c>
    </row>
    <row r="437" spans="1:16">
      <c r="A437" s="62">
        <v>436</v>
      </c>
      <c r="B437" s="42" t="s">
        <v>82</v>
      </c>
      <c r="C437" s="42" t="s">
        <v>83</v>
      </c>
      <c r="D437" s="42" t="s">
        <v>360</v>
      </c>
      <c r="E437" s="42" t="s">
        <v>85</v>
      </c>
      <c r="F437" s="64">
        <v>20250</v>
      </c>
      <c r="G437" s="42">
        <v>1955</v>
      </c>
      <c r="H437" s="42">
        <v>6</v>
      </c>
      <c r="I437" s="42">
        <v>10</v>
      </c>
      <c r="J437" s="64">
        <f t="shared" si="16"/>
        <v>20250</v>
      </c>
      <c r="K437" s="89">
        <f t="shared" ca="1" si="17"/>
        <v>67.405886379192339</v>
      </c>
      <c r="L437" s="42" t="s">
        <v>94</v>
      </c>
      <c r="M437" s="42" t="s">
        <v>119</v>
      </c>
      <c r="N437" s="42" t="s">
        <v>94</v>
      </c>
      <c r="O437" s="42" t="s">
        <v>119</v>
      </c>
      <c r="P437" s="42" t="s">
        <v>83</v>
      </c>
    </row>
    <row r="438" spans="1:16">
      <c r="A438" s="62">
        <v>437</v>
      </c>
      <c r="B438" s="42" t="s">
        <v>82</v>
      </c>
      <c r="C438" s="42" t="s">
        <v>83</v>
      </c>
      <c r="D438" s="42" t="s">
        <v>335</v>
      </c>
      <c r="E438" s="42" t="s">
        <v>153</v>
      </c>
      <c r="F438" s="64">
        <v>8087</v>
      </c>
      <c r="G438" s="42">
        <v>1922</v>
      </c>
      <c r="H438" s="42">
        <v>2</v>
      </c>
      <c r="I438" s="42">
        <v>20</v>
      </c>
      <c r="J438" s="64">
        <f t="shared" si="16"/>
        <v>8087</v>
      </c>
      <c r="K438" s="89">
        <f t="shared" ca="1" si="17"/>
        <v>100.70636550308008</v>
      </c>
      <c r="L438" s="42" t="s">
        <v>100</v>
      </c>
      <c r="M438" s="42" t="s">
        <v>211</v>
      </c>
      <c r="N438" s="42"/>
      <c r="O438" s="42"/>
      <c r="P438" s="42" t="s">
        <v>102</v>
      </c>
    </row>
    <row r="439" spans="1:16">
      <c r="A439" s="62">
        <v>438</v>
      </c>
      <c r="B439" s="42" t="s">
        <v>82</v>
      </c>
      <c r="C439" s="42" t="s">
        <v>83</v>
      </c>
      <c r="D439" s="42" t="s">
        <v>88</v>
      </c>
      <c r="E439" s="42" t="s">
        <v>89</v>
      </c>
      <c r="F439" s="64">
        <v>20143</v>
      </c>
      <c r="G439" s="42">
        <v>1955</v>
      </c>
      <c r="H439" s="42">
        <v>2</v>
      </c>
      <c r="I439" s="42">
        <v>23</v>
      </c>
      <c r="J439" s="64">
        <f t="shared" si="16"/>
        <v>20143</v>
      </c>
      <c r="K439" s="89">
        <f t="shared" ca="1" si="17"/>
        <v>67.698836413415464</v>
      </c>
      <c r="L439" s="42" t="s">
        <v>154</v>
      </c>
      <c r="M439" s="42" t="s">
        <v>100</v>
      </c>
      <c r="N439" s="42"/>
      <c r="O439" s="42"/>
      <c r="P439" s="42" t="s">
        <v>102</v>
      </c>
    </row>
    <row r="440" spans="1:16">
      <c r="A440" s="62">
        <v>439</v>
      </c>
      <c r="B440" s="42" t="s">
        <v>82</v>
      </c>
      <c r="C440" s="42" t="s">
        <v>83</v>
      </c>
      <c r="D440" s="42" t="s">
        <v>206</v>
      </c>
      <c r="E440" s="42" t="s">
        <v>96</v>
      </c>
      <c r="F440" s="64">
        <v>11457</v>
      </c>
      <c r="G440" s="42">
        <v>1931</v>
      </c>
      <c r="H440" s="42">
        <v>5</v>
      </c>
      <c r="I440" s="42">
        <v>14</v>
      </c>
      <c r="J440" s="64">
        <f t="shared" si="16"/>
        <v>11457</v>
      </c>
      <c r="K440" s="89">
        <f t="shared" ca="1" si="17"/>
        <v>91.479808350444898</v>
      </c>
      <c r="L440" s="42" t="s">
        <v>128</v>
      </c>
      <c r="M440" s="42" t="s">
        <v>100</v>
      </c>
      <c r="N440" s="42" t="s">
        <v>128</v>
      </c>
      <c r="O440" s="42" t="s">
        <v>100</v>
      </c>
      <c r="P440" s="42" t="s">
        <v>83</v>
      </c>
    </row>
    <row r="441" spans="1:16">
      <c r="A441" s="62">
        <v>440</v>
      </c>
      <c r="B441" s="42" t="s">
        <v>82</v>
      </c>
      <c r="C441" s="42" t="s">
        <v>83</v>
      </c>
      <c r="D441" s="42" t="s">
        <v>103</v>
      </c>
      <c r="E441" s="42" t="s">
        <v>104</v>
      </c>
      <c r="F441" s="64">
        <v>25199</v>
      </c>
      <c r="G441" s="42">
        <v>1968</v>
      </c>
      <c r="H441" s="42">
        <v>12</v>
      </c>
      <c r="I441" s="42">
        <v>27</v>
      </c>
      <c r="J441" s="64">
        <f t="shared" si="16"/>
        <v>25199</v>
      </c>
      <c r="K441" s="89">
        <f t="shared" ca="1" si="17"/>
        <v>53.856262833675565</v>
      </c>
      <c r="L441" s="42" t="s">
        <v>119</v>
      </c>
      <c r="M441" s="42" t="s">
        <v>147</v>
      </c>
      <c r="N441" s="42" t="s">
        <v>119</v>
      </c>
      <c r="O441" s="42" t="s">
        <v>147</v>
      </c>
      <c r="P441" s="42" t="s">
        <v>102</v>
      </c>
    </row>
    <row r="442" spans="1:16">
      <c r="A442" s="62">
        <v>441</v>
      </c>
      <c r="B442" s="42" t="s">
        <v>82</v>
      </c>
      <c r="C442" s="42" t="s">
        <v>83</v>
      </c>
      <c r="D442" s="42" t="s">
        <v>239</v>
      </c>
      <c r="E442" s="42" t="s">
        <v>85</v>
      </c>
      <c r="F442" s="64">
        <v>13341</v>
      </c>
      <c r="G442" s="42">
        <v>1936</v>
      </c>
      <c r="H442" s="42">
        <v>7</v>
      </c>
      <c r="I442" s="42">
        <v>10</v>
      </c>
      <c r="J442" s="64">
        <f t="shared" si="16"/>
        <v>13341</v>
      </c>
      <c r="K442" s="89">
        <f t="shared" ca="1" si="17"/>
        <v>86.321697467488022</v>
      </c>
      <c r="L442" s="42" t="s">
        <v>119</v>
      </c>
      <c r="M442" s="42" t="s">
        <v>91</v>
      </c>
      <c r="N442" s="42" t="s">
        <v>119</v>
      </c>
      <c r="O442" s="42" t="s">
        <v>91</v>
      </c>
      <c r="P442" s="42" t="s">
        <v>83</v>
      </c>
    </row>
    <row r="443" spans="1:16">
      <c r="A443" s="62">
        <v>442</v>
      </c>
      <c r="B443" s="42" t="s">
        <v>82</v>
      </c>
      <c r="C443" s="42" t="s">
        <v>83</v>
      </c>
      <c r="D443" s="42" t="s">
        <v>250</v>
      </c>
      <c r="E443" s="42" t="s">
        <v>124</v>
      </c>
      <c r="F443" s="64">
        <v>14613</v>
      </c>
      <c r="G443" s="42">
        <v>1940</v>
      </c>
      <c r="H443" s="42">
        <v>1</v>
      </c>
      <c r="I443" s="42">
        <v>3</v>
      </c>
      <c r="J443" s="64">
        <f t="shared" si="16"/>
        <v>14613</v>
      </c>
      <c r="K443" s="89">
        <f t="shared" ca="1" si="17"/>
        <v>82.839151266255996</v>
      </c>
      <c r="L443" s="42" t="s">
        <v>97</v>
      </c>
      <c r="M443" s="42" t="s">
        <v>110</v>
      </c>
      <c r="N443" s="42" t="s">
        <v>97</v>
      </c>
      <c r="O443" s="42" t="s">
        <v>110</v>
      </c>
      <c r="P443" s="42" t="s">
        <v>102</v>
      </c>
    </row>
    <row r="444" spans="1:16">
      <c r="A444" s="62">
        <v>443</v>
      </c>
      <c r="B444" s="42" t="s">
        <v>82</v>
      </c>
      <c r="C444" s="42" t="s">
        <v>83</v>
      </c>
      <c r="D444" s="42" t="s">
        <v>138</v>
      </c>
      <c r="E444" s="42" t="s">
        <v>139</v>
      </c>
      <c r="F444" s="64">
        <v>22005</v>
      </c>
      <c r="G444" s="42">
        <v>1960</v>
      </c>
      <c r="H444" s="42">
        <v>3</v>
      </c>
      <c r="I444" s="42">
        <v>30</v>
      </c>
      <c r="J444" s="64">
        <f t="shared" si="16"/>
        <v>22005</v>
      </c>
      <c r="K444" s="89">
        <f t="shared" ca="1" si="17"/>
        <v>62.600958247775495</v>
      </c>
      <c r="L444" s="42" t="s">
        <v>125</v>
      </c>
      <c r="M444" s="42" t="s">
        <v>101</v>
      </c>
      <c r="N444" s="42"/>
      <c r="O444" s="42"/>
      <c r="P444" s="42" t="s">
        <v>102</v>
      </c>
    </row>
    <row r="445" spans="1:16">
      <c r="A445" s="62">
        <v>444</v>
      </c>
      <c r="B445" s="42" t="s">
        <v>82</v>
      </c>
      <c r="C445" s="42" t="s">
        <v>83</v>
      </c>
      <c r="D445" s="42" t="s">
        <v>120</v>
      </c>
      <c r="E445" s="42" t="s">
        <v>85</v>
      </c>
      <c r="F445" s="64">
        <v>20546</v>
      </c>
      <c r="G445" s="42">
        <v>1956</v>
      </c>
      <c r="H445" s="42">
        <v>4</v>
      </c>
      <c r="I445" s="42">
        <v>1</v>
      </c>
      <c r="J445" s="64">
        <f t="shared" si="16"/>
        <v>20546</v>
      </c>
      <c r="K445" s="89">
        <f t="shared" ca="1" si="17"/>
        <v>66.595482546201225</v>
      </c>
      <c r="L445" s="42" t="s">
        <v>154</v>
      </c>
      <c r="M445" s="42" t="s">
        <v>130</v>
      </c>
      <c r="N445" s="42" t="s">
        <v>154</v>
      </c>
      <c r="O445" s="42" t="s">
        <v>130</v>
      </c>
      <c r="P445" s="42" t="s">
        <v>83</v>
      </c>
    </row>
    <row r="446" spans="1:16">
      <c r="A446" s="62">
        <v>445</v>
      </c>
      <c r="B446" s="42" t="s">
        <v>82</v>
      </c>
      <c r="C446" s="42" t="s">
        <v>83</v>
      </c>
      <c r="D446" s="42" t="s">
        <v>290</v>
      </c>
      <c r="E446" s="42" t="s">
        <v>139</v>
      </c>
      <c r="F446" s="64">
        <v>20043</v>
      </c>
      <c r="G446" s="42">
        <v>1954</v>
      </c>
      <c r="H446" s="42">
        <v>11</v>
      </c>
      <c r="I446" s="42">
        <v>15</v>
      </c>
      <c r="J446" s="64">
        <f t="shared" si="16"/>
        <v>20043</v>
      </c>
      <c r="K446" s="89">
        <f t="shared" ca="1" si="17"/>
        <v>67.972621492128681</v>
      </c>
      <c r="L446" s="42" t="s">
        <v>134</v>
      </c>
      <c r="M446" s="42" t="s">
        <v>106</v>
      </c>
      <c r="N446" s="42" t="s">
        <v>134</v>
      </c>
      <c r="O446" s="42" t="s">
        <v>106</v>
      </c>
      <c r="P446" s="42" t="s">
        <v>83</v>
      </c>
    </row>
    <row r="447" spans="1:16">
      <c r="A447" s="62">
        <v>446</v>
      </c>
      <c r="B447" s="42" t="s">
        <v>82</v>
      </c>
      <c r="C447" s="42" t="s">
        <v>83</v>
      </c>
      <c r="D447" s="42" t="s">
        <v>236</v>
      </c>
      <c r="E447" s="42" t="s">
        <v>85</v>
      </c>
      <c r="F447" s="64">
        <v>11468</v>
      </c>
      <c r="G447" s="42">
        <v>1931</v>
      </c>
      <c r="H447" s="42">
        <v>5</v>
      </c>
      <c r="I447" s="42">
        <v>25</v>
      </c>
      <c r="J447" s="64">
        <f t="shared" si="16"/>
        <v>11468</v>
      </c>
      <c r="K447" s="89">
        <f t="shared" ca="1" si="17"/>
        <v>91.449691991786452</v>
      </c>
      <c r="L447" s="42" t="s">
        <v>101</v>
      </c>
      <c r="M447" s="42" t="s">
        <v>161</v>
      </c>
      <c r="N447" s="42" t="s">
        <v>101</v>
      </c>
      <c r="O447" s="42" t="s">
        <v>161</v>
      </c>
      <c r="P447" s="42" t="s">
        <v>83</v>
      </c>
    </row>
    <row r="448" spans="1:16">
      <c r="A448" s="62">
        <v>447</v>
      </c>
      <c r="B448" s="42" t="s">
        <v>82</v>
      </c>
      <c r="C448" s="42" t="s">
        <v>83</v>
      </c>
      <c r="D448" s="42" t="s">
        <v>314</v>
      </c>
      <c r="E448" s="42" t="s">
        <v>85</v>
      </c>
      <c r="F448" s="64">
        <v>7678</v>
      </c>
      <c r="G448" s="42">
        <v>1921</v>
      </c>
      <c r="H448" s="42">
        <v>1</v>
      </c>
      <c r="I448" s="42">
        <v>7</v>
      </c>
      <c r="J448" s="64">
        <f t="shared" si="16"/>
        <v>7678</v>
      </c>
      <c r="K448" s="89">
        <f t="shared" ca="1" si="17"/>
        <v>101.82614647501711</v>
      </c>
      <c r="L448" s="42" t="s">
        <v>131</v>
      </c>
      <c r="M448" s="42" t="s">
        <v>147</v>
      </c>
      <c r="N448" s="42" t="s">
        <v>131</v>
      </c>
      <c r="O448" s="42" t="s">
        <v>147</v>
      </c>
      <c r="P448" s="42" t="s">
        <v>102</v>
      </c>
    </row>
    <row r="449" spans="1:16">
      <c r="A449" s="62">
        <v>448</v>
      </c>
      <c r="B449" s="42" t="s">
        <v>82</v>
      </c>
      <c r="C449" s="42" t="s">
        <v>83</v>
      </c>
      <c r="D449" s="42" t="s">
        <v>172</v>
      </c>
      <c r="E449" s="42" t="s">
        <v>85</v>
      </c>
      <c r="F449" s="64">
        <v>30181</v>
      </c>
      <c r="G449" s="42">
        <v>1982</v>
      </c>
      <c r="H449" s="42">
        <v>8</v>
      </c>
      <c r="I449" s="42">
        <v>18</v>
      </c>
      <c r="J449" s="64">
        <f t="shared" si="16"/>
        <v>30181</v>
      </c>
      <c r="K449" s="89">
        <f t="shared" ca="1" si="17"/>
        <v>40.216290212183438</v>
      </c>
      <c r="L449" s="42" t="s">
        <v>200</v>
      </c>
      <c r="M449" s="42" t="s">
        <v>114</v>
      </c>
      <c r="N449" s="42" t="s">
        <v>200</v>
      </c>
      <c r="O449" s="42" t="s">
        <v>114</v>
      </c>
      <c r="P449" s="42" t="s">
        <v>83</v>
      </c>
    </row>
    <row r="450" spans="1:16">
      <c r="A450" s="62">
        <v>449</v>
      </c>
      <c r="B450" s="42" t="s">
        <v>82</v>
      </c>
      <c r="C450" s="42" t="s">
        <v>83</v>
      </c>
      <c r="D450" s="42" t="s">
        <v>219</v>
      </c>
      <c r="E450" s="42" t="s">
        <v>85</v>
      </c>
      <c r="F450" s="64">
        <v>6371</v>
      </c>
      <c r="G450" s="42">
        <v>1917</v>
      </c>
      <c r="H450" s="42">
        <v>6</v>
      </c>
      <c r="I450" s="42">
        <v>10</v>
      </c>
      <c r="J450" s="64">
        <f t="shared" si="16"/>
        <v>6371</v>
      </c>
      <c r="K450" s="89">
        <f t="shared" ca="1" si="17"/>
        <v>105.40451745379877</v>
      </c>
      <c r="L450" s="42" t="s">
        <v>281</v>
      </c>
      <c r="M450" s="42" t="s">
        <v>101</v>
      </c>
      <c r="N450" s="42"/>
      <c r="O450" s="42"/>
      <c r="P450" s="42" t="s">
        <v>102</v>
      </c>
    </row>
    <row r="451" spans="1:16">
      <c r="A451" s="62">
        <v>450</v>
      </c>
      <c r="B451" s="42" t="s">
        <v>82</v>
      </c>
      <c r="C451" s="42" t="s">
        <v>83</v>
      </c>
      <c r="D451" s="42" t="s">
        <v>171</v>
      </c>
      <c r="E451" s="42" t="s">
        <v>96</v>
      </c>
      <c r="F451" s="64">
        <v>11662</v>
      </c>
      <c r="G451" s="42">
        <v>1931</v>
      </c>
      <c r="H451" s="42">
        <v>12</v>
      </c>
      <c r="I451" s="42">
        <v>5</v>
      </c>
      <c r="J451" s="64">
        <f t="shared" ref="J451:J514" si="18">DATE(G451, H451,I451)</f>
        <v>11662</v>
      </c>
      <c r="K451" s="89">
        <f t="shared" ref="K451:K514" ca="1" si="19">(TODAY()-J451)/365.25</f>
        <v>90.918548939082825</v>
      </c>
      <c r="L451" s="42" t="s">
        <v>155</v>
      </c>
      <c r="M451" s="42" t="s">
        <v>100</v>
      </c>
      <c r="N451" s="42"/>
      <c r="O451" s="42"/>
      <c r="P451" s="42" t="s">
        <v>83</v>
      </c>
    </row>
    <row r="452" spans="1:16">
      <c r="A452" s="62">
        <v>451</v>
      </c>
      <c r="B452" s="42" t="s">
        <v>82</v>
      </c>
      <c r="C452" s="42" t="s">
        <v>83</v>
      </c>
      <c r="D452" s="42" t="s">
        <v>287</v>
      </c>
      <c r="E452" s="42" t="s">
        <v>104</v>
      </c>
      <c r="F452" s="64">
        <v>27149</v>
      </c>
      <c r="G452" s="42">
        <v>1974</v>
      </c>
      <c r="H452" s="42">
        <v>4</v>
      </c>
      <c r="I452" s="42">
        <v>30</v>
      </c>
      <c r="J452" s="64">
        <f t="shared" si="18"/>
        <v>27149</v>
      </c>
      <c r="K452" s="89">
        <f t="shared" ca="1" si="19"/>
        <v>48.517453798767967</v>
      </c>
      <c r="L452" s="42" t="s">
        <v>140</v>
      </c>
      <c r="M452" s="42" t="s">
        <v>161</v>
      </c>
      <c r="N452" s="42"/>
      <c r="O452" s="42"/>
      <c r="P452" s="42" t="s">
        <v>325</v>
      </c>
    </row>
    <row r="453" spans="1:16">
      <c r="A453" s="62">
        <v>452</v>
      </c>
      <c r="B453" s="42" t="s">
        <v>82</v>
      </c>
      <c r="C453" s="42" t="s">
        <v>83</v>
      </c>
      <c r="D453" s="42" t="s">
        <v>361</v>
      </c>
      <c r="E453" s="42" t="s">
        <v>96</v>
      </c>
      <c r="F453" s="64">
        <v>27377</v>
      </c>
      <c r="G453" s="42">
        <v>1974</v>
      </c>
      <c r="H453" s="42">
        <v>12</v>
      </c>
      <c r="I453" s="42">
        <v>14</v>
      </c>
      <c r="J453" s="64">
        <f t="shared" si="18"/>
        <v>27377</v>
      </c>
      <c r="K453" s="89">
        <f t="shared" ca="1" si="19"/>
        <v>47.893223819301845</v>
      </c>
      <c r="L453" s="42" t="s">
        <v>86</v>
      </c>
      <c r="M453" s="42" t="s">
        <v>97</v>
      </c>
      <c r="N453" s="42" t="s">
        <v>86</v>
      </c>
      <c r="O453" s="42" t="s">
        <v>97</v>
      </c>
      <c r="P453" s="42" t="s">
        <v>83</v>
      </c>
    </row>
    <row r="454" spans="1:16">
      <c r="A454" s="62">
        <v>453</v>
      </c>
      <c r="B454" s="42" t="s">
        <v>82</v>
      </c>
      <c r="C454" s="42" t="s">
        <v>83</v>
      </c>
      <c r="D454" s="42" t="s">
        <v>351</v>
      </c>
      <c r="E454" s="42" t="s">
        <v>133</v>
      </c>
      <c r="F454" s="64">
        <v>23577</v>
      </c>
      <c r="G454" s="42">
        <v>1964</v>
      </c>
      <c r="H454" s="42">
        <v>7</v>
      </c>
      <c r="I454" s="42">
        <v>19</v>
      </c>
      <c r="J454" s="64">
        <f t="shared" si="18"/>
        <v>23577</v>
      </c>
      <c r="K454" s="89">
        <f t="shared" ca="1" si="19"/>
        <v>58.297056810403831</v>
      </c>
      <c r="L454" s="42" t="s">
        <v>86</v>
      </c>
      <c r="M454" s="42" t="s">
        <v>91</v>
      </c>
      <c r="N454" s="42" t="s">
        <v>86</v>
      </c>
      <c r="O454" s="42" t="s">
        <v>91</v>
      </c>
      <c r="P454" s="42" t="s">
        <v>102</v>
      </c>
    </row>
    <row r="455" spans="1:16">
      <c r="A455" s="62">
        <v>454</v>
      </c>
      <c r="B455" s="42" t="s">
        <v>82</v>
      </c>
      <c r="C455" s="42" t="s">
        <v>83</v>
      </c>
      <c r="D455" s="42" t="s">
        <v>201</v>
      </c>
      <c r="E455" s="42" t="s">
        <v>96</v>
      </c>
      <c r="F455" s="64">
        <v>14191</v>
      </c>
      <c r="G455" s="42">
        <v>1938</v>
      </c>
      <c r="H455" s="42">
        <v>11</v>
      </c>
      <c r="I455" s="42">
        <v>7</v>
      </c>
      <c r="J455" s="64">
        <f t="shared" si="18"/>
        <v>14191</v>
      </c>
      <c r="K455" s="89">
        <f t="shared" ca="1" si="19"/>
        <v>83.994524298425731</v>
      </c>
      <c r="L455" s="42" t="s">
        <v>97</v>
      </c>
      <c r="M455" s="42" t="s">
        <v>87</v>
      </c>
      <c r="N455" s="42" t="s">
        <v>97</v>
      </c>
      <c r="O455" s="42" t="s">
        <v>87</v>
      </c>
      <c r="P455" s="42" t="s">
        <v>83</v>
      </c>
    </row>
    <row r="456" spans="1:16">
      <c r="A456" s="62">
        <v>455</v>
      </c>
      <c r="B456" s="42" t="s">
        <v>82</v>
      </c>
      <c r="C456" s="42" t="s">
        <v>83</v>
      </c>
      <c r="D456" s="42" t="s">
        <v>84</v>
      </c>
      <c r="E456" s="42" t="s">
        <v>85</v>
      </c>
      <c r="F456" s="64">
        <v>8020</v>
      </c>
      <c r="G456" s="42">
        <v>1921</v>
      </c>
      <c r="H456" s="42">
        <v>12</v>
      </c>
      <c r="I456" s="42">
        <v>15</v>
      </c>
      <c r="J456" s="64">
        <f t="shared" si="18"/>
        <v>8020</v>
      </c>
      <c r="K456" s="89">
        <f t="shared" ca="1" si="19"/>
        <v>100.88980150581793</v>
      </c>
      <c r="L456" s="42" t="s">
        <v>87</v>
      </c>
      <c r="M456" s="42" t="s">
        <v>135</v>
      </c>
      <c r="N456" s="42" t="s">
        <v>87</v>
      </c>
      <c r="O456" s="42" t="s">
        <v>135</v>
      </c>
      <c r="P456" s="42" t="s">
        <v>83</v>
      </c>
    </row>
    <row r="457" spans="1:16">
      <c r="A457" s="62">
        <v>456</v>
      </c>
      <c r="B457" s="42" t="s">
        <v>82</v>
      </c>
      <c r="C457" s="42" t="s">
        <v>83</v>
      </c>
      <c r="D457" s="42" t="s">
        <v>206</v>
      </c>
      <c r="E457" s="42" t="s">
        <v>96</v>
      </c>
      <c r="F457" s="64">
        <v>13535</v>
      </c>
      <c r="G457" s="42">
        <v>1937</v>
      </c>
      <c r="H457" s="42">
        <v>1</v>
      </c>
      <c r="I457" s="42">
        <v>20</v>
      </c>
      <c r="J457" s="64">
        <f t="shared" si="18"/>
        <v>13535</v>
      </c>
      <c r="K457" s="89">
        <f t="shared" ca="1" si="19"/>
        <v>85.790554414784395</v>
      </c>
      <c r="L457" s="42" t="s">
        <v>110</v>
      </c>
      <c r="M457" s="42" t="s">
        <v>155</v>
      </c>
      <c r="N457" s="42" t="s">
        <v>110</v>
      </c>
      <c r="O457" s="42" t="s">
        <v>155</v>
      </c>
      <c r="P457" s="42" t="s">
        <v>102</v>
      </c>
    </row>
    <row r="458" spans="1:16">
      <c r="A458" s="62">
        <v>457</v>
      </c>
      <c r="B458" s="42" t="s">
        <v>82</v>
      </c>
      <c r="C458" s="42" t="s">
        <v>83</v>
      </c>
      <c r="D458" s="42" t="s">
        <v>136</v>
      </c>
      <c r="E458" s="42" t="s">
        <v>137</v>
      </c>
      <c r="F458" s="64">
        <v>16602</v>
      </c>
      <c r="G458" s="42">
        <v>1945</v>
      </c>
      <c r="H458" s="42">
        <v>6</v>
      </c>
      <c r="I458" s="42">
        <v>14</v>
      </c>
      <c r="J458" s="64">
        <f t="shared" si="18"/>
        <v>16602</v>
      </c>
      <c r="K458" s="89">
        <f t="shared" ca="1" si="19"/>
        <v>77.393566050650236</v>
      </c>
      <c r="L458" s="42" t="s">
        <v>90</v>
      </c>
      <c r="M458" s="42" t="s">
        <v>113</v>
      </c>
      <c r="N458" s="42" t="s">
        <v>90</v>
      </c>
      <c r="O458" s="42" t="s">
        <v>113</v>
      </c>
      <c r="P458" s="42" t="s">
        <v>102</v>
      </c>
    </row>
    <row r="459" spans="1:16">
      <c r="A459" s="62">
        <v>458</v>
      </c>
      <c r="B459" s="42" t="s">
        <v>82</v>
      </c>
      <c r="C459" s="42" t="s">
        <v>83</v>
      </c>
      <c r="D459" s="42" t="s">
        <v>248</v>
      </c>
      <c r="E459" s="42" t="s">
        <v>139</v>
      </c>
      <c r="F459" s="64">
        <v>21402</v>
      </c>
      <c r="G459" s="42">
        <v>1958</v>
      </c>
      <c r="H459" s="42">
        <v>8</v>
      </c>
      <c r="I459" s="42">
        <v>5</v>
      </c>
      <c r="J459" s="64">
        <f t="shared" si="18"/>
        <v>21402</v>
      </c>
      <c r="K459" s="89">
        <f t="shared" ca="1" si="19"/>
        <v>64.251882272416154</v>
      </c>
      <c r="L459" s="42" t="s">
        <v>131</v>
      </c>
      <c r="M459" s="42" t="s">
        <v>97</v>
      </c>
      <c r="N459" s="42"/>
      <c r="O459" s="42"/>
      <c r="P459" s="42" t="s">
        <v>83</v>
      </c>
    </row>
    <row r="460" spans="1:16">
      <c r="A460" s="62">
        <v>459</v>
      </c>
      <c r="B460" s="42" t="s">
        <v>82</v>
      </c>
      <c r="C460" s="42" t="s">
        <v>83</v>
      </c>
      <c r="D460" s="42" t="s">
        <v>160</v>
      </c>
      <c r="E460" s="42" t="s">
        <v>137</v>
      </c>
      <c r="F460" s="64">
        <v>17828</v>
      </c>
      <c r="G460" s="42">
        <v>1948</v>
      </c>
      <c r="H460" s="42">
        <v>10</v>
      </c>
      <c r="I460" s="42">
        <v>22</v>
      </c>
      <c r="J460" s="64">
        <f t="shared" si="18"/>
        <v>17828</v>
      </c>
      <c r="K460" s="89">
        <f t="shared" ca="1" si="19"/>
        <v>74.03696098562628</v>
      </c>
      <c r="L460" s="42" t="s">
        <v>119</v>
      </c>
      <c r="M460" s="42" t="s">
        <v>131</v>
      </c>
      <c r="N460" s="42"/>
      <c r="O460" s="42"/>
      <c r="P460" s="42" t="s">
        <v>83</v>
      </c>
    </row>
    <row r="461" spans="1:16">
      <c r="A461" s="62">
        <v>460</v>
      </c>
      <c r="B461" s="42" t="s">
        <v>82</v>
      </c>
      <c r="C461" s="42" t="s">
        <v>83</v>
      </c>
      <c r="D461" s="42" t="s">
        <v>319</v>
      </c>
      <c r="E461" s="42" t="s">
        <v>85</v>
      </c>
      <c r="F461" s="64">
        <v>8209</v>
      </c>
      <c r="G461" s="42">
        <v>1922</v>
      </c>
      <c r="H461" s="42">
        <v>6</v>
      </c>
      <c r="I461" s="42">
        <v>22</v>
      </c>
      <c r="J461" s="64">
        <f t="shared" si="18"/>
        <v>8209</v>
      </c>
      <c r="K461" s="89">
        <f t="shared" ca="1" si="19"/>
        <v>100.37234770704997</v>
      </c>
      <c r="L461" s="42" t="s">
        <v>90</v>
      </c>
      <c r="M461" s="42" t="s">
        <v>91</v>
      </c>
      <c r="N461" s="42" t="s">
        <v>90</v>
      </c>
      <c r="O461" s="42" t="s">
        <v>91</v>
      </c>
      <c r="P461" s="42" t="s">
        <v>102</v>
      </c>
    </row>
    <row r="462" spans="1:16">
      <c r="A462" s="62">
        <v>461</v>
      </c>
      <c r="B462" s="42" t="s">
        <v>82</v>
      </c>
      <c r="C462" s="42" t="s">
        <v>83</v>
      </c>
      <c r="D462" s="42" t="s">
        <v>362</v>
      </c>
      <c r="E462" s="42" t="s">
        <v>363</v>
      </c>
      <c r="F462" s="64">
        <v>21630</v>
      </c>
      <c r="G462" s="42">
        <v>1959</v>
      </c>
      <c r="H462" s="42">
        <v>3</v>
      </c>
      <c r="I462" s="42">
        <v>21</v>
      </c>
      <c r="J462" s="64">
        <f t="shared" si="18"/>
        <v>21630</v>
      </c>
      <c r="K462" s="89">
        <f t="shared" ca="1" si="19"/>
        <v>63.627652292950032</v>
      </c>
      <c r="L462" s="42" t="s">
        <v>97</v>
      </c>
      <c r="M462" s="42" t="s">
        <v>134</v>
      </c>
      <c r="N462" s="42" t="s">
        <v>97</v>
      </c>
      <c r="O462" s="42" t="s">
        <v>134</v>
      </c>
      <c r="P462" s="42" t="s">
        <v>102</v>
      </c>
    </row>
    <row r="463" spans="1:16">
      <c r="A463" s="62">
        <v>462</v>
      </c>
      <c r="B463" s="42" t="s">
        <v>82</v>
      </c>
      <c r="C463" s="42" t="s">
        <v>83</v>
      </c>
      <c r="D463" s="42" t="s">
        <v>364</v>
      </c>
      <c r="E463" s="42" t="s">
        <v>96</v>
      </c>
      <c r="F463" s="64">
        <v>19801</v>
      </c>
      <c r="G463" s="42">
        <v>1954</v>
      </c>
      <c r="H463" s="42">
        <v>3</v>
      </c>
      <c r="I463" s="42">
        <v>18</v>
      </c>
      <c r="J463" s="64">
        <f t="shared" si="18"/>
        <v>19801</v>
      </c>
      <c r="K463" s="89">
        <f t="shared" ca="1" si="19"/>
        <v>68.635181382614647</v>
      </c>
      <c r="L463" s="42" t="s">
        <v>149</v>
      </c>
      <c r="M463" s="42" t="s">
        <v>105</v>
      </c>
      <c r="N463" s="42" t="s">
        <v>149</v>
      </c>
      <c r="O463" s="42" t="s">
        <v>105</v>
      </c>
      <c r="P463" s="42" t="s">
        <v>102</v>
      </c>
    </row>
    <row r="464" spans="1:16">
      <c r="A464" s="62">
        <v>463</v>
      </c>
      <c r="B464" s="42" t="s">
        <v>82</v>
      </c>
      <c r="C464" s="42" t="s">
        <v>83</v>
      </c>
      <c r="D464" s="42" t="s">
        <v>146</v>
      </c>
      <c r="E464" s="42" t="s">
        <v>85</v>
      </c>
      <c r="F464" s="64">
        <v>13456</v>
      </c>
      <c r="G464" s="42">
        <v>1936</v>
      </c>
      <c r="H464" s="42">
        <v>11</v>
      </c>
      <c r="I464" s="42">
        <v>2</v>
      </c>
      <c r="J464" s="64">
        <f t="shared" si="18"/>
        <v>13456</v>
      </c>
      <c r="K464" s="89">
        <f t="shared" ca="1" si="19"/>
        <v>86.006844626967833</v>
      </c>
      <c r="L464" s="42" t="s">
        <v>143</v>
      </c>
      <c r="M464" s="42" t="s">
        <v>100</v>
      </c>
      <c r="N464" s="42" t="s">
        <v>143</v>
      </c>
      <c r="O464" s="42" t="s">
        <v>100</v>
      </c>
      <c r="P464" s="42" t="s">
        <v>102</v>
      </c>
    </row>
    <row r="465" spans="1:16">
      <c r="A465" s="62">
        <v>464</v>
      </c>
      <c r="B465" s="42" t="s">
        <v>82</v>
      </c>
      <c r="C465" s="42" t="s">
        <v>83</v>
      </c>
      <c r="D465" s="42" t="s">
        <v>175</v>
      </c>
      <c r="E465" s="42" t="s">
        <v>176</v>
      </c>
      <c r="F465" s="64">
        <v>22622</v>
      </c>
      <c r="G465" s="42">
        <v>1961</v>
      </c>
      <c r="H465" s="42">
        <v>12</v>
      </c>
      <c r="I465" s="42">
        <v>7</v>
      </c>
      <c r="J465" s="64">
        <f t="shared" si="18"/>
        <v>22622</v>
      </c>
      <c r="K465" s="89">
        <f t="shared" ca="1" si="19"/>
        <v>60.911704312114992</v>
      </c>
      <c r="L465" s="42" t="s">
        <v>154</v>
      </c>
      <c r="M465" s="42" t="s">
        <v>140</v>
      </c>
      <c r="N465" s="42"/>
      <c r="O465" s="42"/>
      <c r="P465" s="42" t="s">
        <v>102</v>
      </c>
    </row>
    <row r="466" spans="1:16">
      <c r="A466" s="62">
        <v>465</v>
      </c>
      <c r="B466" s="42" t="s">
        <v>82</v>
      </c>
      <c r="C466" s="42" t="s">
        <v>83</v>
      </c>
      <c r="D466" s="42" t="s">
        <v>365</v>
      </c>
      <c r="E466" s="42" t="s">
        <v>109</v>
      </c>
      <c r="F466" s="64">
        <v>6159</v>
      </c>
      <c r="G466" s="42">
        <v>1916</v>
      </c>
      <c r="H466" s="42">
        <v>11</v>
      </c>
      <c r="I466" s="42">
        <v>10</v>
      </c>
      <c r="J466" s="64">
        <f t="shared" si="18"/>
        <v>6159</v>
      </c>
      <c r="K466" s="89">
        <f t="shared" ca="1" si="19"/>
        <v>105.98494182067077</v>
      </c>
      <c r="L466" s="42" t="s">
        <v>110</v>
      </c>
      <c r="M466" s="42" t="s">
        <v>155</v>
      </c>
      <c r="N466" s="42" t="s">
        <v>110</v>
      </c>
      <c r="O466" s="42" t="s">
        <v>155</v>
      </c>
      <c r="P466" s="42" t="s">
        <v>102</v>
      </c>
    </row>
    <row r="467" spans="1:16">
      <c r="A467" s="62">
        <v>466</v>
      </c>
      <c r="B467" s="42" t="s">
        <v>82</v>
      </c>
      <c r="C467" s="42" t="s">
        <v>83</v>
      </c>
      <c r="D467" s="42" t="s">
        <v>366</v>
      </c>
      <c r="E467" s="42" t="s">
        <v>96</v>
      </c>
      <c r="F467" s="64">
        <v>12651</v>
      </c>
      <c r="G467" s="42">
        <v>1934</v>
      </c>
      <c r="H467" s="42">
        <v>8</v>
      </c>
      <c r="I467" s="42">
        <v>20</v>
      </c>
      <c r="J467" s="64">
        <f t="shared" si="18"/>
        <v>12651</v>
      </c>
      <c r="K467" s="89">
        <f t="shared" ca="1" si="19"/>
        <v>88.210814510609168</v>
      </c>
      <c r="L467" s="42" t="s">
        <v>183</v>
      </c>
      <c r="M467" s="42" t="s">
        <v>131</v>
      </c>
      <c r="N467" s="42" t="s">
        <v>183</v>
      </c>
      <c r="O467" s="42" t="s">
        <v>131</v>
      </c>
      <c r="P467" s="42" t="s">
        <v>102</v>
      </c>
    </row>
    <row r="468" spans="1:16">
      <c r="A468" s="62">
        <v>467</v>
      </c>
      <c r="B468" s="42" t="s">
        <v>82</v>
      </c>
      <c r="C468" s="42" t="s">
        <v>83</v>
      </c>
      <c r="D468" s="42" t="s">
        <v>126</v>
      </c>
      <c r="E468" s="42" t="s">
        <v>85</v>
      </c>
      <c r="F468" s="64">
        <v>27109</v>
      </c>
      <c r="G468" s="42">
        <v>1974</v>
      </c>
      <c r="H468" s="42">
        <v>3</v>
      </c>
      <c r="I468" s="42">
        <v>21</v>
      </c>
      <c r="J468" s="64">
        <f t="shared" si="18"/>
        <v>27109</v>
      </c>
      <c r="K468" s="89">
        <f t="shared" ca="1" si="19"/>
        <v>48.62696783025325</v>
      </c>
      <c r="L468" s="42" t="s">
        <v>130</v>
      </c>
      <c r="M468" s="42" t="s">
        <v>101</v>
      </c>
      <c r="N468" s="42" t="s">
        <v>130</v>
      </c>
      <c r="O468" s="42" t="s">
        <v>101</v>
      </c>
      <c r="P468" s="42" t="s">
        <v>102</v>
      </c>
    </row>
    <row r="469" spans="1:16">
      <c r="A469" s="62">
        <v>468</v>
      </c>
      <c r="B469" s="42" t="s">
        <v>82</v>
      </c>
      <c r="C469" s="42" t="s">
        <v>83</v>
      </c>
      <c r="D469" s="42" t="s">
        <v>175</v>
      </c>
      <c r="E469" s="42" t="s">
        <v>176</v>
      </c>
      <c r="F469" s="64">
        <v>10319</v>
      </c>
      <c r="G469" s="42">
        <v>1928</v>
      </c>
      <c r="H469" s="42">
        <v>4</v>
      </c>
      <c r="I469" s="42">
        <v>1</v>
      </c>
      <c r="J469" s="64">
        <f t="shared" si="18"/>
        <v>10319</v>
      </c>
      <c r="K469" s="89">
        <f t="shared" ca="1" si="19"/>
        <v>94.595482546201225</v>
      </c>
      <c r="L469" s="42" t="s">
        <v>106</v>
      </c>
      <c r="M469" s="42" t="s">
        <v>130</v>
      </c>
      <c r="N469" s="42"/>
      <c r="O469" s="42"/>
      <c r="P469" s="42" t="s">
        <v>102</v>
      </c>
    </row>
    <row r="470" spans="1:16">
      <c r="A470" s="62">
        <v>469</v>
      </c>
      <c r="B470" s="42" t="s">
        <v>82</v>
      </c>
      <c r="C470" s="42" t="s">
        <v>83</v>
      </c>
      <c r="D470" s="42" t="s">
        <v>241</v>
      </c>
      <c r="E470" s="42" t="s">
        <v>124</v>
      </c>
      <c r="F470" s="64">
        <v>19032</v>
      </c>
      <c r="G470" s="42">
        <v>1952</v>
      </c>
      <c r="H470" s="42">
        <v>2</v>
      </c>
      <c r="I470" s="42">
        <v>8</v>
      </c>
      <c r="J470" s="64">
        <f t="shared" si="18"/>
        <v>19032</v>
      </c>
      <c r="K470" s="89">
        <f t="shared" ca="1" si="19"/>
        <v>70.740588637919231</v>
      </c>
      <c r="L470" s="42" t="s">
        <v>173</v>
      </c>
      <c r="M470" s="42" t="s">
        <v>143</v>
      </c>
      <c r="N470" s="42" t="s">
        <v>173</v>
      </c>
      <c r="O470" s="42" t="s">
        <v>143</v>
      </c>
      <c r="P470" s="42" t="s">
        <v>83</v>
      </c>
    </row>
    <row r="471" spans="1:16">
      <c r="A471" s="62">
        <v>470</v>
      </c>
      <c r="B471" s="42" t="s">
        <v>82</v>
      </c>
      <c r="C471" s="42" t="s">
        <v>83</v>
      </c>
      <c r="D471" s="42" t="s">
        <v>367</v>
      </c>
      <c r="E471" s="42" t="s">
        <v>124</v>
      </c>
      <c r="F471" s="64">
        <v>15249</v>
      </c>
      <c r="G471" s="42">
        <v>1941</v>
      </c>
      <c r="H471" s="42">
        <v>9</v>
      </c>
      <c r="I471" s="42">
        <v>30</v>
      </c>
      <c r="J471" s="64">
        <f t="shared" si="18"/>
        <v>15249</v>
      </c>
      <c r="K471" s="89">
        <f t="shared" ca="1" si="19"/>
        <v>81.097878165639969</v>
      </c>
      <c r="L471" s="42" t="s">
        <v>140</v>
      </c>
      <c r="M471" s="42" t="s">
        <v>161</v>
      </c>
      <c r="N471" s="42"/>
      <c r="O471" s="42"/>
      <c r="P471" s="42" t="s">
        <v>83</v>
      </c>
    </row>
    <row r="472" spans="1:16">
      <c r="A472" s="62">
        <v>471</v>
      </c>
      <c r="B472" s="42" t="s">
        <v>82</v>
      </c>
      <c r="C472" s="42" t="s">
        <v>83</v>
      </c>
      <c r="D472" s="42" t="s">
        <v>332</v>
      </c>
      <c r="E472" s="42" t="s">
        <v>85</v>
      </c>
      <c r="F472" s="64">
        <v>24061</v>
      </c>
      <c r="G472" s="42">
        <v>1965</v>
      </c>
      <c r="H472" s="42">
        <v>11</v>
      </c>
      <c r="I472" s="42">
        <v>15</v>
      </c>
      <c r="J472" s="64">
        <f t="shared" si="18"/>
        <v>24061</v>
      </c>
      <c r="K472" s="89">
        <f t="shared" ca="1" si="19"/>
        <v>56.971937029431899</v>
      </c>
      <c r="L472" s="42" t="s">
        <v>119</v>
      </c>
      <c r="M472" s="42" t="s">
        <v>119</v>
      </c>
      <c r="N472" s="42" t="s">
        <v>119</v>
      </c>
      <c r="O472" s="42" t="s">
        <v>119</v>
      </c>
      <c r="P472" s="42" t="s">
        <v>83</v>
      </c>
    </row>
    <row r="473" spans="1:16">
      <c r="A473" s="62">
        <v>472</v>
      </c>
      <c r="B473" s="42" t="s">
        <v>82</v>
      </c>
      <c r="C473" s="42" t="s">
        <v>83</v>
      </c>
      <c r="D473" s="42" t="s">
        <v>174</v>
      </c>
      <c r="E473" s="42" t="s">
        <v>133</v>
      </c>
      <c r="F473" s="64">
        <v>35618</v>
      </c>
      <c r="G473" s="42">
        <v>1997</v>
      </c>
      <c r="H473" s="42">
        <v>7</v>
      </c>
      <c r="I473" s="42">
        <v>7</v>
      </c>
      <c r="J473" s="64">
        <f t="shared" si="18"/>
        <v>35618</v>
      </c>
      <c r="K473" s="89">
        <f t="shared" ca="1" si="19"/>
        <v>25.330595482546201</v>
      </c>
      <c r="L473" s="42" t="s">
        <v>128</v>
      </c>
      <c r="M473" s="42" t="s">
        <v>190</v>
      </c>
      <c r="N473" s="42" t="s">
        <v>128</v>
      </c>
      <c r="O473" s="42" t="s">
        <v>190</v>
      </c>
      <c r="P473" s="42" t="s">
        <v>102</v>
      </c>
    </row>
    <row r="474" spans="1:16">
      <c r="A474" s="62">
        <v>473</v>
      </c>
      <c r="B474" s="42" t="s">
        <v>82</v>
      </c>
      <c r="C474" s="42" t="s">
        <v>83</v>
      </c>
      <c r="D474" s="42" t="s">
        <v>204</v>
      </c>
      <c r="E474" s="42" t="s">
        <v>85</v>
      </c>
      <c r="F474" s="64">
        <v>35349</v>
      </c>
      <c r="G474" s="42">
        <v>1996</v>
      </c>
      <c r="H474" s="42">
        <v>10</v>
      </c>
      <c r="I474" s="42">
        <v>11</v>
      </c>
      <c r="J474" s="64">
        <f t="shared" si="18"/>
        <v>35349</v>
      </c>
      <c r="K474" s="89">
        <f t="shared" ca="1" si="19"/>
        <v>26.067077344284737</v>
      </c>
      <c r="L474" s="42" t="s">
        <v>113</v>
      </c>
      <c r="M474" s="42" t="s">
        <v>110</v>
      </c>
      <c r="N474" s="42" t="s">
        <v>113</v>
      </c>
      <c r="O474" s="42" t="s">
        <v>110</v>
      </c>
      <c r="P474" s="42" t="s">
        <v>83</v>
      </c>
    </row>
    <row r="475" spans="1:16">
      <c r="A475" s="62">
        <v>474</v>
      </c>
      <c r="B475" s="42" t="s">
        <v>82</v>
      </c>
      <c r="C475" s="42" t="s">
        <v>83</v>
      </c>
      <c r="D475" s="42" t="s">
        <v>254</v>
      </c>
      <c r="E475" s="42" t="s">
        <v>85</v>
      </c>
      <c r="F475" s="64">
        <v>3532</v>
      </c>
      <c r="G475" s="42">
        <v>1909</v>
      </c>
      <c r="H475" s="42">
        <v>9</v>
      </c>
      <c r="I475" s="42">
        <v>1</v>
      </c>
      <c r="J475" s="64">
        <f t="shared" si="18"/>
        <v>3532</v>
      </c>
      <c r="K475" s="89">
        <f t="shared" ca="1" si="19"/>
        <v>113.1772758384668</v>
      </c>
      <c r="L475" s="42" t="s">
        <v>238</v>
      </c>
      <c r="M475" s="42" t="s">
        <v>87</v>
      </c>
      <c r="N475" s="42" t="s">
        <v>238</v>
      </c>
      <c r="O475" s="42" t="s">
        <v>87</v>
      </c>
      <c r="P475" s="42" t="s">
        <v>102</v>
      </c>
    </row>
    <row r="476" spans="1:16">
      <c r="A476" s="62">
        <v>475</v>
      </c>
      <c r="B476" s="42" t="s">
        <v>82</v>
      </c>
      <c r="C476" s="42" t="s">
        <v>83</v>
      </c>
      <c r="D476" s="42" t="s">
        <v>272</v>
      </c>
      <c r="E476" s="42" t="s">
        <v>139</v>
      </c>
      <c r="F476" s="64">
        <v>7561</v>
      </c>
      <c r="G476" s="42">
        <v>1920</v>
      </c>
      <c r="H476" s="42">
        <v>9</v>
      </c>
      <c r="I476" s="42">
        <v>12</v>
      </c>
      <c r="J476" s="64">
        <f t="shared" si="18"/>
        <v>7561</v>
      </c>
      <c r="K476" s="89">
        <f t="shared" ca="1" si="19"/>
        <v>102.14647501711157</v>
      </c>
      <c r="L476" s="42" t="s">
        <v>190</v>
      </c>
      <c r="M476" s="42" t="s">
        <v>161</v>
      </c>
      <c r="N476" s="42" t="s">
        <v>190</v>
      </c>
      <c r="O476" s="42" t="s">
        <v>161</v>
      </c>
      <c r="P476" s="42" t="s">
        <v>83</v>
      </c>
    </row>
    <row r="477" spans="1:16">
      <c r="A477" s="62">
        <v>476</v>
      </c>
      <c r="B477" s="42" t="s">
        <v>82</v>
      </c>
      <c r="C477" s="42" t="s">
        <v>83</v>
      </c>
      <c r="D477" s="42" t="s">
        <v>203</v>
      </c>
      <c r="E477" s="42" t="s">
        <v>133</v>
      </c>
      <c r="F477" s="64">
        <v>35241</v>
      </c>
      <c r="G477" s="42">
        <v>1996</v>
      </c>
      <c r="H477" s="42">
        <v>6</v>
      </c>
      <c r="I477" s="42">
        <v>25</v>
      </c>
      <c r="J477" s="64">
        <f t="shared" si="18"/>
        <v>35241</v>
      </c>
      <c r="K477" s="89">
        <f t="shared" ca="1" si="19"/>
        <v>26.362765229295004</v>
      </c>
      <c r="L477" s="42" t="s">
        <v>118</v>
      </c>
      <c r="M477" s="42" t="s">
        <v>113</v>
      </c>
      <c r="N477" s="42" t="s">
        <v>118</v>
      </c>
      <c r="O477" s="42" t="s">
        <v>113</v>
      </c>
      <c r="P477" s="42" t="s">
        <v>83</v>
      </c>
    </row>
    <row r="478" spans="1:16">
      <c r="A478" s="62">
        <v>477</v>
      </c>
      <c r="B478" s="42" t="s">
        <v>82</v>
      </c>
      <c r="C478" s="42" t="s">
        <v>83</v>
      </c>
      <c r="D478" s="42" t="s">
        <v>295</v>
      </c>
      <c r="E478" s="42" t="s">
        <v>96</v>
      </c>
      <c r="F478" s="64">
        <v>23227</v>
      </c>
      <c r="G478" s="42">
        <v>1963</v>
      </c>
      <c r="H478" s="42">
        <v>8</v>
      </c>
      <c r="I478" s="42">
        <v>4</v>
      </c>
      <c r="J478" s="64">
        <f t="shared" si="18"/>
        <v>23227</v>
      </c>
      <c r="K478" s="89">
        <f t="shared" ca="1" si="19"/>
        <v>59.25530458590007</v>
      </c>
      <c r="L478" s="42" t="s">
        <v>121</v>
      </c>
      <c r="M478" s="42" t="s">
        <v>161</v>
      </c>
      <c r="N478" s="42" t="s">
        <v>121</v>
      </c>
      <c r="O478" s="42" t="s">
        <v>161</v>
      </c>
      <c r="P478" s="42" t="s">
        <v>102</v>
      </c>
    </row>
    <row r="479" spans="1:16">
      <c r="A479" s="62">
        <v>478</v>
      </c>
      <c r="B479" s="42" t="s">
        <v>82</v>
      </c>
      <c r="C479" s="42" t="s">
        <v>83</v>
      </c>
      <c r="D479" s="42" t="s">
        <v>368</v>
      </c>
      <c r="E479" s="42" t="s">
        <v>109</v>
      </c>
      <c r="F479" s="64">
        <v>19385</v>
      </c>
      <c r="G479" s="42">
        <v>1953</v>
      </c>
      <c r="H479" s="42">
        <v>1</v>
      </c>
      <c r="I479" s="42">
        <v>26</v>
      </c>
      <c r="J479" s="64">
        <f t="shared" si="18"/>
        <v>19385</v>
      </c>
      <c r="K479" s="89">
        <f t="shared" ca="1" si="19"/>
        <v>69.774127310061601</v>
      </c>
      <c r="L479" s="42" t="s">
        <v>212</v>
      </c>
      <c r="M479" s="42" t="s">
        <v>119</v>
      </c>
      <c r="N479" s="42" t="s">
        <v>212</v>
      </c>
      <c r="O479" s="42" t="s">
        <v>119</v>
      </c>
      <c r="P479" s="42" t="s">
        <v>102</v>
      </c>
    </row>
    <row r="480" spans="1:16">
      <c r="A480" s="62">
        <v>479</v>
      </c>
      <c r="B480" s="42" t="s">
        <v>82</v>
      </c>
      <c r="C480" s="42" t="s">
        <v>83</v>
      </c>
      <c r="D480" s="42" t="s">
        <v>346</v>
      </c>
      <c r="E480" s="42" t="s">
        <v>124</v>
      </c>
      <c r="F480" s="64">
        <v>19240</v>
      </c>
      <c r="G480" s="42">
        <v>1952</v>
      </c>
      <c r="H480" s="42">
        <v>9</v>
      </c>
      <c r="I480" s="42">
        <v>3</v>
      </c>
      <c r="J480" s="64">
        <f t="shared" si="18"/>
        <v>19240</v>
      </c>
      <c r="K480" s="89">
        <f t="shared" ca="1" si="19"/>
        <v>70.171115674195761</v>
      </c>
      <c r="L480" s="42" t="s">
        <v>100</v>
      </c>
      <c r="M480" s="42" t="s">
        <v>135</v>
      </c>
      <c r="N480" s="42" t="s">
        <v>100</v>
      </c>
      <c r="O480" s="42" t="s">
        <v>135</v>
      </c>
      <c r="P480" s="42" t="s">
        <v>102</v>
      </c>
    </row>
    <row r="481" spans="1:16">
      <c r="A481" s="62">
        <v>480</v>
      </c>
      <c r="B481" s="42" t="s">
        <v>82</v>
      </c>
      <c r="C481" s="42" t="s">
        <v>83</v>
      </c>
      <c r="D481" s="42" t="s">
        <v>219</v>
      </c>
      <c r="E481" s="42" t="s">
        <v>85</v>
      </c>
      <c r="F481" s="64">
        <v>8943</v>
      </c>
      <c r="G481" s="42">
        <v>1924</v>
      </c>
      <c r="H481" s="42">
        <v>6</v>
      </c>
      <c r="I481" s="42">
        <v>25</v>
      </c>
      <c r="J481" s="64">
        <f t="shared" si="18"/>
        <v>8943</v>
      </c>
      <c r="K481" s="89">
        <f t="shared" ca="1" si="19"/>
        <v>98.362765229295007</v>
      </c>
      <c r="L481" s="42" t="s">
        <v>91</v>
      </c>
      <c r="M481" s="42" t="s">
        <v>143</v>
      </c>
      <c r="N481" s="42"/>
      <c r="O481" s="42"/>
      <c r="P481" s="42" t="s">
        <v>102</v>
      </c>
    </row>
    <row r="482" spans="1:16">
      <c r="A482" s="62">
        <v>481</v>
      </c>
      <c r="B482" s="42" t="s">
        <v>82</v>
      </c>
      <c r="C482" s="42" t="s">
        <v>83</v>
      </c>
      <c r="D482" s="42" t="s">
        <v>158</v>
      </c>
      <c r="E482" s="42" t="s">
        <v>93</v>
      </c>
      <c r="F482" s="64">
        <v>7722</v>
      </c>
      <c r="G482" s="42">
        <v>1921</v>
      </c>
      <c r="H482" s="42">
        <v>2</v>
      </c>
      <c r="I482" s="42">
        <v>20</v>
      </c>
      <c r="J482" s="64">
        <f t="shared" si="18"/>
        <v>7722</v>
      </c>
      <c r="K482" s="89">
        <f t="shared" ca="1" si="19"/>
        <v>101.7056810403833</v>
      </c>
      <c r="L482" s="42" t="s">
        <v>125</v>
      </c>
      <c r="M482" s="42" t="s">
        <v>105</v>
      </c>
      <c r="N482" s="42"/>
      <c r="O482" s="42"/>
      <c r="P482" s="42" t="s">
        <v>83</v>
      </c>
    </row>
    <row r="483" spans="1:16">
      <c r="A483" s="62">
        <v>482</v>
      </c>
      <c r="B483" s="42" t="s">
        <v>82</v>
      </c>
      <c r="C483" s="42" t="s">
        <v>83</v>
      </c>
      <c r="D483" s="42" t="s">
        <v>361</v>
      </c>
      <c r="E483" s="42" t="s">
        <v>96</v>
      </c>
      <c r="F483" s="64">
        <v>34756</v>
      </c>
      <c r="G483" s="42">
        <v>1995</v>
      </c>
      <c r="H483" s="42">
        <v>2</v>
      </c>
      <c r="I483" s="42">
        <v>26</v>
      </c>
      <c r="J483" s="64">
        <f t="shared" si="18"/>
        <v>34756</v>
      </c>
      <c r="K483" s="89">
        <f t="shared" ca="1" si="19"/>
        <v>27.690622861054074</v>
      </c>
      <c r="L483" s="42" t="s">
        <v>140</v>
      </c>
      <c r="M483" s="42" t="s">
        <v>211</v>
      </c>
      <c r="N483" s="42" t="s">
        <v>140</v>
      </c>
      <c r="O483" s="42" t="s">
        <v>211</v>
      </c>
      <c r="P483" s="42" t="s">
        <v>102</v>
      </c>
    </row>
    <row r="484" spans="1:16">
      <c r="A484" s="62">
        <v>483</v>
      </c>
      <c r="B484" s="42" t="s">
        <v>82</v>
      </c>
      <c r="C484" s="42" t="s">
        <v>83</v>
      </c>
      <c r="D484" s="42" t="s">
        <v>141</v>
      </c>
      <c r="E484" s="42" t="s">
        <v>109</v>
      </c>
      <c r="F484" s="64">
        <v>22112</v>
      </c>
      <c r="G484" s="42">
        <v>1960</v>
      </c>
      <c r="H484" s="42">
        <v>7</v>
      </c>
      <c r="I484" s="42">
        <v>15</v>
      </c>
      <c r="J484" s="64">
        <f t="shared" si="18"/>
        <v>22112</v>
      </c>
      <c r="K484" s="89">
        <f t="shared" ca="1" si="19"/>
        <v>62.308008213552363</v>
      </c>
      <c r="L484" s="42" t="s">
        <v>131</v>
      </c>
      <c r="M484" s="42" t="s">
        <v>97</v>
      </c>
      <c r="N484" s="42" t="s">
        <v>131</v>
      </c>
      <c r="O484" s="42" t="s">
        <v>97</v>
      </c>
      <c r="P484" s="42" t="s">
        <v>83</v>
      </c>
    </row>
    <row r="485" spans="1:16">
      <c r="A485" s="62">
        <v>484</v>
      </c>
      <c r="B485" s="42" t="s">
        <v>82</v>
      </c>
      <c r="C485" s="42" t="s">
        <v>83</v>
      </c>
      <c r="D485" s="42" t="s">
        <v>369</v>
      </c>
      <c r="E485" s="42" t="s">
        <v>104</v>
      </c>
      <c r="F485" s="64">
        <v>7463</v>
      </c>
      <c r="G485" s="42">
        <v>1920</v>
      </c>
      <c r="H485" s="42">
        <v>6</v>
      </c>
      <c r="I485" s="42">
        <v>6</v>
      </c>
      <c r="J485" s="64">
        <f t="shared" si="18"/>
        <v>7463</v>
      </c>
      <c r="K485" s="89">
        <f t="shared" ca="1" si="19"/>
        <v>102.41478439425052</v>
      </c>
      <c r="L485" s="42" t="s">
        <v>125</v>
      </c>
      <c r="M485" s="42" t="s">
        <v>113</v>
      </c>
      <c r="N485" s="42"/>
      <c r="O485" s="42"/>
      <c r="P485" s="42" t="s">
        <v>102</v>
      </c>
    </row>
    <row r="486" spans="1:16">
      <c r="A486" s="62">
        <v>485</v>
      </c>
      <c r="B486" s="42" t="s">
        <v>82</v>
      </c>
      <c r="C486" s="42" t="s">
        <v>83</v>
      </c>
      <c r="D486" s="42" t="s">
        <v>241</v>
      </c>
      <c r="E486" s="42" t="s">
        <v>124</v>
      </c>
      <c r="F486" s="64">
        <v>24694</v>
      </c>
      <c r="G486" s="42">
        <v>1967</v>
      </c>
      <c r="H486" s="42">
        <v>8</v>
      </c>
      <c r="I486" s="42">
        <v>10</v>
      </c>
      <c r="J486" s="64">
        <f t="shared" si="18"/>
        <v>24694</v>
      </c>
      <c r="K486" s="89">
        <f t="shared" ca="1" si="19"/>
        <v>55.238877481177276</v>
      </c>
      <c r="L486" s="42" t="s">
        <v>130</v>
      </c>
      <c r="M486" s="42" t="s">
        <v>100</v>
      </c>
      <c r="N486" s="42" t="s">
        <v>130</v>
      </c>
      <c r="O486" s="42" t="s">
        <v>100</v>
      </c>
      <c r="P486" s="42" t="s">
        <v>83</v>
      </c>
    </row>
    <row r="487" spans="1:16">
      <c r="A487" s="62">
        <v>486</v>
      </c>
      <c r="B487" s="42" t="s">
        <v>82</v>
      </c>
      <c r="C487" s="42" t="s">
        <v>83</v>
      </c>
      <c r="D487" s="42" t="s">
        <v>370</v>
      </c>
      <c r="E487" s="42" t="s">
        <v>139</v>
      </c>
      <c r="F487" s="64">
        <v>15912</v>
      </c>
      <c r="G487" s="42">
        <v>1943</v>
      </c>
      <c r="H487" s="42">
        <v>7</v>
      </c>
      <c r="I487" s="42">
        <v>25</v>
      </c>
      <c r="J487" s="64">
        <f t="shared" si="18"/>
        <v>15912</v>
      </c>
      <c r="K487" s="89">
        <f t="shared" ca="1" si="19"/>
        <v>79.282683093771396</v>
      </c>
      <c r="L487" s="42" t="s">
        <v>106</v>
      </c>
      <c r="M487" s="42" t="s">
        <v>128</v>
      </c>
      <c r="N487" s="42" t="s">
        <v>106</v>
      </c>
      <c r="O487" s="42" t="s">
        <v>128</v>
      </c>
      <c r="P487" s="42" t="s">
        <v>83</v>
      </c>
    </row>
    <row r="488" spans="1:16">
      <c r="A488" s="62">
        <v>487</v>
      </c>
      <c r="B488" s="42" t="s">
        <v>82</v>
      </c>
      <c r="C488" s="42" t="s">
        <v>83</v>
      </c>
      <c r="D488" s="42" t="s">
        <v>264</v>
      </c>
      <c r="E488" s="42" t="s">
        <v>89</v>
      </c>
      <c r="F488" s="64">
        <v>7327</v>
      </c>
      <c r="G488" s="42">
        <v>1920</v>
      </c>
      <c r="H488" s="42">
        <v>1</v>
      </c>
      <c r="I488" s="42">
        <v>22</v>
      </c>
      <c r="J488" s="64">
        <f t="shared" si="18"/>
        <v>7327</v>
      </c>
      <c r="K488" s="89">
        <f t="shared" ca="1" si="19"/>
        <v>102.78713210130049</v>
      </c>
      <c r="L488" s="42" t="s">
        <v>286</v>
      </c>
      <c r="M488" s="42" t="s">
        <v>97</v>
      </c>
      <c r="N488" s="42"/>
      <c r="O488" s="42"/>
      <c r="P488" s="42" t="s">
        <v>102</v>
      </c>
    </row>
    <row r="489" spans="1:16">
      <c r="A489" s="62">
        <v>488</v>
      </c>
      <c r="B489" s="42" t="s">
        <v>82</v>
      </c>
      <c r="C489" s="42" t="s">
        <v>83</v>
      </c>
      <c r="D489" s="42" t="s">
        <v>327</v>
      </c>
      <c r="E489" s="42" t="s">
        <v>153</v>
      </c>
      <c r="F489" s="64">
        <v>7835</v>
      </c>
      <c r="G489" s="42">
        <v>1921</v>
      </c>
      <c r="H489" s="42">
        <v>6</v>
      </c>
      <c r="I489" s="42">
        <v>13</v>
      </c>
      <c r="J489" s="64">
        <f t="shared" si="18"/>
        <v>7835</v>
      </c>
      <c r="K489" s="89">
        <f t="shared" ca="1" si="19"/>
        <v>101.39630390143738</v>
      </c>
      <c r="L489" s="42" t="s">
        <v>155</v>
      </c>
      <c r="M489" s="42" t="s">
        <v>161</v>
      </c>
      <c r="N489" s="42" t="s">
        <v>155</v>
      </c>
      <c r="O489" s="42" t="s">
        <v>161</v>
      </c>
      <c r="P489" s="42" t="s">
        <v>83</v>
      </c>
    </row>
    <row r="490" spans="1:16">
      <c r="A490" s="62">
        <v>489</v>
      </c>
      <c r="B490" s="42" t="s">
        <v>82</v>
      </c>
      <c r="C490" s="42" t="s">
        <v>83</v>
      </c>
      <c r="D490" s="42" t="s">
        <v>145</v>
      </c>
      <c r="E490" s="42" t="s">
        <v>85</v>
      </c>
      <c r="F490" s="64">
        <v>14299</v>
      </c>
      <c r="G490" s="42">
        <v>1939</v>
      </c>
      <c r="H490" s="42">
        <v>2</v>
      </c>
      <c r="I490" s="42">
        <v>23</v>
      </c>
      <c r="J490" s="64">
        <f t="shared" si="18"/>
        <v>14299</v>
      </c>
      <c r="K490" s="89">
        <f t="shared" ca="1" si="19"/>
        <v>83.698836413415464</v>
      </c>
      <c r="L490" s="42" t="s">
        <v>105</v>
      </c>
      <c r="M490" s="42" t="s">
        <v>147</v>
      </c>
      <c r="N490" s="42" t="s">
        <v>105</v>
      </c>
      <c r="O490" s="42" t="s">
        <v>147</v>
      </c>
      <c r="P490" s="42" t="s">
        <v>83</v>
      </c>
    </row>
    <row r="491" spans="1:16">
      <c r="A491" s="62">
        <v>490</v>
      </c>
      <c r="B491" s="42" t="s">
        <v>82</v>
      </c>
      <c r="C491" s="42" t="s">
        <v>83</v>
      </c>
      <c r="D491" s="42" t="s">
        <v>199</v>
      </c>
      <c r="E491" s="42" t="s">
        <v>96</v>
      </c>
      <c r="F491" s="64">
        <v>9156</v>
      </c>
      <c r="G491" s="42">
        <v>1925</v>
      </c>
      <c r="H491" s="42">
        <v>1</v>
      </c>
      <c r="I491" s="42">
        <v>24</v>
      </c>
      <c r="J491" s="64">
        <f t="shared" si="18"/>
        <v>9156</v>
      </c>
      <c r="K491" s="89">
        <f t="shared" ca="1" si="19"/>
        <v>97.779603011635871</v>
      </c>
      <c r="L491" s="42" t="s">
        <v>91</v>
      </c>
      <c r="M491" s="42" t="s">
        <v>114</v>
      </c>
      <c r="N491" s="42"/>
      <c r="O491" s="42"/>
      <c r="P491" s="42" t="s">
        <v>83</v>
      </c>
    </row>
    <row r="492" spans="1:16">
      <c r="A492" s="62">
        <v>491</v>
      </c>
      <c r="B492" s="42" t="s">
        <v>82</v>
      </c>
      <c r="C492" s="42" t="s">
        <v>83</v>
      </c>
      <c r="D492" s="42" t="s">
        <v>327</v>
      </c>
      <c r="E492" s="42" t="s">
        <v>153</v>
      </c>
      <c r="F492" s="64">
        <v>9207</v>
      </c>
      <c r="G492" s="42">
        <v>1925</v>
      </c>
      <c r="H492" s="42">
        <v>3</v>
      </c>
      <c r="I492" s="42">
        <v>16</v>
      </c>
      <c r="J492" s="64">
        <f t="shared" si="18"/>
        <v>9207</v>
      </c>
      <c r="K492" s="89">
        <f t="shared" ca="1" si="19"/>
        <v>97.639972621492134</v>
      </c>
      <c r="L492" s="42" t="s">
        <v>114</v>
      </c>
      <c r="M492" s="42" t="s">
        <v>134</v>
      </c>
      <c r="N492" s="42" t="s">
        <v>114</v>
      </c>
      <c r="O492" s="42" t="s">
        <v>134</v>
      </c>
      <c r="P492" s="42" t="s">
        <v>83</v>
      </c>
    </row>
    <row r="493" spans="1:16">
      <c r="A493" s="62">
        <v>492</v>
      </c>
      <c r="B493" s="42" t="s">
        <v>82</v>
      </c>
      <c r="C493" s="42" t="s">
        <v>83</v>
      </c>
      <c r="D493" s="42" t="s">
        <v>351</v>
      </c>
      <c r="E493" s="42" t="s">
        <v>133</v>
      </c>
      <c r="F493" s="64">
        <v>18382</v>
      </c>
      <c r="G493" s="42">
        <v>1950</v>
      </c>
      <c r="H493" s="42">
        <v>4</v>
      </c>
      <c r="I493" s="42">
        <v>29</v>
      </c>
      <c r="J493" s="64">
        <f t="shared" si="18"/>
        <v>18382</v>
      </c>
      <c r="K493" s="89">
        <f t="shared" ca="1" si="19"/>
        <v>72.520191649555102</v>
      </c>
      <c r="L493" s="42" t="s">
        <v>121</v>
      </c>
      <c r="M493" s="42" t="s">
        <v>161</v>
      </c>
      <c r="N493" s="42" t="s">
        <v>121</v>
      </c>
      <c r="O493" s="42" t="s">
        <v>161</v>
      </c>
      <c r="P493" s="42" t="s">
        <v>102</v>
      </c>
    </row>
    <row r="494" spans="1:16">
      <c r="A494" s="62">
        <v>493</v>
      </c>
      <c r="B494" s="42" t="s">
        <v>82</v>
      </c>
      <c r="C494" s="42" t="s">
        <v>83</v>
      </c>
      <c r="D494" s="42" t="s">
        <v>129</v>
      </c>
      <c r="E494" s="42" t="s">
        <v>85</v>
      </c>
      <c r="F494" s="64">
        <v>10276</v>
      </c>
      <c r="G494" s="42">
        <v>1928</v>
      </c>
      <c r="H494" s="42">
        <v>2</v>
      </c>
      <c r="I494" s="42">
        <v>18</v>
      </c>
      <c r="J494" s="64">
        <f t="shared" si="18"/>
        <v>10276</v>
      </c>
      <c r="K494" s="89">
        <f t="shared" ca="1" si="19"/>
        <v>94.713210130047912</v>
      </c>
      <c r="L494" s="42" t="s">
        <v>118</v>
      </c>
      <c r="M494" s="42" t="s">
        <v>119</v>
      </c>
      <c r="N494" s="42" t="s">
        <v>118</v>
      </c>
      <c r="O494" s="42" t="s">
        <v>119</v>
      </c>
      <c r="P494" s="42" t="s">
        <v>83</v>
      </c>
    </row>
    <row r="495" spans="1:16">
      <c r="A495" s="62">
        <v>494</v>
      </c>
      <c r="B495" s="42" t="s">
        <v>82</v>
      </c>
      <c r="C495" s="42" t="s">
        <v>83</v>
      </c>
      <c r="D495" s="42" t="s">
        <v>158</v>
      </c>
      <c r="E495" s="42" t="s">
        <v>93</v>
      </c>
      <c r="F495" s="64">
        <v>30056</v>
      </c>
      <c r="G495" s="42">
        <v>1982</v>
      </c>
      <c r="H495" s="42">
        <v>4</v>
      </c>
      <c r="I495" s="42">
        <v>15</v>
      </c>
      <c r="J495" s="64">
        <f t="shared" si="18"/>
        <v>30056</v>
      </c>
      <c r="K495" s="89">
        <f t="shared" ca="1" si="19"/>
        <v>40.558521560574945</v>
      </c>
      <c r="L495" s="42" t="s">
        <v>130</v>
      </c>
      <c r="M495" s="42" t="s">
        <v>121</v>
      </c>
      <c r="N495" s="42"/>
      <c r="O495" s="42"/>
      <c r="P495" s="42" t="s">
        <v>102</v>
      </c>
    </row>
    <row r="496" spans="1:16">
      <c r="A496" s="62">
        <v>495</v>
      </c>
      <c r="B496" s="42" t="s">
        <v>82</v>
      </c>
      <c r="C496" s="42" t="s">
        <v>83</v>
      </c>
      <c r="D496" s="42" t="s">
        <v>371</v>
      </c>
      <c r="E496" s="42" t="s">
        <v>85</v>
      </c>
      <c r="F496" s="64">
        <v>10830</v>
      </c>
      <c r="G496" s="42">
        <v>1929</v>
      </c>
      <c r="H496" s="42">
        <v>8</v>
      </c>
      <c r="I496" s="42">
        <v>25</v>
      </c>
      <c r="J496" s="64">
        <f t="shared" si="18"/>
        <v>10830</v>
      </c>
      <c r="K496" s="89">
        <f t="shared" ca="1" si="19"/>
        <v>93.196440793976734</v>
      </c>
      <c r="L496" s="42" t="s">
        <v>281</v>
      </c>
      <c r="M496" s="42" t="s">
        <v>140</v>
      </c>
      <c r="N496" s="42" t="s">
        <v>281</v>
      </c>
      <c r="O496" s="42" t="s">
        <v>140</v>
      </c>
      <c r="P496" s="42" t="s">
        <v>102</v>
      </c>
    </row>
    <row r="497" spans="1:16">
      <c r="A497" s="62">
        <v>496</v>
      </c>
      <c r="B497" s="42" t="s">
        <v>82</v>
      </c>
      <c r="C497" s="42" t="s">
        <v>83</v>
      </c>
      <c r="D497" s="42" t="s">
        <v>304</v>
      </c>
      <c r="E497" s="42" t="s">
        <v>85</v>
      </c>
      <c r="F497" s="64">
        <v>10253</v>
      </c>
      <c r="G497" s="42">
        <v>1928</v>
      </c>
      <c r="H497" s="42">
        <v>1</v>
      </c>
      <c r="I497" s="42">
        <v>26</v>
      </c>
      <c r="J497" s="64">
        <f t="shared" si="18"/>
        <v>10253</v>
      </c>
      <c r="K497" s="89">
        <f t="shared" ca="1" si="19"/>
        <v>94.776180698151947</v>
      </c>
      <c r="L497" s="42" t="s">
        <v>106</v>
      </c>
      <c r="M497" s="42" t="s">
        <v>128</v>
      </c>
      <c r="N497" s="42" t="s">
        <v>106</v>
      </c>
      <c r="O497" s="42" t="s">
        <v>128</v>
      </c>
      <c r="P497" s="42" t="s">
        <v>83</v>
      </c>
    </row>
    <row r="498" spans="1:16">
      <c r="A498" s="62">
        <v>497</v>
      </c>
      <c r="B498" s="42" t="s">
        <v>82</v>
      </c>
      <c r="C498" s="42" t="s">
        <v>83</v>
      </c>
      <c r="D498" s="42" t="s">
        <v>157</v>
      </c>
      <c r="E498" s="42" t="s">
        <v>139</v>
      </c>
      <c r="F498" s="64">
        <v>34882</v>
      </c>
      <c r="G498" s="42">
        <v>1995</v>
      </c>
      <c r="H498" s="42">
        <v>7</v>
      </c>
      <c r="I498" s="42">
        <v>2</v>
      </c>
      <c r="J498" s="64">
        <f t="shared" si="18"/>
        <v>34882</v>
      </c>
      <c r="K498" s="89">
        <f t="shared" ca="1" si="19"/>
        <v>27.345653661875428</v>
      </c>
      <c r="L498" s="42" t="s">
        <v>94</v>
      </c>
      <c r="M498" s="42" t="s">
        <v>119</v>
      </c>
      <c r="N498" s="42" t="s">
        <v>94</v>
      </c>
      <c r="O498" s="42" t="s">
        <v>119</v>
      </c>
      <c r="P498" s="42" t="s">
        <v>83</v>
      </c>
    </row>
    <row r="499" spans="1:16">
      <c r="A499" s="62">
        <v>498</v>
      </c>
      <c r="B499" s="42" t="s">
        <v>82</v>
      </c>
      <c r="C499" s="42" t="s">
        <v>83</v>
      </c>
      <c r="D499" s="42" t="s">
        <v>243</v>
      </c>
      <c r="E499" s="42" t="s">
        <v>89</v>
      </c>
      <c r="F499" s="64">
        <v>2344</v>
      </c>
      <c r="G499" s="42">
        <v>1906</v>
      </c>
      <c r="H499" s="42">
        <v>6</v>
      </c>
      <c r="I499" s="42">
        <v>1</v>
      </c>
      <c r="J499" s="64">
        <f t="shared" si="18"/>
        <v>2344</v>
      </c>
      <c r="K499" s="89">
        <f t="shared" ca="1" si="19"/>
        <v>116.42984257357973</v>
      </c>
      <c r="L499" s="42" t="s">
        <v>135</v>
      </c>
      <c r="M499" s="42" t="s">
        <v>211</v>
      </c>
      <c r="N499" s="42" t="s">
        <v>135</v>
      </c>
      <c r="O499" s="42" t="s">
        <v>211</v>
      </c>
      <c r="P499" s="42" t="s">
        <v>102</v>
      </c>
    </row>
    <row r="500" spans="1:16">
      <c r="A500" s="62">
        <v>499</v>
      </c>
      <c r="B500" s="42" t="s">
        <v>82</v>
      </c>
      <c r="C500" s="42" t="s">
        <v>83</v>
      </c>
      <c r="D500" s="42" t="s">
        <v>174</v>
      </c>
      <c r="E500" s="42" t="s">
        <v>133</v>
      </c>
      <c r="F500" s="64">
        <v>11053</v>
      </c>
      <c r="G500" s="42">
        <v>1930</v>
      </c>
      <c r="H500" s="42">
        <v>4</v>
      </c>
      <c r="I500" s="42">
        <v>5</v>
      </c>
      <c r="J500" s="64">
        <f t="shared" si="18"/>
        <v>11053</v>
      </c>
      <c r="K500" s="89">
        <f t="shared" ca="1" si="19"/>
        <v>92.585900068446264</v>
      </c>
      <c r="L500" s="42" t="s">
        <v>131</v>
      </c>
      <c r="M500" s="42" t="s">
        <v>147</v>
      </c>
      <c r="N500" s="42" t="s">
        <v>131</v>
      </c>
      <c r="O500" s="42" t="s">
        <v>147</v>
      </c>
      <c r="P500" s="42" t="s">
        <v>83</v>
      </c>
    </row>
    <row r="501" spans="1:16">
      <c r="A501" s="62">
        <v>500</v>
      </c>
      <c r="B501" s="42" t="s">
        <v>82</v>
      </c>
      <c r="C501" s="42" t="s">
        <v>83</v>
      </c>
      <c r="D501" s="42" t="s">
        <v>221</v>
      </c>
      <c r="E501" s="42" t="s">
        <v>93</v>
      </c>
      <c r="F501" s="64">
        <v>7735</v>
      </c>
      <c r="G501" s="42">
        <v>1921</v>
      </c>
      <c r="H501" s="42">
        <v>3</v>
      </c>
      <c r="I501" s="42">
        <v>5</v>
      </c>
      <c r="J501" s="64">
        <f t="shared" si="18"/>
        <v>7735</v>
      </c>
      <c r="K501" s="89">
        <f t="shared" ca="1" si="19"/>
        <v>101.67008898015058</v>
      </c>
      <c r="L501" s="42" t="s">
        <v>113</v>
      </c>
      <c r="M501" s="42" t="s">
        <v>147</v>
      </c>
      <c r="N501" s="42" t="s">
        <v>113</v>
      </c>
      <c r="O501" s="42" t="s">
        <v>147</v>
      </c>
      <c r="P501" s="42" t="s">
        <v>102</v>
      </c>
    </row>
    <row r="502" spans="1:16">
      <c r="A502" s="62">
        <v>501</v>
      </c>
      <c r="B502" s="42" t="s">
        <v>82</v>
      </c>
      <c r="C502" s="42" t="s">
        <v>83</v>
      </c>
      <c r="D502" s="42" t="s">
        <v>98</v>
      </c>
      <c r="E502" s="42" t="s">
        <v>99</v>
      </c>
      <c r="F502" s="64">
        <v>12799</v>
      </c>
      <c r="G502" s="42">
        <v>1935</v>
      </c>
      <c r="H502" s="42">
        <v>1</v>
      </c>
      <c r="I502" s="42">
        <v>15</v>
      </c>
      <c r="J502" s="64">
        <f t="shared" si="18"/>
        <v>12799</v>
      </c>
      <c r="K502" s="89">
        <f t="shared" ca="1" si="19"/>
        <v>87.805612594113626</v>
      </c>
      <c r="L502" s="42" t="s">
        <v>113</v>
      </c>
      <c r="M502" s="42" t="s">
        <v>134</v>
      </c>
      <c r="N502" s="42" t="s">
        <v>113</v>
      </c>
      <c r="O502" s="42" t="s">
        <v>134</v>
      </c>
      <c r="P502" s="42" t="s">
        <v>102</v>
      </c>
    </row>
    <row r="503" spans="1:16">
      <c r="A503" s="62">
        <v>502</v>
      </c>
      <c r="B503" s="42" t="s">
        <v>82</v>
      </c>
      <c r="C503" s="42" t="s">
        <v>83</v>
      </c>
      <c r="D503" s="42" t="s">
        <v>247</v>
      </c>
      <c r="E503" s="42" t="s">
        <v>96</v>
      </c>
      <c r="F503" s="64">
        <v>25453</v>
      </c>
      <c r="G503" s="42">
        <v>1969</v>
      </c>
      <c r="H503" s="42">
        <v>9</v>
      </c>
      <c r="I503" s="42">
        <v>7</v>
      </c>
      <c r="J503" s="64">
        <f t="shared" si="18"/>
        <v>25453</v>
      </c>
      <c r="K503" s="89">
        <f t="shared" ca="1" si="19"/>
        <v>53.160848733744011</v>
      </c>
      <c r="L503" s="42" t="s">
        <v>114</v>
      </c>
      <c r="M503" s="42" t="s">
        <v>110</v>
      </c>
      <c r="N503" s="42" t="s">
        <v>114</v>
      </c>
      <c r="O503" s="42" t="s">
        <v>110</v>
      </c>
      <c r="P503" s="42" t="s">
        <v>102</v>
      </c>
    </row>
    <row r="504" spans="1:16">
      <c r="A504" s="62">
        <v>503</v>
      </c>
      <c r="B504" s="42" t="s">
        <v>82</v>
      </c>
      <c r="C504" s="42" t="s">
        <v>83</v>
      </c>
      <c r="D504" s="42" t="s">
        <v>98</v>
      </c>
      <c r="E504" s="42" t="s">
        <v>99</v>
      </c>
      <c r="F504" s="64">
        <v>10125</v>
      </c>
      <c r="G504" s="42">
        <v>1927</v>
      </c>
      <c r="H504" s="42">
        <v>9</v>
      </c>
      <c r="I504" s="42">
        <v>20</v>
      </c>
      <c r="J504" s="64">
        <f t="shared" si="18"/>
        <v>10125</v>
      </c>
      <c r="K504" s="89">
        <f t="shared" ca="1" si="19"/>
        <v>95.126625598904866</v>
      </c>
      <c r="L504" s="42" t="s">
        <v>105</v>
      </c>
      <c r="M504" s="42" t="s">
        <v>106</v>
      </c>
      <c r="N504" s="42" t="s">
        <v>105</v>
      </c>
      <c r="O504" s="42" t="s">
        <v>106</v>
      </c>
      <c r="P504" s="42" t="s">
        <v>83</v>
      </c>
    </row>
    <row r="505" spans="1:16">
      <c r="A505" s="62">
        <v>504</v>
      </c>
      <c r="B505" s="42" t="s">
        <v>82</v>
      </c>
      <c r="C505" s="42" t="s">
        <v>83</v>
      </c>
      <c r="D505" s="42" t="s">
        <v>372</v>
      </c>
      <c r="E505" s="42" t="s">
        <v>85</v>
      </c>
      <c r="F505" s="64">
        <v>9339</v>
      </c>
      <c r="G505" s="42">
        <v>1925</v>
      </c>
      <c r="H505" s="42">
        <v>7</v>
      </c>
      <c r="I505" s="42">
        <v>26</v>
      </c>
      <c r="J505" s="64">
        <f t="shared" si="18"/>
        <v>9339</v>
      </c>
      <c r="K505" s="89">
        <f t="shared" ca="1" si="19"/>
        <v>97.278576317590691</v>
      </c>
      <c r="L505" s="42" t="s">
        <v>106</v>
      </c>
      <c r="M505" s="42" t="s">
        <v>155</v>
      </c>
      <c r="N505" s="42"/>
      <c r="O505" s="42"/>
      <c r="P505" s="42" t="s">
        <v>83</v>
      </c>
    </row>
    <row r="506" spans="1:16">
      <c r="A506" s="62">
        <v>505</v>
      </c>
      <c r="B506" s="42" t="s">
        <v>82</v>
      </c>
      <c r="C506" s="42" t="s">
        <v>83</v>
      </c>
      <c r="D506" s="42" t="s">
        <v>365</v>
      </c>
      <c r="E506" s="42" t="s">
        <v>109</v>
      </c>
      <c r="F506" s="64">
        <v>18947</v>
      </c>
      <c r="G506" s="42">
        <v>1951</v>
      </c>
      <c r="H506" s="42">
        <v>11</v>
      </c>
      <c r="I506" s="42">
        <v>15</v>
      </c>
      <c r="J506" s="64">
        <f t="shared" si="18"/>
        <v>18947</v>
      </c>
      <c r="K506" s="89">
        <f t="shared" ca="1" si="19"/>
        <v>70.973305954825463</v>
      </c>
      <c r="L506" s="42" t="s">
        <v>144</v>
      </c>
      <c r="M506" s="42" t="s">
        <v>140</v>
      </c>
      <c r="N506" s="42" t="s">
        <v>144</v>
      </c>
      <c r="O506" s="42" t="s">
        <v>140</v>
      </c>
      <c r="P506" s="42" t="s">
        <v>102</v>
      </c>
    </row>
    <row r="507" spans="1:16">
      <c r="A507" s="62">
        <v>506</v>
      </c>
      <c r="B507" s="42" t="s">
        <v>82</v>
      </c>
      <c r="C507" s="42" t="s">
        <v>83</v>
      </c>
      <c r="D507" s="42" t="s">
        <v>248</v>
      </c>
      <c r="E507" s="42" t="s">
        <v>139</v>
      </c>
      <c r="F507" s="64">
        <v>17971</v>
      </c>
      <c r="G507" s="42">
        <v>1949</v>
      </c>
      <c r="H507" s="42">
        <v>3</v>
      </c>
      <c r="I507" s="42">
        <v>14</v>
      </c>
      <c r="J507" s="64">
        <f t="shared" si="18"/>
        <v>17971</v>
      </c>
      <c r="K507" s="89">
        <f t="shared" ca="1" si="19"/>
        <v>73.64544832306639</v>
      </c>
      <c r="L507" s="42" t="s">
        <v>119</v>
      </c>
      <c r="M507" s="42" t="s">
        <v>91</v>
      </c>
      <c r="N507" s="42"/>
      <c r="O507" s="42"/>
      <c r="P507" s="42" t="s">
        <v>83</v>
      </c>
    </row>
    <row r="508" spans="1:16">
      <c r="A508" s="62">
        <v>507</v>
      </c>
      <c r="B508" s="42" t="s">
        <v>82</v>
      </c>
      <c r="C508" s="42" t="s">
        <v>83</v>
      </c>
      <c r="D508" s="42" t="s">
        <v>348</v>
      </c>
      <c r="E508" s="42" t="s">
        <v>93</v>
      </c>
      <c r="F508" s="64">
        <v>18958</v>
      </c>
      <c r="G508" s="42">
        <v>1951</v>
      </c>
      <c r="H508" s="42">
        <v>11</v>
      </c>
      <c r="I508" s="42">
        <v>26</v>
      </c>
      <c r="J508" s="64">
        <f t="shared" si="18"/>
        <v>18958</v>
      </c>
      <c r="K508" s="89">
        <f t="shared" ca="1" si="19"/>
        <v>70.943189596167002</v>
      </c>
      <c r="L508" s="42" t="s">
        <v>131</v>
      </c>
      <c r="M508" s="42" t="s">
        <v>114</v>
      </c>
      <c r="N508" s="42" t="s">
        <v>131</v>
      </c>
      <c r="O508" s="42" t="s">
        <v>114</v>
      </c>
      <c r="P508" s="42" t="s">
        <v>102</v>
      </c>
    </row>
    <row r="509" spans="1:16">
      <c r="A509" s="62">
        <v>508</v>
      </c>
      <c r="B509" s="42" t="s">
        <v>82</v>
      </c>
      <c r="C509" s="42" t="s">
        <v>83</v>
      </c>
      <c r="D509" s="42" t="s">
        <v>373</v>
      </c>
      <c r="E509" s="42" t="s">
        <v>85</v>
      </c>
      <c r="F509" s="64">
        <v>13402</v>
      </c>
      <c r="G509" s="42">
        <v>1936</v>
      </c>
      <c r="H509" s="42">
        <v>9</v>
      </c>
      <c r="I509" s="42">
        <v>9</v>
      </c>
      <c r="J509" s="64">
        <f t="shared" si="18"/>
        <v>13402</v>
      </c>
      <c r="K509" s="89">
        <f t="shared" ca="1" si="19"/>
        <v>86.154688569472967</v>
      </c>
      <c r="L509" s="42" t="s">
        <v>155</v>
      </c>
      <c r="M509" s="42" t="s">
        <v>121</v>
      </c>
      <c r="N509" s="42"/>
      <c r="O509" s="42"/>
      <c r="P509" s="42" t="s">
        <v>83</v>
      </c>
    </row>
    <row r="510" spans="1:16">
      <c r="A510" s="62">
        <v>509</v>
      </c>
      <c r="B510" s="42" t="s">
        <v>82</v>
      </c>
      <c r="C510" s="42" t="s">
        <v>83</v>
      </c>
      <c r="D510" s="42" t="s">
        <v>167</v>
      </c>
      <c r="E510" s="42" t="s">
        <v>85</v>
      </c>
      <c r="F510" s="64">
        <v>13318</v>
      </c>
      <c r="G510" s="42">
        <v>1936</v>
      </c>
      <c r="H510" s="42">
        <v>6</v>
      </c>
      <c r="I510" s="42">
        <v>17</v>
      </c>
      <c r="J510" s="64">
        <f t="shared" si="18"/>
        <v>13318</v>
      </c>
      <c r="K510" s="89">
        <f t="shared" ca="1" si="19"/>
        <v>86.384668035592057</v>
      </c>
      <c r="L510" s="42" t="s">
        <v>155</v>
      </c>
      <c r="M510" s="42" t="s">
        <v>135</v>
      </c>
      <c r="N510" s="42" t="s">
        <v>155</v>
      </c>
      <c r="O510" s="42" t="s">
        <v>135</v>
      </c>
      <c r="P510" s="42" t="s">
        <v>102</v>
      </c>
    </row>
    <row r="511" spans="1:16">
      <c r="A511" s="62">
        <v>510</v>
      </c>
      <c r="B511" s="42" t="s">
        <v>82</v>
      </c>
      <c r="C511" s="42" t="s">
        <v>83</v>
      </c>
      <c r="D511" s="42" t="s">
        <v>374</v>
      </c>
      <c r="E511" s="42" t="s">
        <v>85</v>
      </c>
      <c r="F511" s="64">
        <v>5631</v>
      </c>
      <c r="G511" s="42">
        <v>1915</v>
      </c>
      <c r="H511" s="42">
        <v>6</v>
      </c>
      <c r="I511" s="42">
        <v>1</v>
      </c>
      <c r="J511" s="64">
        <f t="shared" si="18"/>
        <v>5631</v>
      </c>
      <c r="K511" s="89">
        <f t="shared" ca="1" si="19"/>
        <v>107.43052703627653</v>
      </c>
      <c r="L511" s="42" t="s">
        <v>87</v>
      </c>
      <c r="M511" s="42" t="s">
        <v>190</v>
      </c>
      <c r="N511" s="42" t="s">
        <v>87</v>
      </c>
      <c r="O511" s="42" t="s">
        <v>190</v>
      </c>
      <c r="P511" s="42" t="s">
        <v>102</v>
      </c>
    </row>
    <row r="512" spans="1:16">
      <c r="A512" s="62">
        <v>511</v>
      </c>
      <c r="B512" s="42" t="s">
        <v>82</v>
      </c>
      <c r="C512" s="42" t="s">
        <v>83</v>
      </c>
      <c r="D512" s="42" t="s">
        <v>247</v>
      </c>
      <c r="E512" s="42" t="s">
        <v>96</v>
      </c>
      <c r="F512" s="64">
        <v>35249</v>
      </c>
      <c r="G512" s="42">
        <v>1996</v>
      </c>
      <c r="H512" s="42">
        <v>7</v>
      </c>
      <c r="I512" s="42">
        <v>3</v>
      </c>
      <c r="J512" s="64">
        <f t="shared" si="18"/>
        <v>35249</v>
      </c>
      <c r="K512" s="89">
        <f t="shared" ca="1" si="19"/>
        <v>26.340862422997947</v>
      </c>
      <c r="L512" s="42" t="s">
        <v>128</v>
      </c>
      <c r="M512" s="42" t="s">
        <v>100</v>
      </c>
      <c r="N512" s="42" t="s">
        <v>128</v>
      </c>
      <c r="O512" s="42" t="s">
        <v>100</v>
      </c>
      <c r="P512" s="42" t="s">
        <v>102</v>
      </c>
    </row>
    <row r="513" spans="1:16">
      <c r="A513" s="62">
        <v>512</v>
      </c>
      <c r="B513" s="42" t="s">
        <v>82</v>
      </c>
      <c r="C513" s="42" t="s">
        <v>83</v>
      </c>
      <c r="D513" s="42" t="s">
        <v>221</v>
      </c>
      <c r="E513" s="42" t="s">
        <v>93</v>
      </c>
      <c r="F513" s="64">
        <v>14190</v>
      </c>
      <c r="G513" s="42">
        <v>1938</v>
      </c>
      <c r="H513" s="42">
        <v>11</v>
      </c>
      <c r="I513" s="42">
        <v>6</v>
      </c>
      <c r="J513" s="64">
        <f t="shared" si="18"/>
        <v>14190</v>
      </c>
      <c r="K513" s="89">
        <f t="shared" ca="1" si="19"/>
        <v>83.997262149212872</v>
      </c>
      <c r="L513" s="42" t="s">
        <v>113</v>
      </c>
      <c r="M513" s="42" t="s">
        <v>100</v>
      </c>
      <c r="N513" s="42" t="s">
        <v>113</v>
      </c>
      <c r="O513" s="42" t="s">
        <v>100</v>
      </c>
      <c r="P513" s="42" t="s">
        <v>83</v>
      </c>
    </row>
    <row r="514" spans="1:16">
      <c r="A514" s="62">
        <v>513</v>
      </c>
      <c r="B514" s="42" t="s">
        <v>82</v>
      </c>
      <c r="C514" s="42" t="s">
        <v>83</v>
      </c>
      <c r="D514" s="42" t="s">
        <v>375</v>
      </c>
      <c r="E514" s="42" t="s">
        <v>376</v>
      </c>
      <c r="F514" s="64">
        <v>18610</v>
      </c>
      <c r="G514" s="42">
        <v>1950</v>
      </c>
      <c r="H514" s="42">
        <v>12</v>
      </c>
      <c r="I514" s="42">
        <v>13</v>
      </c>
      <c r="J514" s="64">
        <f t="shared" si="18"/>
        <v>18610</v>
      </c>
      <c r="K514" s="89">
        <f t="shared" ca="1" si="19"/>
        <v>71.89596167008898</v>
      </c>
      <c r="L514" s="42" t="s">
        <v>144</v>
      </c>
      <c r="M514" s="42" t="s">
        <v>209</v>
      </c>
      <c r="N514" s="42" t="s">
        <v>144</v>
      </c>
      <c r="O514" s="42" t="s">
        <v>209</v>
      </c>
      <c r="P514" s="42" t="s">
        <v>102</v>
      </c>
    </row>
    <row r="515" spans="1:16">
      <c r="A515" s="62">
        <v>514</v>
      </c>
      <c r="B515" s="42" t="s">
        <v>82</v>
      </c>
      <c r="C515" s="42" t="s">
        <v>83</v>
      </c>
      <c r="D515" s="42" t="s">
        <v>232</v>
      </c>
      <c r="E515" s="42" t="s">
        <v>93</v>
      </c>
      <c r="F515" s="64">
        <v>31873</v>
      </c>
      <c r="G515" s="42">
        <v>1987</v>
      </c>
      <c r="H515" s="42">
        <v>4</v>
      </c>
      <c r="I515" s="42">
        <v>6</v>
      </c>
      <c r="J515" s="64">
        <f t="shared" ref="J515:J578" si="20">DATE(G515, H515,I515)</f>
        <v>31873</v>
      </c>
      <c r="K515" s="89">
        <f t="shared" ref="K515:K578" ca="1" si="21">(TODAY()-J515)/365.25</f>
        <v>35.583846680355919</v>
      </c>
      <c r="L515" s="42" t="s">
        <v>128</v>
      </c>
      <c r="M515" s="42" t="s">
        <v>154</v>
      </c>
      <c r="N515" s="42" t="s">
        <v>128</v>
      </c>
      <c r="O515" s="42" t="s">
        <v>154</v>
      </c>
      <c r="P515" s="42" t="s">
        <v>102</v>
      </c>
    </row>
    <row r="516" spans="1:16">
      <c r="A516" s="62">
        <v>515</v>
      </c>
      <c r="B516" s="42" t="s">
        <v>82</v>
      </c>
      <c r="C516" s="42" t="s">
        <v>83</v>
      </c>
      <c r="D516" s="42" t="s">
        <v>314</v>
      </c>
      <c r="E516" s="42" t="s">
        <v>85</v>
      </c>
      <c r="F516" s="64">
        <v>15921</v>
      </c>
      <c r="G516" s="42">
        <v>1943</v>
      </c>
      <c r="H516" s="42">
        <v>8</v>
      </c>
      <c r="I516" s="42">
        <v>3</v>
      </c>
      <c r="J516" s="64">
        <f t="shared" si="20"/>
        <v>15921</v>
      </c>
      <c r="K516" s="89">
        <f t="shared" ca="1" si="21"/>
        <v>79.258042436687205</v>
      </c>
      <c r="L516" s="42" t="s">
        <v>113</v>
      </c>
      <c r="M516" s="42" t="s">
        <v>155</v>
      </c>
      <c r="N516" s="42" t="s">
        <v>113</v>
      </c>
      <c r="O516" s="42" t="s">
        <v>155</v>
      </c>
      <c r="P516" s="42" t="s">
        <v>102</v>
      </c>
    </row>
    <row r="517" spans="1:16">
      <c r="A517" s="62">
        <v>516</v>
      </c>
      <c r="B517" s="42" t="s">
        <v>82</v>
      </c>
      <c r="C517" s="42" t="s">
        <v>83</v>
      </c>
      <c r="D517" s="42" t="s">
        <v>377</v>
      </c>
      <c r="E517" s="42" t="s">
        <v>137</v>
      </c>
      <c r="F517" s="64">
        <v>11484</v>
      </c>
      <c r="G517" s="42">
        <v>1931</v>
      </c>
      <c r="H517" s="42">
        <v>6</v>
      </c>
      <c r="I517" s="42">
        <v>10</v>
      </c>
      <c r="J517" s="64">
        <f t="shared" si="20"/>
        <v>11484</v>
      </c>
      <c r="K517" s="89">
        <f t="shared" ca="1" si="21"/>
        <v>91.405886379192339</v>
      </c>
      <c r="L517" s="42" t="s">
        <v>97</v>
      </c>
      <c r="M517" s="42" t="s">
        <v>114</v>
      </c>
      <c r="N517" s="42" t="s">
        <v>97</v>
      </c>
      <c r="O517" s="42" t="s">
        <v>114</v>
      </c>
      <c r="P517" s="42" t="s">
        <v>102</v>
      </c>
    </row>
    <row r="518" spans="1:16">
      <c r="A518" s="62">
        <v>517</v>
      </c>
      <c r="B518" s="42" t="s">
        <v>82</v>
      </c>
      <c r="C518" s="42" t="s">
        <v>83</v>
      </c>
      <c r="D518" s="42" t="s">
        <v>177</v>
      </c>
      <c r="E518" s="42" t="s">
        <v>85</v>
      </c>
      <c r="F518" s="64">
        <v>10571</v>
      </c>
      <c r="G518" s="42">
        <v>1928</v>
      </c>
      <c r="H518" s="42">
        <v>12</v>
      </c>
      <c r="I518" s="42">
        <v>9</v>
      </c>
      <c r="J518" s="64">
        <f t="shared" si="20"/>
        <v>10571</v>
      </c>
      <c r="K518" s="89">
        <f t="shared" ca="1" si="21"/>
        <v>93.905544147843941</v>
      </c>
      <c r="L518" s="42" t="s">
        <v>110</v>
      </c>
      <c r="M518" s="42" t="s">
        <v>106</v>
      </c>
      <c r="N518" s="42" t="s">
        <v>110</v>
      </c>
      <c r="O518" s="42" t="s">
        <v>106</v>
      </c>
      <c r="P518" s="42" t="s">
        <v>102</v>
      </c>
    </row>
    <row r="519" spans="1:16">
      <c r="A519" s="62">
        <v>518</v>
      </c>
      <c r="B519" s="42" t="s">
        <v>82</v>
      </c>
      <c r="C519" s="42" t="s">
        <v>83</v>
      </c>
      <c r="D519" s="42" t="s">
        <v>378</v>
      </c>
      <c r="E519" s="42" t="s">
        <v>85</v>
      </c>
      <c r="F519" s="64">
        <v>8812</v>
      </c>
      <c r="G519" s="42">
        <v>1924</v>
      </c>
      <c r="H519" s="42">
        <v>2</v>
      </c>
      <c r="I519" s="42">
        <v>15</v>
      </c>
      <c r="J519" s="64">
        <f t="shared" si="20"/>
        <v>8812</v>
      </c>
      <c r="K519" s="89">
        <f t="shared" ca="1" si="21"/>
        <v>98.721423682409309</v>
      </c>
      <c r="L519" s="42" t="s">
        <v>147</v>
      </c>
      <c r="M519" s="42" t="s">
        <v>101</v>
      </c>
      <c r="N519" s="42" t="s">
        <v>147</v>
      </c>
      <c r="O519" s="42" t="s">
        <v>101</v>
      </c>
      <c r="P519" s="42" t="s">
        <v>102</v>
      </c>
    </row>
    <row r="520" spans="1:16">
      <c r="A520" s="62">
        <v>519</v>
      </c>
      <c r="B520" s="42" t="s">
        <v>82</v>
      </c>
      <c r="C520" s="42" t="s">
        <v>83</v>
      </c>
      <c r="D520" s="42" t="s">
        <v>291</v>
      </c>
      <c r="E520" s="42" t="s">
        <v>133</v>
      </c>
      <c r="F520" s="64">
        <v>3879</v>
      </c>
      <c r="G520" s="42">
        <v>1910</v>
      </c>
      <c r="H520" s="42">
        <v>8</v>
      </c>
      <c r="I520" s="42">
        <v>14</v>
      </c>
      <c r="J520" s="64">
        <f t="shared" si="20"/>
        <v>3879</v>
      </c>
      <c r="K520" s="89">
        <f t="shared" ca="1" si="21"/>
        <v>112.22724161533196</v>
      </c>
      <c r="L520" s="42" t="s">
        <v>131</v>
      </c>
      <c r="M520" s="42" t="s">
        <v>190</v>
      </c>
      <c r="N520" s="42" t="s">
        <v>131</v>
      </c>
      <c r="O520" s="42" t="s">
        <v>190</v>
      </c>
      <c r="P520" s="42" t="s">
        <v>102</v>
      </c>
    </row>
    <row r="521" spans="1:16">
      <c r="A521" s="62">
        <v>520</v>
      </c>
      <c r="B521" s="42" t="s">
        <v>82</v>
      </c>
      <c r="C521" s="42" t="s">
        <v>83</v>
      </c>
      <c r="D521" s="42" t="s">
        <v>379</v>
      </c>
      <c r="E521" s="42" t="s">
        <v>133</v>
      </c>
      <c r="F521" s="64">
        <v>7846</v>
      </c>
      <c r="G521" s="42">
        <v>1921</v>
      </c>
      <c r="H521" s="42">
        <v>6</v>
      </c>
      <c r="I521" s="42">
        <v>24</v>
      </c>
      <c r="J521" s="64">
        <f t="shared" si="20"/>
        <v>7846</v>
      </c>
      <c r="K521" s="89">
        <f t="shared" ca="1" si="21"/>
        <v>101.36618754277892</v>
      </c>
      <c r="L521" s="42" t="s">
        <v>119</v>
      </c>
      <c r="M521" s="42" t="s">
        <v>97</v>
      </c>
      <c r="N521" s="42" t="s">
        <v>119</v>
      </c>
      <c r="O521" s="42" t="s">
        <v>97</v>
      </c>
      <c r="P521" s="42" t="s">
        <v>102</v>
      </c>
    </row>
    <row r="522" spans="1:16">
      <c r="A522" s="62">
        <v>521</v>
      </c>
      <c r="B522" s="42" t="s">
        <v>82</v>
      </c>
      <c r="C522" s="42" t="s">
        <v>83</v>
      </c>
      <c r="D522" s="42" t="s">
        <v>168</v>
      </c>
      <c r="E522" s="42" t="s">
        <v>133</v>
      </c>
      <c r="F522" s="64">
        <v>7730</v>
      </c>
      <c r="G522" s="42">
        <v>1921</v>
      </c>
      <c r="H522" s="42">
        <v>2</v>
      </c>
      <c r="I522" s="42">
        <v>28</v>
      </c>
      <c r="J522" s="64">
        <f t="shared" si="20"/>
        <v>7730</v>
      </c>
      <c r="K522" s="89">
        <f t="shared" ca="1" si="21"/>
        <v>101.68377823408625</v>
      </c>
      <c r="L522" s="42" t="s">
        <v>118</v>
      </c>
      <c r="M522" s="42" t="s">
        <v>147</v>
      </c>
      <c r="N522" s="42" t="s">
        <v>118</v>
      </c>
      <c r="O522" s="42" t="s">
        <v>147</v>
      </c>
      <c r="P522" s="42" t="s">
        <v>102</v>
      </c>
    </row>
    <row r="523" spans="1:16">
      <c r="A523" s="62">
        <v>522</v>
      </c>
      <c r="B523" s="42" t="s">
        <v>82</v>
      </c>
      <c r="C523" s="42" t="s">
        <v>83</v>
      </c>
      <c r="D523" s="42" t="s">
        <v>380</v>
      </c>
      <c r="E523" s="42" t="s">
        <v>85</v>
      </c>
      <c r="F523" s="64">
        <v>10615</v>
      </c>
      <c r="G523" s="42">
        <v>1929</v>
      </c>
      <c r="H523" s="42">
        <v>1</v>
      </c>
      <c r="I523" s="42">
        <v>22</v>
      </c>
      <c r="J523" s="64">
        <f t="shared" si="20"/>
        <v>10615</v>
      </c>
      <c r="K523" s="89">
        <f t="shared" ca="1" si="21"/>
        <v>93.785078713210126</v>
      </c>
      <c r="L523" s="42" t="s">
        <v>97</v>
      </c>
      <c r="M523" s="42" t="s">
        <v>106</v>
      </c>
      <c r="N523" s="42" t="s">
        <v>97</v>
      </c>
      <c r="O523" s="42" t="s">
        <v>106</v>
      </c>
      <c r="P523" s="42" t="s">
        <v>102</v>
      </c>
    </row>
    <row r="524" spans="1:16">
      <c r="A524" s="62">
        <v>523</v>
      </c>
      <c r="B524" s="42" t="s">
        <v>82</v>
      </c>
      <c r="C524" s="42" t="s">
        <v>83</v>
      </c>
      <c r="D524" s="42" t="s">
        <v>206</v>
      </c>
      <c r="E524" s="42" t="s">
        <v>96</v>
      </c>
      <c r="F524" s="64">
        <v>7521</v>
      </c>
      <c r="G524" s="42">
        <v>1920</v>
      </c>
      <c r="H524" s="42">
        <v>8</v>
      </c>
      <c r="I524" s="42">
        <v>3</v>
      </c>
      <c r="J524" s="64">
        <f t="shared" si="20"/>
        <v>7521</v>
      </c>
      <c r="K524" s="89">
        <f t="shared" ca="1" si="21"/>
        <v>102.25598904859685</v>
      </c>
      <c r="L524" s="42" t="s">
        <v>212</v>
      </c>
      <c r="M524" s="42" t="s">
        <v>113</v>
      </c>
      <c r="N524" s="42" t="s">
        <v>212</v>
      </c>
      <c r="O524" s="42" t="s">
        <v>113</v>
      </c>
      <c r="P524" s="42" t="s">
        <v>102</v>
      </c>
    </row>
    <row r="525" spans="1:16">
      <c r="A525" s="62">
        <v>524</v>
      </c>
      <c r="B525" s="42" t="s">
        <v>82</v>
      </c>
      <c r="C525" s="42" t="s">
        <v>83</v>
      </c>
      <c r="D525" s="42" t="s">
        <v>198</v>
      </c>
      <c r="E525" s="42" t="s">
        <v>153</v>
      </c>
      <c r="F525" s="64">
        <v>5911</v>
      </c>
      <c r="G525" s="42">
        <v>1916</v>
      </c>
      <c r="H525" s="42">
        <v>3</v>
      </c>
      <c r="I525" s="42">
        <v>7</v>
      </c>
      <c r="J525" s="64">
        <f t="shared" si="20"/>
        <v>5911</v>
      </c>
      <c r="K525" s="89">
        <f t="shared" ca="1" si="21"/>
        <v>106.66392881587953</v>
      </c>
      <c r="L525" s="42" t="s">
        <v>128</v>
      </c>
      <c r="M525" s="42" t="s">
        <v>130</v>
      </c>
      <c r="N525" s="42"/>
      <c r="O525" s="42"/>
      <c r="P525" s="42" t="s">
        <v>83</v>
      </c>
    </row>
    <row r="526" spans="1:16">
      <c r="A526" s="62">
        <v>525</v>
      </c>
      <c r="B526" s="42" t="s">
        <v>82</v>
      </c>
      <c r="C526" s="42" t="s">
        <v>83</v>
      </c>
      <c r="D526" s="42" t="s">
        <v>142</v>
      </c>
      <c r="E526" s="42" t="s">
        <v>89</v>
      </c>
      <c r="F526" s="64">
        <v>9856</v>
      </c>
      <c r="G526" s="42">
        <v>1926</v>
      </c>
      <c r="H526" s="42">
        <v>12</v>
      </c>
      <c r="I526" s="42">
        <v>25</v>
      </c>
      <c r="J526" s="64">
        <f t="shared" si="20"/>
        <v>9856</v>
      </c>
      <c r="K526" s="89">
        <f t="shared" ca="1" si="21"/>
        <v>95.863107460643391</v>
      </c>
      <c r="L526" s="42" t="s">
        <v>183</v>
      </c>
      <c r="M526" s="42" t="s">
        <v>113</v>
      </c>
      <c r="N526" s="42" t="s">
        <v>183</v>
      </c>
      <c r="O526" s="42" t="s">
        <v>113</v>
      </c>
      <c r="P526" s="42" t="s">
        <v>83</v>
      </c>
    </row>
    <row r="527" spans="1:16">
      <c r="A527" s="62">
        <v>526</v>
      </c>
      <c r="B527" s="42" t="s">
        <v>82</v>
      </c>
      <c r="C527" s="42" t="s">
        <v>83</v>
      </c>
      <c r="D527" s="42" t="s">
        <v>160</v>
      </c>
      <c r="E527" s="42" t="s">
        <v>137</v>
      </c>
      <c r="F527" s="64">
        <v>21889</v>
      </c>
      <c r="G527" s="42">
        <v>1959</v>
      </c>
      <c r="H527" s="42">
        <v>12</v>
      </c>
      <c r="I527" s="42">
        <v>5</v>
      </c>
      <c r="J527" s="64">
        <f t="shared" si="20"/>
        <v>21889</v>
      </c>
      <c r="K527" s="89">
        <f t="shared" ca="1" si="21"/>
        <v>62.918548939082818</v>
      </c>
      <c r="L527" s="42" t="s">
        <v>144</v>
      </c>
      <c r="M527" s="42" t="s">
        <v>190</v>
      </c>
      <c r="N527" s="42"/>
      <c r="O527" s="42"/>
      <c r="P527" s="42" t="s">
        <v>102</v>
      </c>
    </row>
    <row r="528" spans="1:16">
      <c r="A528" s="62">
        <v>527</v>
      </c>
      <c r="B528" s="42" t="s">
        <v>82</v>
      </c>
      <c r="C528" s="42" t="s">
        <v>83</v>
      </c>
      <c r="D528" s="42" t="s">
        <v>294</v>
      </c>
      <c r="E528" s="42" t="s">
        <v>153</v>
      </c>
      <c r="F528" s="64">
        <v>9216</v>
      </c>
      <c r="G528" s="42">
        <v>1925</v>
      </c>
      <c r="H528" s="42">
        <v>3</v>
      </c>
      <c r="I528" s="42">
        <v>25</v>
      </c>
      <c r="J528" s="64">
        <f t="shared" si="20"/>
        <v>9216</v>
      </c>
      <c r="K528" s="89">
        <f t="shared" ca="1" si="21"/>
        <v>97.615331964407943</v>
      </c>
      <c r="L528" s="42" t="s">
        <v>119</v>
      </c>
      <c r="M528" s="42" t="s">
        <v>114</v>
      </c>
      <c r="N528" s="42"/>
      <c r="O528" s="42"/>
      <c r="P528" s="42" t="s">
        <v>102</v>
      </c>
    </row>
    <row r="529" spans="1:16">
      <c r="A529" s="62">
        <v>528</v>
      </c>
      <c r="B529" s="42" t="s">
        <v>82</v>
      </c>
      <c r="C529" s="42" t="s">
        <v>83</v>
      </c>
      <c r="D529" s="42" t="s">
        <v>349</v>
      </c>
      <c r="E529" s="42" t="s">
        <v>96</v>
      </c>
      <c r="F529" s="64">
        <v>12752</v>
      </c>
      <c r="G529" s="42">
        <v>1934</v>
      </c>
      <c r="H529" s="42">
        <v>11</v>
      </c>
      <c r="I529" s="42">
        <v>29</v>
      </c>
      <c r="J529" s="64">
        <f t="shared" si="20"/>
        <v>12752</v>
      </c>
      <c r="K529" s="89">
        <f t="shared" ca="1" si="21"/>
        <v>87.934291581108823</v>
      </c>
      <c r="L529" s="42" t="s">
        <v>183</v>
      </c>
      <c r="M529" s="42" t="s">
        <v>113</v>
      </c>
      <c r="N529" s="42"/>
      <c r="O529" s="42"/>
      <c r="P529" s="42" t="s">
        <v>83</v>
      </c>
    </row>
    <row r="530" spans="1:16">
      <c r="A530" s="62">
        <v>529</v>
      </c>
      <c r="B530" s="42" t="s">
        <v>82</v>
      </c>
      <c r="C530" s="42" t="s">
        <v>83</v>
      </c>
      <c r="D530" s="42" t="s">
        <v>310</v>
      </c>
      <c r="E530" s="42" t="s">
        <v>104</v>
      </c>
      <c r="F530" s="64">
        <v>20460</v>
      </c>
      <c r="G530" s="42">
        <v>1956</v>
      </c>
      <c r="H530" s="42">
        <v>1</v>
      </c>
      <c r="I530" s="42">
        <v>6</v>
      </c>
      <c r="J530" s="64">
        <f t="shared" si="20"/>
        <v>20460</v>
      </c>
      <c r="K530" s="89">
        <f t="shared" ca="1" si="21"/>
        <v>66.830937713894599</v>
      </c>
      <c r="L530" s="42" t="s">
        <v>135</v>
      </c>
      <c r="M530" s="42" t="s">
        <v>161</v>
      </c>
      <c r="N530" s="42" t="s">
        <v>135</v>
      </c>
      <c r="O530" s="42" t="s">
        <v>161</v>
      </c>
      <c r="P530" s="42" t="s">
        <v>102</v>
      </c>
    </row>
    <row r="531" spans="1:16">
      <c r="A531" s="62">
        <v>530</v>
      </c>
      <c r="B531" s="42" t="s">
        <v>82</v>
      </c>
      <c r="C531" s="42" t="s">
        <v>83</v>
      </c>
      <c r="D531" s="42" t="s">
        <v>172</v>
      </c>
      <c r="E531" s="42" t="s">
        <v>85</v>
      </c>
      <c r="F531" s="64">
        <v>17048</v>
      </c>
      <c r="G531" s="42">
        <v>1946</v>
      </c>
      <c r="H531" s="42">
        <v>9</v>
      </c>
      <c r="I531" s="42">
        <v>3</v>
      </c>
      <c r="J531" s="64">
        <f t="shared" si="20"/>
        <v>17048</v>
      </c>
      <c r="K531" s="89">
        <f t="shared" ca="1" si="21"/>
        <v>76.172484599589325</v>
      </c>
      <c r="L531" s="42" t="s">
        <v>125</v>
      </c>
      <c r="M531" s="42" t="s">
        <v>91</v>
      </c>
      <c r="N531" s="42" t="s">
        <v>125</v>
      </c>
      <c r="O531" s="42" t="s">
        <v>91</v>
      </c>
      <c r="P531" s="42" t="s">
        <v>83</v>
      </c>
    </row>
    <row r="532" spans="1:16">
      <c r="A532" s="62">
        <v>531</v>
      </c>
      <c r="B532" s="42" t="s">
        <v>82</v>
      </c>
      <c r="C532" s="42" t="s">
        <v>83</v>
      </c>
      <c r="D532" s="42" t="s">
        <v>381</v>
      </c>
      <c r="E532" s="42" t="s">
        <v>85</v>
      </c>
      <c r="F532" s="64">
        <v>32217</v>
      </c>
      <c r="G532" s="42">
        <v>1988</v>
      </c>
      <c r="H532" s="42">
        <v>3</v>
      </c>
      <c r="I532" s="42">
        <v>15</v>
      </c>
      <c r="J532" s="64">
        <f t="shared" si="20"/>
        <v>32217</v>
      </c>
      <c r="K532" s="89">
        <f t="shared" ca="1" si="21"/>
        <v>34.64202600958248</v>
      </c>
      <c r="L532" s="42" t="s">
        <v>173</v>
      </c>
      <c r="M532" s="42" t="s">
        <v>130</v>
      </c>
      <c r="N532" s="42" t="s">
        <v>173</v>
      </c>
      <c r="O532" s="42" t="s">
        <v>130</v>
      </c>
      <c r="P532" s="42" t="s">
        <v>102</v>
      </c>
    </row>
    <row r="533" spans="1:16">
      <c r="A533" s="62">
        <v>532</v>
      </c>
      <c r="B533" s="42" t="s">
        <v>82</v>
      </c>
      <c r="C533" s="42" t="s">
        <v>83</v>
      </c>
      <c r="D533" s="42" t="s">
        <v>218</v>
      </c>
      <c r="E533" s="42" t="s">
        <v>133</v>
      </c>
      <c r="F533" s="64">
        <v>18707</v>
      </c>
      <c r="G533" s="42">
        <v>1951</v>
      </c>
      <c r="H533" s="42">
        <v>3</v>
      </c>
      <c r="I533" s="42">
        <v>20</v>
      </c>
      <c r="J533" s="64">
        <f t="shared" si="20"/>
        <v>18707</v>
      </c>
      <c r="K533" s="89">
        <f t="shared" ca="1" si="21"/>
        <v>71.630390143737159</v>
      </c>
      <c r="L533" s="42" t="s">
        <v>105</v>
      </c>
      <c r="M533" s="42" t="s">
        <v>134</v>
      </c>
      <c r="N533" s="42" t="s">
        <v>105</v>
      </c>
      <c r="O533" s="42" t="s">
        <v>134</v>
      </c>
      <c r="P533" s="42" t="s">
        <v>83</v>
      </c>
    </row>
    <row r="534" spans="1:16">
      <c r="A534" s="62">
        <v>533</v>
      </c>
      <c r="B534" s="42" t="s">
        <v>82</v>
      </c>
      <c r="C534" s="42" t="s">
        <v>83</v>
      </c>
      <c r="D534" s="42" t="s">
        <v>379</v>
      </c>
      <c r="E534" s="42" t="s">
        <v>133</v>
      </c>
      <c r="F534" s="64">
        <v>28482</v>
      </c>
      <c r="G534" s="42">
        <v>1977</v>
      </c>
      <c r="H534" s="42">
        <v>12</v>
      </c>
      <c r="I534" s="42">
        <v>23</v>
      </c>
      <c r="J534" s="64">
        <f t="shared" si="20"/>
        <v>28482</v>
      </c>
      <c r="K534" s="89">
        <f t="shared" ca="1" si="21"/>
        <v>44.867898699520879</v>
      </c>
      <c r="L534" s="42" t="s">
        <v>143</v>
      </c>
      <c r="M534" s="42" t="s">
        <v>154</v>
      </c>
      <c r="N534" s="42" t="s">
        <v>143</v>
      </c>
      <c r="O534" s="42" t="s">
        <v>154</v>
      </c>
      <c r="P534" s="42" t="s">
        <v>102</v>
      </c>
    </row>
    <row r="535" spans="1:16">
      <c r="A535" s="62">
        <v>534</v>
      </c>
      <c r="B535" s="42" t="s">
        <v>82</v>
      </c>
      <c r="C535" s="42" t="s">
        <v>83</v>
      </c>
      <c r="D535" s="42" t="s">
        <v>382</v>
      </c>
      <c r="E535" s="42" t="s">
        <v>85</v>
      </c>
      <c r="F535" s="64">
        <v>11458</v>
      </c>
      <c r="G535" s="42">
        <v>1931</v>
      </c>
      <c r="H535" s="42">
        <v>5</v>
      </c>
      <c r="I535" s="42">
        <v>15</v>
      </c>
      <c r="J535" s="64">
        <f t="shared" si="20"/>
        <v>11458</v>
      </c>
      <c r="K535" s="89">
        <f t="shared" ca="1" si="21"/>
        <v>91.477070499657771</v>
      </c>
      <c r="L535" s="42" t="s">
        <v>131</v>
      </c>
      <c r="M535" s="42" t="s">
        <v>87</v>
      </c>
      <c r="N535" s="42" t="s">
        <v>131</v>
      </c>
      <c r="O535" s="42" t="s">
        <v>87</v>
      </c>
      <c r="P535" s="42" t="s">
        <v>83</v>
      </c>
    </row>
    <row r="536" spans="1:16">
      <c r="A536" s="62">
        <v>535</v>
      </c>
      <c r="B536" s="42" t="s">
        <v>82</v>
      </c>
      <c r="C536" s="42" t="s">
        <v>83</v>
      </c>
      <c r="D536" s="42" t="s">
        <v>383</v>
      </c>
      <c r="E536" s="42" t="s">
        <v>153</v>
      </c>
      <c r="F536" s="64">
        <v>8981</v>
      </c>
      <c r="G536" s="42">
        <v>1924</v>
      </c>
      <c r="H536" s="42">
        <v>8</v>
      </c>
      <c r="I536" s="42">
        <v>2</v>
      </c>
      <c r="J536" s="64">
        <f t="shared" si="20"/>
        <v>8981</v>
      </c>
      <c r="K536" s="89">
        <f t="shared" ca="1" si="21"/>
        <v>98.258726899383987</v>
      </c>
      <c r="L536" s="42" t="s">
        <v>384</v>
      </c>
      <c r="M536" s="42"/>
      <c r="N536" s="42" t="s">
        <v>234</v>
      </c>
      <c r="O536" s="42" t="s">
        <v>161</v>
      </c>
      <c r="P536" s="42" t="s">
        <v>83</v>
      </c>
    </row>
    <row r="537" spans="1:16">
      <c r="A537" s="62">
        <v>536</v>
      </c>
      <c r="B537" s="42" t="s">
        <v>82</v>
      </c>
      <c r="C537" s="42" t="s">
        <v>83</v>
      </c>
      <c r="D537" s="42" t="s">
        <v>357</v>
      </c>
      <c r="E537" s="42" t="s">
        <v>124</v>
      </c>
      <c r="F537" s="64">
        <v>5452</v>
      </c>
      <c r="G537" s="42">
        <v>1914</v>
      </c>
      <c r="H537" s="42">
        <v>12</v>
      </c>
      <c r="I537" s="42">
        <v>4</v>
      </c>
      <c r="J537" s="64">
        <f t="shared" si="20"/>
        <v>5452</v>
      </c>
      <c r="K537" s="89">
        <f t="shared" ca="1" si="21"/>
        <v>107.92060232717317</v>
      </c>
      <c r="L537" s="42" t="s">
        <v>143</v>
      </c>
      <c r="M537" s="42" t="s">
        <v>130</v>
      </c>
      <c r="N537" s="42" t="s">
        <v>143</v>
      </c>
      <c r="O537" s="42" t="s">
        <v>130</v>
      </c>
      <c r="P537" s="42" t="s">
        <v>83</v>
      </c>
    </row>
    <row r="538" spans="1:16">
      <c r="A538" s="62">
        <v>537</v>
      </c>
      <c r="B538" s="42" t="s">
        <v>82</v>
      </c>
      <c r="C538" s="42" t="s">
        <v>83</v>
      </c>
      <c r="D538" s="42" t="s">
        <v>170</v>
      </c>
      <c r="E538" s="42" t="s">
        <v>93</v>
      </c>
      <c r="F538" s="64">
        <v>4488</v>
      </c>
      <c r="G538" s="42">
        <v>1912</v>
      </c>
      <c r="H538" s="42">
        <v>4</v>
      </c>
      <c r="I538" s="42">
        <v>14</v>
      </c>
      <c r="J538" s="64">
        <f t="shared" si="20"/>
        <v>4488</v>
      </c>
      <c r="K538" s="89">
        <f t="shared" ca="1" si="21"/>
        <v>110.55989048596851</v>
      </c>
      <c r="L538" s="42" t="s">
        <v>183</v>
      </c>
      <c r="M538" s="42" t="s">
        <v>113</v>
      </c>
      <c r="N538" s="42"/>
      <c r="O538" s="42"/>
      <c r="P538" s="42" t="s">
        <v>102</v>
      </c>
    </row>
    <row r="539" spans="1:16">
      <c r="A539" s="62">
        <v>538</v>
      </c>
      <c r="B539" s="42" t="s">
        <v>82</v>
      </c>
      <c r="C539" s="42" t="s">
        <v>83</v>
      </c>
      <c r="D539" s="42" t="s">
        <v>248</v>
      </c>
      <c r="E539" s="42" t="s">
        <v>139</v>
      </c>
      <c r="F539" s="64">
        <v>24687</v>
      </c>
      <c r="G539" s="42">
        <v>1967</v>
      </c>
      <c r="H539" s="42">
        <v>8</v>
      </c>
      <c r="I539" s="42">
        <v>3</v>
      </c>
      <c r="J539" s="64">
        <f t="shared" si="20"/>
        <v>24687</v>
      </c>
      <c r="K539" s="89">
        <f t="shared" ca="1" si="21"/>
        <v>55.258042436687198</v>
      </c>
      <c r="L539" s="42" t="s">
        <v>106</v>
      </c>
      <c r="M539" s="42" t="s">
        <v>154</v>
      </c>
      <c r="N539" s="42"/>
      <c r="O539" s="42"/>
      <c r="P539" s="42" t="s">
        <v>102</v>
      </c>
    </row>
    <row r="540" spans="1:16">
      <c r="A540" s="62">
        <v>539</v>
      </c>
      <c r="B540" s="42" t="s">
        <v>82</v>
      </c>
      <c r="C540" s="42" t="s">
        <v>83</v>
      </c>
      <c r="D540" s="42" t="s">
        <v>287</v>
      </c>
      <c r="E540" s="42" t="s">
        <v>104</v>
      </c>
      <c r="F540" s="64">
        <v>25349</v>
      </c>
      <c r="G540" s="42">
        <v>1969</v>
      </c>
      <c r="H540" s="42">
        <v>5</v>
      </c>
      <c r="I540" s="42">
        <v>26</v>
      </c>
      <c r="J540" s="64">
        <f t="shared" si="20"/>
        <v>25349</v>
      </c>
      <c r="K540" s="89">
        <f t="shared" ca="1" si="21"/>
        <v>53.445585215605746</v>
      </c>
      <c r="L540" s="42" t="s">
        <v>94</v>
      </c>
      <c r="M540" s="42" t="s">
        <v>147</v>
      </c>
      <c r="N540" s="42"/>
      <c r="O540" s="42"/>
      <c r="P540" s="42" t="s">
        <v>83</v>
      </c>
    </row>
    <row r="541" spans="1:16">
      <c r="A541" s="62">
        <v>540</v>
      </c>
      <c r="B541" s="42" t="s">
        <v>82</v>
      </c>
      <c r="C541" s="42" t="s">
        <v>83</v>
      </c>
      <c r="D541" s="42" t="s">
        <v>138</v>
      </c>
      <c r="E541" s="42" t="s">
        <v>139</v>
      </c>
      <c r="F541" s="64">
        <v>7558</v>
      </c>
      <c r="G541" s="42">
        <v>1920</v>
      </c>
      <c r="H541" s="42">
        <v>9</v>
      </c>
      <c r="I541" s="42">
        <v>9</v>
      </c>
      <c r="J541" s="64">
        <f t="shared" si="20"/>
        <v>7558</v>
      </c>
      <c r="K541" s="89">
        <f t="shared" ca="1" si="21"/>
        <v>102.15468856947297</v>
      </c>
      <c r="L541" s="42" t="s">
        <v>211</v>
      </c>
      <c r="M541" s="42" t="s">
        <v>161</v>
      </c>
      <c r="N541" s="42"/>
      <c r="O541" s="42"/>
      <c r="P541" s="42" t="s">
        <v>83</v>
      </c>
    </row>
    <row r="542" spans="1:16">
      <c r="A542" s="62">
        <v>541</v>
      </c>
      <c r="B542" s="42" t="s">
        <v>82</v>
      </c>
      <c r="C542" s="42" t="s">
        <v>83</v>
      </c>
      <c r="D542" s="42" t="s">
        <v>385</v>
      </c>
      <c r="E542" s="42" t="s">
        <v>109</v>
      </c>
      <c r="F542" s="64">
        <v>6252</v>
      </c>
      <c r="G542" s="42">
        <v>1917</v>
      </c>
      <c r="H542" s="42">
        <v>2</v>
      </c>
      <c r="I542" s="42">
        <v>11</v>
      </c>
      <c r="J542" s="64">
        <f t="shared" si="20"/>
        <v>6252</v>
      </c>
      <c r="K542" s="89">
        <f t="shared" ca="1" si="21"/>
        <v>105.73032169746749</v>
      </c>
      <c r="L542" s="42" t="s">
        <v>106</v>
      </c>
      <c r="M542" s="42" t="s">
        <v>101</v>
      </c>
      <c r="N542" s="42" t="s">
        <v>106</v>
      </c>
      <c r="O542" s="42" t="s">
        <v>101</v>
      </c>
      <c r="P542" s="42" t="s">
        <v>83</v>
      </c>
    </row>
    <row r="543" spans="1:16">
      <c r="A543" s="62">
        <v>542</v>
      </c>
      <c r="B543" s="42" t="s">
        <v>82</v>
      </c>
      <c r="C543" s="42" t="s">
        <v>83</v>
      </c>
      <c r="D543" s="42" t="s">
        <v>332</v>
      </c>
      <c r="E543" s="42" t="s">
        <v>85</v>
      </c>
      <c r="F543" s="64">
        <v>16090</v>
      </c>
      <c r="G543" s="42">
        <v>1944</v>
      </c>
      <c r="H543" s="42">
        <v>1</v>
      </c>
      <c r="I543" s="42">
        <v>19</v>
      </c>
      <c r="J543" s="64">
        <f t="shared" si="20"/>
        <v>16090</v>
      </c>
      <c r="K543" s="89">
        <f t="shared" ca="1" si="21"/>
        <v>78.795345653661869</v>
      </c>
      <c r="L543" s="42" t="s">
        <v>125</v>
      </c>
      <c r="M543" s="42" t="s">
        <v>97</v>
      </c>
      <c r="N543" s="42" t="s">
        <v>125</v>
      </c>
      <c r="O543" s="42" t="s">
        <v>97</v>
      </c>
      <c r="P543" s="42" t="s">
        <v>102</v>
      </c>
    </row>
    <row r="544" spans="1:16">
      <c r="A544" s="62">
        <v>543</v>
      </c>
      <c r="B544" s="42" t="s">
        <v>82</v>
      </c>
      <c r="C544" s="42" t="s">
        <v>83</v>
      </c>
      <c r="D544" s="42" t="s">
        <v>236</v>
      </c>
      <c r="E544" s="42" t="s">
        <v>85</v>
      </c>
      <c r="F544" s="64">
        <v>6987</v>
      </c>
      <c r="G544" s="42">
        <v>1919</v>
      </c>
      <c r="H544" s="42">
        <v>2</v>
      </c>
      <c r="I544" s="42">
        <v>16</v>
      </c>
      <c r="J544" s="64">
        <f t="shared" si="20"/>
        <v>6987</v>
      </c>
      <c r="K544" s="89">
        <f t="shared" ca="1" si="21"/>
        <v>103.7180013689254</v>
      </c>
      <c r="L544" s="42" t="s">
        <v>128</v>
      </c>
      <c r="M544" s="42" t="s">
        <v>135</v>
      </c>
      <c r="N544" s="42" t="s">
        <v>128</v>
      </c>
      <c r="O544" s="42" t="s">
        <v>135</v>
      </c>
      <c r="P544" s="42" t="s">
        <v>102</v>
      </c>
    </row>
    <row r="545" spans="1:16">
      <c r="A545" s="62">
        <v>544</v>
      </c>
      <c r="B545" s="42" t="s">
        <v>82</v>
      </c>
      <c r="C545" s="42" t="s">
        <v>83</v>
      </c>
      <c r="D545" s="42" t="s">
        <v>386</v>
      </c>
      <c r="E545" s="42" t="s">
        <v>104</v>
      </c>
      <c r="F545" s="64">
        <v>4671</v>
      </c>
      <c r="G545" s="42">
        <v>1912</v>
      </c>
      <c r="H545" s="42">
        <v>10</v>
      </c>
      <c r="I545" s="42">
        <v>14</v>
      </c>
      <c r="J545" s="64">
        <f t="shared" si="20"/>
        <v>4671</v>
      </c>
      <c r="K545" s="89">
        <f t="shared" ca="1" si="21"/>
        <v>110.05886379192334</v>
      </c>
      <c r="L545" s="42" t="s">
        <v>147</v>
      </c>
      <c r="M545" s="42" t="s">
        <v>130</v>
      </c>
      <c r="N545" s="42" t="s">
        <v>147</v>
      </c>
      <c r="O545" s="42" t="s">
        <v>130</v>
      </c>
      <c r="P545" s="42" t="s">
        <v>102</v>
      </c>
    </row>
    <row r="546" spans="1:16">
      <c r="A546" s="62">
        <v>545</v>
      </c>
      <c r="B546" s="42" t="s">
        <v>82</v>
      </c>
      <c r="C546" s="42" t="s">
        <v>83</v>
      </c>
      <c r="D546" s="42" t="s">
        <v>188</v>
      </c>
      <c r="E546" s="42" t="s">
        <v>189</v>
      </c>
      <c r="F546" s="64">
        <v>5090</v>
      </c>
      <c r="G546" s="42">
        <v>1913</v>
      </c>
      <c r="H546" s="42">
        <v>12</v>
      </c>
      <c r="I546" s="42">
        <v>7</v>
      </c>
      <c r="J546" s="64">
        <f t="shared" si="20"/>
        <v>5090</v>
      </c>
      <c r="K546" s="89">
        <f t="shared" ca="1" si="21"/>
        <v>108.91170431211499</v>
      </c>
      <c r="L546" s="42" t="s">
        <v>119</v>
      </c>
      <c r="M546" s="42" t="s">
        <v>105</v>
      </c>
      <c r="N546" s="42"/>
      <c r="O546" s="42"/>
      <c r="P546" s="42" t="s">
        <v>102</v>
      </c>
    </row>
    <row r="547" spans="1:16">
      <c r="A547" s="62">
        <v>546</v>
      </c>
      <c r="B547" s="42" t="s">
        <v>82</v>
      </c>
      <c r="C547" s="42" t="s">
        <v>83</v>
      </c>
      <c r="D547" s="42" t="s">
        <v>165</v>
      </c>
      <c r="E547" s="42" t="s">
        <v>93</v>
      </c>
      <c r="F547" s="64">
        <v>8782</v>
      </c>
      <c r="G547" s="42">
        <v>1924</v>
      </c>
      <c r="H547" s="42">
        <v>1</v>
      </c>
      <c r="I547" s="42">
        <v>16</v>
      </c>
      <c r="J547" s="64">
        <f t="shared" si="20"/>
        <v>8782</v>
      </c>
      <c r="K547" s="89">
        <f t="shared" ca="1" si="21"/>
        <v>98.803559206023266</v>
      </c>
      <c r="L547" s="42" t="s">
        <v>387</v>
      </c>
      <c r="M547" s="42" t="s">
        <v>190</v>
      </c>
      <c r="N547" s="42" t="s">
        <v>387</v>
      </c>
      <c r="O547" s="42" t="s">
        <v>190</v>
      </c>
      <c r="P547" s="42" t="s">
        <v>83</v>
      </c>
    </row>
    <row r="548" spans="1:16">
      <c r="A548" s="62">
        <v>547</v>
      </c>
      <c r="B548" s="42" t="s">
        <v>82</v>
      </c>
      <c r="C548" s="42" t="s">
        <v>83</v>
      </c>
      <c r="D548" s="42" t="s">
        <v>239</v>
      </c>
      <c r="E548" s="42" t="s">
        <v>85</v>
      </c>
      <c r="F548" s="64">
        <v>17958</v>
      </c>
      <c r="G548" s="42">
        <v>1949</v>
      </c>
      <c r="H548" s="42">
        <v>3</v>
      </c>
      <c r="I548" s="42">
        <v>1</v>
      </c>
      <c r="J548" s="64">
        <f t="shared" si="20"/>
        <v>17958</v>
      </c>
      <c r="K548" s="89">
        <f t="shared" ca="1" si="21"/>
        <v>73.681040383299106</v>
      </c>
      <c r="L548" s="42" t="s">
        <v>100</v>
      </c>
      <c r="M548" s="42" t="s">
        <v>190</v>
      </c>
      <c r="N548" s="42" t="s">
        <v>100</v>
      </c>
      <c r="O548" s="42" t="s">
        <v>190</v>
      </c>
      <c r="P548" s="42" t="s">
        <v>102</v>
      </c>
    </row>
    <row r="549" spans="1:16">
      <c r="A549" s="62">
        <v>548</v>
      </c>
      <c r="B549" s="42" t="s">
        <v>82</v>
      </c>
      <c r="C549" s="42" t="s">
        <v>83</v>
      </c>
      <c r="D549" s="42" t="s">
        <v>336</v>
      </c>
      <c r="E549" s="42" t="s">
        <v>96</v>
      </c>
      <c r="F549" s="64">
        <v>11162</v>
      </c>
      <c r="G549" s="42">
        <v>1930</v>
      </c>
      <c r="H549" s="42">
        <v>7</v>
      </c>
      <c r="I549" s="42">
        <v>23</v>
      </c>
      <c r="J549" s="64">
        <f t="shared" si="20"/>
        <v>11162</v>
      </c>
      <c r="K549" s="89">
        <f t="shared" ca="1" si="21"/>
        <v>92.28747433264887</v>
      </c>
      <c r="L549" s="42" t="s">
        <v>190</v>
      </c>
      <c r="M549" s="42" t="s">
        <v>140</v>
      </c>
      <c r="N549" s="42" t="s">
        <v>190</v>
      </c>
      <c r="O549" s="42" t="s">
        <v>140</v>
      </c>
      <c r="P549" s="42" t="s">
        <v>83</v>
      </c>
    </row>
    <row r="550" spans="1:16">
      <c r="A550" s="62">
        <v>549</v>
      </c>
      <c r="B550" s="42" t="s">
        <v>82</v>
      </c>
      <c r="C550" s="42" t="s">
        <v>83</v>
      </c>
      <c r="D550" s="42" t="s">
        <v>199</v>
      </c>
      <c r="E550" s="42" t="s">
        <v>96</v>
      </c>
      <c r="F550" s="64">
        <v>12194</v>
      </c>
      <c r="G550" s="42">
        <v>1933</v>
      </c>
      <c r="H550" s="42">
        <v>5</v>
      </c>
      <c r="I550" s="42">
        <v>20</v>
      </c>
      <c r="J550" s="64">
        <f t="shared" si="20"/>
        <v>12194</v>
      </c>
      <c r="K550" s="89">
        <f t="shared" ca="1" si="21"/>
        <v>89.46201232032854</v>
      </c>
      <c r="L550" s="42" t="s">
        <v>134</v>
      </c>
      <c r="M550" s="42" t="s">
        <v>101</v>
      </c>
      <c r="N550" s="42"/>
      <c r="O550" s="42"/>
      <c r="P550" s="42" t="s">
        <v>83</v>
      </c>
    </row>
    <row r="551" spans="1:16">
      <c r="A551" s="62">
        <v>550</v>
      </c>
      <c r="B551" s="42" t="s">
        <v>82</v>
      </c>
      <c r="C551" s="42" t="s">
        <v>83</v>
      </c>
      <c r="D551" s="42" t="s">
        <v>95</v>
      </c>
      <c r="E551" s="42" t="s">
        <v>96</v>
      </c>
      <c r="F551" s="64">
        <v>35591</v>
      </c>
      <c r="G551" s="42">
        <v>1997</v>
      </c>
      <c r="H551" s="42">
        <v>6</v>
      </c>
      <c r="I551" s="42">
        <v>10</v>
      </c>
      <c r="J551" s="64">
        <f t="shared" si="20"/>
        <v>35591</v>
      </c>
      <c r="K551" s="89">
        <f t="shared" ca="1" si="21"/>
        <v>25.404517453798768</v>
      </c>
      <c r="L551" s="42" t="s">
        <v>118</v>
      </c>
      <c r="M551" s="42" t="s">
        <v>105</v>
      </c>
      <c r="N551" s="42" t="s">
        <v>118</v>
      </c>
      <c r="O551" s="42" t="s">
        <v>105</v>
      </c>
      <c r="P551" s="42" t="s">
        <v>83</v>
      </c>
    </row>
    <row r="552" spans="1:16">
      <c r="A552" s="62">
        <v>551</v>
      </c>
      <c r="B552" s="42" t="s">
        <v>82</v>
      </c>
      <c r="C552" s="42" t="s">
        <v>83</v>
      </c>
      <c r="D552" s="42" t="s">
        <v>226</v>
      </c>
      <c r="E552" s="42" t="s">
        <v>96</v>
      </c>
      <c r="F552" s="64">
        <v>16040</v>
      </c>
      <c r="G552" s="42">
        <v>1943</v>
      </c>
      <c r="H552" s="42">
        <v>11</v>
      </c>
      <c r="I552" s="42">
        <v>30</v>
      </c>
      <c r="J552" s="64">
        <f t="shared" si="20"/>
        <v>16040</v>
      </c>
      <c r="K552" s="89">
        <f t="shared" ca="1" si="21"/>
        <v>78.932238193018478</v>
      </c>
      <c r="L552" s="42" t="s">
        <v>143</v>
      </c>
      <c r="M552" s="42" t="s">
        <v>143</v>
      </c>
      <c r="N552" s="42" t="s">
        <v>143</v>
      </c>
      <c r="O552" s="42" t="s">
        <v>143</v>
      </c>
      <c r="P552" s="42" t="s">
        <v>83</v>
      </c>
    </row>
    <row r="553" spans="1:16">
      <c r="A553" s="62">
        <v>552</v>
      </c>
      <c r="B553" s="42" t="s">
        <v>82</v>
      </c>
      <c r="C553" s="42" t="s">
        <v>83</v>
      </c>
      <c r="D553" s="42" t="s">
        <v>141</v>
      </c>
      <c r="E553" s="42" t="s">
        <v>109</v>
      </c>
      <c r="F553" s="64">
        <v>10585</v>
      </c>
      <c r="G553" s="42">
        <v>1928</v>
      </c>
      <c r="H553" s="42">
        <v>12</v>
      </c>
      <c r="I553" s="42">
        <v>23</v>
      </c>
      <c r="J553" s="64">
        <f t="shared" si="20"/>
        <v>10585</v>
      </c>
      <c r="K553" s="89">
        <f t="shared" ca="1" si="21"/>
        <v>93.867214236824097</v>
      </c>
      <c r="L553" s="42" t="s">
        <v>183</v>
      </c>
      <c r="M553" s="42" t="s">
        <v>114</v>
      </c>
      <c r="N553" s="42" t="s">
        <v>183</v>
      </c>
      <c r="O553" s="42" t="s">
        <v>114</v>
      </c>
      <c r="P553" s="42" t="s">
        <v>102</v>
      </c>
    </row>
    <row r="554" spans="1:16">
      <c r="A554" s="62">
        <v>553</v>
      </c>
      <c r="B554" s="42" t="s">
        <v>82</v>
      </c>
      <c r="C554" s="42" t="s">
        <v>83</v>
      </c>
      <c r="D554" s="42" t="s">
        <v>232</v>
      </c>
      <c r="E554" s="42" t="s">
        <v>93</v>
      </c>
      <c r="F554" s="64">
        <v>9387</v>
      </c>
      <c r="G554" s="42">
        <v>1925</v>
      </c>
      <c r="H554" s="42">
        <v>9</v>
      </c>
      <c r="I554" s="42">
        <v>12</v>
      </c>
      <c r="J554" s="64">
        <f t="shared" si="20"/>
        <v>9387</v>
      </c>
      <c r="K554" s="89">
        <f t="shared" ca="1" si="21"/>
        <v>97.147159479808352</v>
      </c>
      <c r="L554" s="42" t="s">
        <v>128</v>
      </c>
      <c r="M554" s="42" t="s">
        <v>130</v>
      </c>
      <c r="N554" s="42" t="s">
        <v>128</v>
      </c>
      <c r="O554" s="42" t="s">
        <v>130</v>
      </c>
      <c r="P554" s="42" t="s">
        <v>83</v>
      </c>
    </row>
    <row r="555" spans="1:16">
      <c r="A555" s="62">
        <v>554</v>
      </c>
      <c r="B555" s="42" t="s">
        <v>82</v>
      </c>
      <c r="C555" s="42" t="s">
        <v>83</v>
      </c>
      <c r="D555" s="42" t="s">
        <v>388</v>
      </c>
      <c r="E555" s="42" t="s">
        <v>104</v>
      </c>
      <c r="F555" s="64">
        <v>20722</v>
      </c>
      <c r="G555" s="42">
        <v>1956</v>
      </c>
      <c r="H555" s="42">
        <v>9</v>
      </c>
      <c r="I555" s="42">
        <v>24</v>
      </c>
      <c r="J555" s="64">
        <f t="shared" si="20"/>
        <v>20722</v>
      </c>
      <c r="K555" s="89">
        <f t="shared" ca="1" si="21"/>
        <v>66.113620807665981</v>
      </c>
      <c r="L555" s="42" t="s">
        <v>105</v>
      </c>
      <c r="M555" s="42" t="s">
        <v>209</v>
      </c>
      <c r="N555" s="42"/>
      <c r="O555" s="42"/>
      <c r="P555" s="42" t="s">
        <v>102</v>
      </c>
    </row>
    <row r="556" spans="1:16">
      <c r="A556" s="62">
        <v>555</v>
      </c>
      <c r="B556" s="42" t="s">
        <v>82</v>
      </c>
      <c r="C556" s="42" t="s">
        <v>83</v>
      </c>
      <c r="D556" s="42" t="s">
        <v>157</v>
      </c>
      <c r="E556" s="42" t="s">
        <v>139</v>
      </c>
      <c r="F556" s="64">
        <v>17406</v>
      </c>
      <c r="G556" s="42">
        <v>1947</v>
      </c>
      <c r="H556" s="42">
        <v>8</v>
      </c>
      <c r="I556" s="42">
        <v>27</v>
      </c>
      <c r="J556" s="64">
        <f t="shared" si="20"/>
        <v>17406</v>
      </c>
      <c r="K556" s="89">
        <f t="shared" ca="1" si="21"/>
        <v>75.192334017796028</v>
      </c>
      <c r="L556" s="42" t="s">
        <v>100</v>
      </c>
      <c r="M556" s="42" t="s">
        <v>190</v>
      </c>
      <c r="N556" s="42" t="s">
        <v>100</v>
      </c>
      <c r="O556" s="42" t="s">
        <v>190</v>
      </c>
      <c r="P556" s="42" t="s">
        <v>83</v>
      </c>
    </row>
    <row r="557" spans="1:16">
      <c r="A557" s="62">
        <v>556</v>
      </c>
      <c r="B557" s="42" t="s">
        <v>82</v>
      </c>
      <c r="C557" s="42" t="s">
        <v>83</v>
      </c>
      <c r="D557" s="42" t="s">
        <v>378</v>
      </c>
      <c r="E557" s="42" t="s">
        <v>85</v>
      </c>
      <c r="F557" s="64">
        <v>12095</v>
      </c>
      <c r="G557" s="42">
        <v>1933</v>
      </c>
      <c r="H557" s="42">
        <v>2</v>
      </c>
      <c r="I557" s="42">
        <v>10</v>
      </c>
      <c r="J557" s="64">
        <f t="shared" si="20"/>
        <v>12095</v>
      </c>
      <c r="K557" s="89">
        <f t="shared" ca="1" si="21"/>
        <v>89.733059548254616</v>
      </c>
      <c r="L557" s="42" t="s">
        <v>130</v>
      </c>
      <c r="M557" s="42" t="s">
        <v>121</v>
      </c>
      <c r="N557" s="42" t="s">
        <v>130</v>
      </c>
      <c r="O557" s="42" t="s">
        <v>121</v>
      </c>
      <c r="P557" s="42" t="s">
        <v>102</v>
      </c>
    </row>
    <row r="558" spans="1:16">
      <c r="A558" s="62">
        <v>557</v>
      </c>
      <c r="B558" s="42" t="s">
        <v>82</v>
      </c>
      <c r="C558" s="42" t="s">
        <v>83</v>
      </c>
      <c r="D558" s="42" t="s">
        <v>232</v>
      </c>
      <c r="E558" s="42" t="s">
        <v>93</v>
      </c>
      <c r="F558" s="64">
        <v>11963</v>
      </c>
      <c r="G558" s="42">
        <v>1932</v>
      </c>
      <c r="H558" s="42">
        <v>10</v>
      </c>
      <c r="I558" s="42">
        <v>1</v>
      </c>
      <c r="J558" s="64">
        <f t="shared" si="20"/>
        <v>11963</v>
      </c>
      <c r="K558" s="89">
        <f t="shared" ca="1" si="21"/>
        <v>90.094455852156059</v>
      </c>
      <c r="L558" s="42" t="s">
        <v>87</v>
      </c>
      <c r="M558" s="42" t="s">
        <v>130</v>
      </c>
      <c r="N558" s="42" t="s">
        <v>87</v>
      </c>
      <c r="O558" s="42" t="s">
        <v>130</v>
      </c>
      <c r="P558" s="42" t="s">
        <v>102</v>
      </c>
    </row>
    <row r="559" spans="1:16">
      <c r="A559" s="62">
        <v>558</v>
      </c>
      <c r="B559" s="42" t="s">
        <v>82</v>
      </c>
      <c r="C559" s="42" t="s">
        <v>83</v>
      </c>
      <c r="D559" s="42" t="s">
        <v>126</v>
      </c>
      <c r="E559" s="42" t="s">
        <v>85</v>
      </c>
      <c r="F559" s="64">
        <v>11531</v>
      </c>
      <c r="G559" s="42">
        <v>1931</v>
      </c>
      <c r="H559" s="42">
        <v>7</v>
      </c>
      <c r="I559" s="42">
        <v>27</v>
      </c>
      <c r="J559" s="64">
        <f t="shared" si="20"/>
        <v>11531</v>
      </c>
      <c r="K559" s="89">
        <f t="shared" ca="1" si="21"/>
        <v>91.277207392197127</v>
      </c>
      <c r="L559" s="42" t="s">
        <v>105</v>
      </c>
      <c r="M559" s="42" t="s">
        <v>134</v>
      </c>
      <c r="N559" s="42" t="s">
        <v>105</v>
      </c>
      <c r="O559" s="42" t="s">
        <v>134</v>
      </c>
      <c r="P559" s="42" t="s">
        <v>102</v>
      </c>
    </row>
    <row r="560" spans="1:16">
      <c r="A560" s="62">
        <v>559</v>
      </c>
      <c r="B560" s="42" t="s">
        <v>82</v>
      </c>
      <c r="C560" s="42" t="s">
        <v>83</v>
      </c>
      <c r="D560" s="42" t="s">
        <v>389</v>
      </c>
      <c r="E560" s="42" t="s">
        <v>93</v>
      </c>
      <c r="F560" s="64">
        <v>17277</v>
      </c>
      <c r="G560" s="42">
        <v>1947</v>
      </c>
      <c r="H560" s="42">
        <v>4</v>
      </c>
      <c r="I560" s="42">
        <v>20</v>
      </c>
      <c r="J560" s="64">
        <f t="shared" si="20"/>
        <v>17277</v>
      </c>
      <c r="K560" s="89">
        <f t="shared" ca="1" si="21"/>
        <v>75.545516769336075</v>
      </c>
      <c r="L560" s="42" t="s">
        <v>147</v>
      </c>
      <c r="M560" s="42" t="s">
        <v>155</v>
      </c>
      <c r="N560" s="42" t="s">
        <v>147</v>
      </c>
      <c r="O560" s="42" t="s">
        <v>155</v>
      </c>
      <c r="P560" s="42" t="s">
        <v>102</v>
      </c>
    </row>
    <row r="561" spans="1:16">
      <c r="A561" s="62">
        <v>560</v>
      </c>
      <c r="B561" s="42" t="s">
        <v>82</v>
      </c>
      <c r="C561" s="42" t="s">
        <v>83</v>
      </c>
      <c r="D561" s="42" t="s">
        <v>165</v>
      </c>
      <c r="E561" s="42" t="s">
        <v>93</v>
      </c>
      <c r="F561" s="64">
        <v>12786</v>
      </c>
      <c r="G561" s="42">
        <v>1935</v>
      </c>
      <c r="H561" s="42">
        <v>1</v>
      </c>
      <c r="I561" s="42">
        <v>2</v>
      </c>
      <c r="J561" s="64">
        <f t="shared" si="20"/>
        <v>12786</v>
      </c>
      <c r="K561" s="89">
        <f t="shared" ca="1" si="21"/>
        <v>87.841204654346342</v>
      </c>
      <c r="L561" s="42" t="s">
        <v>94</v>
      </c>
      <c r="M561" s="42" t="s">
        <v>110</v>
      </c>
      <c r="N561" s="42" t="s">
        <v>94</v>
      </c>
      <c r="O561" s="42" t="s">
        <v>110</v>
      </c>
      <c r="P561" s="42" t="s">
        <v>102</v>
      </c>
    </row>
    <row r="562" spans="1:16">
      <c r="A562" s="62">
        <v>561</v>
      </c>
      <c r="B562" s="42" t="s">
        <v>82</v>
      </c>
      <c r="C562" s="42" t="s">
        <v>83</v>
      </c>
      <c r="D562" s="42" t="s">
        <v>335</v>
      </c>
      <c r="E562" s="42" t="s">
        <v>153</v>
      </c>
      <c r="F562" s="64">
        <v>14613</v>
      </c>
      <c r="G562" s="42">
        <v>1940</v>
      </c>
      <c r="H562" s="42">
        <v>1</v>
      </c>
      <c r="I562" s="42">
        <v>3</v>
      </c>
      <c r="J562" s="64">
        <f t="shared" si="20"/>
        <v>14613</v>
      </c>
      <c r="K562" s="89">
        <f t="shared" ca="1" si="21"/>
        <v>82.839151266255996</v>
      </c>
      <c r="L562" s="42" t="s">
        <v>105</v>
      </c>
      <c r="M562" s="42" t="s">
        <v>87</v>
      </c>
      <c r="N562" s="42"/>
      <c r="O562" s="42"/>
      <c r="P562" s="42" t="s">
        <v>83</v>
      </c>
    </row>
    <row r="563" spans="1:16">
      <c r="A563" s="62">
        <v>562</v>
      </c>
      <c r="B563" s="42" t="s">
        <v>82</v>
      </c>
      <c r="C563" s="42" t="s">
        <v>83</v>
      </c>
      <c r="D563" s="42" t="s">
        <v>180</v>
      </c>
      <c r="E563" s="42" t="s">
        <v>93</v>
      </c>
      <c r="F563" s="64">
        <v>14319</v>
      </c>
      <c r="G563" s="42">
        <v>1939</v>
      </c>
      <c r="H563" s="42">
        <v>3</v>
      </c>
      <c r="I563" s="42">
        <v>15</v>
      </c>
      <c r="J563" s="64">
        <f t="shared" si="20"/>
        <v>14319</v>
      </c>
      <c r="K563" s="89">
        <f t="shared" ca="1" si="21"/>
        <v>83.644079397672826</v>
      </c>
      <c r="L563" s="42" t="s">
        <v>125</v>
      </c>
      <c r="M563" s="42" t="s">
        <v>131</v>
      </c>
      <c r="N563" s="42"/>
      <c r="O563" s="42"/>
      <c r="P563" s="42" t="s">
        <v>102</v>
      </c>
    </row>
    <row r="564" spans="1:16">
      <c r="A564" s="62">
        <v>563</v>
      </c>
      <c r="B564" s="42" t="s">
        <v>82</v>
      </c>
      <c r="C564" s="42" t="s">
        <v>83</v>
      </c>
      <c r="D564" s="42" t="s">
        <v>205</v>
      </c>
      <c r="E564" s="42" t="s">
        <v>85</v>
      </c>
      <c r="F564" s="64">
        <v>18693</v>
      </c>
      <c r="G564" s="42">
        <v>1951</v>
      </c>
      <c r="H564" s="42">
        <v>3</v>
      </c>
      <c r="I564" s="42">
        <v>6</v>
      </c>
      <c r="J564" s="64">
        <f t="shared" si="20"/>
        <v>18693</v>
      </c>
      <c r="K564" s="89">
        <f t="shared" ca="1" si="21"/>
        <v>71.668720054757017</v>
      </c>
      <c r="L564" s="42" t="s">
        <v>106</v>
      </c>
      <c r="M564" s="42" t="s">
        <v>155</v>
      </c>
      <c r="N564" s="42" t="s">
        <v>106</v>
      </c>
      <c r="O564" s="42" t="s">
        <v>155</v>
      </c>
      <c r="P564" s="42" t="s">
        <v>102</v>
      </c>
    </row>
    <row r="565" spans="1:16">
      <c r="A565" s="62">
        <v>564</v>
      </c>
      <c r="B565" s="42" t="s">
        <v>82</v>
      </c>
      <c r="C565" s="42" t="s">
        <v>83</v>
      </c>
      <c r="D565" s="42" t="s">
        <v>390</v>
      </c>
      <c r="E565" s="42" t="s">
        <v>85</v>
      </c>
      <c r="F565" s="64">
        <v>20476</v>
      </c>
      <c r="G565" s="42">
        <v>1956</v>
      </c>
      <c r="H565" s="42">
        <v>1</v>
      </c>
      <c r="I565" s="42">
        <v>22</v>
      </c>
      <c r="J565" s="64">
        <f t="shared" si="20"/>
        <v>20476</v>
      </c>
      <c r="K565" s="89">
        <f t="shared" ca="1" si="21"/>
        <v>66.787132101300486</v>
      </c>
      <c r="L565" s="42" t="s">
        <v>154</v>
      </c>
      <c r="M565" s="42" t="s">
        <v>100</v>
      </c>
      <c r="N565" s="42" t="s">
        <v>154</v>
      </c>
      <c r="O565" s="42" t="s">
        <v>100</v>
      </c>
      <c r="P565" s="42" t="s">
        <v>102</v>
      </c>
    </row>
    <row r="566" spans="1:16">
      <c r="A566" s="62">
        <v>565</v>
      </c>
      <c r="B566" s="42" t="s">
        <v>82</v>
      </c>
      <c r="C566" s="42" t="s">
        <v>83</v>
      </c>
      <c r="D566" s="42" t="s">
        <v>171</v>
      </c>
      <c r="E566" s="42" t="s">
        <v>96</v>
      </c>
      <c r="F566" s="64">
        <v>18416</v>
      </c>
      <c r="G566" s="42">
        <v>1950</v>
      </c>
      <c r="H566" s="42">
        <v>6</v>
      </c>
      <c r="I566" s="42">
        <v>2</v>
      </c>
      <c r="J566" s="64">
        <f t="shared" si="20"/>
        <v>18416</v>
      </c>
      <c r="K566" s="89">
        <f t="shared" ca="1" si="21"/>
        <v>72.427104722792606</v>
      </c>
      <c r="L566" s="42" t="s">
        <v>154</v>
      </c>
      <c r="M566" s="42" t="s">
        <v>155</v>
      </c>
      <c r="N566" s="42"/>
      <c r="O566" s="42"/>
      <c r="P566" s="42" t="s">
        <v>102</v>
      </c>
    </row>
    <row r="567" spans="1:16">
      <c r="A567" s="62">
        <v>566</v>
      </c>
      <c r="B567" s="42" t="s">
        <v>82</v>
      </c>
      <c r="C567" s="42" t="s">
        <v>83</v>
      </c>
      <c r="D567" s="42" t="s">
        <v>391</v>
      </c>
      <c r="E567" s="42" t="s">
        <v>137</v>
      </c>
      <c r="F567" s="64">
        <v>18136</v>
      </c>
      <c r="G567" s="42">
        <v>1949</v>
      </c>
      <c r="H567" s="42">
        <v>8</v>
      </c>
      <c r="I567" s="42">
        <v>26</v>
      </c>
      <c r="J567" s="64">
        <f t="shared" si="20"/>
        <v>18136</v>
      </c>
      <c r="K567" s="89">
        <f t="shared" ca="1" si="21"/>
        <v>73.193702943189592</v>
      </c>
      <c r="L567" s="42" t="s">
        <v>173</v>
      </c>
      <c r="M567" s="42" t="s">
        <v>155</v>
      </c>
      <c r="N567" s="42"/>
      <c r="O567" s="42"/>
      <c r="P567" s="42" t="s">
        <v>102</v>
      </c>
    </row>
    <row r="568" spans="1:16">
      <c r="A568" s="62">
        <v>567</v>
      </c>
      <c r="B568" s="42" t="s">
        <v>82</v>
      </c>
      <c r="C568" s="42" t="s">
        <v>83</v>
      </c>
      <c r="D568" s="42" t="s">
        <v>392</v>
      </c>
      <c r="E568" s="42" t="s">
        <v>85</v>
      </c>
      <c r="F568" s="64">
        <v>11662</v>
      </c>
      <c r="G568" s="42">
        <v>1931</v>
      </c>
      <c r="H568" s="42">
        <v>12</v>
      </c>
      <c r="I568" s="42">
        <v>5</v>
      </c>
      <c r="J568" s="64">
        <f t="shared" si="20"/>
        <v>11662</v>
      </c>
      <c r="K568" s="89">
        <f t="shared" ca="1" si="21"/>
        <v>90.918548939082825</v>
      </c>
      <c r="L568" s="42" t="s">
        <v>147</v>
      </c>
      <c r="M568" s="42" t="s">
        <v>134</v>
      </c>
      <c r="N568" s="42" t="s">
        <v>147</v>
      </c>
      <c r="O568" s="42" t="s">
        <v>134</v>
      </c>
      <c r="P568" s="42" t="s">
        <v>102</v>
      </c>
    </row>
    <row r="569" spans="1:16">
      <c r="A569" s="62">
        <v>568</v>
      </c>
      <c r="B569" s="42" t="s">
        <v>82</v>
      </c>
      <c r="C569" s="42" t="s">
        <v>83</v>
      </c>
      <c r="D569" s="42" t="s">
        <v>393</v>
      </c>
      <c r="E569" s="42" t="s">
        <v>85</v>
      </c>
      <c r="F569" s="64">
        <v>25249</v>
      </c>
      <c r="G569" s="42">
        <v>1969</v>
      </c>
      <c r="H569" s="42">
        <v>2</v>
      </c>
      <c r="I569" s="42">
        <v>15</v>
      </c>
      <c r="J569" s="64">
        <f t="shared" si="20"/>
        <v>25249</v>
      </c>
      <c r="K569" s="89">
        <f t="shared" ca="1" si="21"/>
        <v>53.719370294318956</v>
      </c>
      <c r="L569" s="42" t="s">
        <v>135</v>
      </c>
      <c r="M569" s="42" t="s">
        <v>161</v>
      </c>
      <c r="N569" s="42" t="s">
        <v>135</v>
      </c>
      <c r="O569" s="42" t="s">
        <v>161</v>
      </c>
      <c r="P569" s="42" t="s">
        <v>102</v>
      </c>
    </row>
    <row r="570" spans="1:16">
      <c r="A570" s="62">
        <v>569</v>
      </c>
      <c r="B570" s="42" t="s">
        <v>82</v>
      </c>
      <c r="C570" s="42" t="s">
        <v>83</v>
      </c>
      <c r="D570" s="42" t="s">
        <v>280</v>
      </c>
      <c r="E570" s="42" t="s">
        <v>89</v>
      </c>
      <c r="F570" s="64">
        <v>19846</v>
      </c>
      <c r="G570" s="42">
        <v>1954</v>
      </c>
      <c r="H570" s="42">
        <v>5</v>
      </c>
      <c r="I570" s="42">
        <v>2</v>
      </c>
      <c r="J570" s="64">
        <f t="shared" si="20"/>
        <v>19846</v>
      </c>
      <c r="K570" s="89">
        <f t="shared" ca="1" si="21"/>
        <v>68.511978097193705</v>
      </c>
      <c r="L570" s="42" t="s">
        <v>114</v>
      </c>
      <c r="M570" s="42" t="s">
        <v>155</v>
      </c>
      <c r="N570" s="42"/>
      <c r="O570" s="42"/>
      <c r="P570" s="42" t="s">
        <v>102</v>
      </c>
    </row>
    <row r="571" spans="1:16">
      <c r="A571" s="62">
        <v>570</v>
      </c>
      <c r="B571" s="42" t="s">
        <v>82</v>
      </c>
      <c r="C571" s="42" t="s">
        <v>83</v>
      </c>
      <c r="D571" s="42" t="s">
        <v>141</v>
      </c>
      <c r="E571" s="42" t="s">
        <v>109</v>
      </c>
      <c r="F571" s="64">
        <v>18509</v>
      </c>
      <c r="G571" s="42">
        <v>1950</v>
      </c>
      <c r="H571" s="42">
        <v>9</v>
      </c>
      <c r="I571" s="42">
        <v>3</v>
      </c>
      <c r="J571" s="64">
        <f t="shared" si="20"/>
        <v>18509</v>
      </c>
      <c r="K571" s="89">
        <f t="shared" ca="1" si="21"/>
        <v>72.172484599589325</v>
      </c>
      <c r="L571" s="42" t="s">
        <v>140</v>
      </c>
      <c r="M571" s="42" t="s">
        <v>161</v>
      </c>
      <c r="N571" s="42" t="s">
        <v>140</v>
      </c>
      <c r="O571" s="42" t="s">
        <v>161</v>
      </c>
      <c r="P571" s="42" t="s">
        <v>102</v>
      </c>
    </row>
    <row r="572" spans="1:16">
      <c r="A572" s="62">
        <v>571</v>
      </c>
      <c r="B572" s="42" t="s">
        <v>82</v>
      </c>
      <c r="C572" s="42" t="s">
        <v>83</v>
      </c>
      <c r="D572" s="42" t="s">
        <v>248</v>
      </c>
      <c r="E572" s="42" t="s">
        <v>139</v>
      </c>
      <c r="F572" s="64">
        <v>17648</v>
      </c>
      <c r="G572" s="42">
        <v>1948</v>
      </c>
      <c r="H572" s="42">
        <v>4</v>
      </c>
      <c r="I572" s="42">
        <v>25</v>
      </c>
      <c r="J572" s="64">
        <f t="shared" si="20"/>
        <v>17648</v>
      </c>
      <c r="K572" s="89">
        <f t="shared" ca="1" si="21"/>
        <v>74.529774127310063</v>
      </c>
      <c r="L572" s="42" t="s">
        <v>394</v>
      </c>
      <c r="M572" s="42" t="s">
        <v>97</v>
      </c>
      <c r="N572" s="42"/>
      <c r="O572" s="42"/>
      <c r="P572" s="42" t="s">
        <v>83</v>
      </c>
    </row>
    <row r="573" spans="1:16">
      <c r="A573" s="62">
        <v>572</v>
      </c>
      <c r="B573" s="42" t="s">
        <v>82</v>
      </c>
      <c r="C573" s="42" t="s">
        <v>83</v>
      </c>
      <c r="D573" s="42" t="s">
        <v>88</v>
      </c>
      <c r="E573" s="42" t="s">
        <v>89</v>
      </c>
      <c r="F573" s="64">
        <v>35652</v>
      </c>
      <c r="G573" s="42">
        <v>1997</v>
      </c>
      <c r="H573" s="42">
        <v>8</v>
      </c>
      <c r="I573" s="42">
        <v>10</v>
      </c>
      <c r="J573" s="64">
        <f t="shared" si="20"/>
        <v>35652</v>
      </c>
      <c r="K573" s="89">
        <f t="shared" ca="1" si="21"/>
        <v>25.237508555783709</v>
      </c>
      <c r="L573" s="42" t="s">
        <v>91</v>
      </c>
      <c r="M573" s="42" t="s">
        <v>134</v>
      </c>
      <c r="N573" s="42"/>
      <c r="O573" s="42"/>
      <c r="P573" s="42" t="s">
        <v>102</v>
      </c>
    </row>
    <row r="574" spans="1:16">
      <c r="A574" s="62">
        <v>573</v>
      </c>
      <c r="B574" s="42" t="s">
        <v>82</v>
      </c>
      <c r="C574" s="42" t="s">
        <v>83</v>
      </c>
      <c r="D574" s="42" t="s">
        <v>262</v>
      </c>
      <c r="E574" s="42" t="s">
        <v>153</v>
      </c>
      <c r="F574" s="64">
        <v>18472</v>
      </c>
      <c r="G574" s="42">
        <v>1950</v>
      </c>
      <c r="H574" s="42">
        <v>7</v>
      </c>
      <c r="I574" s="42">
        <v>28</v>
      </c>
      <c r="J574" s="64">
        <f t="shared" si="20"/>
        <v>18472</v>
      </c>
      <c r="K574" s="89">
        <f t="shared" ca="1" si="21"/>
        <v>72.273785078713203</v>
      </c>
      <c r="L574" s="42" t="s">
        <v>131</v>
      </c>
      <c r="M574" s="42" t="s">
        <v>97</v>
      </c>
      <c r="N574" s="42" t="s">
        <v>131</v>
      </c>
      <c r="O574" s="42" t="s">
        <v>97</v>
      </c>
      <c r="P574" s="42" t="s">
        <v>102</v>
      </c>
    </row>
    <row r="575" spans="1:16">
      <c r="A575" s="62">
        <v>574</v>
      </c>
      <c r="B575" s="42" t="s">
        <v>82</v>
      </c>
      <c r="C575" s="42" t="s">
        <v>83</v>
      </c>
      <c r="D575" s="42" t="s">
        <v>136</v>
      </c>
      <c r="E575" s="42" t="s">
        <v>137</v>
      </c>
      <c r="F575" s="64">
        <v>13332</v>
      </c>
      <c r="G575" s="42">
        <v>1936</v>
      </c>
      <c r="H575" s="42">
        <v>7</v>
      </c>
      <c r="I575" s="42">
        <v>1</v>
      </c>
      <c r="J575" s="64">
        <f t="shared" si="20"/>
        <v>13332</v>
      </c>
      <c r="K575" s="89">
        <f t="shared" ca="1" si="21"/>
        <v>86.346338124572213</v>
      </c>
      <c r="L575" s="42" t="s">
        <v>163</v>
      </c>
      <c r="M575" s="42" t="s">
        <v>91</v>
      </c>
      <c r="N575" s="42" t="s">
        <v>163</v>
      </c>
      <c r="O575" s="42" t="s">
        <v>91</v>
      </c>
      <c r="P575" s="42" t="s">
        <v>102</v>
      </c>
    </row>
    <row r="576" spans="1:16">
      <c r="A576" s="62">
        <v>575</v>
      </c>
      <c r="B576" s="42" t="s">
        <v>82</v>
      </c>
      <c r="C576" s="42" t="s">
        <v>83</v>
      </c>
      <c r="D576" s="42" t="s">
        <v>282</v>
      </c>
      <c r="E576" s="42" t="s">
        <v>137</v>
      </c>
      <c r="F576" s="64">
        <v>13745</v>
      </c>
      <c r="G576" s="42">
        <v>1937</v>
      </c>
      <c r="H576" s="42">
        <v>8</v>
      </c>
      <c r="I576" s="42">
        <v>18</v>
      </c>
      <c r="J576" s="64">
        <f t="shared" si="20"/>
        <v>13745</v>
      </c>
      <c r="K576" s="89">
        <f t="shared" ca="1" si="21"/>
        <v>85.215605749486656</v>
      </c>
      <c r="L576" s="42" t="s">
        <v>130</v>
      </c>
      <c r="M576" s="42" t="s">
        <v>140</v>
      </c>
      <c r="N576" s="42" t="s">
        <v>130</v>
      </c>
      <c r="O576" s="42" t="s">
        <v>140</v>
      </c>
      <c r="P576" s="42" t="s">
        <v>83</v>
      </c>
    </row>
    <row r="577" spans="1:16">
      <c r="A577" s="62">
        <v>576</v>
      </c>
      <c r="B577" s="42" t="s">
        <v>82</v>
      </c>
      <c r="C577" s="42" t="s">
        <v>83</v>
      </c>
      <c r="D577" s="42" t="s">
        <v>168</v>
      </c>
      <c r="E577" s="42" t="s">
        <v>133</v>
      </c>
      <c r="F577" s="64">
        <v>11156</v>
      </c>
      <c r="G577" s="42">
        <v>1930</v>
      </c>
      <c r="H577" s="42">
        <v>7</v>
      </c>
      <c r="I577" s="42">
        <v>17</v>
      </c>
      <c r="J577" s="64">
        <f t="shared" si="20"/>
        <v>11156</v>
      </c>
      <c r="K577" s="89">
        <f t="shared" ca="1" si="21"/>
        <v>92.303901437371664</v>
      </c>
      <c r="L577" s="42" t="s">
        <v>128</v>
      </c>
      <c r="M577" s="42" t="s">
        <v>101</v>
      </c>
      <c r="N577" s="42" t="s">
        <v>128</v>
      </c>
      <c r="O577" s="42" t="s">
        <v>101</v>
      </c>
      <c r="P577" s="42" t="s">
        <v>83</v>
      </c>
    </row>
    <row r="578" spans="1:16">
      <c r="A578" s="62">
        <v>577</v>
      </c>
      <c r="B578" s="42" t="s">
        <v>82</v>
      </c>
      <c r="C578" s="42" t="s">
        <v>83</v>
      </c>
      <c r="D578" s="42" t="s">
        <v>129</v>
      </c>
      <c r="E578" s="42" t="s">
        <v>85</v>
      </c>
      <c r="F578" s="64">
        <v>9387</v>
      </c>
      <c r="G578" s="42">
        <v>1925</v>
      </c>
      <c r="H578" s="42">
        <v>9</v>
      </c>
      <c r="I578" s="42">
        <v>12</v>
      </c>
      <c r="J578" s="64">
        <f t="shared" si="20"/>
        <v>9387</v>
      </c>
      <c r="K578" s="89">
        <f t="shared" ca="1" si="21"/>
        <v>97.147159479808352</v>
      </c>
      <c r="L578" s="42" t="s">
        <v>135</v>
      </c>
      <c r="M578" s="42" t="s">
        <v>211</v>
      </c>
      <c r="N578" s="42" t="s">
        <v>135</v>
      </c>
      <c r="O578" s="42" t="s">
        <v>211</v>
      </c>
      <c r="P578" s="42" t="s">
        <v>102</v>
      </c>
    </row>
    <row r="579" spans="1:16">
      <c r="A579" s="62">
        <v>578</v>
      </c>
      <c r="B579" s="42" t="s">
        <v>82</v>
      </c>
      <c r="C579" s="42" t="s">
        <v>83</v>
      </c>
      <c r="D579" s="42" t="s">
        <v>201</v>
      </c>
      <c r="E579" s="42" t="s">
        <v>96</v>
      </c>
      <c r="F579" s="64">
        <v>5686</v>
      </c>
      <c r="G579" s="42">
        <v>1915</v>
      </c>
      <c r="H579" s="42">
        <v>7</v>
      </c>
      <c r="I579" s="42">
        <v>26</v>
      </c>
      <c r="J579" s="64">
        <f t="shared" ref="J579:J642" si="22">DATE(G579, H579,I579)</f>
        <v>5686</v>
      </c>
      <c r="K579" s="89">
        <f t="shared" ref="K579:K642" ca="1" si="23">(TODAY()-J579)/365.25</f>
        <v>107.27994524298425</v>
      </c>
      <c r="L579" s="42" t="s">
        <v>163</v>
      </c>
      <c r="M579" s="42" t="s">
        <v>105</v>
      </c>
      <c r="N579" s="42" t="s">
        <v>163</v>
      </c>
      <c r="O579" s="42" t="s">
        <v>105</v>
      </c>
      <c r="P579" s="42" t="s">
        <v>102</v>
      </c>
    </row>
    <row r="580" spans="1:16">
      <c r="A580" s="62">
        <v>579</v>
      </c>
      <c r="B580" s="42" t="s">
        <v>82</v>
      </c>
      <c r="C580" s="42" t="s">
        <v>83</v>
      </c>
      <c r="D580" s="42" t="s">
        <v>264</v>
      </c>
      <c r="E580" s="42" t="s">
        <v>89</v>
      </c>
      <c r="F580" s="64">
        <v>6179</v>
      </c>
      <c r="G580" s="42">
        <v>1916</v>
      </c>
      <c r="H580" s="42">
        <v>11</v>
      </c>
      <c r="I580" s="42">
        <v>30</v>
      </c>
      <c r="J580" s="64">
        <f t="shared" si="22"/>
        <v>6179</v>
      </c>
      <c r="K580" s="89">
        <f t="shared" ca="1" si="23"/>
        <v>105.93018480492813</v>
      </c>
      <c r="L580" s="42" t="s">
        <v>396</v>
      </c>
      <c r="M580" s="42" t="s">
        <v>106</v>
      </c>
      <c r="N580" s="42" t="s">
        <v>119</v>
      </c>
      <c r="O580" s="42" t="s">
        <v>106</v>
      </c>
      <c r="P580" s="42" t="s">
        <v>83</v>
      </c>
    </row>
    <row r="581" spans="1:16">
      <c r="A581" s="62">
        <v>580</v>
      </c>
      <c r="B581" s="42" t="s">
        <v>82</v>
      </c>
      <c r="C581" s="42" t="s">
        <v>83</v>
      </c>
      <c r="D581" s="42" t="s">
        <v>165</v>
      </c>
      <c r="E581" s="42" t="s">
        <v>93</v>
      </c>
      <c r="F581" s="64">
        <v>5968</v>
      </c>
      <c r="G581" s="42">
        <v>1916</v>
      </c>
      <c r="H581" s="42">
        <v>5</v>
      </c>
      <c r="I581" s="42">
        <v>3</v>
      </c>
      <c r="J581" s="64">
        <f t="shared" si="22"/>
        <v>5968</v>
      </c>
      <c r="K581" s="89">
        <f t="shared" ca="1" si="23"/>
        <v>106.507871321013</v>
      </c>
      <c r="L581" s="42" t="s">
        <v>97</v>
      </c>
      <c r="M581" s="42" t="s">
        <v>154</v>
      </c>
      <c r="N581" s="42" t="s">
        <v>97</v>
      </c>
      <c r="O581" s="42" t="s">
        <v>154</v>
      </c>
      <c r="P581" s="42" t="s">
        <v>83</v>
      </c>
    </row>
    <row r="582" spans="1:16">
      <c r="A582" s="62">
        <v>581</v>
      </c>
      <c r="B582" s="42" t="s">
        <v>82</v>
      </c>
      <c r="C582" s="42" t="s">
        <v>83</v>
      </c>
      <c r="D582" s="42" t="s">
        <v>172</v>
      </c>
      <c r="E582" s="42" t="s">
        <v>85</v>
      </c>
      <c r="F582" s="64">
        <v>33578</v>
      </c>
      <c r="G582" s="42">
        <v>1991</v>
      </c>
      <c r="H582" s="42">
        <v>12</v>
      </c>
      <c r="I582" s="42">
        <v>6</v>
      </c>
      <c r="J582" s="64">
        <f t="shared" si="22"/>
        <v>33578</v>
      </c>
      <c r="K582" s="89">
        <f t="shared" ca="1" si="23"/>
        <v>30.915811088295687</v>
      </c>
      <c r="L582" s="42" t="s">
        <v>190</v>
      </c>
      <c r="M582" s="42" t="s">
        <v>140</v>
      </c>
      <c r="N582" s="42" t="s">
        <v>190</v>
      </c>
      <c r="O582" s="42" t="s">
        <v>140</v>
      </c>
      <c r="P582" s="42" t="s">
        <v>83</v>
      </c>
    </row>
    <row r="583" spans="1:16">
      <c r="A583" s="62">
        <v>582</v>
      </c>
      <c r="B583" s="42" t="s">
        <v>82</v>
      </c>
      <c r="C583" s="42" t="s">
        <v>83</v>
      </c>
      <c r="D583" s="42" t="s">
        <v>205</v>
      </c>
      <c r="E583" s="42" t="s">
        <v>85</v>
      </c>
      <c r="F583" s="64">
        <v>4783</v>
      </c>
      <c r="G583" s="42">
        <v>1913</v>
      </c>
      <c r="H583" s="42">
        <v>2</v>
      </c>
      <c r="I583" s="42">
        <v>3</v>
      </c>
      <c r="J583" s="64">
        <f t="shared" si="22"/>
        <v>4783</v>
      </c>
      <c r="K583" s="89">
        <f t="shared" ca="1" si="23"/>
        <v>109.75222450376455</v>
      </c>
      <c r="L583" s="42" t="s">
        <v>87</v>
      </c>
      <c r="M583" s="42" t="s">
        <v>128</v>
      </c>
      <c r="N583" s="42" t="s">
        <v>87</v>
      </c>
      <c r="O583" s="42" t="s">
        <v>128</v>
      </c>
      <c r="P583" s="42" t="s">
        <v>102</v>
      </c>
    </row>
    <row r="584" spans="1:16">
      <c r="A584" s="62">
        <v>583</v>
      </c>
      <c r="B584" s="42" t="s">
        <v>82</v>
      </c>
      <c r="C584" s="42" t="s">
        <v>83</v>
      </c>
      <c r="D584" s="42" t="s">
        <v>264</v>
      </c>
      <c r="E584" s="42" t="s">
        <v>89</v>
      </c>
      <c r="F584" s="64">
        <v>7532</v>
      </c>
      <c r="G584" s="42">
        <v>1920</v>
      </c>
      <c r="H584" s="42">
        <v>8</v>
      </c>
      <c r="I584" s="42">
        <v>14</v>
      </c>
      <c r="J584" s="64">
        <f t="shared" si="22"/>
        <v>7532</v>
      </c>
      <c r="K584" s="89">
        <f t="shared" ca="1" si="23"/>
        <v>102.2258726899384</v>
      </c>
      <c r="L584" s="42" t="s">
        <v>143</v>
      </c>
      <c r="M584" s="42" t="s">
        <v>101</v>
      </c>
      <c r="N584" s="42"/>
      <c r="O584" s="42"/>
      <c r="P584" s="42" t="s">
        <v>83</v>
      </c>
    </row>
    <row r="585" spans="1:16">
      <c r="A585" s="62">
        <v>584</v>
      </c>
      <c r="B585" s="42" t="s">
        <v>82</v>
      </c>
      <c r="C585" s="42" t="s">
        <v>83</v>
      </c>
      <c r="D585" s="42" t="s">
        <v>245</v>
      </c>
      <c r="E585" s="42" t="s">
        <v>85</v>
      </c>
      <c r="F585" s="64">
        <v>25747</v>
      </c>
      <c r="G585" s="42">
        <v>1970</v>
      </c>
      <c r="H585" s="42">
        <v>6</v>
      </c>
      <c r="I585" s="42">
        <v>28</v>
      </c>
      <c r="J585" s="64">
        <f t="shared" si="22"/>
        <v>25747</v>
      </c>
      <c r="K585" s="89">
        <f t="shared" ca="1" si="23"/>
        <v>52.355920602327174</v>
      </c>
      <c r="L585" s="42" t="s">
        <v>113</v>
      </c>
      <c r="M585" s="42" t="s">
        <v>106</v>
      </c>
      <c r="N585" s="42" t="s">
        <v>113</v>
      </c>
      <c r="O585" s="42"/>
      <c r="P585" s="42" t="s">
        <v>83</v>
      </c>
    </row>
    <row r="586" spans="1:16">
      <c r="A586" s="62">
        <v>585</v>
      </c>
      <c r="B586" s="42" t="s">
        <v>82</v>
      </c>
      <c r="C586" s="42" t="s">
        <v>83</v>
      </c>
      <c r="D586" s="42" t="s">
        <v>160</v>
      </c>
      <c r="E586" s="42" t="s">
        <v>137</v>
      </c>
      <c r="F586" s="64">
        <v>14782</v>
      </c>
      <c r="G586" s="42">
        <v>1940</v>
      </c>
      <c r="H586" s="42">
        <v>6</v>
      </c>
      <c r="I586" s="42">
        <v>20</v>
      </c>
      <c r="J586" s="64">
        <f t="shared" si="22"/>
        <v>14782</v>
      </c>
      <c r="K586" s="89">
        <f t="shared" ca="1" si="23"/>
        <v>82.37645448323066</v>
      </c>
      <c r="L586" s="42" t="s">
        <v>144</v>
      </c>
      <c r="M586" s="42" t="s">
        <v>190</v>
      </c>
      <c r="N586" s="42"/>
      <c r="O586" s="42"/>
      <c r="P586" s="42" t="s">
        <v>83</v>
      </c>
    </row>
    <row r="587" spans="1:16">
      <c r="A587" s="62">
        <v>586</v>
      </c>
      <c r="B587" s="42" t="s">
        <v>82</v>
      </c>
      <c r="C587" s="42" t="s">
        <v>83</v>
      </c>
      <c r="D587" s="42" t="s">
        <v>351</v>
      </c>
      <c r="E587" s="42" t="s">
        <v>133</v>
      </c>
      <c r="F587" s="64">
        <v>6463</v>
      </c>
      <c r="G587" s="42">
        <v>1917</v>
      </c>
      <c r="H587" s="42">
        <v>9</v>
      </c>
      <c r="I587" s="42">
        <v>10</v>
      </c>
      <c r="J587" s="64">
        <f t="shared" si="22"/>
        <v>6463</v>
      </c>
      <c r="K587" s="89">
        <f t="shared" ca="1" si="23"/>
        <v>105.15263518138262</v>
      </c>
      <c r="L587" s="42" t="s">
        <v>397</v>
      </c>
      <c r="M587" s="42" t="s">
        <v>114</v>
      </c>
      <c r="N587" s="42" t="s">
        <v>397</v>
      </c>
      <c r="O587" s="42" t="s">
        <v>114</v>
      </c>
      <c r="P587" s="42" t="s">
        <v>102</v>
      </c>
    </row>
    <row r="588" spans="1:16">
      <c r="A588" s="62">
        <v>587</v>
      </c>
      <c r="B588" s="42" t="s">
        <v>82</v>
      </c>
      <c r="C588" s="42" t="s">
        <v>83</v>
      </c>
      <c r="D588" s="42" t="s">
        <v>159</v>
      </c>
      <c r="E588" s="42" t="s">
        <v>85</v>
      </c>
      <c r="F588" s="64">
        <v>1541</v>
      </c>
      <c r="G588" s="42">
        <v>1904</v>
      </c>
      <c r="H588" s="42">
        <v>3</v>
      </c>
      <c r="I588" s="42">
        <v>20</v>
      </c>
      <c r="J588" s="64">
        <f t="shared" si="22"/>
        <v>1541</v>
      </c>
      <c r="K588" s="89">
        <f t="shared" ca="1" si="23"/>
        <v>118.62833675564681</v>
      </c>
      <c r="L588" s="42" t="s">
        <v>125</v>
      </c>
      <c r="M588" s="42" t="s">
        <v>110</v>
      </c>
      <c r="N588" s="42" t="s">
        <v>125</v>
      </c>
      <c r="O588" s="42" t="s">
        <v>110</v>
      </c>
      <c r="P588" s="42" t="s">
        <v>102</v>
      </c>
    </row>
    <row r="589" spans="1:16">
      <c r="A589" s="62">
        <v>588</v>
      </c>
      <c r="B589" s="42" t="s">
        <v>82</v>
      </c>
      <c r="C589" s="42" t="s">
        <v>83</v>
      </c>
      <c r="D589" s="42" t="s">
        <v>280</v>
      </c>
      <c r="E589" s="42" t="s">
        <v>89</v>
      </c>
      <c r="F589" s="64">
        <v>7281</v>
      </c>
      <c r="G589" s="42">
        <v>1919</v>
      </c>
      <c r="H589" s="42">
        <v>12</v>
      </c>
      <c r="I589" s="42">
        <v>7</v>
      </c>
      <c r="J589" s="64">
        <f t="shared" si="22"/>
        <v>7281</v>
      </c>
      <c r="K589" s="89">
        <f t="shared" ca="1" si="23"/>
        <v>102.91307323750856</v>
      </c>
      <c r="L589" s="42" t="s">
        <v>268</v>
      </c>
      <c r="M589" s="42" t="s">
        <v>114</v>
      </c>
      <c r="N589" s="42"/>
      <c r="O589" s="42"/>
      <c r="P589" s="42" t="s">
        <v>102</v>
      </c>
    </row>
    <row r="590" spans="1:16">
      <c r="A590" s="62">
        <v>589</v>
      </c>
      <c r="B590" s="42" t="s">
        <v>82</v>
      </c>
      <c r="C590" s="42" t="s">
        <v>83</v>
      </c>
      <c r="D590" s="42" t="s">
        <v>398</v>
      </c>
      <c r="E590" s="42" t="s">
        <v>124</v>
      </c>
      <c r="F590" s="64">
        <v>7107</v>
      </c>
      <c r="G590" s="42">
        <v>1919</v>
      </c>
      <c r="H590" s="42">
        <v>6</v>
      </c>
      <c r="I590" s="42">
        <v>16</v>
      </c>
      <c r="J590" s="64">
        <f t="shared" si="22"/>
        <v>7107</v>
      </c>
      <c r="K590" s="89">
        <f t="shared" ca="1" si="23"/>
        <v>103.38945927446954</v>
      </c>
      <c r="L590" s="42" t="s">
        <v>86</v>
      </c>
      <c r="M590" s="42" t="s">
        <v>91</v>
      </c>
      <c r="N590" s="42" t="s">
        <v>86</v>
      </c>
      <c r="O590" s="42" t="s">
        <v>91</v>
      </c>
      <c r="P590" s="42" t="s">
        <v>102</v>
      </c>
    </row>
    <row r="591" spans="1:16">
      <c r="A591" s="62">
        <v>590</v>
      </c>
      <c r="B591" s="42" t="s">
        <v>82</v>
      </c>
      <c r="C591" s="42" t="s">
        <v>83</v>
      </c>
      <c r="D591" s="42" t="s">
        <v>188</v>
      </c>
      <c r="E591" s="42" t="s">
        <v>189</v>
      </c>
      <c r="F591" s="64">
        <v>9192</v>
      </c>
      <c r="G591" s="42">
        <v>1925</v>
      </c>
      <c r="H591" s="42">
        <v>3</v>
      </c>
      <c r="I591" s="42">
        <v>1</v>
      </c>
      <c r="J591" s="64">
        <f t="shared" si="22"/>
        <v>9192</v>
      </c>
      <c r="K591" s="89">
        <f t="shared" ca="1" si="23"/>
        <v>97.681040383299106</v>
      </c>
      <c r="L591" s="42" t="s">
        <v>113</v>
      </c>
      <c r="M591" s="42" t="s">
        <v>105</v>
      </c>
      <c r="N591" s="42"/>
      <c r="O591" s="42"/>
      <c r="P591" s="42" t="s">
        <v>102</v>
      </c>
    </row>
    <row r="592" spans="1:16">
      <c r="A592" s="62">
        <v>591</v>
      </c>
      <c r="B592" s="42" t="s">
        <v>82</v>
      </c>
      <c r="C592" s="42" t="s">
        <v>83</v>
      </c>
      <c r="D592" s="42" t="s">
        <v>264</v>
      </c>
      <c r="E592" s="42" t="s">
        <v>89</v>
      </c>
      <c r="F592" s="64">
        <v>5152</v>
      </c>
      <c r="G592" s="42">
        <v>1914</v>
      </c>
      <c r="H592" s="42">
        <v>2</v>
      </c>
      <c r="I592" s="42">
        <v>7</v>
      </c>
      <c r="J592" s="64">
        <f t="shared" si="22"/>
        <v>5152</v>
      </c>
      <c r="K592" s="89">
        <f t="shared" ca="1" si="23"/>
        <v>108.74195756331279</v>
      </c>
      <c r="L592" s="42" t="s">
        <v>94</v>
      </c>
      <c r="M592" s="42" t="s">
        <v>114</v>
      </c>
      <c r="N592" s="42"/>
      <c r="O592" s="42"/>
      <c r="P592" s="42" t="s">
        <v>83</v>
      </c>
    </row>
    <row r="593" spans="1:16">
      <c r="A593" s="62">
        <v>592</v>
      </c>
      <c r="B593" s="42" t="s">
        <v>82</v>
      </c>
      <c r="C593" s="42" t="s">
        <v>83</v>
      </c>
      <c r="D593" s="42" t="s">
        <v>95</v>
      </c>
      <c r="E593" s="42" t="s">
        <v>96</v>
      </c>
      <c r="F593" s="64">
        <v>20888</v>
      </c>
      <c r="G593" s="42">
        <v>1957</v>
      </c>
      <c r="H593" s="42">
        <v>3</v>
      </c>
      <c r="I593" s="42">
        <v>9</v>
      </c>
      <c r="J593" s="64">
        <f t="shared" si="22"/>
        <v>20888</v>
      </c>
      <c r="K593" s="89">
        <f t="shared" ca="1" si="23"/>
        <v>65.659137577002056</v>
      </c>
      <c r="L593" s="42" t="s">
        <v>128</v>
      </c>
      <c r="M593" s="42" t="s">
        <v>121</v>
      </c>
      <c r="N593" s="42" t="s">
        <v>128</v>
      </c>
      <c r="O593" s="42" t="s">
        <v>121</v>
      </c>
      <c r="P593" s="42" t="s">
        <v>102</v>
      </c>
    </row>
    <row r="594" spans="1:16">
      <c r="A594" s="62">
        <v>593</v>
      </c>
      <c r="B594" s="42" t="s">
        <v>82</v>
      </c>
      <c r="C594" s="42" t="s">
        <v>83</v>
      </c>
      <c r="D594" s="42" t="s">
        <v>255</v>
      </c>
      <c r="E594" s="42" t="s">
        <v>89</v>
      </c>
      <c r="F594" s="64">
        <v>13866</v>
      </c>
      <c r="G594" s="42">
        <v>1937</v>
      </c>
      <c r="H594" s="42">
        <v>12</v>
      </c>
      <c r="I594" s="42">
        <v>17</v>
      </c>
      <c r="J594" s="64">
        <f t="shared" si="22"/>
        <v>13866</v>
      </c>
      <c r="K594" s="89">
        <f t="shared" ca="1" si="23"/>
        <v>84.884325804243673</v>
      </c>
      <c r="L594" s="42" t="s">
        <v>113</v>
      </c>
      <c r="M594" s="42" t="s">
        <v>110</v>
      </c>
      <c r="N594" s="42" t="s">
        <v>113</v>
      </c>
      <c r="O594" s="42" t="s">
        <v>110</v>
      </c>
      <c r="P594" s="42" t="s">
        <v>102</v>
      </c>
    </row>
    <row r="595" spans="1:16">
      <c r="A595" s="62">
        <v>594</v>
      </c>
      <c r="B595" s="42" t="s">
        <v>82</v>
      </c>
      <c r="C595" s="42" t="s">
        <v>83</v>
      </c>
      <c r="D595" s="42" t="s">
        <v>265</v>
      </c>
      <c r="E595" s="42" t="s">
        <v>133</v>
      </c>
      <c r="F595" s="64">
        <v>8583</v>
      </c>
      <c r="G595" s="42">
        <v>1923</v>
      </c>
      <c r="H595" s="42">
        <v>7</v>
      </c>
      <c r="I595" s="42">
        <v>1</v>
      </c>
      <c r="J595" s="64">
        <f t="shared" si="22"/>
        <v>8583</v>
      </c>
      <c r="K595" s="89">
        <f t="shared" ca="1" si="23"/>
        <v>99.348391512662559</v>
      </c>
      <c r="L595" s="42" t="s">
        <v>125</v>
      </c>
      <c r="M595" s="42" t="s">
        <v>105</v>
      </c>
      <c r="N595" s="42" t="s">
        <v>125</v>
      </c>
      <c r="O595" s="42" t="s">
        <v>105</v>
      </c>
      <c r="P595" s="42" t="s">
        <v>102</v>
      </c>
    </row>
    <row r="596" spans="1:16">
      <c r="A596" s="62">
        <v>595</v>
      </c>
      <c r="B596" s="42" t="s">
        <v>82</v>
      </c>
      <c r="C596" s="42" t="s">
        <v>83</v>
      </c>
      <c r="D596" s="42" t="s">
        <v>160</v>
      </c>
      <c r="E596" s="42" t="s">
        <v>137</v>
      </c>
      <c r="F596" s="64">
        <v>10581</v>
      </c>
      <c r="G596" s="42">
        <v>1928</v>
      </c>
      <c r="H596" s="42">
        <v>12</v>
      </c>
      <c r="I596" s="42">
        <v>19</v>
      </c>
      <c r="J596" s="64">
        <f t="shared" si="22"/>
        <v>10581</v>
      </c>
      <c r="K596" s="89">
        <f t="shared" ca="1" si="23"/>
        <v>93.878165639972622</v>
      </c>
      <c r="L596" s="42" t="s">
        <v>134</v>
      </c>
      <c r="M596" s="42" t="s">
        <v>143</v>
      </c>
      <c r="N596" s="42"/>
      <c r="O596" s="42"/>
      <c r="P596" s="42" t="s">
        <v>102</v>
      </c>
    </row>
    <row r="597" spans="1:16">
      <c r="A597" s="62">
        <v>596</v>
      </c>
      <c r="B597" s="42" t="s">
        <v>82</v>
      </c>
      <c r="C597" s="42" t="s">
        <v>83</v>
      </c>
      <c r="D597" s="42" t="s">
        <v>160</v>
      </c>
      <c r="E597" s="42" t="s">
        <v>137</v>
      </c>
      <c r="F597" s="64">
        <v>34685</v>
      </c>
      <c r="G597" s="42">
        <v>1994</v>
      </c>
      <c r="H597" s="42">
        <v>12</v>
      </c>
      <c r="I597" s="42">
        <v>17</v>
      </c>
      <c r="J597" s="64">
        <f t="shared" si="22"/>
        <v>34685</v>
      </c>
      <c r="K597" s="89">
        <f t="shared" ca="1" si="23"/>
        <v>27.885010266940451</v>
      </c>
      <c r="L597" s="42" t="s">
        <v>183</v>
      </c>
      <c r="M597" s="42" t="s">
        <v>149</v>
      </c>
      <c r="N597" s="42"/>
      <c r="O597" s="42"/>
      <c r="P597" s="42" t="s">
        <v>83</v>
      </c>
    </row>
    <row r="598" spans="1:16">
      <c r="A598" s="62">
        <v>597</v>
      </c>
      <c r="B598" s="42" t="s">
        <v>82</v>
      </c>
      <c r="C598" s="42" t="s">
        <v>83</v>
      </c>
      <c r="D598" s="42" t="s">
        <v>283</v>
      </c>
      <c r="E598" s="42" t="s">
        <v>139</v>
      </c>
      <c r="F598" s="64">
        <v>22377</v>
      </c>
      <c r="G598" s="42">
        <v>1961</v>
      </c>
      <c r="H598" s="42">
        <v>4</v>
      </c>
      <c r="I598" s="42">
        <v>6</v>
      </c>
      <c r="J598" s="64">
        <f t="shared" si="22"/>
        <v>22377</v>
      </c>
      <c r="K598" s="89">
        <f t="shared" ca="1" si="23"/>
        <v>61.582477754962355</v>
      </c>
      <c r="L598" s="42" t="s">
        <v>113</v>
      </c>
      <c r="M598" s="42" t="s">
        <v>134</v>
      </c>
      <c r="N598" s="42" t="s">
        <v>113</v>
      </c>
      <c r="O598" s="42" t="s">
        <v>134</v>
      </c>
      <c r="P598" s="42" t="s">
        <v>83</v>
      </c>
    </row>
    <row r="599" spans="1:16">
      <c r="A599" s="62">
        <v>598</v>
      </c>
      <c r="B599" s="42" t="s">
        <v>82</v>
      </c>
      <c r="C599" s="42" t="s">
        <v>83</v>
      </c>
      <c r="D599" s="42" t="s">
        <v>241</v>
      </c>
      <c r="E599" s="42" t="s">
        <v>124</v>
      </c>
      <c r="F599" s="64">
        <v>10547</v>
      </c>
      <c r="G599" s="42">
        <v>1928</v>
      </c>
      <c r="H599" s="42">
        <v>11</v>
      </c>
      <c r="I599" s="42">
        <v>15</v>
      </c>
      <c r="J599" s="64">
        <f t="shared" si="22"/>
        <v>10547</v>
      </c>
      <c r="K599" s="89">
        <f t="shared" ca="1" si="23"/>
        <v>93.971252566735117</v>
      </c>
      <c r="L599" s="42" t="s">
        <v>154</v>
      </c>
      <c r="M599" s="42" t="s">
        <v>190</v>
      </c>
      <c r="N599" s="42" t="s">
        <v>154</v>
      </c>
      <c r="O599" s="42" t="s">
        <v>190</v>
      </c>
      <c r="P599" s="42" t="s">
        <v>83</v>
      </c>
    </row>
    <row r="600" spans="1:16">
      <c r="A600" s="62">
        <v>599</v>
      </c>
      <c r="B600" s="42" t="s">
        <v>82</v>
      </c>
      <c r="C600" s="42" t="s">
        <v>83</v>
      </c>
      <c r="D600" s="42" t="s">
        <v>267</v>
      </c>
      <c r="E600" s="42" t="s">
        <v>104</v>
      </c>
      <c r="F600" s="64">
        <v>13208</v>
      </c>
      <c r="G600" s="42">
        <v>1936</v>
      </c>
      <c r="H600" s="42">
        <v>2</v>
      </c>
      <c r="I600" s="42">
        <v>28</v>
      </c>
      <c r="J600" s="64">
        <f t="shared" si="22"/>
        <v>13208</v>
      </c>
      <c r="K600" s="89">
        <f t="shared" ca="1" si="23"/>
        <v>86.685831622176593</v>
      </c>
      <c r="L600" s="42" t="s">
        <v>128</v>
      </c>
      <c r="M600" s="42" t="s">
        <v>130</v>
      </c>
      <c r="N600" s="42" t="s">
        <v>128</v>
      </c>
      <c r="O600" s="42" t="s">
        <v>130</v>
      </c>
      <c r="P600" s="42" t="s">
        <v>102</v>
      </c>
    </row>
    <row r="601" spans="1:16">
      <c r="A601" s="62">
        <v>600</v>
      </c>
      <c r="B601" s="42" t="s">
        <v>82</v>
      </c>
      <c r="C601" s="42" t="s">
        <v>83</v>
      </c>
      <c r="D601" s="42" t="s">
        <v>129</v>
      </c>
      <c r="E601" s="42" t="s">
        <v>85</v>
      </c>
      <c r="F601" s="64">
        <v>9054</v>
      </c>
      <c r="G601" s="42">
        <v>1924</v>
      </c>
      <c r="H601" s="42">
        <v>10</v>
      </c>
      <c r="I601" s="42">
        <v>14</v>
      </c>
      <c r="J601" s="64">
        <f t="shared" si="22"/>
        <v>9054</v>
      </c>
      <c r="K601" s="89">
        <f t="shared" ca="1" si="23"/>
        <v>98.058863791923343</v>
      </c>
      <c r="L601" s="42" t="s">
        <v>97</v>
      </c>
      <c r="M601" s="42" t="s">
        <v>87</v>
      </c>
      <c r="N601" s="42" t="s">
        <v>97</v>
      </c>
      <c r="O601" s="42" t="s">
        <v>87</v>
      </c>
      <c r="P601" s="42" t="s">
        <v>102</v>
      </c>
    </row>
    <row r="602" spans="1:16">
      <c r="A602" s="62">
        <v>601</v>
      </c>
      <c r="B602" s="42" t="s">
        <v>82</v>
      </c>
      <c r="C602" s="42" t="s">
        <v>83</v>
      </c>
      <c r="D602" s="42" t="s">
        <v>360</v>
      </c>
      <c r="E602" s="42" t="s">
        <v>85</v>
      </c>
      <c r="F602" s="64">
        <v>25374</v>
      </c>
      <c r="G602" s="42">
        <v>1969</v>
      </c>
      <c r="H602" s="42">
        <v>6</v>
      </c>
      <c r="I602" s="42">
        <v>20</v>
      </c>
      <c r="J602" s="64">
        <f t="shared" si="22"/>
        <v>25374</v>
      </c>
      <c r="K602" s="89">
        <f t="shared" ca="1" si="23"/>
        <v>53.377138945927449</v>
      </c>
      <c r="L602" s="42" t="s">
        <v>131</v>
      </c>
      <c r="M602" s="42" t="s">
        <v>97</v>
      </c>
      <c r="N602" s="42" t="s">
        <v>131</v>
      </c>
      <c r="O602" s="42" t="s">
        <v>97</v>
      </c>
      <c r="P602" s="42" t="s">
        <v>83</v>
      </c>
    </row>
    <row r="603" spans="1:16">
      <c r="A603" s="62">
        <v>602</v>
      </c>
      <c r="B603" s="42" t="s">
        <v>82</v>
      </c>
      <c r="C603" s="42" t="s">
        <v>83</v>
      </c>
      <c r="D603" s="42" t="s">
        <v>202</v>
      </c>
      <c r="E603" s="42" t="s">
        <v>109</v>
      </c>
      <c r="F603" s="64">
        <v>9738</v>
      </c>
      <c r="G603" s="42">
        <v>1926</v>
      </c>
      <c r="H603" s="42">
        <v>8</v>
      </c>
      <c r="I603" s="42">
        <v>29</v>
      </c>
      <c r="J603" s="64">
        <f t="shared" si="22"/>
        <v>9738</v>
      </c>
      <c r="K603" s="89">
        <f t="shared" ca="1" si="23"/>
        <v>96.186173853524977</v>
      </c>
      <c r="L603" s="42" t="s">
        <v>147</v>
      </c>
      <c r="M603" s="42" t="s">
        <v>106</v>
      </c>
      <c r="N603" s="42" t="s">
        <v>147</v>
      </c>
      <c r="O603" s="42" t="s">
        <v>106</v>
      </c>
      <c r="P603" s="42" t="s">
        <v>102</v>
      </c>
    </row>
    <row r="604" spans="1:16">
      <c r="A604" s="62">
        <v>603</v>
      </c>
      <c r="B604" s="42" t="s">
        <v>82</v>
      </c>
      <c r="C604" s="42" t="s">
        <v>83</v>
      </c>
      <c r="D604" s="42" t="s">
        <v>174</v>
      </c>
      <c r="E604" s="42" t="s">
        <v>133</v>
      </c>
      <c r="F604" s="64">
        <v>15088</v>
      </c>
      <c r="G604" s="42">
        <v>1941</v>
      </c>
      <c r="H604" s="42">
        <v>4</v>
      </c>
      <c r="I604" s="42">
        <v>22</v>
      </c>
      <c r="J604" s="64">
        <f t="shared" si="22"/>
        <v>15088</v>
      </c>
      <c r="K604" s="89">
        <f t="shared" ca="1" si="23"/>
        <v>81.538672142368242</v>
      </c>
      <c r="L604" s="42" t="s">
        <v>163</v>
      </c>
      <c r="M604" s="42" t="s">
        <v>125</v>
      </c>
      <c r="N604" s="42" t="s">
        <v>163</v>
      </c>
      <c r="O604" s="42" t="s">
        <v>125</v>
      </c>
      <c r="P604" s="42" t="s">
        <v>102</v>
      </c>
    </row>
    <row r="605" spans="1:16">
      <c r="A605" s="62">
        <v>604</v>
      </c>
      <c r="B605" s="42" t="s">
        <v>82</v>
      </c>
      <c r="C605" s="42" t="s">
        <v>83</v>
      </c>
      <c r="D605" s="42" t="s">
        <v>165</v>
      </c>
      <c r="E605" s="42" t="s">
        <v>93</v>
      </c>
      <c r="F605" s="64">
        <v>17091</v>
      </c>
      <c r="G605" s="42">
        <v>1946</v>
      </c>
      <c r="H605" s="42">
        <v>10</v>
      </c>
      <c r="I605" s="42">
        <v>16</v>
      </c>
      <c r="J605" s="64">
        <f t="shared" si="22"/>
        <v>17091</v>
      </c>
      <c r="K605" s="89">
        <f t="shared" ca="1" si="23"/>
        <v>76.054757015742638</v>
      </c>
      <c r="L605" s="42" t="s">
        <v>143</v>
      </c>
      <c r="M605" s="42" t="s">
        <v>155</v>
      </c>
      <c r="N605" s="42" t="s">
        <v>143</v>
      </c>
      <c r="O605" s="42" t="s">
        <v>155</v>
      </c>
      <c r="P605" s="42" t="s">
        <v>83</v>
      </c>
    </row>
    <row r="606" spans="1:16">
      <c r="A606" s="62">
        <v>605</v>
      </c>
      <c r="B606" s="42" t="s">
        <v>82</v>
      </c>
      <c r="C606" s="42" t="s">
        <v>83</v>
      </c>
      <c r="D606" s="42" t="s">
        <v>399</v>
      </c>
      <c r="E606" s="42" t="s">
        <v>400</v>
      </c>
      <c r="F606" s="64">
        <v>27419</v>
      </c>
      <c r="G606" s="42">
        <v>1975</v>
      </c>
      <c r="H606" s="42">
        <v>1</v>
      </c>
      <c r="I606" s="42">
        <v>25</v>
      </c>
      <c r="J606" s="64">
        <f t="shared" si="22"/>
        <v>27419</v>
      </c>
      <c r="K606" s="89">
        <f t="shared" ca="1" si="23"/>
        <v>47.7782340862423</v>
      </c>
      <c r="L606" s="42" t="s">
        <v>87</v>
      </c>
      <c r="M606" s="42" t="s">
        <v>106</v>
      </c>
      <c r="N606" s="42" t="s">
        <v>87</v>
      </c>
      <c r="O606" s="42" t="s">
        <v>106</v>
      </c>
      <c r="P606" s="42" t="s">
        <v>102</v>
      </c>
    </row>
    <row r="607" spans="1:16">
      <c r="A607" s="62">
        <v>606</v>
      </c>
      <c r="B607" s="42" t="s">
        <v>82</v>
      </c>
      <c r="C607" s="42" t="s">
        <v>83</v>
      </c>
      <c r="D607" s="42" t="s">
        <v>401</v>
      </c>
      <c r="E607" s="42" t="s">
        <v>85</v>
      </c>
      <c r="F607" s="64">
        <v>29036</v>
      </c>
      <c r="G607" s="42">
        <v>1979</v>
      </c>
      <c r="H607" s="42">
        <v>6</v>
      </c>
      <c r="I607" s="42">
        <v>30</v>
      </c>
      <c r="J607" s="64">
        <f t="shared" si="22"/>
        <v>29036</v>
      </c>
      <c r="K607" s="89">
        <f t="shared" ca="1" si="23"/>
        <v>43.351129363449694</v>
      </c>
      <c r="L607" s="42" t="s">
        <v>134</v>
      </c>
      <c r="M607" s="42" t="s">
        <v>106</v>
      </c>
      <c r="N607" s="42" t="s">
        <v>134</v>
      </c>
      <c r="O607" s="42" t="s">
        <v>106</v>
      </c>
      <c r="P607" s="42" t="s">
        <v>102</v>
      </c>
    </row>
    <row r="608" spans="1:16">
      <c r="A608" s="62">
        <v>607</v>
      </c>
      <c r="B608" s="42" t="s">
        <v>82</v>
      </c>
      <c r="C608" s="42" t="s">
        <v>83</v>
      </c>
      <c r="D608" s="42" t="s">
        <v>127</v>
      </c>
      <c r="E608" s="42" t="s">
        <v>85</v>
      </c>
      <c r="F608" s="64">
        <v>10353</v>
      </c>
      <c r="G608" s="42">
        <v>1928</v>
      </c>
      <c r="H608" s="42">
        <v>5</v>
      </c>
      <c r="I608" s="42">
        <v>5</v>
      </c>
      <c r="J608" s="64">
        <f t="shared" si="22"/>
        <v>10353</v>
      </c>
      <c r="K608" s="89">
        <f t="shared" ca="1" si="23"/>
        <v>94.502395619438744</v>
      </c>
      <c r="L608" s="42" t="s">
        <v>149</v>
      </c>
      <c r="M608" s="42" t="s">
        <v>147</v>
      </c>
      <c r="N608" s="42" t="s">
        <v>149</v>
      </c>
      <c r="O608" s="42" t="s">
        <v>147</v>
      </c>
      <c r="P608" s="42" t="s">
        <v>83</v>
      </c>
    </row>
    <row r="609" spans="1:16">
      <c r="A609" s="62">
        <v>608</v>
      </c>
      <c r="B609" s="42" t="s">
        <v>82</v>
      </c>
      <c r="C609" s="42" t="s">
        <v>83</v>
      </c>
      <c r="D609" s="42" t="s">
        <v>247</v>
      </c>
      <c r="E609" s="42" t="s">
        <v>96</v>
      </c>
      <c r="F609" s="64">
        <v>8813</v>
      </c>
      <c r="G609" s="42">
        <v>1924</v>
      </c>
      <c r="H609" s="42">
        <v>2</v>
      </c>
      <c r="I609" s="42">
        <v>16</v>
      </c>
      <c r="J609" s="64">
        <f t="shared" si="22"/>
        <v>8813</v>
      </c>
      <c r="K609" s="89">
        <f t="shared" ca="1" si="23"/>
        <v>98.718685831622182</v>
      </c>
      <c r="L609" s="42" t="s">
        <v>200</v>
      </c>
      <c r="M609" s="42" t="s">
        <v>114</v>
      </c>
      <c r="N609" s="42" t="s">
        <v>200</v>
      </c>
      <c r="O609" s="42" t="s">
        <v>114</v>
      </c>
      <c r="P609" s="42" t="s">
        <v>102</v>
      </c>
    </row>
    <row r="610" spans="1:16">
      <c r="A610" s="62">
        <v>609</v>
      </c>
      <c r="B610" s="42" t="s">
        <v>82</v>
      </c>
      <c r="C610" s="42" t="s">
        <v>83</v>
      </c>
      <c r="D610" s="42" t="s">
        <v>298</v>
      </c>
      <c r="E610" s="42" t="s">
        <v>85</v>
      </c>
      <c r="F610" s="64">
        <v>16445</v>
      </c>
      <c r="G610" s="42">
        <v>1945</v>
      </c>
      <c r="H610" s="42">
        <v>1</v>
      </c>
      <c r="I610" s="42">
        <v>8</v>
      </c>
      <c r="J610" s="64">
        <f t="shared" si="22"/>
        <v>16445</v>
      </c>
      <c r="K610" s="89">
        <f t="shared" ca="1" si="23"/>
        <v>77.823408624229984</v>
      </c>
      <c r="L610" s="42" t="s">
        <v>114</v>
      </c>
      <c r="M610" s="42" t="s">
        <v>105</v>
      </c>
      <c r="N610" s="42" t="s">
        <v>114</v>
      </c>
      <c r="O610" s="42" t="s">
        <v>105</v>
      </c>
      <c r="P610" s="42" t="s">
        <v>83</v>
      </c>
    </row>
    <row r="611" spans="1:16">
      <c r="A611" s="62">
        <v>610</v>
      </c>
      <c r="B611" s="42" t="s">
        <v>82</v>
      </c>
      <c r="C611" s="42" t="s">
        <v>83</v>
      </c>
      <c r="D611" s="42" t="s">
        <v>402</v>
      </c>
      <c r="E611" s="42" t="s">
        <v>153</v>
      </c>
      <c r="F611" s="64">
        <v>5663</v>
      </c>
      <c r="G611" s="42">
        <v>1915</v>
      </c>
      <c r="H611" s="42">
        <v>7</v>
      </c>
      <c r="I611" s="42">
        <v>3</v>
      </c>
      <c r="J611" s="64">
        <f t="shared" si="22"/>
        <v>5663</v>
      </c>
      <c r="K611" s="89">
        <f t="shared" ca="1" si="23"/>
        <v>107.34291581108829</v>
      </c>
      <c r="L611" s="42" t="s">
        <v>397</v>
      </c>
      <c r="M611" s="42"/>
      <c r="N611" s="42" t="s">
        <v>397</v>
      </c>
      <c r="O611" s="42" t="s">
        <v>161</v>
      </c>
      <c r="P611" s="42" t="s">
        <v>83</v>
      </c>
    </row>
    <row r="612" spans="1:16">
      <c r="A612" s="62">
        <v>611</v>
      </c>
      <c r="B612" s="42" t="s">
        <v>82</v>
      </c>
      <c r="C612" s="42" t="s">
        <v>83</v>
      </c>
      <c r="D612" s="42" t="s">
        <v>369</v>
      </c>
      <c r="E612" s="42" t="s">
        <v>104</v>
      </c>
      <c r="F612" s="64">
        <v>7769</v>
      </c>
      <c r="G612" s="42">
        <v>1921</v>
      </c>
      <c r="H612" s="42">
        <v>4</v>
      </c>
      <c r="I612" s="42">
        <v>8</v>
      </c>
      <c r="J612" s="64">
        <f t="shared" si="22"/>
        <v>7769</v>
      </c>
      <c r="K612" s="89">
        <f t="shared" ca="1" si="23"/>
        <v>101.57700205338809</v>
      </c>
      <c r="L612" s="42" t="s">
        <v>91</v>
      </c>
      <c r="M612" s="42" t="s">
        <v>131</v>
      </c>
      <c r="N612" s="42"/>
      <c r="O612" s="42"/>
      <c r="P612" s="42" t="s">
        <v>102</v>
      </c>
    </row>
    <row r="613" spans="1:16">
      <c r="A613" s="62">
        <v>612</v>
      </c>
      <c r="B613" s="42" t="s">
        <v>82</v>
      </c>
      <c r="C613" s="42" t="s">
        <v>83</v>
      </c>
      <c r="D613" s="42" t="s">
        <v>403</v>
      </c>
      <c r="E613" s="42" t="s">
        <v>109</v>
      </c>
      <c r="F613" s="64">
        <v>6830</v>
      </c>
      <c r="G613" s="42">
        <v>1918</v>
      </c>
      <c r="H613" s="42">
        <v>9</v>
      </c>
      <c r="I613" s="42">
        <v>12</v>
      </c>
      <c r="J613" s="64">
        <f t="shared" si="22"/>
        <v>6830</v>
      </c>
      <c r="K613" s="89">
        <f t="shared" ca="1" si="23"/>
        <v>104.14784394250513</v>
      </c>
      <c r="L613" s="42" t="s">
        <v>193</v>
      </c>
      <c r="M613" s="42" t="s">
        <v>119</v>
      </c>
      <c r="N613" s="42" t="s">
        <v>193</v>
      </c>
      <c r="O613" s="42" t="s">
        <v>119</v>
      </c>
      <c r="P613" s="42" t="s">
        <v>83</v>
      </c>
    </row>
    <row r="614" spans="1:16">
      <c r="A614" s="62">
        <v>613</v>
      </c>
      <c r="B614" s="42" t="s">
        <v>82</v>
      </c>
      <c r="C614" s="42" t="s">
        <v>83</v>
      </c>
      <c r="D614" s="42" t="s">
        <v>88</v>
      </c>
      <c r="E614" s="42" t="s">
        <v>89</v>
      </c>
      <c r="F614" s="64">
        <v>22855</v>
      </c>
      <c r="G614" s="42">
        <v>1962</v>
      </c>
      <c r="H614" s="42">
        <v>7</v>
      </c>
      <c r="I614" s="42">
        <v>28</v>
      </c>
      <c r="J614" s="64">
        <f t="shared" si="22"/>
        <v>22855</v>
      </c>
      <c r="K614" s="89">
        <f t="shared" ca="1" si="23"/>
        <v>60.27378507871321</v>
      </c>
      <c r="L614" s="42" t="s">
        <v>118</v>
      </c>
      <c r="M614" s="42" t="s">
        <v>113</v>
      </c>
      <c r="N614" s="42"/>
      <c r="O614" s="42"/>
      <c r="P614" s="42" t="s">
        <v>102</v>
      </c>
    </row>
    <row r="615" spans="1:16">
      <c r="A615" s="62">
        <v>614</v>
      </c>
      <c r="B615" s="42" t="s">
        <v>82</v>
      </c>
      <c r="C615" s="42" t="s">
        <v>83</v>
      </c>
      <c r="D615" s="42" t="s">
        <v>391</v>
      </c>
      <c r="E615" s="42" t="s">
        <v>137</v>
      </c>
      <c r="F615" s="64">
        <v>17272</v>
      </c>
      <c r="G615" s="42">
        <v>1947</v>
      </c>
      <c r="H615" s="42">
        <v>4</v>
      </c>
      <c r="I615" s="42">
        <v>15</v>
      </c>
      <c r="J615" s="64">
        <f t="shared" si="22"/>
        <v>17272</v>
      </c>
      <c r="K615" s="89">
        <f t="shared" ca="1" si="23"/>
        <v>75.559206023271727</v>
      </c>
      <c r="L615" s="42" t="s">
        <v>119</v>
      </c>
      <c r="M615" s="42" t="s">
        <v>91</v>
      </c>
      <c r="N615" s="42"/>
      <c r="O615" s="42"/>
      <c r="P615" s="42" t="s">
        <v>102</v>
      </c>
    </row>
    <row r="616" spans="1:16">
      <c r="A616" s="62">
        <v>615</v>
      </c>
      <c r="B616" s="42" t="s">
        <v>82</v>
      </c>
      <c r="C616" s="42" t="s">
        <v>83</v>
      </c>
      <c r="D616" s="42" t="s">
        <v>160</v>
      </c>
      <c r="E616" s="42" t="s">
        <v>137</v>
      </c>
      <c r="F616" s="64">
        <v>25171</v>
      </c>
      <c r="G616" s="42">
        <v>1968</v>
      </c>
      <c r="H616" s="42">
        <v>11</v>
      </c>
      <c r="I616" s="42">
        <v>29</v>
      </c>
      <c r="J616" s="64">
        <f t="shared" si="22"/>
        <v>25171</v>
      </c>
      <c r="K616" s="89">
        <f t="shared" ca="1" si="23"/>
        <v>53.932922655715267</v>
      </c>
      <c r="L616" s="42" t="s">
        <v>90</v>
      </c>
      <c r="M616" s="42" t="s">
        <v>119</v>
      </c>
      <c r="N616" s="42"/>
      <c r="O616" s="42"/>
      <c r="P616" s="42" t="s">
        <v>102</v>
      </c>
    </row>
    <row r="617" spans="1:16">
      <c r="A617" s="62">
        <v>616</v>
      </c>
      <c r="B617" s="42" t="s">
        <v>82</v>
      </c>
      <c r="C617" s="42" t="s">
        <v>83</v>
      </c>
      <c r="D617" s="42" t="s">
        <v>126</v>
      </c>
      <c r="E617" s="42" t="s">
        <v>85</v>
      </c>
      <c r="F617" s="64">
        <v>23993</v>
      </c>
      <c r="G617" s="42">
        <v>1965</v>
      </c>
      <c r="H617" s="42">
        <v>9</v>
      </c>
      <c r="I617" s="42">
        <v>8</v>
      </c>
      <c r="J617" s="64">
        <f t="shared" si="22"/>
        <v>23993</v>
      </c>
      <c r="K617" s="89">
        <f t="shared" ca="1" si="23"/>
        <v>57.158110882956876</v>
      </c>
      <c r="L617" s="42" t="s">
        <v>125</v>
      </c>
      <c r="M617" s="42" t="s">
        <v>114</v>
      </c>
      <c r="N617" s="42" t="s">
        <v>125</v>
      </c>
      <c r="O617" s="42" t="s">
        <v>114</v>
      </c>
      <c r="P617" s="42" t="s">
        <v>102</v>
      </c>
    </row>
    <row r="618" spans="1:16">
      <c r="A618" s="62">
        <v>617</v>
      </c>
      <c r="B618" s="42" t="s">
        <v>82</v>
      </c>
      <c r="C618" s="42" t="s">
        <v>83</v>
      </c>
      <c r="D618" s="42" t="s">
        <v>404</v>
      </c>
      <c r="E618" s="42" t="s">
        <v>85</v>
      </c>
      <c r="F618" s="64">
        <v>8595</v>
      </c>
      <c r="G618" s="42">
        <v>1923</v>
      </c>
      <c r="H618" s="42">
        <v>7</v>
      </c>
      <c r="I618" s="42">
        <v>13</v>
      </c>
      <c r="J618" s="64">
        <f t="shared" si="22"/>
        <v>8595</v>
      </c>
      <c r="K618" s="89">
        <f t="shared" ca="1" si="23"/>
        <v>99.315537303216971</v>
      </c>
      <c r="L618" s="42" t="s">
        <v>301</v>
      </c>
      <c r="M618" s="42" t="s">
        <v>110</v>
      </c>
      <c r="N618" s="42" t="s">
        <v>301</v>
      </c>
      <c r="O618" s="42" t="s">
        <v>110</v>
      </c>
      <c r="P618" s="42" t="s">
        <v>83</v>
      </c>
    </row>
    <row r="619" spans="1:16">
      <c r="A619" s="62">
        <v>618</v>
      </c>
      <c r="B619" s="42" t="s">
        <v>82</v>
      </c>
      <c r="C619" s="42" t="s">
        <v>83</v>
      </c>
      <c r="D619" s="42" t="s">
        <v>141</v>
      </c>
      <c r="E619" s="42" t="s">
        <v>109</v>
      </c>
      <c r="F619" s="64">
        <v>35334</v>
      </c>
      <c r="G619" s="42">
        <v>1996</v>
      </c>
      <c r="H619" s="42">
        <v>9</v>
      </c>
      <c r="I619" s="42">
        <v>26</v>
      </c>
      <c r="J619" s="64">
        <f t="shared" si="22"/>
        <v>35334</v>
      </c>
      <c r="K619" s="89">
        <f t="shared" ca="1" si="23"/>
        <v>26.108145106091719</v>
      </c>
      <c r="L619" s="42" t="s">
        <v>147</v>
      </c>
      <c r="M619" s="42" t="s">
        <v>128</v>
      </c>
      <c r="N619" s="42" t="s">
        <v>147</v>
      </c>
      <c r="O619" s="42" t="s">
        <v>128</v>
      </c>
      <c r="P619" s="42" t="s">
        <v>83</v>
      </c>
    </row>
    <row r="620" spans="1:16">
      <c r="A620" s="62">
        <v>619</v>
      </c>
      <c r="B620" s="42" t="s">
        <v>82</v>
      </c>
      <c r="C620" s="42" t="s">
        <v>83</v>
      </c>
      <c r="D620" s="42" t="s">
        <v>335</v>
      </c>
      <c r="E620" s="42" t="s">
        <v>153</v>
      </c>
      <c r="F620" s="64">
        <v>10156</v>
      </c>
      <c r="G620" s="42">
        <v>1927</v>
      </c>
      <c r="H620" s="42">
        <v>10</v>
      </c>
      <c r="I620" s="42">
        <v>21</v>
      </c>
      <c r="J620" s="64">
        <f t="shared" si="22"/>
        <v>10156</v>
      </c>
      <c r="K620" s="89">
        <f t="shared" ca="1" si="23"/>
        <v>95.041752224503767</v>
      </c>
      <c r="L620" s="42" t="s">
        <v>114</v>
      </c>
      <c r="M620" s="42" t="s">
        <v>134</v>
      </c>
      <c r="N620" s="42"/>
      <c r="O620" s="42"/>
      <c r="P620" s="42" t="s">
        <v>102</v>
      </c>
    </row>
    <row r="621" spans="1:16">
      <c r="A621" s="62">
        <v>620</v>
      </c>
      <c r="B621" s="42" t="s">
        <v>82</v>
      </c>
      <c r="C621" s="42" t="s">
        <v>83</v>
      </c>
      <c r="D621" s="42" t="s">
        <v>367</v>
      </c>
      <c r="E621" s="42" t="s">
        <v>124</v>
      </c>
      <c r="F621" s="64">
        <v>14034</v>
      </c>
      <c r="G621" s="42">
        <v>1938</v>
      </c>
      <c r="H621" s="42">
        <v>6</v>
      </c>
      <c r="I621" s="42">
        <v>3</v>
      </c>
      <c r="J621" s="64">
        <f t="shared" si="22"/>
        <v>14034</v>
      </c>
      <c r="K621" s="89">
        <f t="shared" ca="1" si="23"/>
        <v>84.424366872005479</v>
      </c>
      <c r="L621" s="42" t="s">
        <v>113</v>
      </c>
      <c r="M621" s="42" t="s">
        <v>134</v>
      </c>
      <c r="N621" s="42"/>
      <c r="O621" s="42"/>
      <c r="P621" s="42" t="s">
        <v>83</v>
      </c>
    </row>
    <row r="622" spans="1:16">
      <c r="A622" s="62">
        <v>621</v>
      </c>
      <c r="B622" s="42" t="s">
        <v>82</v>
      </c>
      <c r="C622" s="42" t="s">
        <v>83</v>
      </c>
      <c r="D622" s="42" t="s">
        <v>266</v>
      </c>
      <c r="E622" s="42" t="s">
        <v>93</v>
      </c>
      <c r="F622" s="64">
        <v>11332</v>
      </c>
      <c r="G622" s="42">
        <v>1931</v>
      </c>
      <c r="H622" s="42">
        <v>1</v>
      </c>
      <c r="I622" s="42">
        <v>9</v>
      </c>
      <c r="J622" s="64">
        <f t="shared" si="22"/>
        <v>11332</v>
      </c>
      <c r="K622" s="89">
        <f t="shared" ca="1" si="23"/>
        <v>91.82203969883642</v>
      </c>
      <c r="L622" s="42" t="s">
        <v>252</v>
      </c>
      <c r="M622" s="42" t="s">
        <v>135</v>
      </c>
      <c r="N622" s="42" t="s">
        <v>252</v>
      </c>
      <c r="O622" s="42" t="s">
        <v>135</v>
      </c>
      <c r="P622" s="42" t="s">
        <v>102</v>
      </c>
    </row>
    <row r="623" spans="1:16">
      <c r="A623" s="62">
        <v>622</v>
      </c>
      <c r="B623" s="42" t="s">
        <v>82</v>
      </c>
      <c r="C623" s="42" t="s">
        <v>83</v>
      </c>
      <c r="D623" s="42" t="s">
        <v>323</v>
      </c>
      <c r="E623" s="42" t="s">
        <v>85</v>
      </c>
      <c r="F623" s="64">
        <v>28751</v>
      </c>
      <c r="G623" s="42">
        <v>1978</v>
      </c>
      <c r="H623" s="42">
        <v>9</v>
      </c>
      <c r="I623" s="42">
        <v>18</v>
      </c>
      <c r="J623" s="64">
        <f t="shared" si="22"/>
        <v>28751</v>
      </c>
      <c r="K623" s="89">
        <f t="shared" ca="1" si="23"/>
        <v>44.131416837782339</v>
      </c>
      <c r="L623" s="42" t="s">
        <v>154</v>
      </c>
      <c r="M623" s="42" t="s">
        <v>190</v>
      </c>
      <c r="N623" s="42" t="s">
        <v>154</v>
      </c>
      <c r="O623" s="42" t="s">
        <v>190</v>
      </c>
      <c r="P623" s="42" t="s">
        <v>102</v>
      </c>
    </row>
    <row r="624" spans="1:16">
      <c r="A624" s="62">
        <v>623</v>
      </c>
      <c r="B624" s="42" t="s">
        <v>82</v>
      </c>
      <c r="C624" s="42" t="s">
        <v>83</v>
      </c>
      <c r="D624" s="42" t="s">
        <v>250</v>
      </c>
      <c r="E624" s="42" t="s">
        <v>124</v>
      </c>
      <c r="F624" s="64">
        <v>16677</v>
      </c>
      <c r="G624" s="42">
        <v>1945</v>
      </c>
      <c r="H624" s="42">
        <v>8</v>
      </c>
      <c r="I624" s="42">
        <v>28</v>
      </c>
      <c r="J624" s="64">
        <f t="shared" si="22"/>
        <v>16677</v>
      </c>
      <c r="K624" s="89">
        <f t="shared" ca="1" si="23"/>
        <v>77.188227241615337</v>
      </c>
      <c r="L624" s="42" t="s">
        <v>125</v>
      </c>
      <c r="M624" s="42" t="s">
        <v>91</v>
      </c>
      <c r="N624" s="42" t="s">
        <v>125</v>
      </c>
      <c r="O624" s="42" t="s">
        <v>91</v>
      </c>
      <c r="P624" s="42" t="s">
        <v>102</v>
      </c>
    </row>
    <row r="625" spans="1:16">
      <c r="A625" s="62">
        <v>624</v>
      </c>
      <c r="B625" s="42" t="s">
        <v>82</v>
      </c>
      <c r="C625" s="42" t="s">
        <v>83</v>
      </c>
      <c r="D625" s="42" t="s">
        <v>328</v>
      </c>
      <c r="E625" s="42" t="s">
        <v>109</v>
      </c>
      <c r="F625" s="64">
        <v>30288</v>
      </c>
      <c r="G625" s="42">
        <v>1982</v>
      </c>
      <c r="H625" s="42">
        <v>12</v>
      </c>
      <c r="I625" s="42">
        <v>3</v>
      </c>
      <c r="J625" s="64">
        <f t="shared" si="22"/>
        <v>30288</v>
      </c>
      <c r="K625" s="89">
        <f t="shared" ca="1" si="23"/>
        <v>39.923340177960299</v>
      </c>
      <c r="L625" s="42" t="s">
        <v>105</v>
      </c>
      <c r="M625" s="42" t="s">
        <v>134</v>
      </c>
      <c r="N625" s="42" t="s">
        <v>105</v>
      </c>
      <c r="O625" s="42" t="s">
        <v>134</v>
      </c>
      <c r="P625" s="42" t="s">
        <v>102</v>
      </c>
    </row>
    <row r="626" spans="1:16">
      <c r="A626" s="62">
        <v>625</v>
      </c>
      <c r="B626" s="42" t="s">
        <v>82</v>
      </c>
      <c r="C626" s="42" t="s">
        <v>83</v>
      </c>
      <c r="D626" s="42" t="s">
        <v>142</v>
      </c>
      <c r="E626" s="42" t="s">
        <v>89</v>
      </c>
      <c r="F626" s="64">
        <v>20141</v>
      </c>
      <c r="G626" s="42">
        <v>1955</v>
      </c>
      <c r="H626" s="42">
        <v>2</v>
      </c>
      <c r="I626" s="42">
        <v>21</v>
      </c>
      <c r="J626" s="64">
        <f t="shared" si="22"/>
        <v>20141</v>
      </c>
      <c r="K626" s="89">
        <f t="shared" ca="1" si="23"/>
        <v>67.704312114989733</v>
      </c>
      <c r="L626" s="42" t="s">
        <v>100</v>
      </c>
      <c r="M626" s="42" t="s">
        <v>190</v>
      </c>
      <c r="N626" s="42" t="s">
        <v>100</v>
      </c>
      <c r="O626" s="42" t="s">
        <v>190</v>
      </c>
      <c r="P626" s="42" t="s">
        <v>83</v>
      </c>
    </row>
    <row r="627" spans="1:16">
      <c r="A627" s="62">
        <v>626</v>
      </c>
      <c r="B627" s="42" t="s">
        <v>82</v>
      </c>
      <c r="C627" s="42" t="s">
        <v>83</v>
      </c>
      <c r="D627" s="42" t="s">
        <v>129</v>
      </c>
      <c r="E627" s="42" t="s">
        <v>85</v>
      </c>
      <c r="F627" s="64">
        <v>18530</v>
      </c>
      <c r="G627" s="42">
        <v>1950</v>
      </c>
      <c r="H627" s="42">
        <v>9</v>
      </c>
      <c r="I627" s="42">
        <v>24</v>
      </c>
      <c r="J627" s="64">
        <f t="shared" si="22"/>
        <v>18530</v>
      </c>
      <c r="K627" s="89">
        <f t="shared" ca="1" si="23"/>
        <v>72.114989733059545</v>
      </c>
      <c r="L627" s="42" t="s">
        <v>154</v>
      </c>
      <c r="M627" s="42" t="s">
        <v>155</v>
      </c>
      <c r="N627" s="42" t="s">
        <v>154</v>
      </c>
      <c r="O627" s="42" t="s">
        <v>155</v>
      </c>
      <c r="P627" s="42" t="s">
        <v>83</v>
      </c>
    </row>
    <row r="628" spans="1:16">
      <c r="A628" s="62">
        <v>627</v>
      </c>
      <c r="B628" s="42" t="s">
        <v>82</v>
      </c>
      <c r="C628" s="42" t="s">
        <v>83</v>
      </c>
      <c r="D628" s="42" t="s">
        <v>405</v>
      </c>
      <c r="E628" s="42" t="s">
        <v>139</v>
      </c>
      <c r="F628" s="64">
        <v>6048</v>
      </c>
      <c r="G628" s="42">
        <v>1916</v>
      </c>
      <c r="H628" s="42">
        <v>7</v>
      </c>
      <c r="I628" s="42">
        <v>22</v>
      </c>
      <c r="J628" s="64">
        <f t="shared" si="22"/>
        <v>6048</v>
      </c>
      <c r="K628" s="89">
        <f t="shared" ca="1" si="23"/>
        <v>106.28884325804243</v>
      </c>
      <c r="L628" s="42" t="s">
        <v>134</v>
      </c>
      <c r="M628" s="42" t="s">
        <v>100</v>
      </c>
      <c r="N628" s="42" t="s">
        <v>134</v>
      </c>
      <c r="O628" s="42" t="s">
        <v>100</v>
      </c>
      <c r="P628" s="42" t="s">
        <v>102</v>
      </c>
    </row>
    <row r="629" spans="1:16">
      <c r="A629" s="62">
        <v>628</v>
      </c>
      <c r="B629" s="42" t="s">
        <v>82</v>
      </c>
      <c r="C629" s="42" t="s">
        <v>83</v>
      </c>
      <c r="D629" s="42" t="s">
        <v>107</v>
      </c>
      <c r="E629" s="42" t="s">
        <v>89</v>
      </c>
      <c r="F629" s="64">
        <v>24532</v>
      </c>
      <c r="G629" s="42">
        <v>1967</v>
      </c>
      <c r="H629" s="42">
        <v>3</v>
      </c>
      <c r="I629" s="42">
        <v>1</v>
      </c>
      <c r="J629" s="64">
        <f t="shared" si="22"/>
        <v>24532</v>
      </c>
      <c r="K629" s="89">
        <f t="shared" ca="1" si="23"/>
        <v>55.682409308692677</v>
      </c>
      <c r="L629" s="42" t="s">
        <v>90</v>
      </c>
      <c r="M629" s="42" t="s">
        <v>125</v>
      </c>
      <c r="N629" s="42"/>
      <c r="O629" s="42"/>
      <c r="P629" s="42" t="s">
        <v>83</v>
      </c>
    </row>
    <row r="630" spans="1:16">
      <c r="A630" s="62">
        <v>629</v>
      </c>
      <c r="B630" s="42" t="s">
        <v>82</v>
      </c>
      <c r="C630" s="42" t="s">
        <v>83</v>
      </c>
      <c r="D630" s="42" t="s">
        <v>160</v>
      </c>
      <c r="E630" s="42" t="s">
        <v>137</v>
      </c>
      <c r="F630" s="64">
        <v>6730</v>
      </c>
      <c r="G630" s="42">
        <v>1918</v>
      </c>
      <c r="H630" s="42">
        <v>6</v>
      </c>
      <c r="I630" s="42">
        <v>4</v>
      </c>
      <c r="J630" s="64">
        <f t="shared" si="22"/>
        <v>6730</v>
      </c>
      <c r="K630" s="89">
        <f t="shared" ca="1" si="23"/>
        <v>104.42162902121834</v>
      </c>
      <c r="L630" s="42" t="s">
        <v>395</v>
      </c>
      <c r="M630" s="42" t="s">
        <v>154</v>
      </c>
      <c r="N630" s="42"/>
      <c r="O630" s="42"/>
      <c r="P630" s="42" t="s">
        <v>83</v>
      </c>
    </row>
    <row r="631" spans="1:16">
      <c r="A631" s="62">
        <v>630</v>
      </c>
      <c r="B631" s="42" t="s">
        <v>82</v>
      </c>
      <c r="C631" s="42" t="s">
        <v>83</v>
      </c>
      <c r="D631" s="42" t="s">
        <v>385</v>
      </c>
      <c r="E631" s="42" t="s">
        <v>109</v>
      </c>
      <c r="F631" s="64">
        <v>9706</v>
      </c>
      <c r="G631" s="42">
        <v>1926</v>
      </c>
      <c r="H631" s="42">
        <v>7</v>
      </c>
      <c r="I631" s="42">
        <v>28</v>
      </c>
      <c r="J631" s="64">
        <f t="shared" si="22"/>
        <v>9706</v>
      </c>
      <c r="K631" s="89">
        <f t="shared" ca="1" si="23"/>
        <v>96.273785078713203</v>
      </c>
      <c r="L631" s="42" t="s">
        <v>105</v>
      </c>
      <c r="M631" s="42" t="s">
        <v>147</v>
      </c>
      <c r="N631" s="42" t="s">
        <v>105</v>
      </c>
      <c r="O631" s="42" t="s">
        <v>147</v>
      </c>
      <c r="P631" s="42" t="s">
        <v>102</v>
      </c>
    </row>
    <row r="632" spans="1:16">
      <c r="A632" s="62">
        <v>631</v>
      </c>
      <c r="B632" s="42" t="s">
        <v>82</v>
      </c>
      <c r="C632" s="42" t="s">
        <v>83</v>
      </c>
      <c r="D632" s="42" t="s">
        <v>265</v>
      </c>
      <c r="E632" s="42" t="s">
        <v>133</v>
      </c>
      <c r="F632" s="64">
        <v>10257</v>
      </c>
      <c r="G632" s="42">
        <v>1928</v>
      </c>
      <c r="H632" s="42">
        <v>1</v>
      </c>
      <c r="I632" s="42">
        <v>30</v>
      </c>
      <c r="J632" s="64">
        <f t="shared" si="22"/>
        <v>10257</v>
      </c>
      <c r="K632" s="89">
        <f t="shared" ca="1" si="23"/>
        <v>94.765229295003422</v>
      </c>
      <c r="L632" s="42" t="s">
        <v>128</v>
      </c>
      <c r="M632" s="42" t="s">
        <v>161</v>
      </c>
      <c r="N632" s="42" t="s">
        <v>128</v>
      </c>
      <c r="O632" s="42" t="s">
        <v>161</v>
      </c>
      <c r="P632" s="42" t="s">
        <v>83</v>
      </c>
    </row>
    <row r="633" spans="1:16">
      <c r="A633" s="62">
        <v>632</v>
      </c>
      <c r="B633" s="42" t="s">
        <v>82</v>
      </c>
      <c r="C633" s="42" t="s">
        <v>83</v>
      </c>
      <c r="D633" s="42" t="s">
        <v>290</v>
      </c>
      <c r="E633" s="42" t="s">
        <v>139</v>
      </c>
      <c r="F633" s="64">
        <v>15608</v>
      </c>
      <c r="G633" s="42">
        <v>1942</v>
      </c>
      <c r="H633" s="42">
        <v>9</v>
      </c>
      <c r="I633" s="42">
        <v>24</v>
      </c>
      <c r="J633" s="64">
        <f t="shared" si="22"/>
        <v>15608</v>
      </c>
      <c r="K633" s="89">
        <f t="shared" ca="1" si="23"/>
        <v>80.114989733059545</v>
      </c>
      <c r="L633" s="42" t="s">
        <v>86</v>
      </c>
      <c r="M633" s="42" t="s">
        <v>211</v>
      </c>
      <c r="N633" s="42" t="s">
        <v>86</v>
      </c>
      <c r="O633" s="42" t="s">
        <v>211</v>
      </c>
      <c r="P633" s="42" t="s">
        <v>83</v>
      </c>
    </row>
    <row r="634" spans="1:16">
      <c r="A634" s="62">
        <v>633</v>
      </c>
      <c r="B634" s="42" t="s">
        <v>82</v>
      </c>
      <c r="C634" s="42" t="s">
        <v>83</v>
      </c>
      <c r="D634" s="42" t="s">
        <v>388</v>
      </c>
      <c r="E634" s="42" t="s">
        <v>104</v>
      </c>
      <c r="F634" s="64">
        <v>35661</v>
      </c>
      <c r="G634" s="42">
        <v>1997</v>
      </c>
      <c r="H634" s="42">
        <v>8</v>
      </c>
      <c r="I634" s="42">
        <v>19</v>
      </c>
      <c r="J634" s="64">
        <f t="shared" si="22"/>
        <v>35661</v>
      </c>
      <c r="K634" s="89">
        <f t="shared" ca="1" si="23"/>
        <v>25.212867898699521</v>
      </c>
      <c r="L634" s="42" t="s">
        <v>200</v>
      </c>
      <c r="M634" s="42" t="s">
        <v>91</v>
      </c>
      <c r="N634" s="42"/>
      <c r="O634" s="42"/>
      <c r="P634" s="42" t="s">
        <v>102</v>
      </c>
    </row>
    <row r="635" spans="1:16">
      <c r="A635" s="62">
        <v>634</v>
      </c>
      <c r="B635" s="42" t="s">
        <v>82</v>
      </c>
      <c r="C635" s="42" t="s">
        <v>83</v>
      </c>
      <c r="D635" s="42" t="s">
        <v>95</v>
      </c>
      <c r="E635" s="42" t="s">
        <v>96</v>
      </c>
      <c r="F635" s="64">
        <v>23187</v>
      </c>
      <c r="G635" s="42">
        <v>1963</v>
      </c>
      <c r="H635" s="42">
        <v>6</v>
      </c>
      <c r="I635" s="42">
        <v>25</v>
      </c>
      <c r="J635" s="64">
        <f t="shared" si="22"/>
        <v>23187</v>
      </c>
      <c r="K635" s="89">
        <f t="shared" ca="1" si="23"/>
        <v>59.364818617385353</v>
      </c>
      <c r="L635" s="42" t="s">
        <v>86</v>
      </c>
      <c r="M635" s="42" t="s">
        <v>131</v>
      </c>
      <c r="N635" s="42" t="s">
        <v>86</v>
      </c>
      <c r="O635" s="42" t="s">
        <v>131</v>
      </c>
      <c r="P635" s="42" t="s">
        <v>83</v>
      </c>
    </row>
    <row r="636" spans="1:16">
      <c r="A636" s="62">
        <v>635</v>
      </c>
      <c r="B636" s="42" t="s">
        <v>82</v>
      </c>
      <c r="C636" s="42" t="s">
        <v>83</v>
      </c>
      <c r="D636" s="42" t="s">
        <v>406</v>
      </c>
      <c r="E636" s="42" t="s">
        <v>93</v>
      </c>
      <c r="F636" s="64">
        <v>11081</v>
      </c>
      <c r="G636" s="42">
        <v>1930</v>
      </c>
      <c r="H636" s="42">
        <v>5</v>
      </c>
      <c r="I636" s="42">
        <v>3</v>
      </c>
      <c r="J636" s="64">
        <f t="shared" si="22"/>
        <v>11081</v>
      </c>
      <c r="K636" s="89">
        <f t="shared" ca="1" si="23"/>
        <v>92.509240246406577</v>
      </c>
      <c r="L636" s="42" t="s">
        <v>190</v>
      </c>
      <c r="M636" s="42" t="s">
        <v>135</v>
      </c>
      <c r="N636" s="42"/>
      <c r="O636" s="42"/>
      <c r="P636" s="42" t="s">
        <v>102</v>
      </c>
    </row>
    <row r="637" spans="1:16">
      <c r="A637" s="62">
        <v>636</v>
      </c>
      <c r="B637" s="42" t="s">
        <v>82</v>
      </c>
      <c r="C637" s="42" t="s">
        <v>83</v>
      </c>
      <c r="D637" s="42" t="s">
        <v>241</v>
      </c>
      <c r="E637" s="42" t="s">
        <v>124</v>
      </c>
      <c r="F637" s="64">
        <v>21499</v>
      </c>
      <c r="G637" s="42">
        <v>1958</v>
      </c>
      <c r="H637" s="42">
        <v>11</v>
      </c>
      <c r="I637" s="42">
        <v>10</v>
      </c>
      <c r="J637" s="64">
        <f t="shared" si="22"/>
        <v>21499</v>
      </c>
      <c r="K637" s="89">
        <f t="shared" ca="1" si="23"/>
        <v>63.986310746064341</v>
      </c>
      <c r="L637" s="42" t="s">
        <v>163</v>
      </c>
      <c r="M637" s="42" t="s">
        <v>125</v>
      </c>
      <c r="N637" s="42" t="s">
        <v>163</v>
      </c>
      <c r="O637" s="42" t="s">
        <v>125</v>
      </c>
      <c r="P637" s="42" t="s">
        <v>83</v>
      </c>
    </row>
    <row r="638" spans="1:16">
      <c r="A638" s="62">
        <v>637</v>
      </c>
      <c r="B638" s="42" t="s">
        <v>82</v>
      </c>
      <c r="C638" s="42" t="s">
        <v>83</v>
      </c>
      <c r="D638" s="42" t="s">
        <v>103</v>
      </c>
      <c r="E638" s="42" t="s">
        <v>104</v>
      </c>
      <c r="F638" s="64">
        <v>20590</v>
      </c>
      <c r="G638" s="42">
        <v>1956</v>
      </c>
      <c r="H638" s="42">
        <v>5</v>
      </c>
      <c r="I638" s="42">
        <v>15</v>
      </c>
      <c r="J638" s="64">
        <f t="shared" si="22"/>
        <v>20590</v>
      </c>
      <c r="K638" s="89">
        <f t="shared" ca="1" si="23"/>
        <v>66.475017111567425</v>
      </c>
      <c r="L638" s="42" t="s">
        <v>114</v>
      </c>
      <c r="M638" s="42" t="s">
        <v>106</v>
      </c>
      <c r="N638" s="42" t="s">
        <v>114</v>
      </c>
      <c r="O638" s="42" t="s">
        <v>106</v>
      </c>
      <c r="P638" s="42" t="s">
        <v>102</v>
      </c>
    </row>
    <row r="639" spans="1:16">
      <c r="A639" s="62">
        <v>638</v>
      </c>
      <c r="B639" s="42" t="s">
        <v>82</v>
      </c>
      <c r="C639" s="42" t="s">
        <v>83</v>
      </c>
      <c r="D639" s="42" t="s">
        <v>275</v>
      </c>
      <c r="E639" s="42" t="s">
        <v>153</v>
      </c>
      <c r="F639" s="64">
        <v>5129</v>
      </c>
      <c r="G639" s="42">
        <v>1914</v>
      </c>
      <c r="H639" s="42">
        <v>1</v>
      </c>
      <c r="I639" s="42">
        <v>15</v>
      </c>
      <c r="J639" s="64">
        <f t="shared" si="22"/>
        <v>5129</v>
      </c>
      <c r="K639" s="89">
        <f t="shared" ca="1" si="23"/>
        <v>108.80492813141684</v>
      </c>
      <c r="L639" s="42" t="s">
        <v>147</v>
      </c>
      <c r="M639" s="42" t="s">
        <v>87</v>
      </c>
      <c r="N639" s="42" t="s">
        <v>147</v>
      </c>
      <c r="O639" s="42" t="s">
        <v>87</v>
      </c>
      <c r="P639" s="42" t="s">
        <v>102</v>
      </c>
    </row>
    <row r="640" spans="1:16">
      <c r="A640" s="62">
        <v>639</v>
      </c>
      <c r="B640" s="42" t="s">
        <v>82</v>
      </c>
      <c r="C640" s="42" t="s">
        <v>83</v>
      </c>
      <c r="D640" s="42" t="s">
        <v>280</v>
      </c>
      <c r="E640" s="42" t="s">
        <v>89</v>
      </c>
      <c r="F640" s="64">
        <v>35492</v>
      </c>
      <c r="G640" s="42">
        <v>1997</v>
      </c>
      <c r="H640" s="42">
        <v>3</v>
      </c>
      <c r="I640" s="42">
        <v>3</v>
      </c>
      <c r="J640" s="64">
        <f t="shared" si="22"/>
        <v>35492</v>
      </c>
      <c r="K640" s="89">
        <f t="shared" ca="1" si="23"/>
        <v>25.675564681724847</v>
      </c>
      <c r="L640" s="42" t="s">
        <v>106</v>
      </c>
      <c r="M640" s="42" t="s">
        <v>100</v>
      </c>
      <c r="N640" s="42"/>
      <c r="O640" s="42"/>
      <c r="P640" s="42" t="s">
        <v>102</v>
      </c>
    </row>
    <row r="641" spans="1:16">
      <c r="A641" s="62">
        <v>640</v>
      </c>
      <c r="B641" s="42" t="s">
        <v>82</v>
      </c>
      <c r="C641" s="42" t="s">
        <v>83</v>
      </c>
      <c r="D641" s="42" t="s">
        <v>232</v>
      </c>
      <c r="E641" s="42" t="s">
        <v>93</v>
      </c>
      <c r="F641" s="64">
        <v>11842</v>
      </c>
      <c r="G641" s="42">
        <v>1932</v>
      </c>
      <c r="H641" s="42">
        <v>6</v>
      </c>
      <c r="I641" s="42">
        <v>2</v>
      </c>
      <c r="J641" s="64">
        <f t="shared" si="22"/>
        <v>11842</v>
      </c>
      <c r="K641" s="89">
        <f t="shared" ca="1" si="23"/>
        <v>90.425735797399042</v>
      </c>
      <c r="L641" s="42" t="s">
        <v>105</v>
      </c>
      <c r="M641" s="42" t="s">
        <v>155</v>
      </c>
      <c r="N641" s="42" t="s">
        <v>105</v>
      </c>
      <c r="O641" s="42" t="s">
        <v>155</v>
      </c>
      <c r="P641" s="42" t="s">
        <v>102</v>
      </c>
    </row>
    <row r="642" spans="1:16">
      <c r="A642" s="62">
        <v>641</v>
      </c>
      <c r="B642" s="42" t="s">
        <v>82</v>
      </c>
      <c r="C642" s="42" t="s">
        <v>83</v>
      </c>
      <c r="D642" s="42" t="s">
        <v>182</v>
      </c>
      <c r="E642" s="42" t="s">
        <v>89</v>
      </c>
      <c r="F642" s="64">
        <v>17581</v>
      </c>
      <c r="G642" s="42">
        <v>1948</v>
      </c>
      <c r="H642" s="42">
        <v>2</v>
      </c>
      <c r="I642" s="42">
        <v>18</v>
      </c>
      <c r="J642" s="64">
        <f t="shared" si="22"/>
        <v>17581</v>
      </c>
      <c r="K642" s="89">
        <f t="shared" ca="1" si="23"/>
        <v>74.713210130047912</v>
      </c>
      <c r="L642" s="42" t="s">
        <v>113</v>
      </c>
      <c r="M642" s="42" t="s">
        <v>147</v>
      </c>
      <c r="N642" s="42" t="s">
        <v>113</v>
      </c>
      <c r="O642" s="42" t="s">
        <v>147</v>
      </c>
      <c r="P642" s="42" t="s">
        <v>102</v>
      </c>
    </row>
    <row r="643" spans="1:16">
      <c r="A643" s="62">
        <v>642</v>
      </c>
      <c r="B643" s="42" t="s">
        <v>82</v>
      </c>
      <c r="C643" s="42" t="s">
        <v>83</v>
      </c>
      <c r="D643" s="42" t="s">
        <v>175</v>
      </c>
      <c r="E643" s="42" t="s">
        <v>176</v>
      </c>
      <c r="F643" s="64">
        <v>8956</v>
      </c>
      <c r="G643" s="42">
        <v>1924</v>
      </c>
      <c r="H643" s="42">
        <v>7</v>
      </c>
      <c r="I643" s="42">
        <v>8</v>
      </c>
      <c r="J643" s="64">
        <f t="shared" ref="J643:J706" si="24">DATE(G643, H643,I643)</f>
        <v>8956</v>
      </c>
      <c r="K643" s="89">
        <f t="shared" ref="K643:K706" ca="1" si="25">(TODAY()-J643)/365.25</f>
        <v>98.327173169062291</v>
      </c>
      <c r="L643" s="42" t="s">
        <v>105</v>
      </c>
      <c r="M643" s="42" t="s">
        <v>134</v>
      </c>
      <c r="N643" s="42"/>
      <c r="O643" s="42"/>
      <c r="P643" s="42" t="s">
        <v>102</v>
      </c>
    </row>
    <row r="644" spans="1:16">
      <c r="A644" s="62">
        <v>643</v>
      </c>
      <c r="B644" s="42" t="s">
        <v>82</v>
      </c>
      <c r="C644" s="42" t="s">
        <v>83</v>
      </c>
      <c r="D644" s="42" t="s">
        <v>320</v>
      </c>
      <c r="E644" s="42" t="s">
        <v>137</v>
      </c>
      <c r="F644" s="64">
        <v>35658</v>
      </c>
      <c r="G644" s="42">
        <v>1997</v>
      </c>
      <c r="H644" s="42">
        <v>8</v>
      </c>
      <c r="I644" s="42">
        <v>16</v>
      </c>
      <c r="J644" s="64">
        <f t="shared" si="24"/>
        <v>35658</v>
      </c>
      <c r="K644" s="89">
        <f t="shared" ca="1" si="25"/>
        <v>25.221081451060918</v>
      </c>
      <c r="L644" s="42" t="s">
        <v>249</v>
      </c>
      <c r="M644" s="42" t="s">
        <v>91</v>
      </c>
      <c r="N644" s="42" t="s">
        <v>249</v>
      </c>
      <c r="O644" s="42" t="s">
        <v>91</v>
      </c>
      <c r="P644" s="42" t="s">
        <v>83</v>
      </c>
    </row>
    <row r="645" spans="1:16">
      <c r="A645" s="62">
        <v>644</v>
      </c>
      <c r="B645" s="42" t="s">
        <v>82</v>
      </c>
      <c r="C645" s="42" t="s">
        <v>83</v>
      </c>
      <c r="D645" s="42" t="s">
        <v>226</v>
      </c>
      <c r="E645" s="42" t="s">
        <v>96</v>
      </c>
      <c r="F645" s="64">
        <v>11886</v>
      </c>
      <c r="G645" s="42">
        <v>1932</v>
      </c>
      <c r="H645" s="42">
        <v>7</v>
      </c>
      <c r="I645" s="42">
        <v>16</v>
      </c>
      <c r="J645" s="64">
        <f t="shared" si="24"/>
        <v>11886</v>
      </c>
      <c r="K645" s="89">
        <f t="shared" ca="1" si="25"/>
        <v>90.305270362765228</v>
      </c>
      <c r="L645" s="42" t="s">
        <v>87</v>
      </c>
      <c r="M645" s="42" t="s">
        <v>106</v>
      </c>
      <c r="N645" s="42" t="s">
        <v>87</v>
      </c>
      <c r="O645" s="42" t="s">
        <v>106</v>
      </c>
      <c r="P645" s="42" t="s">
        <v>102</v>
      </c>
    </row>
    <row r="646" spans="1:16">
      <c r="A646" s="62">
        <v>645</v>
      </c>
      <c r="B646" s="42" t="s">
        <v>82</v>
      </c>
      <c r="C646" s="42" t="s">
        <v>83</v>
      </c>
      <c r="D646" s="42" t="s">
        <v>379</v>
      </c>
      <c r="E646" s="42" t="s">
        <v>133</v>
      </c>
      <c r="F646" s="64">
        <v>11382</v>
      </c>
      <c r="G646" s="42">
        <v>1931</v>
      </c>
      <c r="H646" s="42">
        <v>2</v>
      </c>
      <c r="I646" s="42">
        <v>28</v>
      </c>
      <c r="J646" s="64">
        <f t="shared" si="24"/>
        <v>11382</v>
      </c>
      <c r="K646" s="89">
        <f t="shared" ca="1" si="25"/>
        <v>91.685147159479811</v>
      </c>
      <c r="L646" s="42" t="s">
        <v>97</v>
      </c>
      <c r="M646" s="42" t="s">
        <v>110</v>
      </c>
      <c r="N646" s="42" t="s">
        <v>97</v>
      </c>
      <c r="O646" s="42" t="s">
        <v>110</v>
      </c>
      <c r="P646" s="42" t="s">
        <v>102</v>
      </c>
    </row>
    <row r="647" spans="1:16">
      <c r="A647" s="62">
        <v>646</v>
      </c>
      <c r="B647" s="42" t="s">
        <v>82</v>
      </c>
      <c r="C647" s="42" t="s">
        <v>83</v>
      </c>
      <c r="D647" s="42" t="s">
        <v>116</v>
      </c>
      <c r="E647" s="42" t="s">
        <v>117</v>
      </c>
      <c r="F647" s="64">
        <v>10204</v>
      </c>
      <c r="G647" s="42">
        <v>1927</v>
      </c>
      <c r="H647" s="42">
        <v>12</v>
      </c>
      <c r="I647" s="42">
        <v>8</v>
      </c>
      <c r="J647" s="64">
        <f t="shared" si="24"/>
        <v>10204</v>
      </c>
      <c r="K647" s="89">
        <f t="shared" ca="1" si="25"/>
        <v>94.910335386721428</v>
      </c>
      <c r="L647" s="42" t="s">
        <v>105</v>
      </c>
      <c r="M647" s="42" t="s">
        <v>106</v>
      </c>
      <c r="N647" s="42" t="s">
        <v>105</v>
      </c>
      <c r="O647" s="42" t="s">
        <v>106</v>
      </c>
      <c r="P647" s="42" t="s">
        <v>102</v>
      </c>
    </row>
    <row r="648" spans="1:16">
      <c r="A648" s="62">
        <v>647</v>
      </c>
      <c r="B648" s="42" t="s">
        <v>82</v>
      </c>
      <c r="C648" s="42" t="s">
        <v>83</v>
      </c>
      <c r="D648" s="42" t="s">
        <v>385</v>
      </c>
      <c r="E648" s="42" t="s">
        <v>109</v>
      </c>
      <c r="F648" s="64">
        <v>9320</v>
      </c>
      <c r="G648" s="42">
        <v>1925</v>
      </c>
      <c r="H648" s="42">
        <v>7</v>
      </c>
      <c r="I648" s="42">
        <v>7</v>
      </c>
      <c r="J648" s="64">
        <f t="shared" si="24"/>
        <v>9320</v>
      </c>
      <c r="K648" s="89">
        <f t="shared" ca="1" si="25"/>
        <v>97.330595482546201</v>
      </c>
      <c r="L648" s="42" t="s">
        <v>97</v>
      </c>
      <c r="M648" s="42" t="s">
        <v>110</v>
      </c>
      <c r="N648" s="42" t="s">
        <v>97</v>
      </c>
      <c r="O648" s="42" t="s">
        <v>110</v>
      </c>
      <c r="P648" s="42" t="s">
        <v>83</v>
      </c>
    </row>
    <row r="649" spans="1:16">
      <c r="A649" s="62">
        <v>648</v>
      </c>
      <c r="B649" s="42" t="s">
        <v>82</v>
      </c>
      <c r="C649" s="42" t="s">
        <v>83</v>
      </c>
      <c r="D649" s="42" t="s">
        <v>159</v>
      </c>
      <c r="E649" s="42" t="s">
        <v>85</v>
      </c>
      <c r="F649" s="64">
        <v>13101</v>
      </c>
      <c r="G649" s="42">
        <v>1935</v>
      </c>
      <c r="H649" s="42">
        <v>11</v>
      </c>
      <c r="I649" s="42">
        <v>13</v>
      </c>
      <c r="J649" s="64">
        <f t="shared" si="24"/>
        <v>13101</v>
      </c>
      <c r="K649" s="89">
        <f t="shared" ca="1" si="25"/>
        <v>86.978781656399732</v>
      </c>
      <c r="L649" s="42" t="s">
        <v>86</v>
      </c>
      <c r="M649" s="42" t="s">
        <v>121</v>
      </c>
      <c r="N649" s="42" t="s">
        <v>86</v>
      </c>
      <c r="O649" s="42" t="s">
        <v>121</v>
      </c>
      <c r="P649" s="42" t="s">
        <v>83</v>
      </c>
    </row>
    <row r="650" spans="1:16">
      <c r="A650" s="62">
        <v>649</v>
      </c>
      <c r="B650" s="42" t="s">
        <v>82</v>
      </c>
      <c r="C650" s="42" t="s">
        <v>83</v>
      </c>
      <c r="D650" s="42" t="s">
        <v>327</v>
      </c>
      <c r="E650" s="42" t="s">
        <v>153</v>
      </c>
      <c r="F650" s="64">
        <v>35554</v>
      </c>
      <c r="G650" s="42">
        <v>1997</v>
      </c>
      <c r="H650" s="42">
        <v>5</v>
      </c>
      <c r="I650" s="42">
        <v>4</v>
      </c>
      <c r="J650" s="64">
        <f t="shared" si="24"/>
        <v>35554</v>
      </c>
      <c r="K650" s="89">
        <f t="shared" ca="1" si="25"/>
        <v>25.505817932922657</v>
      </c>
      <c r="L650" s="42" t="s">
        <v>200</v>
      </c>
      <c r="M650" s="42" t="s">
        <v>91</v>
      </c>
      <c r="N650" s="42" t="s">
        <v>200</v>
      </c>
      <c r="O650" s="42" t="s">
        <v>91</v>
      </c>
      <c r="P650" s="42" t="s">
        <v>102</v>
      </c>
    </row>
    <row r="651" spans="1:16">
      <c r="A651" s="62">
        <v>650</v>
      </c>
      <c r="B651" s="42" t="s">
        <v>82</v>
      </c>
      <c r="C651" s="42" t="s">
        <v>83</v>
      </c>
      <c r="D651" s="42" t="s">
        <v>266</v>
      </c>
      <c r="E651" s="42" t="s">
        <v>93</v>
      </c>
      <c r="F651" s="64">
        <v>35593</v>
      </c>
      <c r="G651" s="42">
        <v>1997</v>
      </c>
      <c r="H651" s="42">
        <v>6</v>
      </c>
      <c r="I651" s="42">
        <v>12</v>
      </c>
      <c r="J651" s="64">
        <f t="shared" si="24"/>
        <v>35593</v>
      </c>
      <c r="K651" s="89">
        <f t="shared" ca="1" si="25"/>
        <v>25.399041752224505</v>
      </c>
      <c r="L651" s="42" t="s">
        <v>100</v>
      </c>
      <c r="M651" s="42" t="s">
        <v>209</v>
      </c>
      <c r="N651" s="42" t="s">
        <v>100</v>
      </c>
      <c r="O651" s="42" t="s">
        <v>209</v>
      </c>
      <c r="P651" s="42" t="s">
        <v>83</v>
      </c>
    </row>
    <row r="652" spans="1:16">
      <c r="A652" s="62">
        <v>651</v>
      </c>
      <c r="B652" s="42" t="s">
        <v>82</v>
      </c>
      <c r="C652" s="42" t="s">
        <v>83</v>
      </c>
      <c r="D652" s="42" t="s">
        <v>378</v>
      </c>
      <c r="E652" s="42" t="s">
        <v>85</v>
      </c>
      <c r="F652" s="64">
        <v>13758</v>
      </c>
      <c r="G652" s="42">
        <v>1937</v>
      </c>
      <c r="H652" s="42">
        <v>8</v>
      </c>
      <c r="I652" s="42">
        <v>31</v>
      </c>
      <c r="J652" s="64">
        <f t="shared" si="24"/>
        <v>13758</v>
      </c>
      <c r="K652" s="89">
        <f t="shared" ca="1" si="25"/>
        <v>85.18001368925394</v>
      </c>
      <c r="L652" s="42" t="s">
        <v>135</v>
      </c>
      <c r="M652" s="42" t="s">
        <v>140</v>
      </c>
      <c r="N652" s="42" t="s">
        <v>135</v>
      </c>
      <c r="O652" s="42" t="s">
        <v>140</v>
      </c>
      <c r="P652" s="42" t="s">
        <v>102</v>
      </c>
    </row>
    <row r="653" spans="1:16">
      <c r="A653" s="62">
        <v>652</v>
      </c>
      <c r="B653" s="42" t="s">
        <v>82</v>
      </c>
      <c r="C653" s="42" t="s">
        <v>83</v>
      </c>
      <c r="D653" s="42" t="s">
        <v>408</v>
      </c>
      <c r="E653" s="42" t="s">
        <v>128</v>
      </c>
      <c r="F653" s="64">
        <v>26934</v>
      </c>
      <c r="G653" s="42">
        <v>1973</v>
      </c>
      <c r="H653" s="42">
        <v>9</v>
      </c>
      <c r="I653" s="42">
        <v>27</v>
      </c>
      <c r="J653" s="64">
        <f t="shared" si="24"/>
        <v>26934</v>
      </c>
      <c r="K653" s="89">
        <f t="shared" ca="1" si="25"/>
        <v>49.106091718001366</v>
      </c>
      <c r="L653" s="42" t="s">
        <v>128</v>
      </c>
      <c r="M653" s="42" t="s">
        <v>101</v>
      </c>
      <c r="N653" s="42" t="s">
        <v>128</v>
      </c>
      <c r="O653" s="42" t="s">
        <v>101</v>
      </c>
      <c r="P653" s="42" t="s">
        <v>102</v>
      </c>
    </row>
    <row r="654" spans="1:16">
      <c r="A654" s="62">
        <v>653</v>
      </c>
      <c r="B654" s="42" t="s">
        <v>82</v>
      </c>
      <c r="C654" s="42" t="s">
        <v>83</v>
      </c>
      <c r="D654" s="42" t="s">
        <v>216</v>
      </c>
      <c r="E654" s="42" t="s">
        <v>109</v>
      </c>
      <c r="F654" s="64">
        <v>35328</v>
      </c>
      <c r="G654" s="42">
        <v>1996</v>
      </c>
      <c r="H654" s="42">
        <v>9</v>
      </c>
      <c r="I654" s="42">
        <v>20</v>
      </c>
      <c r="J654" s="64">
        <f t="shared" si="24"/>
        <v>35328</v>
      </c>
      <c r="K654" s="89">
        <f t="shared" ca="1" si="25"/>
        <v>26.12457221081451</v>
      </c>
      <c r="L654" s="42" t="s">
        <v>147</v>
      </c>
      <c r="M654" s="42" t="s">
        <v>173</v>
      </c>
      <c r="N654" s="42" t="s">
        <v>147</v>
      </c>
      <c r="O654" s="42" t="s">
        <v>173</v>
      </c>
      <c r="P654" s="42" t="s">
        <v>102</v>
      </c>
    </row>
    <row r="655" spans="1:16">
      <c r="A655" s="62">
        <v>654</v>
      </c>
      <c r="B655" s="42" t="s">
        <v>82</v>
      </c>
      <c r="C655" s="42" t="s">
        <v>83</v>
      </c>
      <c r="D655" s="42" t="s">
        <v>165</v>
      </c>
      <c r="E655" s="42" t="s">
        <v>93</v>
      </c>
      <c r="F655" s="64">
        <v>8550</v>
      </c>
      <c r="G655" s="42">
        <v>1923</v>
      </c>
      <c r="H655" s="42">
        <v>5</v>
      </c>
      <c r="I655" s="42">
        <v>29</v>
      </c>
      <c r="J655" s="64">
        <f t="shared" si="24"/>
        <v>8550</v>
      </c>
      <c r="K655" s="89">
        <f t="shared" ca="1" si="25"/>
        <v>99.438740588637913</v>
      </c>
      <c r="L655" s="42" t="s">
        <v>100</v>
      </c>
      <c r="M655" s="42" t="s">
        <v>135</v>
      </c>
      <c r="N655" s="42" t="s">
        <v>100</v>
      </c>
      <c r="O655" s="42" t="s">
        <v>135</v>
      </c>
      <c r="P655" s="42" t="s">
        <v>83</v>
      </c>
    </row>
    <row r="656" spans="1:16">
      <c r="A656" s="62">
        <v>655</v>
      </c>
      <c r="B656" s="42" t="s">
        <v>82</v>
      </c>
      <c r="C656" s="42" t="s">
        <v>83</v>
      </c>
      <c r="D656" s="42" t="s">
        <v>409</v>
      </c>
      <c r="E656" s="42" t="s">
        <v>89</v>
      </c>
      <c r="F656" s="64">
        <v>17317</v>
      </c>
      <c r="G656" s="42">
        <v>1947</v>
      </c>
      <c r="H656" s="42">
        <v>5</v>
      </c>
      <c r="I656" s="42">
        <v>30</v>
      </c>
      <c r="J656" s="64">
        <f t="shared" si="24"/>
        <v>17317</v>
      </c>
      <c r="K656" s="89">
        <f t="shared" ca="1" si="25"/>
        <v>75.436002737850785</v>
      </c>
      <c r="L656" s="42" t="s">
        <v>155</v>
      </c>
      <c r="M656" s="42" t="s">
        <v>100</v>
      </c>
      <c r="N656" s="42" t="s">
        <v>155</v>
      </c>
      <c r="O656" s="42" t="s">
        <v>100</v>
      </c>
      <c r="P656" s="42" t="s">
        <v>102</v>
      </c>
    </row>
    <row r="657" spans="1:16">
      <c r="A657" s="62">
        <v>656</v>
      </c>
      <c r="B657" s="42" t="s">
        <v>82</v>
      </c>
      <c r="C657" s="42" t="s">
        <v>83</v>
      </c>
      <c r="D657" s="42" t="s">
        <v>138</v>
      </c>
      <c r="E657" s="42" t="s">
        <v>139</v>
      </c>
      <c r="F657" s="64">
        <v>20697</v>
      </c>
      <c r="G657" s="42">
        <v>1956</v>
      </c>
      <c r="H657" s="42">
        <v>8</v>
      </c>
      <c r="I657" s="42">
        <v>30</v>
      </c>
      <c r="J657" s="64">
        <f t="shared" si="24"/>
        <v>20697</v>
      </c>
      <c r="K657" s="89">
        <f t="shared" ca="1" si="25"/>
        <v>66.182067077344286</v>
      </c>
      <c r="L657" s="42" t="s">
        <v>155</v>
      </c>
      <c r="M657" s="42" t="s">
        <v>130</v>
      </c>
      <c r="N657" s="42"/>
      <c r="O657" s="42"/>
      <c r="P657" s="42" t="s">
        <v>83</v>
      </c>
    </row>
    <row r="658" spans="1:16">
      <c r="A658" s="62">
        <v>657</v>
      </c>
      <c r="B658" s="42" t="s">
        <v>82</v>
      </c>
      <c r="C658" s="42" t="s">
        <v>83</v>
      </c>
      <c r="D658" s="42" t="s">
        <v>339</v>
      </c>
      <c r="E658" s="42" t="s">
        <v>137</v>
      </c>
      <c r="F658" s="64">
        <v>9531</v>
      </c>
      <c r="G658" s="42">
        <v>1926</v>
      </c>
      <c r="H658" s="42">
        <v>2</v>
      </c>
      <c r="I658" s="42">
        <v>3</v>
      </c>
      <c r="J658" s="64">
        <f t="shared" si="24"/>
        <v>9531</v>
      </c>
      <c r="K658" s="89">
        <f t="shared" ca="1" si="25"/>
        <v>96.752908966461334</v>
      </c>
      <c r="L658" s="42" t="s">
        <v>100</v>
      </c>
      <c r="M658" s="42" t="s">
        <v>135</v>
      </c>
      <c r="N658" s="42"/>
      <c r="O658" s="42"/>
      <c r="P658" s="42" t="s">
        <v>83</v>
      </c>
    </row>
    <row r="659" spans="1:16">
      <c r="A659" s="62">
        <v>658</v>
      </c>
      <c r="B659" s="42" t="s">
        <v>82</v>
      </c>
      <c r="C659" s="42" t="s">
        <v>83</v>
      </c>
      <c r="D659" s="42" t="s">
        <v>164</v>
      </c>
      <c r="E659" s="42" t="s">
        <v>104</v>
      </c>
      <c r="F659" s="64">
        <v>6605</v>
      </c>
      <c r="G659" s="42">
        <v>1918</v>
      </c>
      <c r="H659" s="42">
        <v>1</v>
      </c>
      <c r="I659" s="42">
        <v>30</v>
      </c>
      <c r="J659" s="64">
        <f t="shared" si="24"/>
        <v>6605</v>
      </c>
      <c r="K659" s="89">
        <f t="shared" ca="1" si="25"/>
        <v>104.76386036960986</v>
      </c>
      <c r="L659" s="42" t="s">
        <v>249</v>
      </c>
      <c r="M659" s="42" t="s">
        <v>105</v>
      </c>
      <c r="N659" s="42" t="s">
        <v>249</v>
      </c>
      <c r="O659" s="42" t="s">
        <v>105</v>
      </c>
      <c r="P659" s="42" t="s">
        <v>83</v>
      </c>
    </row>
    <row r="660" spans="1:16">
      <c r="A660" s="62">
        <v>659</v>
      </c>
      <c r="B660" s="42" t="s">
        <v>82</v>
      </c>
      <c r="C660" s="42" t="s">
        <v>83</v>
      </c>
      <c r="D660" s="42" t="s">
        <v>280</v>
      </c>
      <c r="E660" s="42" t="s">
        <v>89</v>
      </c>
      <c r="F660" s="64">
        <v>7246</v>
      </c>
      <c r="G660" s="42">
        <v>1919</v>
      </c>
      <c r="H660" s="42">
        <v>11</v>
      </c>
      <c r="I660" s="42">
        <v>2</v>
      </c>
      <c r="J660" s="64">
        <f t="shared" si="24"/>
        <v>7246</v>
      </c>
      <c r="K660" s="89">
        <f t="shared" ca="1" si="25"/>
        <v>103.00889801505818</v>
      </c>
      <c r="L660" s="42" t="s">
        <v>193</v>
      </c>
      <c r="M660" s="42" t="s">
        <v>91</v>
      </c>
      <c r="N660" s="42"/>
      <c r="O660" s="42"/>
      <c r="P660" s="42" t="s">
        <v>83</v>
      </c>
    </row>
    <row r="661" spans="1:16">
      <c r="A661" s="62">
        <v>660</v>
      </c>
      <c r="B661" s="42" t="s">
        <v>82</v>
      </c>
      <c r="C661" s="42" t="s">
        <v>83</v>
      </c>
      <c r="D661" s="42" t="s">
        <v>370</v>
      </c>
      <c r="E661" s="42" t="s">
        <v>139</v>
      </c>
      <c r="F661" s="64">
        <v>21971</v>
      </c>
      <c r="G661" s="42">
        <v>1960</v>
      </c>
      <c r="H661" s="42">
        <v>2</v>
      </c>
      <c r="I661" s="42">
        <v>25</v>
      </c>
      <c r="J661" s="64">
        <f t="shared" si="24"/>
        <v>21971</v>
      </c>
      <c r="K661" s="89">
        <f t="shared" ca="1" si="25"/>
        <v>62.69404517453799</v>
      </c>
      <c r="L661" s="42" t="s">
        <v>86</v>
      </c>
      <c r="M661" s="42" t="s">
        <v>91</v>
      </c>
      <c r="N661" s="42" t="s">
        <v>86</v>
      </c>
      <c r="O661" s="42" t="s">
        <v>91</v>
      </c>
      <c r="P661" s="42" t="s">
        <v>102</v>
      </c>
    </row>
    <row r="662" spans="1:16">
      <c r="A662" s="62">
        <v>661</v>
      </c>
      <c r="B662" s="42" t="s">
        <v>82</v>
      </c>
      <c r="C662" s="42" t="s">
        <v>83</v>
      </c>
      <c r="D662" s="42" t="s">
        <v>158</v>
      </c>
      <c r="E662" s="42" t="s">
        <v>93</v>
      </c>
      <c r="F662" s="64">
        <v>6972</v>
      </c>
      <c r="G662" s="42">
        <v>1919</v>
      </c>
      <c r="H662" s="42">
        <v>2</v>
      </c>
      <c r="I662" s="42">
        <v>1</v>
      </c>
      <c r="J662" s="64">
        <f t="shared" si="24"/>
        <v>6972</v>
      </c>
      <c r="K662" s="89">
        <f t="shared" ca="1" si="25"/>
        <v>103.75906913073237</v>
      </c>
      <c r="L662" s="42" t="s">
        <v>128</v>
      </c>
      <c r="M662" s="42" t="s">
        <v>121</v>
      </c>
      <c r="N662" s="42"/>
      <c r="O662" s="42"/>
      <c r="P662" s="42" t="s">
        <v>83</v>
      </c>
    </row>
    <row r="663" spans="1:16">
      <c r="A663" s="62">
        <v>662</v>
      </c>
      <c r="B663" s="42" t="s">
        <v>82</v>
      </c>
      <c r="C663" s="42" t="s">
        <v>83</v>
      </c>
      <c r="D663" s="42" t="s">
        <v>404</v>
      </c>
      <c r="E663" s="42" t="s">
        <v>85</v>
      </c>
      <c r="F663" s="64">
        <v>22769</v>
      </c>
      <c r="G663" s="42">
        <v>1962</v>
      </c>
      <c r="H663" s="42">
        <v>5</v>
      </c>
      <c r="I663" s="42">
        <v>3</v>
      </c>
      <c r="J663" s="64">
        <f t="shared" si="24"/>
        <v>22769</v>
      </c>
      <c r="K663" s="89">
        <f t="shared" ca="1" si="25"/>
        <v>60.50924024640657</v>
      </c>
      <c r="L663" s="42" t="s">
        <v>321</v>
      </c>
      <c r="M663" s="42" t="s">
        <v>154</v>
      </c>
      <c r="N663" s="42" t="s">
        <v>321</v>
      </c>
      <c r="O663" s="42" t="s">
        <v>154</v>
      </c>
      <c r="P663" s="42" t="s">
        <v>83</v>
      </c>
    </row>
    <row r="664" spans="1:16">
      <c r="A664" s="62">
        <v>663</v>
      </c>
      <c r="B664" s="42" t="s">
        <v>82</v>
      </c>
      <c r="C664" s="42" t="s">
        <v>83</v>
      </c>
      <c r="D664" s="42" t="s">
        <v>199</v>
      </c>
      <c r="E664" s="42" t="s">
        <v>96</v>
      </c>
      <c r="F664" s="64">
        <v>35547</v>
      </c>
      <c r="G664" s="42">
        <v>1997</v>
      </c>
      <c r="H664" s="42">
        <v>4</v>
      </c>
      <c r="I664" s="42">
        <v>27</v>
      </c>
      <c r="J664" s="64">
        <f t="shared" si="24"/>
        <v>35547</v>
      </c>
      <c r="K664" s="89">
        <f t="shared" ca="1" si="25"/>
        <v>25.524982888432579</v>
      </c>
      <c r="L664" s="42" t="s">
        <v>114</v>
      </c>
      <c r="M664" s="42" t="s">
        <v>147</v>
      </c>
      <c r="N664" s="42"/>
      <c r="O664" s="42"/>
      <c r="P664" s="42" t="s">
        <v>102</v>
      </c>
    </row>
    <row r="665" spans="1:16">
      <c r="A665" s="62">
        <v>664</v>
      </c>
      <c r="B665" s="42" t="s">
        <v>82</v>
      </c>
      <c r="C665" s="42" t="s">
        <v>83</v>
      </c>
      <c r="D665" s="42" t="s">
        <v>410</v>
      </c>
      <c r="E665" s="42" t="s">
        <v>153</v>
      </c>
      <c r="F665" s="64">
        <v>11890</v>
      </c>
      <c r="G665" s="42">
        <v>1932</v>
      </c>
      <c r="H665" s="42">
        <v>7</v>
      </c>
      <c r="I665" s="42">
        <v>20</v>
      </c>
      <c r="J665" s="64">
        <f t="shared" si="24"/>
        <v>11890</v>
      </c>
      <c r="K665" s="89">
        <f t="shared" ca="1" si="25"/>
        <v>90.294318959616703</v>
      </c>
      <c r="L665" s="42" t="s">
        <v>106</v>
      </c>
      <c r="M665" s="42" t="s">
        <v>128</v>
      </c>
      <c r="N665" s="42"/>
      <c r="O665" s="42"/>
      <c r="P665" s="42" t="s">
        <v>102</v>
      </c>
    </row>
    <row r="666" spans="1:16">
      <c r="A666" s="62">
        <v>665</v>
      </c>
      <c r="B666" s="42" t="s">
        <v>82</v>
      </c>
      <c r="C666" s="42" t="s">
        <v>83</v>
      </c>
      <c r="D666" s="42" t="s">
        <v>264</v>
      </c>
      <c r="E666" s="42" t="s">
        <v>89</v>
      </c>
      <c r="F666" s="64">
        <v>23811</v>
      </c>
      <c r="G666" s="42">
        <v>1965</v>
      </c>
      <c r="H666" s="42">
        <v>3</v>
      </c>
      <c r="I666" s="42">
        <v>10</v>
      </c>
      <c r="J666" s="64">
        <f t="shared" si="24"/>
        <v>23811</v>
      </c>
      <c r="K666" s="89">
        <f t="shared" ca="1" si="25"/>
        <v>57.656399726214921</v>
      </c>
      <c r="L666" s="42" t="s">
        <v>119</v>
      </c>
      <c r="M666" s="42" t="s">
        <v>97</v>
      </c>
      <c r="N666" s="42"/>
      <c r="O666" s="42"/>
      <c r="P666" s="42" t="s">
        <v>102</v>
      </c>
    </row>
    <row r="667" spans="1:16">
      <c r="A667" s="62">
        <v>666</v>
      </c>
      <c r="B667" s="42" t="s">
        <v>82</v>
      </c>
      <c r="C667" s="42" t="s">
        <v>83</v>
      </c>
      <c r="D667" s="42" t="s">
        <v>411</v>
      </c>
      <c r="E667" s="42" t="s">
        <v>133</v>
      </c>
      <c r="F667" s="64">
        <v>25423</v>
      </c>
      <c r="G667" s="42">
        <v>1969</v>
      </c>
      <c r="H667" s="42">
        <v>8</v>
      </c>
      <c r="I667" s="42">
        <v>8</v>
      </c>
      <c r="J667" s="64">
        <f t="shared" si="24"/>
        <v>25423</v>
      </c>
      <c r="K667" s="89">
        <f t="shared" ca="1" si="25"/>
        <v>53.242984257357975</v>
      </c>
      <c r="L667" s="42" t="s">
        <v>105</v>
      </c>
      <c r="M667" s="42" t="s">
        <v>134</v>
      </c>
      <c r="N667" s="42" t="s">
        <v>105</v>
      </c>
      <c r="O667" s="42" t="s">
        <v>134</v>
      </c>
      <c r="P667" s="42" t="s">
        <v>83</v>
      </c>
    </row>
    <row r="668" spans="1:16">
      <c r="A668" s="62">
        <v>667</v>
      </c>
      <c r="B668" s="42" t="s">
        <v>82</v>
      </c>
      <c r="C668" s="42" t="s">
        <v>83</v>
      </c>
      <c r="D668" s="42" t="s">
        <v>88</v>
      </c>
      <c r="E668" s="42" t="s">
        <v>89</v>
      </c>
      <c r="F668" s="64">
        <v>17436</v>
      </c>
      <c r="G668" s="42">
        <v>1947</v>
      </c>
      <c r="H668" s="42">
        <v>9</v>
      </c>
      <c r="I668" s="42">
        <v>26</v>
      </c>
      <c r="J668" s="64">
        <f t="shared" si="24"/>
        <v>17436</v>
      </c>
      <c r="K668" s="89">
        <f t="shared" ca="1" si="25"/>
        <v>75.110198494182072</v>
      </c>
      <c r="L668" s="42" t="s">
        <v>212</v>
      </c>
      <c r="M668" s="42" t="s">
        <v>91</v>
      </c>
      <c r="N668" s="42"/>
      <c r="O668" s="42"/>
      <c r="P668" s="42" t="s">
        <v>102</v>
      </c>
    </row>
    <row r="669" spans="1:16">
      <c r="A669" s="62">
        <v>668</v>
      </c>
      <c r="B669" s="42" t="s">
        <v>82</v>
      </c>
      <c r="C669" s="42" t="s">
        <v>83</v>
      </c>
      <c r="D669" s="42" t="s">
        <v>314</v>
      </c>
      <c r="E669" s="42" t="s">
        <v>85</v>
      </c>
      <c r="F669" s="64">
        <v>18638</v>
      </c>
      <c r="G669" s="42">
        <v>1951</v>
      </c>
      <c r="H669" s="42">
        <v>1</v>
      </c>
      <c r="I669" s="42">
        <v>10</v>
      </c>
      <c r="J669" s="64">
        <f t="shared" si="24"/>
        <v>18638</v>
      </c>
      <c r="K669" s="89">
        <f t="shared" ca="1" si="25"/>
        <v>71.819301848049278</v>
      </c>
      <c r="L669" s="42" t="s">
        <v>118</v>
      </c>
      <c r="M669" s="42" t="s">
        <v>131</v>
      </c>
      <c r="N669" s="42" t="s">
        <v>118</v>
      </c>
      <c r="O669" s="42" t="s">
        <v>131</v>
      </c>
      <c r="P669" s="42" t="s">
        <v>83</v>
      </c>
    </row>
    <row r="670" spans="1:16">
      <c r="A670" s="62">
        <v>669</v>
      </c>
      <c r="B670" s="42" t="s">
        <v>82</v>
      </c>
      <c r="C670" s="42" t="s">
        <v>83</v>
      </c>
      <c r="D670" s="42" t="s">
        <v>199</v>
      </c>
      <c r="E670" s="42" t="s">
        <v>96</v>
      </c>
      <c r="F670" s="64">
        <v>14050</v>
      </c>
      <c r="G670" s="42">
        <v>1938</v>
      </c>
      <c r="H670" s="42">
        <v>6</v>
      </c>
      <c r="I670" s="42">
        <v>19</v>
      </c>
      <c r="J670" s="64">
        <f t="shared" si="24"/>
        <v>14050</v>
      </c>
      <c r="K670" s="89">
        <f t="shared" ca="1" si="25"/>
        <v>84.380561259411365</v>
      </c>
      <c r="L670" s="42" t="s">
        <v>155</v>
      </c>
      <c r="M670" s="42" t="s">
        <v>101</v>
      </c>
      <c r="N670" s="42"/>
      <c r="O670" s="42"/>
      <c r="P670" s="42" t="s">
        <v>102</v>
      </c>
    </row>
    <row r="671" spans="1:16">
      <c r="A671" s="62">
        <v>670</v>
      </c>
      <c r="B671" s="42" t="s">
        <v>82</v>
      </c>
      <c r="C671" s="42" t="s">
        <v>83</v>
      </c>
      <c r="D671" s="42" t="s">
        <v>160</v>
      </c>
      <c r="E671" s="42" t="s">
        <v>137</v>
      </c>
      <c r="F671" s="64">
        <v>4658</v>
      </c>
      <c r="G671" s="42">
        <v>1912</v>
      </c>
      <c r="H671" s="42">
        <v>10</v>
      </c>
      <c r="I671" s="42">
        <v>1</v>
      </c>
      <c r="J671" s="64">
        <f t="shared" si="24"/>
        <v>4658</v>
      </c>
      <c r="K671" s="89">
        <f t="shared" ca="1" si="25"/>
        <v>110.09445585215606</v>
      </c>
      <c r="L671" s="42" t="s">
        <v>94</v>
      </c>
      <c r="M671" s="42" t="s">
        <v>119</v>
      </c>
      <c r="N671" s="42"/>
      <c r="O671" s="42"/>
      <c r="P671" s="42" t="s">
        <v>83</v>
      </c>
    </row>
    <row r="672" spans="1:16">
      <c r="A672" s="62">
        <v>671</v>
      </c>
      <c r="B672" s="42" t="s">
        <v>82</v>
      </c>
      <c r="C672" s="42" t="s">
        <v>83</v>
      </c>
      <c r="D672" s="42" t="s">
        <v>306</v>
      </c>
      <c r="E672" s="42" t="s">
        <v>93</v>
      </c>
      <c r="F672" s="64">
        <v>12707</v>
      </c>
      <c r="G672" s="42">
        <v>1934</v>
      </c>
      <c r="H672" s="42">
        <v>10</v>
      </c>
      <c r="I672" s="42">
        <v>15</v>
      </c>
      <c r="J672" s="64">
        <f t="shared" si="24"/>
        <v>12707</v>
      </c>
      <c r="K672" s="89">
        <f t="shared" ca="1" si="25"/>
        <v>88.05749486652978</v>
      </c>
      <c r="L672" s="42" t="s">
        <v>193</v>
      </c>
      <c r="M672" s="42" t="s">
        <v>105</v>
      </c>
      <c r="N672" s="42" t="s">
        <v>193</v>
      </c>
      <c r="O672" s="42" t="s">
        <v>105</v>
      </c>
      <c r="P672" s="42" t="s">
        <v>83</v>
      </c>
    </row>
    <row r="673" spans="1:16">
      <c r="A673" s="62">
        <v>672</v>
      </c>
      <c r="B673" s="42" t="s">
        <v>82</v>
      </c>
      <c r="C673" s="42" t="s">
        <v>83</v>
      </c>
      <c r="D673" s="42" t="s">
        <v>232</v>
      </c>
      <c r="E673" s="42" t="s">
        <v>93</v>
      </c>
      <c r="F673" s="64">
        <v>9690</v>
      </c>
      <c r="G673" s="42">
        <v>1926</v>
      </c>
      <c r="H673" s="42">
        <v>7</v>
      </c>
      <c r="I673" s="42">
        <v>12</v>
      </c>
      <c r="J673" s="64">
        <f t="shared" si="24"/>
        <v>9690</v>
      </c>
      <c r="K673" s="89">
        <f t="shared" ca="1" si="25"/>
        <v>96.317590691307331</v>
      </c>
      <c r="L673" s="42" t="s">
        <v>125</v>
      </c>
      <c r="M673" s="42" t="s">
        <v>131</v>
      </c>
      <c r="N673" s="42" t="s">
        <v>125</v>
      </c>
      <c r="O673" s="42" t="s">
        <v>131</v>
      </c>
      <c r="P673" s="42" t="s">
        <v>102</v>
      </c>
    </row>
    <row r="674" spans="1:16">
      <c r="A674" s="62">
        <v>673</v>
      </c>
      <c r="B674" s="42" t="s">
        <v>82</v>
      </c>
      <c r="C674" s="42" t="s">
        <v>83</v>
      </c>
      <c r="D674" s="42" t="s">
        <v>205</v>
      </c>
      <c r="E674" s="42" t="s">
        <v>85</v>
      </c>
      <c r="F674" s="64">
        <v>12359</v>
      </c>
      <c r="G674" s="42">
        <v>1933</v>
      </c>
      <c r="H674" s="42">
        <v>11</v>
      </c>
      <c r="I674" s="42">
        <v>1</v>
      </c>
      <c r="J674" s="64">
        <f t="shared" si="24"/>
        <v>12359</v>
      </c>
      <c r="K674" s="89">
        <f t="shared" ca="1" si="25"/>
        <v>89.010266940451743</v>
      </c>
      <c r="L674" s="42" t="s">
        <v>183</v>
      </c>
      <c r="M674" s="42" t="s">
        <v>105</v>
      </c>
      <c r="N674" s="42" t="s">
        <v>183</v>
      </c>
      <c r="O674" s="42" t="s">
        <v>105</v>
      </c>
      <c r="P674" s="42" t="s">
        <v>102</v>
      </c>
    </row>
    <row r="675" spans="1:16">
      <c r="A675" s="62">
        <v>674</v>
      </c>
      <c r="B675" s="42" t="s">
        <v>82</v>
      </c>
      <c r="C675" s="42" t="s">
        <v>83</v>
      </c>
      <c r="D675" s="42" t="s">
        <v>166</v>
      </c>
      <c r="E675" s="42" t="s">
        <v>85</v>
      </c>
      <c r="F675" s="64">
        <v>14855</v>
      </c>
      <c r="G675" s="42">
        <v>1940</v>
      </c>
      <c r="H675" s="42">
        <v>9</v>
      </c>
      <c r="I675" s="42">
        <v>1</v>
      </c>
      <c r="J675" s="64">
        <f t="shared" si="24"/>
        <v>14855</v>
      </c>
      <c r="K675" s="89">
        <f t="shared" ca="1" si="25"/>
        <v>82.176591375770016</v>
      </c>
      <c r="L675" s="42" t="s">
        <v>125</v>
      </c>
      <c r="M675" s="42" t="s">
        <v>113</v>
      </c>
      <c r="N675" s="42"/>
      <c r="O675" s="42"/>
      <c r="P675" s="42" t="s">
        <v>83</v>
      </c>
    </row>
    <row r="676" spans="1:16">
      <c r="A676" s="62">
        <v>675</v>
      </c>
      <c r="B676" s="42" t="s">
        <v>82</v>
      </c>
      <c r="C676" s="42" t="s">
        <v>83</v>
      </c>
      <c r="D676" s="42" t="s">
        <v>248</v>
      </c>
      <c r="E676" s="42" t="s">
        <v>139</v>
      </c>
      <c r="F676" s="64">
        <v>11612</v>
      </c>
      <c r="G676" s="42">
        <v>1931</v>
      </c>
      <c r="H676" s="42">
        <v>10</v>
      </c>
      <c r="I676" s="42">
        <v>16</v>
      </c>
      <c r="J676" s="64">
        <f t="shared" si="24"/>
        <v>11612</v>
      </c>
      <c r="K676" s="89">
        <f t="shared" ca="1" si="25"/>
        <v>91.05544147843942</v>
      </c>
      <c r="L676" s="42" t="s">
        <v>253</v>
      </c>
      <c r="M676" s="42" t="s">
        <v>91</v>
      </c>
      <c r="N676" s="42"/>
      <c r="O676" s="42"/>
      <c r="P676" s="42" t="s">
        <v>102</v>
      </c>
    </row>
    <row r="677" spans="1:16">
      <c r="A677" s="62">
        <v>676</v>
      </c>
      <c r="B677" s="42" t="s">
        <v>82</v>
      </c>
      <c r="C677" s="42" t="s">
        <v>83</v>
      </c>
      <c r="D677" s="42" t="s">
        <v>227</v>
      </c>
      <c r="E677" s="42" t="s">
        <v>85</v>
      </c>
      <c r="F677" s="64">
        <v>7050</v>
      </c>
      <c r="G677" s="42">
        <v>1919</v>
      </c>
      <c r="H677" s="42">
        <v>4</v>
      </c>
      <c r="I677" s="42">
        <v>20</v>
      </c>
      <c r="J677" s="64">
        <f t="shared" si="24"/>
        <v>7050</v>
      </c>
      <c r="K677" s="89">
        <f t="shared" ca="1" si="25"/>
        <v>103.54551676933607</v>
      </c>
      <c r="L677" s="42" t="s">
        <v>143</v>
      </c>
      <c r="M677" s="42" t="s">
        <v>128</v>
      </c>
      <c r="N677" s="42"/>
      <c r="O677" s="42"/>
      <c r="P677" s="42" t="s">
        <v>102</v>
      </c>
    </row>
    <row r="678" spans="1:16">
      <c r="A678" s="62">
        <v>677</v>
      </c>
      <c r="B678" s="42" t="s">
        <v>82</v>
      </c>
      <c r="C678" s="42" t="s">
        <v>83</v>
      </c>
      <c r="D678" s="42" t="s">
        <v>242</v>
      </c>
      <c r="E678" s="42" t="s">
        <v>96</v>
      </c>
      <c r="F678" s="64">
        <v>14537</v>
      </c>
      <c r="G678" s="42">
        <v>1939</v>
      </c>
      <c r="H678" s="42">
        <v>10</v>
      </c>
      <c r="I678" s="42">
        <v>19</v>
      </c>
      <c r="J678" s="64">
        <f t="shared" si="24"/>
        <v>14537</v>
      </c>
      <c r="K678" s="89">
        <f t="shared" ca="1" si="25"/>
        <v>83.047227926078023</v>
      </c>
      <c r="L678" s="42" t="s">
        <v>119</v>
      </c>
      <c r="M678" s="42" t="s">
        <v>91</v>
      </c>
      <c r="N678" s="42"/>
      <c r="O678" s="42"/>
      <c r="P678" s="42" t="s">
        <v>102</v>
      </c>
    </row>
    <row r="679" spans="1:16">
      <c r="A679" s="62">
        <v>678</v>
      </c>
      <c r="B679" s="42" t="s">
        <v>82</v>
      </c>
      <c r="C679" s="42" t="s">
        <v>83</v>
      </c>
      <c r="D679" s="42" t="s">
        <v>314</v>
      </c>
      <c r="E679" s="42" t="s">
        <v>85</v>
      </c>
      <c r="F679" s="64">
        <v>16412</v>
      </c>
      <c r="G679" s="42">
        <v>1944</v>
      </c>
      <c r="H679" s="42">
        <v>12</v>
      </c>
      <c r="I679" s="42">
        <v>6</v>
      </c>
      <c r="J679" s="64">
        <f t="shared" si="24"/>
        <v>16412</v>
      </c>
      <c r="K679" s="89">
        <f t="shared" ca="1" si="25"/>
        <v>77.913757700205338</v>
      </c>
      <c r="L679" s="42" t="s">
        <v>190</v>
      </c>
      <c r="M679" s="42" t="s">
        <v>135</v>
      </c>
      <c r="N679" s="42" t="s">
        <v>190</v>
      </c>
      <c r="O679" s="42" t="s">
        <v>135</v>
      </c>
      <c r="P679" s="42" t="s">
        <v>83</v>
      </c>
    </row>
    <row r="680" spans="1:16">
      <c r="A680" s="62">
        <v>679</v>
      </c>
      <c r="B680" s="42" t="s">
        <v>82</v>
      </c>
      <c r="C680" s="42" t="s">
        <v>83</v>
      </c>
      <c r="D680" s="42" t="s">
        <v>319</v>
      </c>
      <c r="E680" s="42" t="s">
        <v>85</v>
      </c>
      <c r="F680" s="64">
        <v>10652</v>
      </c>
      <c r="G680" s="42">
        <v>1929</v>
      </c>
      <c r="H680" s="42">
        <v>2</v>
      </c>
      <c r="I680" s="42">
        <v>28</v>
      </c>
      <c r="J680" s="64">
        <f t="shared" si="24"/>
        <v>10652</v>
      </c>
      <c r="K680" s="89">
        <f t="shared" ca="1" si="25"/>
        <v>93.683778234086247</v>
      </c>
      <c r="L680" s="42" t="s">
        <v>94</v>
      </c>
      <c r="M680" s="42" t="s">
        <v>125</v>
      </c>
      <c r="N680" s="42" t="s">
        <v>94</v>
      </c>
      <c r="O680" s="42" t="s">
        <v>125</v>
      </c>
      <c r="P680" s="42" t="s">
        <v>102</v>
      </c>
    </row>
    <row r="681" spans="1:16">
      <c r="A681" s="62">
        <v>680</v>
      </c>
      <c r="B681" s="42" t="s">
        <v>82</v>
      </c>
      <c r="C681" s="42" t="s">
        <v>83</v>
      </c>
      <c r="D681" s="42" t="s">
        <v>412</v>
      </c>
      <c r="E681" s="42" t="s">
        <v>93</v>
      </c>
      <c r="F681" s="64">
        <v>16536</v>
      </c>
      <c r="G681" s="42">
        <v>1945</v>
      </c>
      <c r="H681" s="42">
        <v>4</v>
      </c>
      <c r="I681" s="42">
        <v>9</v>
      </c>
      <c r="J681" s="64">
        <f t="shared" si="24"/>
        <v>16536</v>
      </c>
      <c r="K681" s="89">
        <f t="shared" ca="1" si="25"/>
        <v>77.574264202600958</v>
      </c>
      <c r="L681" s="42" t="s">
        <v>134</v>
      </c>
      <c r="M681" s="42" t="s">
        <v>161</v>
      </c>
      <c r="N681" s="42" t="s">
        <v>134</v>
      </c>
      <c r="O681" s="42" t="s">
        <v>161</v>
      </c>
      <c r="P681" s="42" t="s">
        <v>83</v>
      </c>
    </row>
    <row r="682" spans="1:16">
      <c r="A682" s="62">
        <v>681</v>
      </c>
      <c r="B682" s="42" t="s">
        <v>82</v>
      </c>
      <c r="C682" s="42" t="s">
        <v>83</v>
      </c>
      <c r="D682" s="42" t="s">
        <v>266</v>
      </c>
      <c r="E682" s="42" t="s">
        <v>93</v>
      </c>
      <c r="F682" s="64">
        <v>26918</v>
      </c>
      <c r="G682" s="42">
        <v>1973</v>
      </c>
      <c r="H682" s="42">
        <v>9</v>
      </c>
      <c r="I682" s="42">
        <v>11</v>
      </c>
      <c r="J682" s="64">
        <f t="shared" si="24"/>
        <v>26918</v>
      </c>
      <c r="K682" s="89">
        <f t="shared" ca="1" si="25"/>
        <v>49.149897330595479</v>
      </c>
      <c r="L682" s="42" t="s">
        <v>106</v>
      </c>
      <c r="M682" s="42" t="s">
        <v>130</v>
      </c>
      <c r="N682" s="42" t="s">
        <v>106</v>
      </c>
      <c r="O682" s="42" t="s">
        <v>130</v>
      </c>
      <c r="P682" s="42" t="s">
        <v>102</v>
      </c>
    </row>
    <row r="683" spans="1:16">
      <c r="A683" s="62">
        <v>682</v>
      </c>
      <c r="B683" s="42" t="s">
        <v>82</v>
      </c>
      <c r="C683" s="42" t="s">
        <v>83</v>
      </c>
      <c r="D683" s="42" t="s">
        <v>160</v>
      </c>
      <c r="E683" s="42" t="s">
        <v>137</v>
      </c>
      <c r="F683" s="64">
        <v>20735</v>
      </c>
      <c r="G683" s="42">
        <v>1956</v>
      </c>
      <c r="H683" s="42">
        <v>10</v>
      </c>
      <c r="I683" s="42">
        <v>7</v>
      </c>
      <c r="J683" s="64">
        <f t="shared" si="24"/>
        <v>20735</v>
      </c>
      <c r="K683" s="89">
        <f t="shared" ca="1" si="25"/>
        <v>66.078028747433265</v>
      </c>
      <c r="L683" s="42" t="s">
        <v>200</v>
      </c>
      <c r="M683" s="42" t="s">
        <v>149</v>
      </c>
      <c r="N683" s="42"/>
      <c r="O683" s="42"/>
      <c r="P683" s="42" t="s">
        <v>102</v>
      </c>
    </row>
    <row r="684" spans="1:16">
      <c r="A684" s="62">
        <v>683</v>
      </c>
      <c r="B684" s="42" t="s">
        <v>82</v>
      </c>
      <c r="C684" s="42" t="s">
        <v>83</v>
      </c>
      <c r="D684" s="42" t="s">
        <v>136</v>
      </c>
      <c r="E684" s="42" t="s">
        <v>137</v>
      </c>
      <c r="F684" s="64">
        <v>14182</v>
      </c>
      <c r="G684" s="42">
        <v>1938</v>
      </c>
      <c r="H684" s="42">
        <v>10</v>
      </c>
      <c r="I684" s="42">
        <v>29</v>
      </c>
      <c r="J684" s="64">
        <f t="shared" si="24"/>
        <v>14182</v>
      </c>
      <c r="K684" s="89">
        <f t="shared" ca="1" si="25"/>
        <v>84.019164955509922</v>
      </c>
      <c r="L684" s="42" t="s">
        <v>413</v>
      </c>
      <c r="M684" s="42" t="s">
        <v>130</v>
      </c>
      <c r="N684" s="42" t="s">
        <v>321</v>
      </c>
      <c r="O684" s="42" t="s">
        <v>130</v>
      </c>
      <c r="P684" s="42" t="s">
        <v>83</v>
      </c>
    </row>
    <row r="685" spans="1:16">
      <c r="A685" s="62">
        <v>684</v>
      </c>
      <c r="B685" s="42" t="s">
        <v>82</v>
      </c>
      <c r="C685" s="42" t="s">
        <v>83</v>
      </c>
      <c r="D685" s="42" t="s">
        <v>302</v>
      </c>
      <c r="E685" s="42" t="s">
        <v>137</v>
      </c>
      <c r="F685" s="64">
        <v>13629</v>
      </c>
      <c r="G685" s="42">
        <v>1937</v>
      </c>
      <c r="H685" s="42">
        <v>4</v>
      </c>
      <c r="I685" s="42">
        <v>24</v>
      </c>
      <c r="J685" s="64">
        <f t="shared" si="24"/>
        <v>13629</v>
      </c>
      <c r="K685" s="89">
        <f t="shared" ca="1" si="25"/>
        <v>85.533196440793972</v>
      </c>
      <c r="L685" s="42" t="s">
        <v>119</v>
      </c>
      <c r="M685" s="42" t="s">
        <v>131</v>
      </c>
      <c r="N685" s="42" t="s">
        <v>119</v>
      </c>
      <c r="O685" s="42" t="s">
        <v>131</v>
      </c>
      <c r="P685" s="42" t="s">
        <v>83</v>
      </c>
    </row>
    <row r="686" spans="1:16">
      <c r="A686" s="62">
        <v>685</v>
      </c>
      <c r="B686" s="42" t="s">
        <v>82</v>
      </c>
      <c r="C686" s="42" t="s">
        <v>83</v>
      </c>
      <c r="D686" s="42" t="s">
        <v>294</v>
      </c>
      <c r="E686" s="42" t="s">
        <v>153</v>
      </c>
      <c r="F686" s="64">
        <v>11851</v>
      </c>
      <c r="G686" s="42">
        <v>1932</v>
      </c>
      <c r="H686" s="42">
        <v>6</v>
      </c>
      <c r="I686" s="42">
        <v>11</v>
      </c>
      <c r="J686" s="64">
        <f t="shared" si="24"/>
        <v>11851</v>
      </c>
      <c r="K686" s="89">
        <f t="shared" ca="1" si="25"/>
        <v>90.401095140314851</v>
      </c>
      <c r="L686" s="42" t="s">
        <v>87</v>
      </c>
      <c r="M686" s="42" t="s">
        <v>155</v>
      </c>
      <c r="N686" s="42"/>
      <c r="O686" s="42"/>
      <c r="P686" s="42" t="s">
        <v>102</v>
      </c>
    </row>
    <row r="687" spans="1:16">
      <c r="A687" s="62">
        <v>686</v>
      </c>
      <c r="B687" s="42" t="s">
        <v>82</v>
      </c>
      <c r="C687" s="42" t="s">
        <v>83</v>
      </c>
      <c r="D687" s="42" t="s">
        <v>414</v>
      </c>
      <c r="E687" s="42" t="s">
        <v>109</v>
      </c>
      <c r="F687" s="64">
        <v>25404</v>
      </c>
      <c r="G687" s="42">
        <v>1969</v>
      </c>
      <c r="H687" s="42">
        <v>7</v>
      </c>
      <c r="I687" s="42">
        <v>20</v>
      </c>
      <c r="J687" s="64">
        <f t="shared" si="24"/>
        <v>25404</v>
      </c>
      <c r="K687" s="89">
        <f t="shared" ca="1" si="25"/>
        <v>53.295003422313485</v>
      </c>
      <c r="L687" s="42" t="s">
        <v>90</v>
      </c>
      <c r="M687" s="42" t="s">
        <v>119</v>
      </c>
      <c r="N687" s="42" t="s">
        <v>90</v>
      </c>
      <c r="O687" s="42" t="s">
        <v>119</v>
      </c>
      <c r="P687" s="42" t="s">
        <v>83</v>
      </c>
    </row>
    <row r="688" spans="1:16">
      <c r="A688" s="62">
        <v>687</v>
      </c>
      <c r="B688" s="42" t="s">
        <v>82</v>
      </c>
      <c r="C688" s="42" t="s">
        <v>83</v>
      </c>
      <c r="D688" s="42" t="s">
        <v>278</v>
      </c>
      <c r="E688" s="42" t="s">
        <v>93</v>
      </c>
      <c r="F688" s="64">
        <v>7315</v>
      </c>
      <c r="G688" s="42">
        <v>1920</v>
      </c>
      <c r="H688" s="42">
        <v>1</v>
      </c>
      <c r="I688" s="42">
        <v>10</v>
      </c>
      <c r="J688" s="64">
        <f t="shared" si="24"/>
        <v>7315</v>
      </c>
      <c r="K688" s="89">
        <f t="shared" ca="1" si="25"/>
        <v>102.81998631074606</v>
      </c>
      <c r="L688" s="42" t="s">
        <v>106</v>
      </c>
      <c r="M688" s="42" t="s">
        <v>101</v>
      </c>
      <c r="N688" s="42" t="s">
        <v>106</v>
      </c>
      <c r="O688" s="42" t="s">
        <v>101</v>
      </c>
      <c r="P688" s="42" t="s">
        <v>83</v>
      </c>
    </row>
    <row r="689" spans="1:16">
      <c r="A689" s="62">
        <v>688</v>
      </c>
      <c r="B689" s="42" t="s">
        <v>82</v>
      </c>
      <c r="C689" s="42" t="s">
        <v>83</v>
      </c>
      <c r="D689" s="42" t="s">
        <v>136</v>
      </c>
      <c r="E689" s="42" t="s">
        <v>137</v>
      </c>
      <c r="F689" s="64">
        <v>14714</v>
      </c>
      <c r="G689" s="42">
        <v>1940</v>
      </c>
      <c r="H689" s="42">
        <v>4</v>
      </c>
      <c r="I689" s="42">
        <v>13</v>
      </c>
      <c r="J689" s="64">
        <f t="shared" si="24"/>
        <v>14714</v>
      </c>
      <c r="K689" s="89">
        <f t="shared" ca="1" si="25"/>
        <v>82.562628336755651</v>
      </c>
      <c r="L689" s="42" t="s">
        <v>125</v>
      </c>
      <c r="M689" s="42" t="s">
        <v>131</v>
      </c>
      <c r="N689" s="42" t="s">
        <v>125</v>
      </c>
      <c r="O689" s="42" t="s">
        <v>131</v>
      </c>
      <c r="P689" s="42" t="s">
        <v>83</v>
      </c>
    </row>
    <row r="690" spans="1:16">
      <c r="A690" s="62">
        <v>689</v>
      </c>
      <c r="B690" s="42" t="s">
        <v>82</v>
      </c>
      <c r="C690" s="42" t="s">
        <v>83</v>
      </c>
      <c r="D690" s="42" t="s">
        <v>298</v>
      </c>
      <c r="E690" s="42" t="s">
        <v>85</v>
      </c>
      <c r="F690" s="64">
        <v>4709</v>
      </c>
      <c r="G690" s="42">
        <v>1912</v>
      </c>
      <c r="H690" s="42">
        <v>11</v>
      </c>
      <c r="I690" s="42">
        <v>21</v>
      </c>
      <c r="J690" s="64">
        <f t="shared" si="24"/>
        <v>4709</v>
      </c>
      <c r="K690" s="89">
        <f t="shared" ca="1" si="25"/>
        <v>109.95482546201232</v>
      </c>
      <c r="L690" s="42" t="s">
        <v>144</v>
      </c>
      <c r="M690" s="42" t="s">
        <v>121</v>
      </c>
      <c r="N690" s="42" t="s">
        <v>144</v>
      </c>
      <c r="O690" s="42" t="s">
        <v>121</v>
      </c>
      <c r="P690" s="42" t="s">
        <v>83</v>
      </c>
    </row>
    <row r="691" spans="1:16">
      <c r="A691" s="62">
        <v>690</v>
      </c>
      <c r="B691" s="42" t="s">
        <v>82</v>
      </c>
      <c r="C691" s="42" t="s">
        <v>83</v>
      </c>
      <c r="D691" s="42" t="s">
        <v>216</v>
      </c>
      <c r="E691" s="42" t="s">
        <v>109</v>
      </c>
      <c r="F691" s="64">
        <v>12917</v>
      </c>
      <c r="G691" s="42">
        <v>1935</v>
      </c>
      <c r="H691" s="42">
        <v>5</v>
      </c>
      <c r="I691" s="42">
        <v>13</v>
      </c>
      <c r="J691" s="64">
        <f t="shared" si="24"/>
        <v>12917</v>
      </c>
      <c r="K691" s="89">
        <f t="shared" ca="1" si="25"/>
        <v>87.482546201232026</v>
      </c>
      <c r="L691" s="42" t="s">
        <v>97</v>
      </c>
      <c r="M691" s="42" t="s">
        <v>147</v>
      </c>
      <c r="N691" s="42" t="s">
        <v>97</v>
      </c>
      <c r="O691" s="42" t="s">
        <v>147</v>
      </c>
      <c r="P691" s="42" t="s">
        <v>102</v>
      </c>
    </row>
    <row r="692" spans="1:16">
      <c r="A692" s="62">
        <v>691</v>
      </c>
      <c r="B692" s="42" t="s">
        <v>82</v>
      </c>
      <c r="C692" s="42" t="s">
        <v>83</v>
      </c>
      <c r="D692" s="42" t="s">
        <v>287</v>
      </c>
      <c r="E692" s="42" t="s">
        <v>104</v>
      </c>
      <c r="F692" s="64">
        <v>3524</v>
      </c>
      <c r="G692" s="42">
        <v>1909</v>
      </c>
      <c r="H692" s="42">
        <v>8</v>
      </c>
      <c r="I692" s="42">
        <v>24</v>
      </c>
      <c r="J692" s="64">
        <f t="shared" si="24"/>
        <v>3524</v>
      </c>
      <c r="K692" s="89">
        <f t="shared" ca="1" si="25"/>
        <v>113.19917864476386</v>
      </c>
      <c r="L692" s="42" t="s">
        <v>105</v>
      </c>
      <c r="M692" s="42" t="s">
        <v>100</v>
      </c>
      <c r="N692" s="42"/>
      <c r="O692" s="42"/>
      <c r="P692" s="42" t="s">
        <v>102</v>
      </c>
    </row>
    <row r="693" spans="1:16">
      <c r="A693" s="62">
        <v>692</v>
      </c>
      <c r="B693" s="42" t="s">
        <v>82</v>
      </c>
      <c r="C693" s="42" t="s">
        <v>83</v>
      </c>
      <c r="D693" s="42" t="s">
        <v>299</v>
      </c>
      <c r="E693" s="42" t="s">
        <v>153</v>
      </c>
      <c r="F693" s="64">
        <v>17431</v>
      </c>
      <c r="G693" s="42">
        <v>1947</v>
      </c>
      <c r="H693" s="42">
        <v>9</v>
      </c>
      <c r="I693" s="42">
        <v>21</v>
      </c>
      <c r="J693" s="64">
        <f t="shared" si="24"/>
        <v>17431</v>
      </c>
      <c r="K693" s="89">
        <f t="shared" ca="1" si="25"/>
        <v>75.123887748117724</v>
      </c>
      <c r="L693" s="42" t="s">
        <v>155</v>
      </c>
      <c r="M693" s="42" t="s">
        <v>161</v>
      </c>
      <c r="N693" s="42" t="s">
        <v>155</v>
      </c>
      <c r="O693" s="42" t="s">
        <v>161</v>
      </c>
      <c r="P693" s="42" t="s">
        <v>83</v>
      </c>
    </row>
    <row r="694" spans="1:16">
      <c r="A694" s="62">
        <v>693</v>
      </c>
      <c r="B694" s="42" t="s">
        <v>82</v>
      </c>
      <c r="C694" s="42" t="s">
        <v>83</v>
      </c>
      <c r="D694" s="42" t="s">
        <v>205</v>
      </c>
      <c r="E694" s="42" t="s">
        <v>85</v>
      </c>
      <c r="F694" s="64">
        <v>13617</v>
      </c>
      <c r="G694" s="42">
        <v>1937</v>
      </c>
      <c r="H694" s="42">
        <v>4</v>
      </c>
      <c r="I694" s="42">
        <v>12</v>
      </c>
      <c r="J694" s="64">
        <f t="shared" si="24"/>
        <v>13617</v>
      </c>
      <c r="K694" s="89">
        <f t="shared" ca="1" si="25"/>
        <v>85.566050650239561</v>
      </c>
      <c r="L694" s="42" t="s">
        <v>91</v>
      </c>
      <c r="M694" s="42" t="s">
        <v>155</v>
      </c>
      <c r="N694" s="42" t="s">
        <v>91</v>
      </c>
      <c r="O694" s="42" t="s">
        <v>155</v>
      </c>
      <c r="P694" s="42" t="s">
        <v>102</v>
      </c>
    </row>
    <row r="695" spans="1:16">
      <c r="A695" s="62">
        <v>694</v>
      </c>
      <c r="B695" s="42" t="s">
        <v>82</v>
      </c>
      <c r="C695" s="42" t="s">
        <v>83</v>
      </c>
      <c r="D695" s="42" t="s">
        <v>247</v>
      </c>
      <c r="E695" s="42" t="s">
        <v>96</v>
      </c>
      <c r="F695" s="64">
        <v>12328</v>
      </c>
      <c r="G695" s="42">
        <v>1933</v>
      </c>
      <c r="H695" s="42">
        <v>10</v>
      </c>
      <c r="I695" s="42">
        <v>1</v>
      </c>
      <c r="J695" s="64">
        <f t="shared" si="24"/>
        <v>12328</v>
      </c>
      <c r="K695" s="89">
        <f t="shared" ca="1" si="25"/>
        <v>89.095140314852841</v>
      </c>
      <c r="L695" s="42" t="s">
        <v>125</v>
      </c>
      <c r="M695" s="42" t="s">
        <v>106</v>
      </c>
      <c r="N695" s="42" t="s">
        <v>125</v>
      </c>
      <c r="O695" s="42" t="s">
        <v>106</v>
      </c>
      <c r="P695" s="42" t="s">
        <v>102</v>
      </c>
    </row>
    <row r="696" spans="1:16">
      <c r="A696" s="62">
        <v>695</v>
      </c>
      <c r="B696" s="42" t="s">
        <v>82</v>
      </c>
      <c r="C696" s="42" t="s">
        <v>83</v>
      </c>
      <c r="D696" s="42" t="s">
        <v>132</v>
      </c>
      <c r="E696" s="42" t="s">
        <v>133</v>
      </c>
      <c r="F696" s="64">
        <v>12389</v>
      </c>
      <c r="G696" s="42">
        <v>1933</v>
      </c>
      <c r="H696" s="42">
        <v>12</v>
      </c>
      <c r="I696" s="42">
        <v>1</v>
      </c>
      <c r="J696" s="64">
        <f t="shared" si="24"/>
        <v>12389</v>
      </c>
      <c r="K696" s="89">
        <f t="shared" ca="1" si="25"/>
        <v>88.928131416837786</v>
      </c>
      <c r="L696" s="42" t="s">
        <v>163</v>
      </c>
      <c r="M696" s="42"/>
      <c r="N696" s="42" t="s">
        <v>163</v>
      </c>
      <c r="O696" s="42" t="s">
        <v>161</v>
      </c>
      <c r="P696" s="42" t="s">
        <v>83</v>
      </c>
    </row>
    <row r="697" spans="1:16">
      <c r="A697" s="62">
        <v>696</v>
      </c>
      <c r="B697" s="42" t="s">
        <v>82</v>
      </c>
      <c r="C697" s="42" t="s">
        <v>83</v>
      </c>
      <c r="D697" s="42" t="s">
        <v>201</v>
      </c>
      <c r="E697" s="42" t="s">
        <v>96</v>
      </c>
      <c r="F697" s="64">
        <v>3285</v>
      </c>
      <c r="G697" s="42">
        <v>1908</v>
      </c>
      <c r="H697" s="42">
        <v>12</v>
      </c>
      <c r="I697" s="42">
        <v>28</v>
      </c>
      <c r="J697" s="64">
        <f t="shared" si="24"/>
        <v>3285</v>
      </c>
      <c r="K697" s="89">
        <f t="shared" ca="1" si="25"/>
        <v>113.85352498288843</v>
      </c>
      <c r="L697" s="42" t="s">
        <v>125</v>
      </c>
      <c r="M697" s="42" t="s">
        <v>143</v>
      </c>
      <c r="N697" s="42" t="s">
        <v>125</v>
      </c>
      <c r="O697" s="42" t="s">
        <v>143</v>
      </c>
      <c r="P697" s="42" t="s">
        <v>102</v>
      </c>
    </row>
    <row r="698" spans="1:16">
      <c r="A698" s="62">
        <v>697</v>
      </c>
      <c r="B698" s="42" t="s">
        <v>82</v>
      </c>
      <c r="C698" s="42" t="s">
        <v>83</v>
      </c>
      <c r="D698" s="42" t="s">
        <v>120</v>
      </c>
      <c r="E698" s="42" t="s">
        <v>85</v>
      </c>
      <c r="F698" s="64">
        <v>20660</v>
      </c>
      <c r="G698" s="42">
        <v>1956</v>
      </c>
      <c r="H698" s="42">
        <v>7</v>
      </c>
      <c r="I698" s="42">
        <v>24</v>
      </c>
      <c r="J698" s="64">
        <f t="shared" si="24"/>
        <v>20660</v>
      </c>
      <c r="K698" s="89">
        <f t="shared" ca="1" si="25"/>
        <v>66.283367556468178</v>
      </c>
      <c r="L698" s="42" t="s">
        <v>106</v>
      </c>
      <c r="M698" s="42" t="s">
        <v>128</v>
      </c>
      <c r="N698" s="42" t="s">
        <v>106</v>
      </c>
      <c r="O698" s="42" t="s">
        <v>128</v>
      </c>
      <c r="P698" s="42" t="s">
        <v>83</v>
      </c>
    </row>
    <row r="699" spans="1:16">
      <c r="A699" s="62">
        <v>698</v>
      </c>
      <c r="B699" s="42" t="s">
        <v>82</v>
      </c>
      <c r="C699" s="42" t="s">
        <v>83</v>
      </c>
      <c r="D699" s="42" t="s">
        <v>251</v>
      </c>
      <c r="E699" s="42" t="s">
        <v>109</v>
      </c>
      <c r="F699" s="64">
        <v>15414</v>
      </c>
      <c r="G699" s="42">
        <v>1942</v>
      </c>
      <c r="H699" s="42">
        <v>3</v>
      </c>
      <c r="I699" s="42">
        <v>14</v>
      </c>
      <c r="J699" s="64">
        <f t="shared" si="24"/>
        <v>15414</v>
      </c>
      <c r="K699" s="89">
        <f t="shared" ca="1" si="25"/>
        <v>80.646132785763172</v>
      </c>
      <c r="L699" s="42" t="s">
        <v>149</v>
      </c>
      <c r="M699" s="42" t="s">
        <v>87</v>
      </c>
      <c r="N699" s="42"/>
      <c r="O699" s="42"/>
      <c r="P699" s="42" t="s">
        <v>102</v>
      </c>
    </row>
    <row r="700" spans="1:16">
      <c r="A700" s="62">
        <v>699</v>
      </c>
      <c r="B700" s="42" t="s">
        <v>82</v>
      </c>
      <c r="C700" s="42" t="s">
        <v>83</v>
      </c>
      <c r="D700" s="42" t="s">
        <v>162</v>
      </c>
      <c r="E700" s="42" t="s">
        <v>153</v>
      </c>
      <c r="F700" s="64">
        <v>26605</v>
      </c>
      <c r="G700" s="42">
        <v>1972</v>
      </c>
      <c r="H700" s="42">
        <v>11</v>
      </c>
      <c r="I700" s="42">
        <v>2</v>
      </c>
      <c r="J700" s="64">
        <f t="shared" si="24"/>
        <v>26605</v>
      </c>
      <c r="K700" s="89">
        <f t="shared" ca="1" si="25"/>
        <v>50.006844626967833</v>
      </c>
      <c r="L700" s="42" t="s">
        <v>147</v>
      </c>
      <c r="M700" s="42" t="s">
        <v>87</v>
      </c>
      <c r="N700" s="42" t="s">
        <v>147</v>
      </c>
      <c r="O700" s="42" t="s">
        <v>87</v>
      </c>
      <c r="P700" s="42" t="s">
        <v>83</v>
      </c>
    </row>
    <row r="701" spans="1:16">
      <c r="A701" s="62">
        <v>700</v>
      </c>
      <c r="B701" s="42" t="s">
        <v>82</v>
      </c>
      <c r="C701" s="42" t="s">
        <v>83</v>
      </c>
      <c r="D701" s="42" t="s">
        <v>415</v>
      </c>
      <c r="E701" s="42" t="s">
        <v>137</v>
      </c>
      <c r="F701" s="64">
        <v>19648</v>
      </c>
      <c r="G701" s="42">
        <v>1953</v>
      </c>
      <c r="H701" s="42">
        <v>10</v>
      </c>
      <c r="I701" s="42">
        <v>16</v>
      </c>
      <c r="J701" s="64">
        <f t="shared" si="24"/>
        <v>19648</v>
      </c>
      <c r="K701" s="89">
        <f t="shared" ca="1" si="25"/>
        <v>69.054072553045856</v>
      </c>
      <c r="L701" s="42" t="s">
        <v>149</v>
      </c>
      <c r="M701" s="42" t="s">
        <v>87</v>
      </c>
      <c r="N701" s="42" t="s">
        <v>149</v>
      </c>
      <c r="O701" s="42" t="s">
        <v>87</v>
      </c>
      <c r="P701" s="42" t="s">
        <v>102</v>
      </c>
    </row>
    <row r="702" spans="1:16">
      <c r="A702" s="62">
        <v>701</v>
      </c>
      <c r="B702" s="42" t="s">
        <v>82</v>
      </c>
      <c r="C702" s="42" t="s">
        <v>83</v>
      </c>
      <c r="D702" s="42" t="s">
        <v>304</v>
      </c>
      <c r="E702" s="42" t="s">
        <v>85</v>
      </c>
      <c r="F702" s="64">
        <v>8407</v>
      </c>
      <c r="G702" s="42">
        <v>1923</v>
      </c>
      <c r="H702" s="42">
        <v>1</v>
      </c>
      <c r="I702" s="42">
        <v>6</v>
      </c>
      <c r="J702" s="64">
        <f t="shared" si="24"/>
        <v>8407</v>
      </c>
      <c r="K702" s="89">
        <f t="shared" ca="1" si="25"/>
        <v>99.830253251197803</v>
      </c>
      <c r="L702" s="42" t="s">
        <v>97</v>
      </c>
      <c r="M702" s="42" t="s">
        <v>87</v>
      </c>
      <c r="N702" s="42" t="s">
        <v>97</v>
      </c>
      <c r="O702" s="42" t="s">
        <v>87</v>
      </c>
      <c r="P702" s="42" t="s">
        <v>83</v>
      </c>
    </row>
    <row r="703" spans="1:16">
      <c r="A703" s="62">
        <v>702</v>
      </c>
      <c r="B703" s="42" t="s">
        <v>82</v>
      </c>
      <c r="C703" s="42" t="s">
        <v>83</v>
      </c>
      <c r="D703" s="42" t="s">
        <v>203</v>
      </c>
      <c r="E703" s="42" t="s">
        <v>133</v>
      </c>
      <c r="F703" s="64">
        <v>22577</v>
      </c>
      <c r="G703" s="42">
        <v>1961</v>
      </c>
      <c r="H703" s="42">
        <v>10</v>
      </c>
      <c r="I703" s="42">
        <v>23</v>
      </c>
      <c r="J703" s="64">
        <f t="shared" si="24"/>
        <v>22577</v>
      </c>
      <c r="K703" s="89">
        <f t="shared" ca="1" si="25"/>
        <v>61.034907597535934</v>
      </c>
      <c r="L703" s="42" t="s">
        <v>121</v>
      </c>
      <c r="M703" s="42" t="s">
        <v>140</v>
      </c>
      <c r="N703" s="42" t="s">
        <v>121</v>
      </c>
      <c r="O703" s="42" t="s">
        <v>140</v>
      </c>
      <c r="P703" s="42" t="s">
        <v>83</v>
      </c>
    </row>
    <row r="704" spans="1:16">
      <c r="A704" s="62">
        <v>703</v>
      </c>
      <c r="B704" s="42" t="s">
        <v>82</v>
      </c>
      <c r="C704" s="42" t="s">
        <v>83</v>
      </c>
      <c r="D704" s="42" t="s">
        <v>290</v>
      </c>
      <c r="E704" s="42" t="s">
        <v>139</v>
      </c>
      <c r="F704" s="64">
        <v>12177</v>
      </c>
      <c r="G704" s="42">
        <v>1933</v>
      </c>
      <c r="H704" s="42">
        <v>5</v>
      </c>
      <c r="I704" s="42">
        <v>3</v>
      </c>
      <c r="J704" s="64">
        <f t="shared" si="24"/>
        <v>12177</v>
      </c>
      <c r="K704" s="89">
        <f t="shared" ca="1" si="25"/>
        <v>89.508555783709781</v>
      </c>
      <c r="L704" s="42" t="s">
        <v>94</v>
      </c>
      <c r="M704" s="42" t="s">
        <v>125</v>
      </c>
      <c r="N704" s="42" t="s">
        <v>94</v>
      </c>
      <c r="O704" s="42" t="s">
        <v>125</v>
      </c>
      <c r="P704" s="42" t="s">
        <v>102</v>
      </c>
    </row>
    <row r="705" spans="1:16">
      <c r="A705" s="62">
        <v>704</v>
      </c>
      <c r="B705" s="42" t="s">
        <v>82</v>
      </c>
      <c r="C705" s="42" t="s">
        <v>83</v>
      </c>
      <c r="D705" s="42" t="s">
        <v>142</v>
      </c>
      <c r="E705" s="42" t="s">
        <v>89</v>
      </c>
      <c r="F705" s="64">
        <v>15295</v>
      </c>
      <c r="G705" s="42">
        <v>1941</v>
      </c>
      <c r="H705" s="42">
        <v>11</v>
      </c>
      <c r="I705" s="42">
        <v>15</v>
      </c>
      <c r="J705" s="64">
        <f t="shared" si="24"/>
        <v>15295</v>
      </c>
      <c r="K705" s="89">
        <f t="shared" ca="1" si="25"/>
        <v>80.971937029431899</v>
      </c>
      <c r="L705" s="42" t="s">
        <v>149</v>
      </c>
      <c r="M705" s="42" t="s">
        <v>134</v>
      </c>
      <c r="N705" s="42" t="s">
        <v>149</v>
      </c>
      <c r="O705" s="42" t="s">
        <v>134</v>
      </c>
      <c r="P705" s="42" t="s">
        <v>83</v>
      </c>
    </row>
    <row r="706" spans="1:16">
      <c r="A706" s="62">
        <v>705</v>
      </c>
      <c r="B706" s="42" t="s">
        <v>82</v>
      </c>
      <c r="C706" s="42" t="s">
        <v>83</v>
      </c>
      <c r="D706" s="42" t="s">
        <v>310</v>
      </c>
      <c r="E706" s="42" t="s">
        <v>104</v>
      </c>
      <c r="F706" s="64">
        <v>26121</v>
      </c>
      <c r="G706" s="42">
        <v>1971</v>
      </c>
      <c r="H706" s="42">
        <v>7</v>
      </c>
      <c r="I706" s="42">
        <v>7</v>
      </c>
      <c r="J706" s="64">
        <f t="shared" si="24"/>
        <v>26121</v>
      </c>
      <c r="K706" s="89">
        <f t="shared" ca="1" si="25"/>
        <v>51.331964407939765</v>
      </c>
      <c r="L706" s="42" t="s">
        <v>110</v>
      </c>
      <c r="M706" s="42" t="s">
        <v>147</v>
      </c>
      <c r="N706" s="42" t="s">
        <v>110</v>
      </c>
      <c r="O706" s="42" t="s">
        <v>147</v>
      </c>
      <c r="P706" s="42" t="s">
        <v>102</v>
      </c>
    </row>
    <row r="707" spans="1:16">
      <c r="A707" s="62">
        <v>706</v>
      </c>
      <c r="B707" s="42" t="s">
        <v>82</v>
      </c>
      <c r="C707" s="42" t="s">
        <v>83</v>
      </c>
      <c r="D707" s="42" t="s">
        <v>160</v>
      </c>
      <c r="E707" s="42" t="s">
        <v>137</v>
      </c>
      <c r="F707" s="64">
        <v>9421</v>
      </c>
      <c r="G707" s="42">
        <v>1925</v>
      </c>
      <c r="H707" s="42">
        <v>10</v>
      </c>
      <c r="I707" s="42">
        <v>16</v>
      </c>
      <c r="J707" s="64">
        <f t="shared" ref="J707:J770" si="26">DATE(G707, H707,I707)</f>
        <v>9421</v>
      </c>
      <c r="K707" s="89">
        <f t="shared" ref="K707:K770" ca="1" si="27">(TODAY()-J707)/365.25</f>
        <v>97.054072553045856</v>
      </c>
      <c r="L707" s="42" t="s">
        <v>110</v>
      </c>
      <c r="M707" s="42" t="s">
        <v>106</v>
      </c>
      <c r="N707" s="42"/>
      <c r="O707" s="42"/>
      <c r="P707" s="42" t="s">
        <v>83</v>
      </c>
    </row>
    <row r="708" spans="1:16">
      <c r="A708" s="62">
        <v>707</v>
      </c>
      <c r="B708" s="42" t="s">
        <v>82</v>
      </c>
      <c r="C708" s="42" t="s">
        <v>83</v>
      </c>
      <c r="D708" s="42" t="s">
        <v>288</v>
      </c>
      <c r="E708" s="42" t="s">
        <v>85</v>
      </c>
      <c r="F708" s="64">
        <v>12225</v>
      </c>
      <c r="G708" s="42">
        <v>1933</v>
      </c>
      <c r="H708" s="42">
        <v>6</v>
      </c>
      <c r="I708" s="42">
        <v>20</v>
      </c>
      <c r="J708" s="64">
        <f t="shared" si="26"/>
        <v>12225</v>
      </c>
      <c r="K708" s="89">
        <f t="shared" ca="1" si="27"/>
        <v>89.377138945927442</v>
      </c>
      <c r="L708" s="42" t="s">
        <v>407</v>
      </c>
      <c r="M708" s="42" t="s">
        <v>119</v>
      </c>
      <c r="N708" s="42"/>
      <c r="O708" s="42"/>
      <c r="P708" s="42" t="s">
        <v>83</v>
      </c>
    </row>
    <row r="709" spans="1:16">
      <c r="A709" s="62">
        <v>708</v>
      </c>
      <c r="B709" s="42" t="s">
        <v>82</v>
      </c>
      <c r="C709" s="42" t="s">
        <v>83</v>
      </c>
      <c r="D709" s="42" t="s">
        <v>335</v>
      </c>
      <c r="E709" s="42" t="s">
        <v>153</v>
      </c>
      <c r="F709" s="64">
        <v>1528</v>
      </c>
      <c r="G709" s="42">
        <v>1904</v>
      </c>
      <c r="H709" s="42">
        <v>3</v>
      </c>
      <c r="I709" s="42">
        <v>7</v>
      </c>
      <c r="J709" s="64">
        <f t="shared" si="26"/>
        <v>1528</v>
      </c>
      <c r="K709" s="89">
        <f t="shared" ca="1" si="27"/>
        <v>118.66392881587953</v>
      </c>
      <c r="L709" s="42" t="s">
        <v>125</v>
      </c>
      <c r="M709" s="42" t="s">
        <v>131</v>
      </c>
      <c r="N709" s="42"/>
      <c r="O709" s="42"/>
      <c r="P709" s="42" t="s">
        <v>102</v>
      </c>
    </row>
    <row r="710" spans="1:16">
      <c r="A710" s="62">
        <v>709</v>
      </c>
      <c r="B710" s="42" t="s">
        <v>82</v>
      </c>
      <c r="C710" s="42" t="s">
        <v>83</v>
      </c>
      <c r="D710" s="42" t="s">
        <v>382</v>
      </c>
      <c r="E710" s="42" t="s">
        <v>85</v>
      </c>
      <c r="F710" s="64">
        <v>6587</v>
      </c>
      <c r="G710" s="42">
        <v>1918</v>
      </c>
      <c r="H710" s="42">
        <v>1</v>
      </c>
      <c r="I710" s="42">
        <v>12</v>
      </c>
      <c r="J710" s="64">
        <f t="shared" si="26"/>
        <v>6587</v>
      </c>
      <c r="K710" s="89">
        <f t="shared" ca="1" si="27"/>
        <v>104.81314168377824</v>
      </c>
      <c r="L710" s="42" t="s">
        <v>130</v>
      </c>
      <c r="M710" s="42" t="s">
        <v>161</v>
      </c>
      <c r="N710" s="42" t="s">
        <v>130</v>
      </c>
      <c r="O710" s="42" t="s">
        <v>161</v>
      </c>
      <c r="P710" s="42" t="s">
        <v>83</v>
      </c>
    </row>
    <row r="711" spans="1:16">
      <c r="A711" s="62">
        <v>710</v>
      </c>
      <c r="B711" s="42" t="s">
        <v>82</v>
      </c>
      <c r="C711" s="42" t="s">
        <v>83</v>
      </c>
      <c r="D711" s="42" t="s">
        <v>410</v>
      </c>
      <c r="E711" s="42" t="s">
        <v>153</v>
      </c>
      <c r="F711" s="64">
        <v>12052</v>
      </c>
      <c r="G711" s="42">
        <v>1932</v>
      </c>
      <c r="H711" s="42">
        <v>12</v>
      </c>
      <c r="I711" s="42">
        <v>29</v>
      </c>
      <c r="J711" s="64">
        <f t="shared" si="26"/>
        <v>12052</v>
      </c>
      <c r="K711" s="89">
        <f t="shared" ca="1" si="27"/>
        <v>89.850787132101303</v>
      </c>
      <c r="L711" s="42" t="s">
        <v>154</v>
      </c>
      <c r="M711" s="42" t="s">
        <v>121</v>
      </c>
      <c r="N711" s="42"/>
      <c r="O711" s="42"/>
      <c r="P711" s="42" t="s">
        <v>102</v>
      </c>
    </row>
    <row r="712" spans="1:16">
      <c r="A712" s="62">
        <v>711</v>
      </c>
      <c r="B712" s="42" t="s">
        <v>82</v>
      </c>
      <c r="C712" s="42" t="s">
        <v>83</v>
      </c>
      <c r="D712" s="42" t="s">
        <v>132</v>
      </c>
      <c r="E712" s="42" t="s">
        <v>133</v>
      </c>
      <c r="F712" s="64">
        <v>8743</v>
      </c>
      <c r="G712" s="42">
        <v>1923</v>
      </c>
      <c r="H712" s="42">
        <v>12</v>
      </c>
      <c r="I712" s="42">
        <v>8</v>
      </c>
      <c r="J712" s="64">
        <f t="shared" si="26"/>
        <v>8743</v>
      </c>
      <c r="K712" s="89">
        <f t="shared" ca="1" si="27"/>
        <v>98.910335386721428</v>
      </c>
      <c r="L712" s="42" t="s">
        <v>106</v>
      </c>
      <c r="M712" s="42" t="s">
        <v>100</v>
      </c>
      <c r="N712" s="42" t="s">
        <v>106</v>
      </c>
      <c r="O712" s="42" t="s">
        <v>100</v>
      </c>
      <c r="P712" s="42" t="s">
        <v>83</v>
      </c>
    </row>
    <row r="713" spans="1:16">
      <c r="A713" s="62">
        <v>712</v>
      </c>
      <c r="B713" s="42" t="s">
        <v>82</v>
      </c>
      <c r="C713" s="42" t="s">
        <v>83</v>
      </c>
      <c r="D713" s="42" t="s">
        <v>107</v>
      </c>
      <c r="E713" s="42" t="s">
        <v>89</v>
      </c>
      <c r="F713" s="64">
        <v>18320</v>
      </c>
      <c r="G713" s="42">
        <v>1950</v>
      </c>
      <c r="H713" s="42">
        <v>2</v>
      </c>
      <c r="I713" s="42">
        <v>26</v>
      </c>
      <c r="J713" s="64">
        <f t="shared" si="26"/>
        <v>18320</v>
      </c>
      <c r="K713" s="89">
        <f t="shared" ca="1" si="27"/>
        <v>72.689938398357285</v>
      </c>
      <c r="L713" s="42" t="s">
        <v>183</v>
      </c>
      <c r="M713" s="42" t="s">
        <v>113</v>
      </c>
      <c r="N713" s="42"/>
      <c r="O713" s="42"/>
      <c r="P713" s="42" t="s">
        <v>83</v>
      </c>
    </row>
    <row r="714" spans="1:16">
      <c r="A714" s="62">
        <v>713</v>
      </c>
      <c r="B714" s="42" t="s">
        <v>82</v>
      </c>
      <c r="C714" s="42" t="s">
        <v>83</v>
      </c>
      <c r="D714" s="42" t="s">
        <v>302</v>
      </c>
      <c r="E714" s="42" t="s">
        <v>137</v>
      </c>
      <c r="F714" s="64">
        <v>9924</v>
      </c>
      <c r="G714" s="42">
        <v>1927</v>
      </c>
      <c r="H714" s="42">
        <v>3</v>
      </c>
      <c r="I714" s="42">
        <v>3</v>
      </c>
      <c r="J714" s="64">
        <f t="shared" si="26"/>
        <v>9924</v>
      </c>
      <c r="K714" s="89">
        <f t="shared" ca="1" si="27"/>
        <v>95.676933607118414</v>
      </c>
      <c r="L714" s="42" t="s">
        <v>113</v>
      </c>
      <c r="M714" s="42" t="s">
        <v>87</v>
      </c>
      <c r="N714" s="42" t="s">
        <v>113</v>
      </c>
      <c r="O714" s="42" t="s">
        <v>87</v>
      </c>
      <c r="P714" s="42" t="s">
        <v>102</v>
      </c>
    </row>
    <row r="715" spans="1:16">
      <c r="A715" s="62">
        <v>714</v>
      </c>
      <c r="B715" s="42" t="s">
        <v>82</v>
      </c>
      <c r="C715" s="42" t="s">
        <v>83</v>
      </c>
      <c r="D715" s="42" t="s">
        <v>158</v>
      </c>
      <c r="E715" s="42" t="s">
        <v>93</v>
      </c>
      <c r="F715" s="64">
        <v>17996</v>
      </c>
      <c r="G715" s="42">
        <v>1949</v>
      </c>
      <c r="H715" s="42">
        <v>4</v>
      </c>
      <c r="I715" s="42">
        <v>8</v>
      </c>
      <c r="J715" s="64">
        <f t="shared" si="26"/>
        <v>17996</v>
      </c>
      <c r="K715" s="89">
        <f t="shared" ca="1" si="27"/>
        <v>73.577002053388085</v>
      </c>
      <c r="L715" s="42" t="s">
        <v>238</v>
      </c>
      <c r="M715" s="42" t="s">
        <v>119</v>
      </c>
      <c r="N715" s="42"/>
      <c r="O715" s="42"/>
      <c r="P715" s="42" t="s">
        <v>102</v>
      </c>
    </row>
    <row r="716" spans="1:16">
      <c r="A716" s="62">
        <v>715</v>
      </c>
      <c r="B716" s="42" t="s">
        <v>82</v>
      </c>
      <c r="C716" s="42" t="s">
        <v>83</v>
      </c>
      <c r="D716" s="42" t="s">
        <v>322</v>
      </c>
      <c r="E716" s="42" t="s">
        <v>124</v>
      </c>
      <c r="F716" s="64">
        <v>10351</v>
      </c>
      <c r="G716" s="42">
        <v>1928</v>
      </c>
      <c r="H716" s="42">
        <v>5</v>
      </c>
      <c r="I716" s="42">
        <v>3</v>
      </c>
      <c r="J716" s="64">
        <f t="shared" si="26"/>
        <v>10351</v>
      </c>
      <c r="K716" s="89">
        <f t="shared" ca="1" si="27"/>
        <v>94.507871321012999</v>
      </c>
      <c r="L716" s="42" t="s">
        <v>121</v>
      </c>
      <c r="M716" s="42" t="s">
        <v>161</v>
      </c>
      <c r="N716" s="42"/>
      <c r="O716" s="42"/>
      <c r="P716" s="42" t="s">
        <v>102</v>
      </c>
    </row>
    <row r="717" spans="1:16">
      <c r="A717" s="62">
        <v>716</v>
      </c>
      <c r="B717" s="42" t="s">
        <v>82</v>
      </c>
      <c r="C717" s="42" t="s">
        <v>83</v>
      </c>
      <c r="D717" s="42" t="s">
        <v>247</v>
      </c>
      <c r="E717" s="42" t="s">
        <v>96</v>
      </c>
      <c r="F717" s="64">
        <v>23241</v>
      </c>
      <c r="G717" s="42">
        <v>1963</v>
      </c>
      <c r="H717" s="42">
        <v>8</v>
      </c>
      <c r="I717" s="42">
        <v>18</v>
      </c>
      <c r="J717" s="64">
        <f t="shared" si="26"/>
        <v>23241</v>
      </c>
      <c r="K717" s="89">
        <f t="shared" ca="1" si="27"/>
        <v>59.21697467488022</v>
      </c>
      <c r="L717" s="42" t="s">
        <v>87</v>
      </c>
      <c r="M717" s="42" t="s">
        <v>128</v>
      </c>
      <c r="N717" s="42" t="s">
        <v>87</v>
      </c>
      <c r="O717" s="42" t="s">
        <v>128</v>
      </c>
      <c r="P717" s="42" t="s">
        <v>102</v>
      </c>
    </row>
    <row r="718" spans="1:16">
      <c r="A718" s="62">
        <v>717</v>
      </c>
      <c r="B718" s="42" t="s">
        <v>82</v>
      </c>
      <c r="C718" s="42" t="s">
        <v>83</v>
      </c>
      <c r="D718" s="42" t="s">
        <v>351</v>
      </c>
      <c r="E718" s="42" t="s">
        <v>133</v>
      </c>
      <c r="F718" s="64">
        <v>10135</v>
      </c>
      <c r="G718" s="42">
        <v>1927</v>
      </c>
      <c r="H718" s="42">
        <v>9</v>
      </c>
      <c r="I718" s="42">
        <v>30</v>
      </c>
      <c r="J718" s="64">
        <f t="shared" si="26"/>
        <v>10135</v>
      </c>
      <c r="K718" s="89">
        <f t="shared" ca="1" si="27"/>
        <v>95.099247091033533</v>
      </c>
      <c r="L718" s="42" t="s">
        <v>169</v>
      </c>
      <c r="M718" s="42" t="s">
        <v>125</v>
      </c>
      <c r="N718" s="42" t="s">
        <v>169</v>
      </c>
      <c r="O718" s="42" t="s">
        <v>125</v>
      </c>
      <c r="P718" s="42" t="s">
        <v>102</v>
      </c>
    </row>
    <row r="719" spans="1:16">
      <c r="A719" s="62">
        <v>718</v>
      </c>
      <c r="B719" s="42" t="s">
        <v>82</v>
      </c>
      <c r="C719" s="42" t="s">
        <v>83</v>
      </c>
      <c r="D719" s="42" t="s">
        <v>335</v>
      </c>
      <c r="E719" s="42" t="s">
        <v>153</v>
      </c>
      <c r="F719" s="64">
        <v>19107</v>
      </c>
      <c r="G719" s="42">
        <v>1952</v>
      </c>
      <c r="H719" s="42">
        <v>4</v>
      </c>
      <c r="I719" s="42">
        <v>23</v>
      </c>
      <c r="J719" s="64">
        <f t="shared" si="26"/>
        <v>19107</v>
      </c>
      <c r="K719" s="89">
        <f t="shared" ca="1" si="27"/>
        <v>70.535249828884332</v>
      </c>
      <c r="L719" s="42" t="s">
        <v>100</v>
      </c>
      <c r="M719" s="42" t="s">
        <v>190</v>
      </c>
      <c r="N719" s="42"/>
      <c r="O719" s="42"/>
      <c r="P719" s="42" t="s">
        <v>83</v>
      </c>
    </row>
    <row r="720" spans="1:16">
      <c r="A720" s="62">
        <v>719</v>
      </c>
      <c r="B720" s="42" t="s">
        <v>82</v>
      </c>
      <c r="C720" s="42" t="s">
        <v>83</v>
      </c>
      <c r="D720" s="42" t="s">
        <v>416</v>
      </c>
      <c r="E720" s="42" t="s">
        <v>89</v>
      </c>
      <c r="F720" s="64">
        <v>18161</v>
      </c>
      <c r="G720" s="42">
        <v>1949</v>
      </c>
      <c r="H720" s="42">
        <v>9</v>
      </c>
      <c r="I720" s="42">
        <v>20</v>
      </c>
      <c r="J720" s="64">
        <f t="shared" si="26"/>
        <v>18161</v>
      </c>
      <c r="K720" s="89">
        <f t="shared" ca="1" si="27"/>
        <v>73.125256673511288</v>
      </c>
      <c r="L720" s="42" t="s">
        <v>119</v>
      </c>
      <c r="M720" s="42" t="s">
        <v>131</v>
      </c>
      <c r="N720" s="42" t="s">
        <v>119</v>
      </c>
      <c r="O720" s="42" t="s">
        <v>131</v>
      </c>
      <c r="P720" s="42" t="s">
        <v>102</v>
      </c>
    </row>
    <row r="721" spans="1:16">
      <c r="A721" s="62">
        <v>720</v>
      </c>
      <c r="B721" s="42" t="s">
        <v>82</v>
      </c>
      <c r="C721" s="42" t="s">
        <v>83</v>
      </c>
      <c r="D721" s="42" t="s">
        <v>417</v>
      </c>
      <c r="E721" s="42" t="s">
        <v>137</v>
      </c>
      <c r="F721" s="64">
        <v>25792</v>
      </c>
      <c r="G721" s="42">
        <v>1970</v>
      </c>
      <c r="H721" s="42">
        <v>8</v>
      </c>
      <c r="I721" s="42">
        <v>12</v>
      </c>
      <c r="J721" s="64">
        <f t="shared" si="26"/>
        <v>25792</v>
      </c>
      <c r="K721" s="89">
        <f t="shared" ca="1" si="27"/>
        <v>52.232717316906232</v>
      </c>
      <c r="L721" s="42" t="s">
        <v>91</v>
      </c>
      <c r="M721" s="42" t="s">
        <v>114</v>
      </c>
      <c r="N721" s="42" t="s">
        <v>91</v>
      </c>
      <c r="O721" s="42" t="s">
        <v>114</v>
      </c>
      <c r="P721" s="42" t="s">
        <v>102</v>
      </c>
    </row>
    <row r="722" spans="1:16">
      <c r="A722" s="62">
        <v>721</v>
      </c>
      <c r="B722" s="42" t="s">
        <v>82</v>
      </c>
      <c r="C722" s="42" t="s">
        <v>83</v>
      </c>
      <c r="D722" s="42" t="s">
        <v>418</v>
      </c>
      <c r="E722" s="42" t="s">
        <v>133</v>
      </c>
      <c r="F722" s="64">
        <v>20224</v>
      </c>
      <c r="G722" s="42">
        <v>1955</v>
      </c>
      <c r="H722" s="42">
        <v>5</v>
      </c>
      <c r="I722" s="42">
        <v>15</v>
      </c>
      <c r="J722" s="64">
        <f t="shared" si="26"/>
        <v>20224</v>
      </c>
      <c r="K722" s="89">
        <f t="shared" ca="1" si="27"/>
        <v>67.477070499657771</v>
      </c>
      <c r="L722" s="42" t="s">
        <v>101</v>
      </c>
      <c r="M722" s="42" t="s">
        <v>140</v>
      </c>
      <c r="N722" s="42"/>
      <c r="O722" s="42"/>
      <c r="P722" s="42" t="s">
        <v>102</v>
      </c>
    </row>
    <row r="723" spans="1:16">
      <c r="A723" s="62">
        <v>722</v>
      </c>
      <c r="B723" s="42" t="s">
        <v>82</v>
      </c>
      <c r="C723" s="42" t="s">
        <v>83</v>
      </c>
      <c r="D723" s="42" t="s">
        <v>349</v>
      </c>
      <c r="E723" s="42" t="s">
        <v>96</v>
      </c>
      <c r="F723" s="64">
        <v>11846</v>
      </c>
      <c r="G723" s="42">
        <v>1932</v>
      </c>
      <c r="H723" s="42">
        <v>6</v>
      </c>
      <c r="I723" s="42">
        <v>6</v>
      </c>
      <c r="J723" s="64">
        <f t="shared" si="26"/>
        <v>11846</v>
      </c>
      <c r="K723" s="89">
        <f t="shared" ca="1" si="27"/>
        <v>90.414784394250518</v>
      </c>
      <c r="L723" s="42" t="s">
        <v>134</v>
      </c>
      <c r="M723" s="42" t="s">
        <v>155</v>
      </c>
      <c r="N723" s="42"/>
      <c r="O723" s="42"/>
      <c r="P723" s="42" t="s">
        <v>102</v>
      </c>
    </row>
    <row r="724" spans="1:16">
      <c r="A724" s="62">
        <v>723</v>
      </c>
      <c r="B724" s="42" t="s">
        <v>82</v>
      </c>
      <c r="C724" s="42" t="s">
        <v>83</v>
      </c>
      <c r="D724" s="42" t="s">
        <v>88</v>
      </c>
      <c r="E724" s="42" t="s">
        <v>89</v>
      </c>
      <c r="F724" s="64">
        <v>35004</v>
      </c>
      <c r="G724" s="42">
        <v>1995</v>
      </c>
      <c r="H724" s="42">
        <v>11</v>
      </c>
      <c r="I724" s="42">
        <v>1</v>
      </c>
      <c r="J724" s="64">
        <f t="shared" si="26"/>
        <v>35004</v>
      </c>
      <c r="K724" s="89">
        <f t="shared" ca="1" si="27"/>
        <v>27.01163586584531</v>
      </c>
      <c r="L724" s="42" t="s">
        <v>125</v>
      </c>
      <c r="M724" s="42" t="s">
        <v>110</v>
      </c>
      <c r="N724" s="42"/>
      <c r="O724" s="42"/>
      <c r="P724" s="42" t="s">
        <v>102</v>
      </c>
    </row>
    <row r="725" spans="1:16">
      <c r="A725" s="62">
        <v>724</v>
      </c>
      <c r="B725" s="42" t="s">
        <v>82</v>
      </c>
      <c r="C725" s="42" t="s">
        <v>83</v>
      </c>
      <c r="D725" s="42" t="s">
        <v>320</v>
      </c>
      <c r="E725" s="42" t="s">
        <v>137</v>
      </c>
      <c r="F725" s="64">
        <v>27949</v>
      </c>
      <c r="G725" s="42">
        <v>1976</v>
      </c>
      <c r="H725" s="42">
        <v>7</v>
      </c>
      <c r="I725" s="42">
        <v>8</v>
      </c>
      <c r="J725" s="64">
        <f t="shared" si="26"/>
        <v>27949</v>
      </c>
      <c r="K725" s="89">
        <f t="shared" ca="1" si="27"/>
        <v>46.327173169062284</v>
      </c>
      <c r="L725" s="42" t="s">
        <v>125</v>
      </c>
      <c r="M725" s="42" t="s">
        <v>91</v>
      </c>
      <c r="N725" s="42" t="s">
        <v>125</v>
      </c>
      <c r="O725" s="42" t="s">
        <v>91</v>
      </c>
      <c r="P725" s="42" t="s">
        <v>102</v>
      </c>
    </row>
    <row r="726" spans="1:16">
      <c r="A726" s="62">
        <v>725</v>
      </c>
      <c r="B726" s="42" t="s">
        <v>82</v>
      </c>
      <c r="C726" s="42" t="s">
        <v>83</v>
      </c>
      <c r="D726" s="42" t="s">
        <v>115</v>
      </c>
      <c r="E726" s="42" t="s">
        <v>109</v>
      </c>
      <c r="F726" s="64">
        <v>11391</v>
      </c>
      <c r="G726" s="42">
        <v>1931</v>
      </c>
      <c r="H726" s="42">
        <v>3</v>
      </c>
      <c r="I726" s="42">
        <v>9</v>
      </c>
      <c r="J726" s="64">
        <f t="shared" si="26"/>
        <v>11391</v>
      </c>
      <c r="K726" s="89">
        <f t="shared" ca="1" si="27"/>
        <v>91.66050650239562</v>
      </c>
      <c r="L726" s="42" t="s">
        <v>106</v>
      </c>
      <c r="M726" s="42" t="s">
        <v>154</v>
      </c>
      <c r="N726" s="42"/>
      <c r="O726" s="42"/>
      <c r="P726" s="42" t="s">
        <v>83</v>
      </c>
    </row>
    <row r="727" spans="1:16">
      <c r="A727" s="62">
        <v>726</v>
      </c>
      <c r="B727" s="42" t="s">
        <v>82</v>
      </c>
      <c r="C727" s="42" t="s">
        <v>83</v>
      </c>
      <c r="D727" s="42" t="s">
        <v>266</v>
      </c>
      <c r="E727" s="42" t="s">
        <v>93</v>
      </c>
      <c r="F727" s="64">
        <v>11176</v>
      </c>
      <c r="G727" s="42">
        <v>1930</v>
      </c>
      <c r="H727" s="42">
        <v>8</v>
      </c>
      <c r="I727" s="42">
        <v>6</v>
      </c>
      <c r="J727" s="64">
        <f t="shared" si="26"/>
        <v>11176</v>
      </c>
      <c r="K727" s="89">
        <f t="shared" ca="1" si="27"/>
        <v>92.249144421629026</v>
      </c>
      <c r="L727" s="42" t="s">
        <v>321</v>
      </c>
      <c r="M727" s="42" t="s">
        <v>97</v>
      </c>
      <c r="N727" s="42" t="s">
        <v>321</v>
      </c>
      <c r="O727" s="42" t="s">
        <v>97</v>
      </c>
      <c r="P727" s="42" t="s">
        <v>102</v>
      </c>
    </row>
    <row r="728" spans="1:16">
      <c r="A728" s="62">
        <v>727</v>
      </c>
      <c r="B728" s="42" t="s">
        <v>82</v>
      </c>
      <c r="C728" s="42" t="s">
        <v>83</v>
      </c>
      <c r="D728" s="42" t="s">
        <v>247</v>
      </c>
      <c r="E728" s="42" t="s">
        <v>96</v>
      </c>
      <c r="F728" s="64">
        <v>25860</v>
      </c>
      <c r="G728" s="42">
        <v>1970</v>
      </c>
      <c r="H728" s="42">
        <v>10</v>
      </c>
      <c r="I728" s="42">
        <v>19</v>
      </c>
      <c r="J728" s="64">
        <f t="shared" si="26"/>
        <v>25860</v>
      </c>
      <c r="K728" s="89">
        <f t="shared" ca="1" si="27"/>
        <v>52.046543463381248</v>
      </c>
      <c r="L728" s="42" t="s">
        <v>106</v>
      </c>
      <c r="M728" s="42" t="s">
        <v>128</v>
      </c>
      <c r="N728" s="42" t="s">
        <v>106</v>
      </c>
      <c r="O728" s="42" t="s">
        <v>128</v>
      </c>
      <c r="P728" s="42" t="s">
        <v>83</v>
      </c>
    </row>
    <row r="729" spans="1:16">
      <c r="A729" s="62">
        <v>728</v>
      </c>
      <c r="B729" s="42" t="s">
        <v>82</v>
      </c>
      <c r="C729" s="42" t="s">
        <v>83</v>
      </c>
      <c r="D729" s="42" t="s">
        <v>198</v>
      </c>
      <c r="E729" s="42" t="s">
        <v>153</v>
      </c>
      <c r="F729" s="64">
        <v>14930</v>
      </c>
      <c r="G729" s="42">
        <v>1940</v>
      </c>
      <c r="H729" s="42">
        <v>11</v>
      </c>
      <c r="I729" s="42">
        <v>15</v>
      </c>
      <c r="J729" s="64">
        <f t="shared" si="26"/>
        <v>14930</v>
      </c>
      <c r="K729" s="89">
        <f t="shared" ca="1" si="27"/>
        <v>81.971252566735117</v>
      </c>
      <c r="L729" s="42" t="s">
        <v>119</v>
      </c>
      <c r="M729" s="42" t="s">
        <v>113</v>
      </c>
      <c r="N729" s="42"/>
      <c r="O729" s="42"/>
      <c r="P729" s="42" t="s">
        <v>102</v>
      </c>
    </row>
    <row r="730" spans="1:16">
      <c r="A730" s="62">
        <v>729</v>
      </c>
      <c r="B730" s="42" t="s">
        <v>82</v>
      </c>
      <c r="C730" s="42" t="s">
        <v>83</v>
      </c>
      <c r="D730" s="42" t="s">
        <v>419</v>
      </c>
      <c r="E730" s="42" t="s">
        <v>124</v>
      </c>
      <c r="F730" s="64">
        <v>12247</v>
      </c>
      <c r="G730" s="42">
        <v>1933</v>
      </c>
      <c r="H730" s="42">
        <v>7</v>
      </c>
      <c r="I730" s="42">
        <v>12</v>
      </c>
      <c r="J730" s="64">
        <f t="shared" si="26"/>
        <v>12247</v>
      </c>
      <c r="K730" s="89">
        <f t="shared" ca="1" si="27"/>
        <v>89.316906228610534</v>
      </c>
      <c r="L730" s="42" t="s">
        <v>100</v>
      </c>
      <c r="M730" s="42" t="s">
        <v>161</v>
      </c>
      <c r="N730" s="42" t="s">
        <v>100</v>
      </c>
      <c r="O730" s="42" t="s">
        <v>161</v>
      </c>
      <c r="P730" s="42" t="s">
        <v>102</v>
      </c>
    </row>
    <row r="731" spans="1:16">
      <c r="A731" s="62">
        <v>730</v>
      </c>
      <c r="B731" s="42" t="s">
        <v>82</v>
      </c>
      <c r="C731" s="42" t="s">
        <v>83</v>
      </c>
      <c r="D731" s="42" t="s">
        <v>420</v>
      </c>
      <c r="E731" s="42" t="s">
        <v>153</v>
      </c>
      <c r="F731" s="64">
        <v>18220</v>
      </c>
      <c r="G731" s="42">
        <v>1949</v>
      </c>
      <c r="H731" s="42">
        <v>11</v>
      </c>
      <c r="I731" s="42">
        <v>18</v>
      </c>
      <c r="J731" s="64">
        <f t="shared" si="26"/>
        <v>18220</v>
      </c>
      <c r="K731" s="89">
        <f t="shared" ca="1" si="27"/>
        <v>72.963723477070502</v>
      </c>
      <c r="L731" s="42" t="s">
        <v>421</v>
      </c>
      <c r="M731" s="42" t="s">
        <v>105</v>
      </c>
      <c r="N731" s="42" t="s">
        <v>421</v>
      </c>
      <c r="O731" s="42" t="s">
        <v>105</v>
      </c>
      <c r="P731" s="42" t="s">
        <v>83</v>
      </c>
    </row>
    <row r="732" spans="1:16">
      <c r="A732" s="62">
        <v>731</v>
      </c>
      <c r="B732" s="42" t="s">
        <v>82</v>
      </c>
      <c r="C732" s="42" t="s">
        <v>83</v>
      </c>
      <c r="D732" s="42" t="s">
        <v>265</v>
      </c>
      <c r="E732" s="42" t="s">
        <v>133</v>
      </c>
      <c r="F732" s="64">
        <v>18120</v>
      </c>
      <c r="G732" s="42">
        <v>1949</v>
      </c>
      <c r="H732" s="42">
        <v>8</v>
      </c>
      <c r="I732" s="42">
        <v>10</v>
      </c>
      <c r="J732" s="64">
        <f t="shared" si="26"/>
        <v>18120</v>
      </c>
      <c r="K732" s="89">
        <f t="shared" ca="1" si="27"/>
        <v>73.237508555783705</v>
      </c>
      <c r="L732" s="42" t="s">
        <v>118</v>
      </c>
      <c r="M732" s="42" t="s">
        <v>125</v>
      </c>
      <c r="N732" s="42" t="s">
        <v>118</v>
      </c>
      <c r="O732" s="42" t="s">
        <v>125</v>
      </c>
      <c r="P732" s="42" t="s">
        <v>102</v>
      </c>
    </row>
    <row r="733" spans="1:16">
      <c r="A733" s="62">
        <v>732</v>
      </c>
      <c r="B733" s="42" t="s">
        <v>82</v>
      </c>
      <c r="C733" s="42" t="s">
        <v>83</v>
      </c>
      <c r="D733" s="42" t="s">
        <v>219</v>
      </c>
      <c r="E733" s="42" t="s">
        <v>85</v>
      </c>
      <c r="F733" s="64">
        <v>13028</v>
      </c>
      <c r="G733" s="42">
        <v>1935</v>
      </c>
      <c r="H733" s="42">
        <v>9</v>
      </c>
      <c r="I733" s="42">
        <v>1</v>
      </c>
      <c r="J733" s="64">
        <f t="shared" si="26"/>
        <v>13028</v>
      </c>
      <c r="K733" s="89">
        <f t="shared" ca="1" si="27"/>
        <v>87.178644763860376</v>
      </c>
      <c r="L733" s="42" t="s">
        <v>143</v>
      </c>
      <c r="M733" s="42" t="s">
        <v>100</v>
      </c>
      <c r="N733" s="42"/>
      <c r="O733" s="42"/>
      <c r="P733" s="42" t="s">
        <v>102</v>
      </c>
    </row>
    <row r="734" spans="1:16">
      <c r="A734" s="62">
        <v>733</v>
      </c>
      <c r="B734" s="42" t="s">
        <v>82</v>
      </c>
      <c r="C734" s="42" t="s">
        <v>83</v>
      </c>
      <c r="D734" s="42" t="s">
        <v>162</v>
      </c>
      <c r="E734" s="42" t="s">
        <v>153</v>
      </c>
      <c r="F734" s="64">
        <v>13165</v>
      </c>
      <c r="G734" s="42">
        <v>1936</v>
      </c>
      <c r="H734" s="42">
        <v>1</v>
      </c>
      <c r="I734" s="42">
        <v>16</v>
      </c>
      <c r="J734" s="64">
        <f t="shared" si="26"/>
        <v>13165</v>
      </c>
      <c r="K734" s="89">
        <f t="shared" ca="1" si="27"/>
        <v>86.803559206023266</v>
      </c>
      <c r="L734" s="42" t="s">
        <v>130</v>
      </c>
      <c r="M734" s="42" t="s">
        <v>190</v>
      </c>
      <c r="N734" s="42" t="s">
        <v>130</v>
      </c>
      <c r="O734" s="42" t="s">
        <v>190</v>
      </c>
      <c r="P734" s="42" t="s">
        <v>102</v>
      </c>
    </row>
    <row r="735" spans="1:16">
      <c r="A735" s="62">
        <v>734</v>
      </c>
      <c r="B735" s="42" t="s">
        <v>82</v>
      </c>
      <c r="C735" s="42" t="s">
        <v>83</v>
      </c>
      <c r="D735" s="42" t="s">
        <v>422</v>
      </c>
      <c r="E735" s="42" t="s">
        <v>85</v>
      </c>
      <c r="F735" s="64">
        <v>9604</v>
      </c>
      <c r="G735" s="42">
        <v>1926</v>
      </c>
      <c r="H735" s="42">
        <v>4</v>
      </c>
      <c r="I735" s="42">
        <v>17</v>
      </c>
      <c r="J735" s="64">
        <f t="shared" si="26"/>
        <v>9604</v>
      </c>
      <c r="K735" s="89">
        <f t="shared" ca="1" si="27"/>
        <v>96.55304585900069</v>
      </c>
      <c r="L735" s="42" t="s">
        <v>143</v>
      </c>
      <c r="M735" s="42" t="s">
        <v>190</v>
      </c>
      <c r="N735" s="42" t="s">
        <v>143</v>
      </c>
      <c r="O735" s="42" t="s">
        <v>190</v>
      </c>
      <c r="P735" s="42" t="s">
        <v>83</v>
      </c>
    </row>
    <row r="736" spans="1:16">
      <c r="A736" s="62">
        <v>735</v>
      </c>
      <c r="B736" s="42" t="s">
        <v>82</v>
      </c>
      <c r="C736" s="42" t="s">
        <v>83</v>
      </c>
      <c r="D736" s="42" t="s">
        <v>160</v>
      </c>
      <c r="E736" s="42" t="s">
        <v>137</v>
      </c>
      <c r="F736" s="64">
        <v>12834</v>
      </c>
      <c r="G736" s="42">
        <v>1935</v>
      </c>
      <c r="H736" s="42">
        <v>2</v>
      </c>
      <c r="I736" s="42">
        <v>19</v>
      </c>
      <c r="J736" s="64">
        <f t="shared" si="26"/>
        <v>12834</v>
      </c>
      <c r="K736" s="89">
        <f t="shared" ca="1" si="27"/>
        <v>87.709787816564003</v>
      </c>
      <c r="L736" s="42" t="s">
        <v>154</v>
      </c>
      <c r="M736" s="42" t="s">
        <v>121</v>
      </c>
      <c r="N736" s="42"/>
      <c r="O736" s="42"/>
      <c r="P736" s="42" t="s">
        <v>102</v>
      </c>
    </row>
    <row r="737" spans="1:16">
      <c r="A737" s="62">
        <v>736</v>
      </c>
      <c r="B737" s="42" t="s">
        <v>82</v>
      </c>
      <c r="C737" s="42" t="s">
        <v>83</v>
      </c>
      <c r="D737" s="42" t="s">
        <v>330</v>
      </c>
      <c r="E737" s="42" t="s">
        <v>93</v>
      </c>
      <c r="F737" s="64">
        <v>14510</v>
      </c>
      <c r="G737" s="42">
        <v>1939</v>
      </c>
      <c r="H737" s="42">
        <v>9</v>
      </c>
      <c r="I737" s="42">
        <v>22</v>
      </c>
      <c r="J737" s="64">
        <f t="shared" si="26"/>
        <v>14510</v>
      </c>
      <c r="K737" s="89">
        <f t="shared" ca="1" si="27"/>
        <v>83.121149897330596</v>
      </c>
      <c r="L737" s="42" t="s">
        <v>143</v>
      </c>
      <c r="M737" s="42" t="s">
        <v>161</v>
      </c>
      <c r="N737" s="42" t="s">
        <v>143</v>
      </c>
      <c r="O737" s="42" t="s">
        <v>161</v>
      </c>
      <c r="P737" s="42" t="s">
        <v>102</v>
      </c>
    </row>
    <row r="738" spans="1:16">
      <c r="A738" s="62">
        <v>737</v>
      </c>
      <c r="B738" s="42" t="s">
        <v>82</v>
      </c>
      <c r="C738" s="42" t="s">
        <v>83</v>
      </c>
      <c r="D738" s="42" t="s">
        <v>423</v>
      </c>
      <c r="E738" s="42" t="s">
        <v>96</v>
      </c>
      <c r="F738" s="64">
        <v>6995</v>
      </c>
      <c r="G738" s="42">
        <v>1919</v>
      </c>
      <c r="H738" s="42">
        <v>2</v>
      </c>
      <c r="I738" s="42">
        <v>24</v>
      </c>
      <c r="J738" s="64">
        <f t="shared" si="26"/>
        <v>6995</v>
      </c>
      <c r="K738" s="89">
        <f t="shared" ca="1" si="27"/>
        <v>103.69609856262834</v>
      </c>
      <c r="L738" s="42" t="s">
        <v>106</v>
      </c>
      <c r="M738" s="42" t="s">
        <v>154</v>
      </c>
      <c r="N738" s="42" t="s">
        <v>106</v>
      </c>
      <c r="O738" s="42" t="s">
        <v>154</v>
      </c>
      <c r="P738" s="42" t="s">
        <v>83</v>
      </c>
    </row>
    <row r="739" spans="1:16">
      <c r="A739" s="62">
        <v>738</v>
      </c>
      <c r="B739" s="42" t="s">
        <v>82</v>
      </c>
      <c r="C739" s="42" t="s">
        <v>83</v>
      </c>
      <c r="D739" s="42" t="s">
        <v>232</v>
      </c>
      <c r="E739" s="42" t="s">
        <v>93</v>
      </c>
      <c r="F739" s="64">
        <v>7879</v>
      </c>
      <c r="G739" s="42">
        <v>1921</v>
      </c>
      <c r="H739" s="42">
        <v>7</v>
      </c>
      <c r="I739" s="42">
        <v>27</v>
      </c>
      <c r="J739" s="64">
        <f t="shared" si="26"/>
        <v>7879</v>
      </c>
      <c r="K739" s="89">
        <f t="shared" ca="1" si="27"/>
        <v>101.27583846680356</v>
      </c>
      <c r="L739" s="42" t="s">
        <v>424</v>
      </c>
      <c r="M739" s="42" t="s">
        <v>110</v>
      </c>
      <c r="N739" s="42" t="s">
        <v>424</v>
      </c>
      <c r="O739" s="42" t="s">
        <v>110</v>
      </c>
      <c r="P739" s="42" t="s">
        <v>83</v>
      </c>
    </row>
    <row r="740" spans="1:16">
      <c r="A740" s="62">
        <v>739</v>
      </c>
      <c r="B740" s="42" t="s">
        <v>82</v>
      </c>
      <c r="C740" s="42" t="s">
        <v>83</v>
      </c>
      <c r="D740" s="42" t="s">
        <v>373</v>
      </c>
      <c r="E740" s="42" t="s">
        <v>85</v>
      </c>
      <c r="F740" s="64">
        <v>21155</v>
      </c>
      <c r="G740" s="42">
        <v>1957</v>
      </c>
      <c r="H740" s="42">
        <v>12</v>
      </c>
      <c r="I740" s="42">
        <v>1</v>
      </c>
      <c r="J740" s="64">
        <f t="shared" si="26"/>
        <v>21155</v>
      </c>
      <c r="K740" s="89">
        <f t="shared" ca="1" si="27"/>
        <v>64.928131416837786</v>
      </c>
      <c r="L740" s="42" t="s">
        <v>114</v>
      </c>
      <c r="M740" s="42" t="s">
        <v>105</v>
      </c>
      <c r="N740" s="42"/>
      <c r="O740" s="42"/>
      <c r="P740" s="42" t="s">
        <v>83</v>
      </c>
    </row>
    <row r="741" spans="1:16">
      <c r="A741" s="62">
        <v>740</v>
      </c>
      <c r="B741" s="42" t="s">
        <v>82</v>
      </c>
      <c r="C741" s="42" t="s">
        <v>83</v>
      </c>
      <c r="D741" s="42" t="s">
        <v>298</v>
      </c>
      <c r="E741" s="42" t="s">
        <v>85</v>
      </c>
      <c r="F741" s="64">
        <v>12746</v>
      </c>
      <c r="G741" s="42">
        <v>1934</v>
      </c>
      <c r="H741" s="42">
        <v>11</v>
      </c>
      <c r="I741" s="42">
        <v>23</v>
      </c>
      <c r="J741" s="64">
        <f t="shared" si="26"/>
        <v>12746</v>
      </c>
      <c r="K741" s="89">
        <f t="shared" ca="1" si="27"/>
        <v>87.950718685831617</v>
      </c>
      <c r="L741" s="42" t="s">
        <v>143</v>
      </c>
      <c r="M741" s="42" t="s">
        <v>144</v>
      </c>
      <c r="N741" s="42" t="s">
        <v>143</v>
      </c>
      <c r="O741" s="42" t="s">
        <v>144</v>
      </c>
      <c r="P741" s="42" t="s">
        <v>83</v>
      </c>
    </row>
    <row r="742" spans="1:16">
      <c r="A742" s="62">
        <v>741</v>
      </c>
      <c r="B742" s="42" t="s">
        <v>82</v>
      </c>
      <c r="C742" s="42" t="s">
        <v>83</v>
      </c>
      <c r="D742" s="42" t="s">
        <v>327</v>
      </c>
      <c r="E742" s="42" t="s">
        <v>153</v>
      </c>
      <c r="F742" s="64">
        <v>9645</v>
      </c>
      <c r="G742" s="42">
        <v>1926</v>
      </c>
      <c r="H742" s="42">
        <v>5</v>
      </c>
      <c r="I742" s="42">
        <v>28</v>
      </c>
      <c r="J742" s="64">
        <f t="shared" si="26"/>
        <v>9645</v>
      </c>
      <c r="K742" s="89">
        <f t="shared" ca="1" si="27"/>
        <v>96.440793976728273</v>
      </c>
      <c r="L742" s="42" t="s">
        <v>397</v>
      </c>
      <c r="M742" s="42" t="s">
        <v>91</v>
      </c>
      <c r="N742" s="42" t="s">
        <v>397</v>
      </c>
      <c r="O742" s="42" t="s">
        <v>91</v>
      </c>
      <c r="P742" s="42" t="s">
        <v>83</v>
      </c>
    </row>
    <row r="743" spans="1:16">
      <c r="A743" s="62">
        <v>742</v>
      </c>
      <c r="B743" s="42" t="s">
        <v>82</v>
      </c>
      <c r="C743" s="42" t="s">
        <v>83</v>
      </c>
      <c r="D743" s="42" t="s">
        <v>425</v>
      </c>
      <c r="E743" s="42" t="s">
        <v>89</v>
      </c>
      <c r="F743" s="64">
        <v>29312</v>
      </c>
      <c r="G743" s="42">
        <v>1980</v>
      </c>
      <c r="H743" s="42">
        <v>4</v>
      </c>
      <c r="I743" s="42">
        <v>1</v>
      </c>
      <c r="J743" s="64">
        <f t="shared" si="26"/>
        <v>29312</v>
      </c>
      <c r="K743" s="89">
        <f t="shared" ca="1" si="27"/>
        <v>42.595482546201232</v>
      </c>
      <c r="L743" s="42" t="s">
        <v>200</v>
      </c>
      <c r="M743" s="42" t="s">
        <v>131</v>
      </c>
      <c r="N743" s="42" t="s">
        <v>200</v>
      </c>
      <c r="O743" s="42" t="s">
        <v>131</v>
      </c>
      <c r="P743" s="42" t="s">
        <v>83</v>
      </c>
    </row>
    <row r="744" spans="1:16">
      <c r="A744" s="62">
        <v>743</v>
      </c>
      <c r="B744" s="42" t="s">
        <v>82</v>
      </c>
      <c r="C744" s="42" t="s">
        <v>83</v>
      </c>
      <c r="D744" s="42" t="s">
        <v>95</v>
      </c>
      <c r="E744" s="42" t="s">
        <v>96</v>
      </c>
      <c r="F744" s="64">
        <v>20662</v>
      </c>
      <c r="G744" s="42">
        <v>1956</v>
      </c>
      <c r="H744" s="42">
        <v>7</v>
      </c>
      <c r="I744" s="42">
        <v>26</v>
      </c>
      <c r="J744" s="64">
        <f t="shared" si="26"/>
        <v>20662</v>
      </c>
      <c r="K744" s="89">
        <f t="shared" ca="1" si="27"/>
        <v>66.277891854893909</v>
      </c>
      <c r="L744" s="42" t="s">
        <v>154</v>
      </c>
      <c r="M744" s="42" t="s">
        <v>101</v>
      </c>
      <c r="N744" s="42" t="s">
        <v>154</v>
      </c>
      <c r="O744" s="42" t="s">
        <v>101</v>
      </c>
      <c r="P744" s="42" t="s">
        <v>83</v>
      </c>
    </row>
    <row r="745" spans="1:16">
      <c r="A745" s="62">
        <v>744</v>
      </c>
      <c r="B745" s="42" t="s">
        <v>82</v>
      </c>
      <c r="C745" s="42" t="s">
        <v>83</v>
      </c>
      <c r="D745" s="42" t="s">
        <v>298</v>
      </c>
      <c r="E745" s="42" t="s">
        <v>85</v>
      </c>
      <c r="F745" s="64">
        <v>35083</v>
      </c>
      <c r="G745" s="42">
        <v>1996</v>
      </c>
      <c r="H745" s="42">
        <v>1</v>
      </c>
      <c r="I745" s="42">
        <v>19</v>
      </c>
      <c r="J745" s="64">
        <f t="shared" si="26"/>
        <v>35083</v>
      </c>
      <c r="K745" s="89">
        <f t="shared" ca="1" si="27"/>
        <v>26.795345653661876</v>
      </c>
      <c r="L745" s="42" t="s">
        <v>105</v>
      </c>
      <c r="M745" s="42" t="s">
        <v>147</v>
      </c>
      <c r="N745" s="42" t="s">
        <v>105</v>
      </c>
      <c r="O745" s="42" t="s">
        <v>147</v>
      </c>
      <c r="P745" s="42" t="s">
        <v>83</v>
      </c>
    </row>
    <row r="746" spans="1:16">
      <c r="A746" s="62">
        <v>745</v>
      </c>
      <c r="B746" s="42" t="s">
        <v>82</v>
      </c>
      <c r="C746" s="42" t="s">
        <v>83</v>
      </c>
      <c r="D746" s="42" t="s">
        <v>426</v>
      </c>
      <c r="E746" s="42" t="s">
        <v>139</v>
      </c>
      <c r="F746" s="64">
        <v>29011</v>
      </c>
      <c r="G746" s="42">
        <v>1979</v>
      </c>
      <c r="H746" s="42">
        <v>6</v>
      </c>
      <c r="I746" s="42">
        <v>5</v>
      </c>
      <c r="J746" s="64">
        <f t="shared" si="26"/>
        <v>29011</v>
      </c>
      <c r="K746" s="89">
        <f t="shared" ca="1" si="27"/>
        <v>43.419575633127998</v>
      </c>
      <c r="L746" s="42" t="s">
        <v>155</v>
      </c>
      <c r="M746" s="42" t="s">
        <v>190</v>
      </c>
      <c r="N746" s="42" t="s">
        <v>155</v>
      </c>
      <c r="O746" s="42" t="s">
        <v>190</v>
      </c>
      <c r="P746" s="42" t="s">
        <v>102</v>
      </c>
    </row>
    <row r="747" spans="1:16">
      <c r="A747" s="62">
        <v>746</v>
      </c>
      <c r="B747" s="42" t="s">
        <v>82</v>
      </c>
      <c r="C747" s="42" t="s">
        <v>83</v>
      </c>
      <c r="D747" s="42" t="s">
        <v>236</v>
      </c>
      <c r="E747" s="42" t="s">
        <v>85</v>
      </c>
      <c r="F747" s="64">
        <v>6575</v>
      </c>
      <c r="G747" s="42">
        <v>1917</v>
      </c>
      <c r="H747" s="42">
        <v>12</v>
      </c>
      <c r="I747" s="42">
        <v>31</v>
      </c>
      <c r="J747" s="64">
        <f t="shared" si="26"/>
        <v>6575</v>
      </c>
      <c r="K747" s="89">
        <f t="shared" ca="1" si="27"/>
        <v>104.84599589322382</v>
      </c>
      <c r="L747" s="42" t="s">
        <v>134</v>
      </c>
      <c r="M747" s="42" t="s">
        <v>155</v>
      </c>
      <c r="N747" s="42" t="s">
        <v>134</v>
      </c>
      <c r="O747" s="42" t="s">
        <v>155</v>
      </c>
      <c r="P747" s="42" t="s">
        <v>102</v>
      </c>
    </row>
    <row r="748" spans="1:16">
      <c r="A748" s="62">
        <v>747</v>
      </c>
      <c r="B748" s="42" t="s">
        <v>82</v>
      </c>
      <c r="C748" s="42" t="s">
        <v>83</v>
      </c>
      <c r="D748" s="42" t="s">
        <v>266</v>
      </c>
      <c r="E748" s="42" t="s">
        <v>93</v>
      </c>
      <c r="F748" s="64">
        <v>10992</v>
      </c>
      <c r="G748" s="42">
        <v>1930</v>
      </c>
      <c r="H748" s="42">
        <v>2</v>
      </c>
      <c r="I748" s="42">
        <v>3</v>
      </c>
      <c r="J748" s="64">
        <f t="shared" si="26"/>
        <v>10992</v>
      </c>
      <c r="K748" s="89">
        <f t="shared" ca="1" si="27"/>
        <v>92.752908966461334</v>
      </c>
      <c r="L748" s="42" t="s">
        <v>128</v>
      </c>
      <c r="M748" s="42" t="s">
        <v>161</v>
      </c>
      <c r="N748" s="42" t="s">
        <v>128</v>
      </c>
      <c r="O748" s="42" t="s">
        <v>161</v>
      </c>
      <c r="P748" s="42" t="s">
        <v>83</v>
      </c>
    </row>
    <row r="749" spans="1:16">
      <c r="A749" s="62">
        <v>748</v>
      </c>
      <c r="B749" s="42" t="s">
        <v>82</v>
      </c>
      <c r="C749" s="42" t="s">
        <v>83</v>
      </c>
      <c r="D749" s="42" t="s">
        <v>427</v>
      </c>
      <c r="E749" s="42" t="s">
        <v>85</v>
      </c>
      <c r="F749" s="64">
        <v>26183</v>
      </c>
      <c r="G749" s="42">
        <v>1971</v>
      </c>
      <c r="H749" s="42">
        <v>9</v>
      </c>
      <c r="I749" s="42">
        <v>7</v>
      </c>
      <c r="J749" s="64">
        <f t="shared" si="26"/>
        <v>26183</v>
      </c>
      <c r="K749" s="89">
        <f t="shared" ca="1" si="27"/>
        <v>51.162217659137575</v>
      </c>
      <c r="L749" s="42" t="s">
        <v>183</v>
      </c>
      <c r="M749" s="42" t="s">
        <v>131</v>
      </c>
      <c r="N749" s="42" t="s">
        <v>183</v>
      </c>
      <c r="O749" s="42" t="s">
        <v>131</v>
      </c>
      <c r="P749" s="42" t="s">
        <v>102</v>
      </c>
    </row>
    <row r="750" spans="1:16">
      <c r="A750" s="62">
        <v>749</v>
      </c>
      <c r="B750" s="42" t="s">
        <v>82</v>
      </c>
      <c r="C750" s="42" t="s">
        <v>83</v>
      </c>
      <c r="D750" s="42" t="s">
        <v>175</v>
      </c>
      <c r="E750" s="42" t="s">
        <v>176</v>
      </c>
      <c r="F750" s="64">
        <v>12457</v>
      </c>
      <c r="G750" s="42">
        <v>1934</v>
      </c>
      <c r="H750" s="42">
        <v>2</v>
      </c>
      <c r="I750" s="42">
        <v>7</v>
      </c>
      <c r="J750" s="64">
        <f t="shared" si="26"/>
        <v>12457</v>
      </c>
      <c r="K750" s="89">
        <f t="shared" ca="1" si="27"/>
        <v>88.741957563312795</v>
      </c>
      <c r="L750" s="42" t="s">
        <v>131</v>
      </c>
      <c r="M750" s="42" t="s">
        <v>105</v>
      </c>
      <c r="N750" s="42"/>
      <c r="O750" s="42"/>
      <c r="P750" s="42" t="s">
        <v>83</v>
      </c>
    </row>
    <row r="751" spans="1:16">
      <c r="A751" s="62">
        <v>750</v>
      </c>
      <c r="B751" s="42" t="s">
        <v>82</v>
      </c>
      <c r="C751" s="42" t="s">
        <v>83</v>
      </c>
      <c r="D751" s="42" t="s">
        <v>240</v>
      </c>
      <c r="E751" s="42" t="s">
        <v>93</v>
      </c>
      <c r="F751" s="64">
        <v>15413</v>
      </c>
      <c r="G751" s="42">
        <v>1942</v>
      </c>
      <c r="H751" s="42">
        <v>3</v>
      </c>
      <c r="I751" s="42">
        <v>13</v>
      </c>
      <c r="J751" s="64">
        <f t="shared" si="26"/>
        <v>15413</v>
      </c>
      <c r="K751" s="89">
        <f t="shared" ca="1" si="27"/>
        <v>80.648870636550313</v>
      </c>
      <c r="L751" s="42" t="s">
        <v>106</v>
      </c>
      <c r="M751" s="42" t="s">
        <v>143</v>
      </c>
      <c r="N751" s="42" t="s">
        <v>106</v>
      </c>
      <c r="O751" s="42" t="s">
        <v>143</v>
      </c>
      <c r="P751" s="42" t="s">
        <v>83</v>
      </c>
    </row>
    <row r="752" spans="1:16">
      <c r="A752" s="62">
        <v>751</v>
      </c>
      <c r="B752" s="42" t="s">
        <v>82</v>
      </c>
      <c r="C752" s="42" t="s">
        <v>83</v>
      </c>
      <c r="D752" s="42" t="s">
        <v>294</v>
      </c>
      <c r="E752" s="42" t="s">
        <v>153</v>
      </c>
      <c r="F752" s="64">
        <v>18341</v>
      </c>
      <c r="G752" s="42">
        <v>1950</v>
      </c>
      <c r="H752" s="42">
        <v>3</v>
      </c>
      <c r="I752" s="42">
        <v>19</v>
      </c>
      <c r="J752" s="64">
        <f t="shared" si="26"/>
        <v>18341</v>
      </c>
      <c r="K752" s="89">
        <f t="shared" ca="1" si="27"/>
        <v>72.632443531827519</v>
      </c>
      <c r="L752" s="42" t="s">
        <v>183</v>
      </c>
      <c r="M752" s="42" t="s">
        <v>114</v>
      </c>
      <c r="N752" s="42"/>
      <c r="O752" s="42"/>
      <c r="P752" s="42" t="s">
        <v>102</v>
      </c>
    </row>
    <row r="753" spans="1:16">
      <c r="A753" s="62">
        <v>752</v>
      </c>
      <c r="B753" s="42" t="s">
        <v>82</v>
      </c>
      <c r="C753" s="42" t="s">
        <v>83</v>
      </c>
      <c r="D753" s="42" t="s">
        <v>126</v>
      </c>
      <c r="E753" s="42" t="s">
        <v>85</v>
      </c>
      <c r="F753" s="64">
        <v>19793</v>
      </c>
      <c r="G753" s="42">
        <v>1954</v>
      </c>
      <c r="H753" s="42">
        <v>3</v>
      </c>
      <c r="I753" s="42">
        <v>10</v>
      </c>
      <c r="J753" s="64">
        <f t="shared" si="26"/>
        <v>19793</v>
      </c>
      <c r="K753" s="89">
        <f t="shared" ca="1" si="27"/>
        <v>68.65708418891171</v>
      </c>
      <c r="L753" s="42" t="s">
        <v>200</v>
      </c>
      <c r="M753" s="42" t="s">
        <v>147</v>
      </c>
      <c r="N753" s="42" t="s">
        <v>200</v>
      </c>
      <c r="O753" s="42" t="s">
        <v>147</v>
      </c>
      <c r="P753" s="42" t="s">
        <v>83</v>
      </c>
    </row>
    <row r="754" spans="1:16">
      <c r="A754" s="62">
        <v>753</v>
      </c>
      <c r="B754" s="42" t="s">
        <v>82</v>
      </c>
      <c r="C754" s="42" t="s">
        <v>83</v>
      </c>
      <c r="D754" s="42" t="s">
        <v>219</v>
      </c>
      <c r="E754" s="42" t="s">
        <v>85</v>
      </c>
      <c r="F754" s="64">
        <v>18424</v>
      </c>
      <c r="G754" s="42">
        <v>1950</v>
      </c>
      <c r="H754" s="42">
        <v>6</v>
      </c>
      <c r="I754" s="42">
        <v>10</v>
      </c>
      <c r="J754" s="64">
        <f t="shared" si="26"/>
        <v>18424</v>
      </c>
      <c r="K754" s="89">
        <f t="shared" ca="1" si="27"/>
        <v>72.405201916495557</v>
      </c>
      <c r="L754" s="42" t="s">
        <v>428</v>
      </c>
      <c r="M754" s="42" t="s">
        <v>97</v>
      </c>
      <c r="N754" s="42"/>
      <c r="O754" s="42"/>
      <c r="P754" s="42" t="s">
        <v>102</v>
      </c>
    </row>
    <row r="755" spans="1:16">
      <c r="A755" s="62">
        <v>754</v>
      </c>
      <c r="B755" s="42" t="s">
        <v>82</v>
      </c>
      <c r="C755" s="42" t="s">
        <v>83</v>
      </c>
      <c r="D755" s="42" t="s">
        <v>264</v>
      </c>
      <c r="E755" s="42" t="s">
        <v>89</v>
      </c>
      <c r="F755" s="64">
        <v>11615</v>
      </c>
      <c r="G755" s="42">
        <v>1931</v>
      </c>
      <c r="H755" s="42">
        <v>10</v>
      </c>
      <c r="I755" s="42">
        <v>19</v>
      </c>
      <c r="J755" s="64">
        <f t="shared" si="26"/>
        <v>11615</v>
      </c>
      <c r="K755" s="89">
        <f t="shared" ca="1" si="27"/>
        <v>91.047227926078023</v>
      </c>
      <c r="L755" s="42" t="s">
        <v>193</v>
      </c>
      <c r="M755" s="42" t="s">
        <v>130</v>
      </c>
      <c r="N755" s="42"/>
      <c r="O755" s="42"/>
      <c r="P755" s="42" t="s">
        <v>102</v>
      </c>
    </row>
    <row r="756" spans="1:16">
      <c r="A756" s="62">
        <v>755</v>
      </c>
      <c r="B756" s="42" t="s">
        <v>82</v>
      </c>
      <c r="C756" s="42" t="s">
        <v>83</v>
      </c>
      <c r="D756" s="42" t="s">
        <v>247</v>
      </c>
      <c r="E756" s="42" t="s">
        <v>96</v>
      </c>
      <c r="F756" s="64">
        <v>35673</v>
      </c>
      <c r="G756" s="42">
        <v>1997</v>
      </c>
      <c r="H756" s="42">
        <v>8</v>
      </c>
      <c r="I756" s="42">
        <v>31</v>
      </c>
      <c r="J756" s="64">
        <f t="shared" si="26"/>
        <v>35673</v>
      </c>
      <c r="K756" s="89">
        <f t="shared" ca="1" si="27"/>
        <v>25.180013689253936</v>
      </c>
      <c r="L756" s="42" t="s">
        <v>173</v>
      </c>
      <c r="M756" s="42" t="s">
        <v>209</v>
      </c>
      <c r="N756" s="42" t="s">
        <v>173</v>
      </c>
      <c r="O756" s="42" t="s">
        <v>209</v>
      </c>
      <c r="P756" s="42" t="s">
        <v>102</v>
      </c>
    </row>
    <row r="757" spans="1:16">
      <c r="A757" s="62">
        <v>756</v>
      </c>
      <c r="B757" s="42" t="s">
        <v>82</v>
      </c>
      <c r="C757" s="42" t="s">
        <v>83</v>
      </c>
      <c r="D757" s="42" t="s">
        <v>390</v>
      </c>
      <c r="E757" s="42" t="s">
        <v>85</v>
      </c>
      <c r="F757" s="64">
        <v>25485</v>
      </c>
      <c r="G757" s="42">
        <v>1969</v>
      </c>
      <c r="H757" s="42">
        <v>10</v>
      </c>
      <c r="I757" s="42">
        <v>9</v>
      </c>
      <c r="J757" s="64">
        <f t="shared" si="26"/>
        <v>25485</v>
      </c>
      <c r="K757" s="89">
        <f t="shared" ca="1" si="27"/>
        <v>53.073237508555785</v>
      </c>
      <c r="L757" s="42" t="s">
        <v>97</v>
      </c>
      <c r="M757" s="42" t="s">
        <v>114</v>
      </c>
      <c r="N757" s="42" t="s">
        <v>97</v>
      </c>
      <c r="O757" s="42" t="s">
        <v>114</v>
      </c>
      <c r="P757" s="42" t="s">
        <v>102</v>
      </c>
    </row>
    <row r="758" spans="1:16">
      <c r="A758" s="62">
        <v>757</v>
      </c>
      <c r="B758" s="42" t="s">
        <v>82</v>
      </c>
      <c r="C758" s="42" t="s">
        <v>83</v>
      </c>
      <c r="D758" s="42" t="s">
        <v>160</v>
      </c>
      <c r="E758" s="42" t="s">
        <v>137</v>
      </c>
      <c r="F758" s="64">
        <v>18028</v>
      </c>
      <c r="G758" s="42">
        <v>1949</v>
      </c>
      <c r="H758" s="42">
        <v>5</v>
      </c>
      <c r="I758" s="42">
        <v>10</v>
      </c>
      <c r="J758" s="64">
        <f t="shared" si="26"/>
        <v>18028</v>
      </c>
      <c r="K758" s="89">
        <f t="shared" ca="1" si="27"/>
        <v>73.489390828199859</v>
      </c>
      <c r="L758" s="42" t="s">
        <v>147</v>
      </c>
      <c r="M758" s="42" t="s">
        <v>134</v>
      </c>
      <c r="N758" s="42"/>
      <c r="O758" s="42"/>
      <c r="P758" s="42" t="s">
        <v>83</v>
      </c>
    </row>
    <row r="759" spans="1:16">
      <c r="A759" s="62">
        <v>758</v>
      </c>
      <c r="B759" s="42" t="s">
        <v>429</v>
      </c>
      <c r="C759" s="42" t="s">
        <v>83</v>
      </c>
      <c r="D759" s="42" t="s">
        <v>357</v>
      </c>
      <c r="E759" s="42" t="s">
        <v>363</v>
      </c>
      <c r="F759" s="64">
        <v>13239</v>
      </c>
      <c r="G759" s="42">
        <v>1936</v>
      </c>
      <c r="H759" s="42">
        <v>3</v>
      </c>
      <c r="I759" s="42">
        <v>30</v>
      </c>
      <c r="J759" s="64">
        <f t="shared" si="26"/>
        <v>13239</v>
      </c>
      <c r="K759" s="89">
        <f t="shared" ca="1" si="27"/>
        <v>86.600958247775495</v>
      </c>
      <c r="L759" s="42" t="s">
        <v>430</v>
      </c>
      <c r="M759" s="42" t="s">
        <v>431</v>
      </c>
      <c r="N759" s="42" t="s">
        <v>430</v>
      </c>
      <c r="O759" s="42" t="s">
        <v>431</v>
      </c>
      <c r="P759" s="42" t="s">
        <v>83</v>
      </c>
    </row>
    <row r="760" spans="1:16">
      <c r="A760" s="62">
        <v>759</v>
      </c>
      <c r="B760" s="42" t="s">
        <v>429</v>
      </c>
      <c r="C760" s="42" t="s">
        <v>83</v>
      </c>
      <c r="D760" s="42" t="s">
        <v>107</v>
      </c>
      <c r="E760" s="42" t="s">
        <v>432</v>
      </c>
      <c r="F760" s="64">
        <v>10136</v>
      </c>
      <c r="G760" s="42">
        <v>1927</v>
      </c>
      <c r="H760" s="42">
        <v>10</v>
      </c>
      <c r="I760" s="42">
        <v>1</v>
      </c>
      <c r="J760" s="64">
        <f t="shared" si="26"/>
        <v>10136</v>
      </c>
      <c r="K760" s="89">
        <f t="shared" ca="1" si="27"/>
        <v>95.096509240246405</v>
      </c>
      <c r="L760" s="42" t="s">
        <v>153</v>
      </c>
      <c r="M760" s="42" t="s">
        <v>433</v>
      </c>
      <c r="N760" s="42"/>
      <c r="O760" s="42"/>
      <c r="P760" s="42" t="s">
        <v>102</v>
      </c>
    </row>
    <row r="761" spans="1:16">
      <c r="A761" s="62">
        <v>760</v>
      </c>
      <c r="B761" s="42" t="s">
        <v>429</v>
      </c>
      <c r="C761" s="42" t="s">
        <v>83</v>
      </c>
      <c r="D761" s="42" t="s">
        <v>236</v>
      </c>
      <c r="E761" s="42" t="s">
        <v>434</v>
      </c>
      <c r="F761" s="64">
        <v>17140</v>
      </c>
      <c r="G761" s="42">
        <v>1946</v>
      </c>
      <c r="H761" s="42">
        <v>12</v>
      </c>
      <c r="I761" s="42">
        <v>4</v>
      </c>
      <c r="J761" s="64">
        <f t="shared" si="26"/>
        <v>17140</v>
      </c>
      <c r="K761" s="89">
        <f t="shared" ca="1" si="27"/>
        <v>75.920602327173171</v>
      </c>
      <c r="L761" s="42" t="s">
        <v>89</v>
      </c>
      <c r="M761" s="42" t="s">
        <v>93</v>
      </c>
      <c r="N761" s="42" t="s">
        <v>89</v>
      </c>
      <c r="O761" s="42" t="s">
        <v>93</v>
      </c>
      <c r="P761" s="42" t="s">
        <v>102</v>
      </c>
    </row>
    <row r="762" spans="1:16">
      <c r="A762" s="62">
        <v>761</v>
      </c>
      <c r="B762" s="42" t="s">
        <v>429</v>
      </c>
      <c r="C762" s="42" t="s">
        <v>83</v>
      </c>
      <c r="D762" s="42" t="s">
        <v>171</v>
      </c>
      <c r="E762" s="42" t="s">
        <v>435</v>
      </c>
      <c r="F762" s="64">
        <v>20608</v>
      </c>
      <c r="G762" s="42">
        <v>1956</v>
      </c>
      <c r="H762" s="42">
        <v>6</v>
      </c>
      <c r="I762" s="42">
        <v>2</v>
      </c>
      <c r="J762" s="64">
        <f t="shared" si="26"/>
        <v>20608</v>
      </c>
      <c r="K762" s="89">
        <f t="shared" ca="1" si="27"/>
        <v>66.425735797399042</v>
      </c>
      <c r="L762" s="42" t="s">
        <v>104</v>
      </c>
      <c r="M762" s="42" t="s">
        <v>430</v>
      </c>
      <c r="N762" s="42"/>
      <c r="O762" s="42"/>
      <c r="P762" s="42" t="s">
        <v>102</v>
      </c>
    </row>
    <row r="763" spans="1:16">
      <c r="A763" s="62">
        <v>762</v>
      </c>
      <c r="B763" s="42" t="s">
        <v>429</v>
      </c>
      <c r="C763" s="42" t="s">
        <v>83</v>
      </c>
      <c r="D763" s="42" t="s">
        <v>372</v>
      </c>
      <c r="E763" s="42" t="s">
        <v>436</v>
      </c>
      <c r="F763" s="64">
        <v>10947</v>
      </c>
      <c r="G763" s="42">
        <v>1929</v>
      </c>
      <c r="H763" s="42">
        <v>12</v>
      </c>
      <c r="I763" s="42">
        <v>20</v>
      </c>
      <c r="J763" s="64">
        <f t="shared" si="26"/>
        <v>10947</v>
      </c>
      <c r="K763" s="89">
        <f t="shared" ca="1" si="27"/>
        <v>92.876112251882276</v>
      </c>
      <c r="L763" s="42" t="s">
        <v>96</v>
      </c>
      <c r="M763" s="42" t="s">
        <v>109</v>
      </c>
      <c r="N763" s="42"/>
      <c r="O763" s="42"/>
      <c r="P763" s="42" t="s">
        <v>83</v>
      </c>
    </row>
    <row r="764" spans="1:16">
      <c r="A764" s="62">
        <v>763</v>
      </c>
      <c r="B764" s="42" t="s">
        <v>429</v>
      </c>
      <c r="C764" s="42" t="s">
        <v>83</v>
      </c>
      <c r="D764" s="42" t="s">
        <v>175</v>
      </c>
      <c r="E764" s="42" t="s">
        <v>437</v>
      </c>
      <c r="F764" s="64">
        <v>26722</v>
      </c>
      <c r="G764" s="42">
        <v>1973</v>
      </c>
      <c r="H764" s="42">
        <v>2</v>
      </c>
      <c r="I764" s="42">
        <v>27</v>
      </c>
      <c r="J764" s="64">
        <f t="shared" si="26"/>
        <v>26722</v>
      </c>
      <c r="K764" s="89">
        <f t="shared" ca="1" si="27"/>
        <v>49.686516084873375</v>
      </c>
      <c r="L764" s="42" t="s">
        <v>223</v>
      </c>
      <c r="M764" s="42" t="s">
        <v>89</v>
      </c>
      <c r="N764" s="42"/>
      <c r="O764" s="42"/>
      <c r="P764" s="42" t="s">
        <v>102</v>
      </c>
    </row>
    <row r="765" spans="1:16">
      <c r="A765" s="62">
        <v>764</v>
      </c>
      <c r="B765" s="42" t="s">
        <v>429</v>
      </c>
      <c r="C765" s="42" t="s">
        <v>83</v>
      </c>
      <c r="D765" s="42" t="s">
        <v>168</v>
      </c>
      <c r="E765" s="42" t="s">
        <v>438</v>
      </c>
      <c r="F765" s="64">
        <v>1431</v>
      </c>
      <c r="G765" s="42">
        <v>1903</v>
      </c>
      <c r="H765" s="42">
        <v>12</v>
      </c>
      <c r="I765" s="42">
        <v>1</v>
      </c>
      <c r="J765" s="64">
        <f t="shared" si="26"/>
        <v>1431</v>
      </c>
      <c r="K765" s="89">
        <f t="shared" ca="1" si="27"/>
        <v>118.92950034223135</v>
      </c>
      <c r="L765" s="42" t="s">
        <v>135</v>
      </c>
      <c r="M765" s="42" t="s">
        <v>124</v>
      </c>
      <c r="N765" s="42" t="s">
        <v>135</v>
      </c>
      <c r="O765" s="42" t="s">
        <v>124</v>
      </c>
      <c r="P765" s="42" t="s">
        <v>83</v>
      </c>
    </row>
    <row r="766" spans="1:16">
      <c r="A766" s="62">
        <v>765</v>
      </c>
      <c r="B766" s="42" t="s">
        <v>429</v>
      </c>
      <c r="C766" s="42" t="s">
        <v>83</v>
      </c>
      <c r="D766" s="42" t="s">
        <v>232</v>
      </c>
      <c r="E766" s="42" t="s">
        <v>189</v>
      </c>
      <c r="F766" s="64">
        <v>14503</v>
      </c>
      <c r="G766" s="42">
        <v>1939</v>
      </c>
      <c r="H766" s="42">
        <v>9</v>
      </c>
      <c r="I766" s="42">
        <v>15</v>
      </c>
      <c r="J766" s="64">
        <f t="shared" si="26"/>
        <v>14503</v>
      </c>
      <c r="K766" s="89">
        <f t="shared" ca="1" si="27"/>
        <v>83.140314852840518</v>
      </c>
      <c r="L766" s="42" t="s">
        <v>179</v>
      </c>
      <c r="M766" s="42" t="s">
        <v>260</v>
      </c>
      <c r="N766" s="42" t="s">
        <v>179</v>
      </c>
      <c r="O766" s="42" t="s">
        <v>260</v>
      </c>
      <c r="P766" s="42" t="s">
        <v>83</v>
      </c>
    </row>
    <row r="767" spans="1:16">
      <c r="A767" s="62">
        <v>766</v>
      </c>
      <c r="B767" s="42" t="s">
        <v>429</v>
      </c>
      <c r="C767" s="42" t="s">
        <v>83</v>
      </c>
      <c r="D767" s="42" t="s">
        <v>141</v>
      </c>
      <c r="E767" s="42" t="s">
        <v>435</v>
      </c>
      <c r="F767" s="64">
        <v>18888</v>
      </c>
      <c r="G767" s="42">
        <v>1951</v>
      </c>
      <c r="H767" s="42">
        <v>9</v>
      </c>
      <c r="I767" s="42">
        <v>17</v>
      </c>
      <c r="J767" s="64">
        <f t="shared" si="26"/>
        <v>18888</v>
      </c>
      <c r="K767" s="89">
        <f t="shared" ca="1" si="27"/>
        <v>71.134839151266263</v>
      </c>
      <c r="L767" s="42" t="s">
        <v>140</v>
      </c>
      <c r="M767" s="42" t="s">
        <v>179</v>
      </c>
      <c r="N767" s="42" t="s">
        <v>140</v>
      </c>
      <c r="O767" s="42" t="s">
        <v>179</v>
      </c>
      <c r="P767" s="42" t="s">
        <v>102</v>
      </c>
    </row>
    <row r="768" spans="1:16">
      <c r="A768" s="62">
        <v>767</v>
      </c>
      <c r="B768" s="42" t="s">
        <v>429</v>
      </c>
      <c r="C768" s="42" t="s">
        <v>83</v>
      </c>
      <c r="D768" s="42" t="s">
        <v>295</v>
      </c>
      <c r="E768" s="42" t="s">
        <v>400</v>
      </c>
      <c r="F768" s="64">
        <v>18824</v>
      </c>
      <c r="G768" s="42">
        <v>1951</v>
      </c>
      <c r="H768" s="42">
        <v>7</v>
      </c>
      <c r="I768" s="42">
        <v>15</v>
      </c>
      <c r="J768" s="64">
        <f t="shared" si="26"/>
        <v>18824</v>
      </c>
      <c r="K768" s="89">
        <f t="shared" ca="1" si="27"/>
        <v>71.310061601642715</v>
      </c>
      <c r="L768" s="42" t="s">
        <v>121</v>
      </c>
      <c r="M768" s="42" t="s">
        <v>439</v>
      </c>
      <c r="N768" s="42" t="s">
        <v>121</v>
      </c>
      <c r="O768" s="42" t="s">
        <v>439</v>
      </c>
      <c r="P768" s="42" t="s">
        <v>83</v>
      </c>
    </row>
    <row r="769" spans="1:16">
      <c r="A769" s="62">
        <v>768</v>
      </c>
      <c r="B769" s="42" t="s">
        <v>429</v>
      </c>
      <c r="C769" s="42" t="s">
        <v>83</v>
      </c>
      <c r="D769" s="42" t="s">
        <v>250</v>
      </c>
      <c r="E769" s="42" t="s">
        <v>189</v>
      </c>
      <c r="F769" s="64">
        <v>17217</v>
      </c>
      <c r="G769" s="42">
        <v>1947</v>
      </c>
      <c r="H769" s="42">
        <v>2</v>
      </c>
      <c r="I769" s="42">
        <v>19</v>
      </c>
      <c r="J769" s="64">
        <f t="shared" si="26"/>
        <v>17217</v>
      </c>
      <c r="K769" s="89">
        <f t="shared" ca="1" si="27"/>
        <v>75.709787816564003</v>
      </c>
      <c r="L769" s="42" t="s">
        <v>223</v>
      </c>
      <c r="M769" s="42" t="s">
        <v>440</v>
      </c>
      <c r="N769" s="42" t="s">
        <v>223</v>
      </c>
      <c r="O769" s="42" t="s">
        <v>440</v>
      </c>
      <c r="P769" s="42" t="s">
        <v>83</v>
      </c>
    </row>
    <row r="770" spans="1:16">
      <c r="A770" s="62">
        <v>769</v>
      </c>
      <c r="B770" s="42" t="s">
        <v>429</v>
      </c>
      <c r="C770" s="42" t="s">
        <v>83</v>
      </c>
      <c r="D770" s="42" t="s">
        <v>339</v>
      </c>
      <c r="E770" s="42" t="s">
        <v>437</v>
      </c>
      <c r="F770" s="64">
        <v>15511</v>
      </c>
      <c r="G770" s="42">
        <v>1942</v>
      </c>
      <c r="H770" s="42">
        <v>6</v>
      </c>
      <c r="I770" s="42">
        <v>19</v>
      </c>
      <c r="J770" s="64">
        <f t="shared" si="26"/>
        <v>15511</v>
      </c>
      <c r="K770" s="89">
        <f t="shared" ca="1" si="27"/>
        <v>80.380561259411365</v>
      </c>
      <c r="L770" s="42" t="s">
        <v>99</v>
      </c>
      <c r="M770" s="42" t="s">
        <v>430</v>
      </c>
      <c r="N770" s="42"/>
      <c r="O770" s="42"/>
      <c r="P770" s="42" t="s">
        <v>102</v>
      </c>
    </row>
    <row r="771" spans="1:16">
      <c r="A771" s="62">
        <v>770</v>
      </c>
      <c r="B771" s="42" t="s">
        <v>429</v>
      </c>
      <c r="C771" s="42" t="s">
        <v>83</v>
      </c>
      <c r="D771" s="42" t="s">
        <v>136</v>
      </c>
      <c r="E771" s="42" t="s">
        <v>441</v>
      </c>
      <c r="F771" s="64">
        <v>9989</v>
      </c>
      <c r="G771" s="42">
        <v>1927</v>
      </c>
      <c r="H771" s="42">
        <v>5</v>
      </c>
      <c r="I771" s="42">
        <v>7</v>
      </c>
      <c r="J771" s="64">
        <f t="shared" ref="J771:J834" si="28">DATE(G771, H771,I771)</f>
        <v>9989</v>
      </c>
      <c r="K771" s="89">
        <f t="shared" ref="K771:K834" ca="1" si="29">(TODAY()-J771)/365.25</f>
        <v>95.49897330595482</v>
      </c>
      <c r="L771" s="42" t="s">
        <v>223</v>
      </c>
      <c r="M771" s="42" t="s">
        <v>343</v>
      </c>
      <c r="N771" s="42" t="s">
        <v>223</v>
      </c>
      <c r="O771" s="42" t="s">
        <v>343</v>
      </c>
      <c r="P771" s="42" t="s">
        <v>102</v>
      </c>
    </row>
    <row r="772" spans="1:16">
      <c r="A772" s="62">
        <v>771</v>
      </c>
      <c r="B772" s="42" t="s">
        <v>429</v>
      </c>
      <c r="C772" s="42" t="s">
        <v>83</v>
      </c>
      <c r="D772" s="42" t="s">
        <v>107</v>
      </c>
      <c r="E772" s="42" t="s">
        <v>432</v>
      </c>
      <c r="F772" s="64">
        <v>18858</v>
      </c>
      <c r="G772" s="42">
        <v>1951</v>
      </c>
      <c r="H772" s="42">
        <v>8</v>
      </c>
      <c r="I772" s="42">
        <v>18</v>
      </c>
      <c r="J772" s="64">
        <f t="shared" si="28"/>
        <v>18858</v>
      </c>
      <c r="K772" s="89">
        <f t="shared" ca="1" si="29"/>
        <v>71.21697467488022</v>
      </c>
      <c r="L772" s="42" t="s">
        <v>153</v>
      </c>
      <c r="M772" s="42" t="s">
        <v>431</v>
      </c>
      <c r="N772" s="42"/>
      <c r="O772" s="42"/>
      <c r="P772" s="42" t="s">
        <v>83</v>
      </c>
    </row>
    <row r="773" spans="1:16">
      <c r="A773" s="62">
        <v>772</v>
      </c>
      <c r="B773" s="42" t="s">
        <v>429</v>
      </c>
      <c r="C773" s="42" t="s">
        <v>83</v>
      </c>
      <c r="D773" s="42" t="s">
        <v>198</v>
      </c>
      <c r="E773" s="42" t="s">
        <v>438</v>
      </c>
      <c r="F773" s="64">
        <v>21953</v>
      </c>
      <c r="G773" s="42">
        <v>1960</v>
      </c>
      <c r="H773" s="42">
        <v>2</v>
      </c>
      <c r="I773" s="42">
        <v>7</v>
      </c>
      <c r="J773" s="64">
        <f t="shared" si="28"/>
        <v>21953</v>
      </c>
      <c r="K773" s="89">
        <f t="shared" ca="1" si="29"/>
        <v>62.743326488706366</v>
      </c>
      <c r="L773" s="42" t="s">
        <v>147</v>
      </c>
      <c r="M773" s="42" t="s">
        <v>109</v>
      </c>
      <c r="N773" s="42"/>
      <c r="O773" s="42"/>
      <c r="P773" s="42" t="s">
        <v>83</v>
      </c>
    </row>
    <row r="774" spans="1:16">
      <c r="A774" s="62">
        <v>773</v>
      </c>
      <c r="B774" s="42" t="s">
        <v>429</v>
      </c>
      <c r="C774" s="42" t="s">
        <v>83</v>
      </c>
      <c r="D774" s="42" t="s">
        <v>158</v>
      </c>
      <c r="E774" s="42" t="s">
        <v>442</v>
      </c>
      <c r="F774" s="64">
        <v>18937</v>
      </c>
      <c r="G774" s="42">
        <v>1951</v>
      </c>
      <c r="H774" s="42">
        <v>11</v>
      </c>
      <c r="I774" s="42">
        <v>5</v>
      </c>
      <c r="J774" s="64">
        <f t="shared" si="28"/>
        <v>18937</v>
      </c>
      <c r="K774" s="89">
        <f t="shared" ca="1" si="29"/>
        <v>71.000684462696782</v>
      </c>
      <c r="L774" s="42" t="s">
        <v>343</v>
      </c>
      <c r="M774" s="42" t="s">
        <v>431</v>
      </c>
      <c r="N774" s="42"/>
      <c r="O774" s="42"/>
      <c r="P774" s="42" t="s">
        <v>83</v>
      </c>
    </row>
    <row r="775" spans="1:16">
      <c r="A775" s="62">
        <v>774</v>
      </c>
      <c r="B775" s="42" t="s">
        <v>429</v>
      </c>
      <c r="C775" s="42" t="s">
        <v>83</v>
      </c>
      <c r="D775" s="42" t="s">
        <v>181</v>
      </c>
      <c r="E775" s="42" t="s">
        <v>438</v>
      </c>
      <c r="F775" s="64">
        <v>29023</v>
      </c>
      <c r="G775" s="42">
        <v>1979</v>
      </c>
      <c r="H775" s="42">
        <v>6</v>
      </c>
      <c r="I775" s="42">
        <v>17</v>
      </c>
      <c r="J775" s="64">
        <f t="shared" si="28"/>
        <v>29023</v>
      </c>
      <c r="K775" s="89">
        <f t="shared" ca="1" si="29"/>
        <v>43.38672142368241</v>
      </c>
      <c r="L775" s="42" t="s">
        <v>153</v>
      </c>
      <c r="M775" s="42" t="s">
        <v>443</v>
      </c>
      <c r="N775" s="42"/>
      <c r="O775" s="42"/>
      <c r="P775" s="42" t="s">
        <v>102</v>
      </c>
    </row>
    <row r="776" spans="1:16">
      <c r="A776" s="62">
        <v>775</v>
      </c>
      <c r="B776" s="42" t="s">
        <v>429</v>
      </c>
      <c r="C776" s="42" t="s">
        <v>83</v>
      </c>
      <c r="D776" s="42" t="s">
        <v>444</v>
      </c>
      <c r="E776" s="42" t="s">
        <v>436</v>
      </c>
      <c r="F776" s="64">
        <v>15813</v>
      </c>
      <c r="G776" s="42">
        <v>1943</v>
      </c>
      <c r="H776" s="42">
        <v>4</v>
      </c>
      <c r="I776" s="42">
        <v>17</v>
      </c>
      <c r="J776" s="64">
        <f t="shared" si="28"/>
        <v>15813</v>
      </c>
      <c r="K776" s="89">
        <f t="shared" ca="1" si="29"/>
        <v>79.553730321697472</v>
      </c>
      <c r="L776" s="42" t="s">
        <v>93</v>
      </c>
      <c r="M776" s="42" t="s">
        <v>133</v>
      </c>
      <c r="N776" s="42" t="s">
        <v>93</v>
      </c>
      <c r="O776" s="42" t="s">
        <v>133</v>
      </c>
      <c r="P776" s="42" t="s">
        <v>102</v>
      </c>
    </row>
    <row r="777" spans="1:16">
      <c r="A777" s="62">
        <v>776</v>
      </c>
      <c r="B777" s="42" t="s">
        <v>429</v>
      </c>
      <c r="C777" s="42" t="s">
        <v>83</v>
      </c>
      <c r="D777" s="42" t="s">
        <v>445</v>
      </c>
      <c r="E777" s="42" t="s">
        <v>442</v>
      </c>
      <c r="F777" s="64">
        <v>8776</v>
      </c>
      <c r="G777" s="42">
        <v>1924</v>
      </c>
      <c r="H777" s="42">
        <v>1</v>
      </c>
      <c r="I777" s="42">
        <v>10</v>
      </c>
      <c r="J777" s="64">
        <f t="shared" si="28"/>
        <v>8776</v>
      </c>
      <c r="K777" s="89">
        <f t="shared" ca="1" si="29"/>
        <v>98.81998631074606</v>
      </c>
      <c r="L777" s="42" t="s">
        <v>124</v>
      </c>
      <c r="M777" s="42" t="s">
        <v>85</v>
      </c>
      <c r="N777" s="42" t="s">
        <v>124</v>
      </c>
      <c r="O777" s="42" t="s">
        <v>85</v>
      </c>
      <c r="P777" s="42" t="s">
        <v>102</v>
      </c>
    </row>
    <row r="778" spans="1:16">
      <c r="A778" s="62">
        <v>777</v>
      </c>
      <c r="B778" s="42" t="s">
        <v>429</v>
      </c>
      <c r="C778" s="42" t="s">
        <v>83</v>
      </c>
      <c r="D778" s="42" t="s">
        <v>165</v>
      </c>
      <c r="E778" s="42" t="s">
        <v>442</v>
      </c>
      <c r="F778" s="64">
        <v>18003</v>
      </c>
      <c r="G778" s="42">
        <v>1949</v>
      </c>
      <c r="H778" s="42">
        <v>4</v>
      </c>
      <c r="I778" s="42">
        <v>15</v>
      </c>
      <c r="J778" s="64">
        <f t="shared" si="28"/>
        <v>18003</v>
      </c>
      <c r="K778" s="89">
        <f t="shared" ca="1" si="29"/>
        <v>73.557837097878163</v>
      </c>
      <c r="L778" s="42" t="s">
        <v>211</v>
      </c>
      <c r="M778" s="42" t="s">
        <v>440</v>
      </c>
      <c r="N778" s="42" t="s">
        <v>211</v>
      </c>
      <c r="O778" s="42" t="s">
        <v>440</v>
      </c>
      <c r="P778" s="42" t="s">
        <v>102</v>
      </c>
    </row>
    <row r="779" spans="1:16">
      <c r="A779" s="62">
        <v>778</v>
      </c>
      <c r="B779" s="42" t="s">
        <v>429</v>
      </c>
      <c r="C779" s="42" t="s">
        <v>83</v>
      </c>
      <c r="D779" s="42" t="s">
        <v>446</v>
      </c>
      <c r="E779" s="42" t="s">
        <v>447</v>
      </c>
      <c r="F779" s="64">
        <v>10567</v>
      </c>
      <c r="G779" s="42">
        <v>1928</v>
      </c>
      <c r="H779" s="42">
        <v>12</v>
      </c>
      <c r="I779" s="42">
        <v>5</v>
      </c>
      <c r="J779" s="64">
        <f t="shared" si="28"/>
        <v>10567</v>
      </c>
      <c r="K779" s="89">
        <f t="shared" ca="1" si="29"/>
        <v>93.916495550992465</v>
      </c>
      <c r="L779" s="42" t="s">
        <v>260</v>
      </c>
      <c r="M779" s="42" t="s">
        <v>112</v>
      </c>
      <c r="N779" s="42" t="s">
        <v>260</v>
      </c>
      <c r="O779" s="42" t="s">
        <v>112</v>
      </c>
      <c r="P779" s="42" t="s">
        <v>102</v>
      </c>
    </row>
    <row r="780" spans="1:16">
      <c r="A780" s="62">
        <v>779</v>
      </c>
      <c r="B780" s="42" t="s">
        <v>429</v>
      </c>
      <c r="C780" s="42" t="s">
        <v>83</v>
      </c>
      <c r="D780" s="42" t="s">
        <v>213</v>
      </c>
      <c r="E780" s="42" t="s">
        <v>432</v>
      </c>
      <c r="F780" s="64">
        <v>14204</v>
      </c>
      <c r="G780" s="42">
        <v>1938</v>
      </c>
      <c r="H780" s="42">
        <v>11</v>
      </c>
      <c r="I780" s="42">
        <v>20</v>
      </c>
      <c r="J780" s="64">
        <f t="shared" si="28"/>
        <v>14204</v>
      </c>
      <c r="K780" s="89">
        <f t="shared" ca="1" si="29"/>
        <v>83.958932238193015</v>
      </c>
      <c r="L780" s="42" t="s">
        <v>117</v>
      </c>
      <c r="M780" s="42" t="s">
        <v>433</v>
      </c>
      <c r="N780" s="42"/>
      <c r="O780" s="42"/>
      <c r="P780" s="42" t="s">
        <v>102</v>
      </c>
    </row>
    <row r="781" spans="1:16">
      <c r="A781" s="62">
        <v>780</v>
      </c>
      <c r="B781" s="42" t="s">
        <v>429</v>
      </c>
      <c r="C781" s="42" t="s">
        <v>83</v>
      </c>
      <c r="D781" s="42" t="s">
        <v>232</v>
      </c>
      <c r="E781" s="42" t="s">
        <v>189</v>
      </c>
      <c r="F781" s="64">
        <v>9766</v>
      </c>
      <c r="G781" s="42">
        <v>1926</v>
      </c>
      <c r="H781" s="42">
        <v>9</v>
      </c>
      <c r="I781" s="42">
        <v>26</v>
      </c>
      <c r="J781" s="64">
        <f t="shared" si="28"/>
        <v>9766</v>
      </c>
      <c r="K781" s="89">
        <f t="shared" ca="1" si="29"/>
        <v>96.10951403148529</v>
      </c>
      <c r="L781" s="42" t="s">
        <v>190</v>
      </c>
      <c r="M781" s="42" t="s">
        <v>104</v>
      </c>
      <c r="N781" s="42" t="s">
        <v>190</v>
      </c>
      <c r="O781" s="42" t="s">
        <v>104</v>
      </c>
      <c r="P781" s="42" t="s">
        <v>102</v>
      </c>
    </row>
    <row r="782" spans="1:16">
      <c r="A782" s="62">
        <v>781</v>
      </c>
      <c r="B782" s="42" t="s">
        <v>429</v>
      </c>
      <c r="C782" s="42" t="s">
        <v>83</v>
      </c>
      <c r="D782" s="42" t="s">
        <v>241</v>
      </c>
      <c r="E782" s="42" t="s">
        <v>400</v>
      </c>
      <c r="F782" s="64">
        <v>14504</v>
      </c>
      <c r="G782" s="42">
        <v>1939</v>
      </c>
      <c r="H782" s="42">
        <v>9</v>
      </c>
      <c r="I782" s="42">
        <v>16</v>
      </c>
      <c r="J782" s="64">
        <f t="shared" si="28"/>
        <v>14504</v>
      </c>
      <c r="K782" s="89">
        <f t="shared" ca="1" si="29"/>
        <v>83.137577002053391</v>
      </c>
      <c r="L782" s="42" t="s">
        <v>104</v>
      </c>
      <c r="M782" s="42" t="s">
        <v>431</v>
      </c>
      <c r="N782" s="42" t="s">
        <v>104</v>
      </c>
      <c r="O782" s="42" t="s">
        <v>431</v>
      </c>
      <c r="P782" s="42" t="s">
        <v>102</v>
      </c>
    </row>
    <row r="783" spans="1:16">
      <c r="A783" s="62">
        <v>782</v>
      </c>
      <c r="B783" s="42" t="s">
        <v>429</v>
      </c>
      <c r="C783" s="42" t="s">
        <v>83</v>
      </c>
      <c r="D783" s="42" t="s">
        <v>199</v>
      </c>
      <c r="E783" s="42" t="s">
        <v>400</v>
      </c>
      <c r="F783" s="64">
        <v>14621</v>
      </c>
      <c r="G783" s="42">
        <v>1940</v>
      </c>
      <c r="H783" s="42">
        <v>1</v>
      </c>
      <c r="I783" s="42">
        <v>11</v>
      </c>
      <c r="J783" s="64">
        <f t="shared" si="28"/>
        <v>14621</v>
      </c>
      <c r="K783" s="89">
        <f t="shared" ca="1" si="29"/>
        <v>82.817248459958932</v>
      </c>
      <c r="L783" s="42" t="s">
        <v>211</v>
      </c>
      <c r="M783" s="42" t="s">
        <v>137</v>
      </c>
      <c r="N783" s="42"/>
      <c r="O783" s="42"/>
      <c r="P783" s="42" t="s">
        <v>102</v>
      </c>
    </row>
    <row r="784" spans="1:16">
      <c r="A784" s="62">
        <v>783</v>
      </c>
      <c r="B784" s="42" t="s">
        <v>429</v>
      </c>
      <c r="C784" s="42" t="s">
        <v>83</v>
      </c>
      <c r="D784" s="42" t="s">
        <v>242</v>
      </c>
      <c r="E784" s="42" t="s">
        <v>363</v>
      </c>
      <c r="F784" s="64">
        <v>22360</v>
      </c>
      <c r="G784" s="42">
        <v>1961</v>
      </c>
      <c r="H784" s="42">
        <v>3</v>
      </c>
      <c r="I784" s="42">
        <v>20</v>
      </c>
      <c r="J784" s="64">
        <f t="shared" si="28"/>
        <v>22360</v>
      </c>
      <c r="K784" s="89">
        <f t="shared" ca="1" si="29"/>
        <v>61.629021218343603</v>
      </c>
      <c r="L784" s="42" t="s">
        <v>124</v>
      </c>
      <c r="M784" s="42" t="s">
        <v>93</v>
      </c>
      <c r="N784" s="42"/>
      <c r="O784" s="42"/>
      <c r="P784" s="42" t="s">
        <v>83</v>
      </c>
    </row>
    <row r="785" spans="1:16">
      <c r="A785" s="62">
        <v>784</v>
      </c>
      <c r="B785" s="42" t="s">
        <v>429</v>
      </c>
      <c r="C785" s="42" t="s">
        <v>83</v>
      </c>
      <c r="D785" s="42" t="s">
        <v>219</v>
      </c>
      <c r="E785" s="42" t="s">
        <v>436</v>
      </c>
      <c r="F785" s="64">
        <v>27237</v>
      </c>
      <c r="G785" s="42">
        <v>1974</v>
      </c>
      <c r="H785" s="42">
        <v>7</v>
      </c>
      <c r="I785" s="42">
        <v>27</v>
      </c>
      <c r="J785" s="64">
        <f t="shared" si="28"/>
        <v>27237</v>
      </c>
      <c r="K785" s="89">
        <f t="shared" ca="1" si="29"/>
        <v>48.276522929500345</v>
      </c>
      <c r="L785" s="42" t="s">
        <v>135</v>
      </c>
      <c r="M785" s="42" t="s">
        <v>117</v>
      </c>
      <c r="N785" s="42"/>
      <c r="O785" s="42"/>
      <c r="P785" s="42" t="s">
        <v>102</v>
      </c>
    </row>
    <row r="786" spans="1:16">
      <c r="A786" s="62">
        <v>785</v>
      </c>
      <c r="B786" s="42" t="s">
        <v>429</v>
      </c>
      <c r="C786" s="42" t="s">
        <v>83</v>
      </c>
      <c r="D786" s="42" t="s">
        <v>448</v>
      </c>
      <c r="E786" s="42" t="s">
        <v>400</v>
      </c>
      <c r="F786" s="64">
        <v>23403</v>
      </c>
      <c r="G786" s="42">
        <v>1964</v>
      </c>
      <c r="H786" s="42">
        <v>1</v>
      </c>
      <c r="I786" s="42">
        <v>27</v>
      </c>
      <c r="J786" s="64">
        <f t="shared" si="28"/>
        <v>23403</v>
      </c>
      <c r="K786" s="89">
        <f t="shared" ca="1" si="29"/>
        <v>58.773442847364819</v>
      </c>
      <c r="L786" s="42" t="s">
        <v>223</v>
      </c>
      <c r="M786" s="42" t="s">
        <v>139</v>
      </c>
      <c r="N786" s="42" t="s">
        <v>223</v>
      </c>
      <c r="O786" s="42" t="s">
        <v>139</v>
      </c>
      <c r="P786" s="42" t="s">
        <v>83</v>
      </c>
    </row>
    <row r="787" spans="1:16">
      <c r="A787" s="62">
        <v>786</v>
      </c>
      <c r="B787" s="42" t="s">
        <v>429</v>
      </c>
      <c r="C787" s="42" t="s">
        <v>83</v>
      </c>
      <c r="D787" s="42" t="s">
        <v>171</v>
      </c>
      <c r="E787" s="42" t="s">
        <v>435</v>
      </c>
      <c r="F787" s="64">
        <v>24495</v>
      </c>
      <c r="G787" s="42">
        <v>1967</v>
      </c>
      <c r="H787" s="42">
        <v>1</v>
      </c>
      <c r="I787" s="42">
        <v>23</v>
      </c>
      <c r="J787" s="64">
        <f t="shared" si="28"/>
        <v>24495</v>
      </c>
      <c r="K787" s="89">
        <f t="shared" ca="1" si="29"/>
        <v>55.783709787816562</v>
      </c>
      <c r="L787" s="42" t="s">
        <v>433</v>
      </c>
      <c r="M787" s="42" t="s">
        <v>443</v>
      </c>
      <c r="N787" s="42"/>
      <c r="O787" s="42"/>
      <c r="P787" s="42" t="s">
        <v>83</v>
      </c>
    </row>
    <row r="788" spans="1:16">
      <c r="A788" s="62">
        <v>787</v>
      </c>
      <c r="B788" s="42" t="s">
        <v>429</v>
      </c>
      <c r="C788" s="42" t="s">
        <v>83</v>
      </c>
      <c r="D788" s="42" t="s">
        <v>248</v>
      </c>
      <c r="E788" s="42" t="s">
        <v>432</v>
      </c>
      <c r="F788" s="64">
        <v>35704</v>
      </c>
      <c r="G788" s="42">
        <v>1997</v>
      </c>
      <c r="H788" s="42">
        <v>10</v>
      </c>
      <c r="I788" s="42">
        <v>1</v>
      </c>
      <c r="J788" s="64">
        <f t="shared" si="28"/>
        <v>35704</v>
      </c>
      <c r="K788" s="89">
        <f t="shared" ca="1" si="29"/>
        <v>25.095140314852841</v>
      </c>
      <c r="L788" s="42" t="s">
        <v>439</v>
      </c>
      <c r="M788" s="42" t="s">
        <v>109</v>
      </c>
      <c r="N788" s="42"/>
      <c r="O788" s="42"/>
      <c r="P788" s="42" t="s">
        <v>83</v>
      </c>
    </row>
    <row r="789" spans="1:16">
      <c r="A789" s="62">
        <v>788</v>
      </c>
      <c r="B789" s="42" t="s">
        <v>429</v>
      </c>
      <c r="C789" s="42" t="s">
        <v>83</v>
      </c>
      <c r="D789" s="42" t="s">
        <v>327</v>
      </c>
      <c r="E789" s="42" t="s">
        <v>436</v>
      </c>
      <c r="F789" s="64">
        <v>32724</v>
      </c>
      <c r="G789" s="42">
        <v>1989</v>
      </c>
      <c r="H789" s="42">
        <v>8</v>
      </c>
      <c r="I789" s="42">
        <v>4</v>
      </c>
      <c r="J789" s="64">
        <f t="shared" si="28"/>
        <v>32724</v>
      </c>
      <c r="K789" s="89">
        <f t="shared" ca="1" si="29"/>
        <v>33.2539356605065</v>
      </c>
      <c r="L789" s="42" t="s">
        <v>223</v>
      </c>
      <c r="M789" s="42" t="s">
        <v>133</v>
      </c>
      <c r="N789" s="42" t="s">
        <v>223</v>
      </c>
      <c r="O789" s="42" t="s">
        <v>133</v>
      </c>
      <c r="P789" s="42" t="s">
        <v>83</v>
      </c>
    </row>
    <row r="790" spans="1:16">
      <c r="A790" s="62">
        <v>789</v>
      </c>
      <c r="B790" s="42" t="s">
        <v>429</v>
      </c>
      <c r="C790" s="42" t="s">
        <v>83</v>
      </c>
      <c r="D790" s="42" t="s">
        <v>132</v>
      </c>
      <c r="E790" s="42" t="s">
        <v>434</v>
      </c>
      <c r="F790" s="64">
        <v>9237</v>
      </c>
      <c r="G790" s="42">
        <v>1925</v>
      </c>
      <c r="H790" s="42">
        <v>4</v>
      </c>
      <c r="I790" s="42">
        <v>15</v>
      </c>
      <c r="J790" s="64">
        <f t="shared" si="28"/>
        <v>9237</v>
      </c>
      <c r="K790" s="89">
        <f t="shared" ca="1" si="29"/>
        <v>97.557837097878163</v>
      </c>
      <c r="L790" s="42" t="s">
        <v>223</v>
      </c>
      <c r="M790" s="42" t="s">
        <v>433</v>
      </c>
      <c r="N790" s="42" t="s">
        <v>223</v>
      </c>
      <c r="O790" s="42" t="s">
        <v>433</v>
      </c>
      <c r="P790" s="42" t="s">
        <v>83</v>
      </c>
    </row>
    <row r="791" spans="1:16">
      <c r="A791" s="62">
        <v>790</v>
      </c>
      <c r="B791" s="42" t="s">
        <v>429</v>
      </c>
      <c r="C791" s="42" t="s">
        <v>83</v>
      </c>
      <c r="D791" s="42" t="s">
        <v>449</v>
      </c>
      <c r="E791" s="42" t="s">
        <v>438</v>
      </c>
      <c r="F791" s="64">
        <v>6576</v>
      </c>
      <c r="G791" s="42">
        <v>1918</v>
      </c>
      <c r="H791" s="42">
        <v>1</v>
      </c>
      <c r="I791" s="42">
        <v>1</v>
      </c>
      <c r="J791" s="64">
        <f t="shared" si="28"/>
        <v>6576</v>
      </c>
      <c r="K791" s="89">
        <f t="shared" ca="1" si="29"/>
        <v>104.84325804243669</v>
      </c>
      <c r="L791" s="42" t="s">
        <v>443</v>
      </c>
      <c r="M791" s="42" t="s">
        <v>450</v>
      </c>
      <c r="N791" s="42" t="s">
        <v>443</v>
      </c>
      <c r="O791" s="42" t="s">
        <v>450</v>
      </c>
      <c r="P791" s="42" t="s">
        <v>83</v>
      </c>
    </row>
    <row r="792" spans="1:16">
      <c r="A792" s="62">
        <v>791</v>
      </c>
      <c r="B792" s="42" t="s">
        <v>429</v>
      </c>
      <c r="C792" s="42" t="s">
        <v>83</v>
      </c>
      <c r="D792" s="42" t="s">
        <v>88</v>
      </c>
      <c r="E792" s="42" t="s">
        <v>441</v>
      </c>
      <c r="F792" s="64">
        <v>8898</v>
      </c>
      <c r="G792" s="42">
        <v>1924</v>
      </c>
      <c r="H792" s="42">
        <v>5</v>
      </c>
      <c r="I792" s="42">
        <v>11</v>
      </c>
      <c r="J792" s="64">
        <f t="shared" si="28"/>
        <v>8898</v>
      </c>
      <c r="K792" s="89">
        <f t="shared" ca="1" si="29"/>
        <v>98.48596851471595</v>
      </c>
      <c r="L792" s="42" t="s">
        <v>376</v>
      </c>
      <c r="M792" s="42" t="s">
        <v>85</v>
      </c>
      <c r="N792" s="42"/>
      <c r="O792" s="42"/>
      <c r="P792" s="42" t="s">
        <v>102</v>
      </c>
    </row>
    <row r="793" spans="1:16">
      <c r="A793" s="62">
        <v>792</v>
      </c>
      <c r="B793" s="42" t="s">
        <v>429</v>
      </c>
      <c r="C793" s="42" t="s">
        <v>83</v>
      </c>
      <c r="D793" s="42" t="s">
        <v>451</v>
      </c>
      <c r="E793" s="42" t="s">
        <v>436</v>
      </c>
      <c r="F793" s="64">
        <v>10592</v>
      </c>
      <c r="G793" s="42">
        <v>1928</v>
      </c>
      <c r="H793" s="42">
        <v>12</v>
      </c>
      <c r="I793" s="42">
        <v>30</v>
      </c>
      <c r="J793" s="64">
        <f t="shared" si="28"/>
        <v>10592</v>
      </c>
      <c r="K793" s="89">
        <f t="shared" ca="1" si="29"/>
        <v>93.848049281314175</v>
      </c>
      <c r="L793" s="42" t="s">
        <v>89</v>
      </c>
      <c r="M793" s="42" t="s">
        <v>124</v>
      </c>
      <c r="N793" s="42" t="s">
        <v>89</v>
      </c>
      <c r="O793" s="42" t="s">
        <v>124</v>
      </c>
      <c r="P793" s="42" t="s">
        <v>83</v>
      </c>
    </row>
    <row r="794" spans="1:16">
      <c r="A794" s="62">
        <v>793</v>
      </c>
      <c r="B794" s="42" t="s">
        <v>429</v>
      </c>
      <c r="C794" s="42" t="s">
        <v>83</v>
      </c>
      <c r="D794" s="42" t="s">
        <v>452</v>
      </c>
      <c r="E794" s="42" t="s">
        <v>436</v>
      </c>
      <c r="F794" s="64">
        <v>6157</v>
      </c>
      <c r="G794" s="42">
        <v>1916</v>
      </c>
      <c r="H794" s="42">
        <v>11</v>
      </c>
      <c r="I794" s="42">
        <v>8</v>
      </c>
      <c r="J794" s="64">
        <f t="shared" si="28"/>
        <v>6157</v>
      </c>
      <c r="K794" s="89">
        <f t="shared" ca="1" si="29"/>
        <v>105.99041752224504</v>
      </c>
      <c r="L794" s="42" t="s">
        <v>104</v>
      </c>
      <c r="M794" s="42" t="s">
        <v>450</v>
      </c>
      <c r="N794" s="42" t="s">
        <v>104</v>
      </c>
      <c r="O794" s="42" t="s">
        <v>450</v>
      </c>
      <c r="P794" s="42" t="s">
        <v>83</v>
      </c>
    </row>
    <row r="795" spans="1:16">
      <c r="A795" s="62">
        <v>794</v>
      </c>
      <c r="B795" s="42" t="s">
        <v>429</v>
      </c>
      <c r="C795" s="42" t="s">
        <v>83</v>
      </c>
      <c r="D795" s="42" t="s">
        <v>417</v>
      </c>
      <c r="E795" s="42" t="s">
        <v>432</v>
      </c>
      <c r="F795" s="64">
        <v>11144</v>
      </c>
      <c r="G795" s="42">
        <v>1930</v>
      </c>
      <c r="H795" s="42">
        <v>7</v>
      </c>
      <c r="I795" s="42">
        <v>5</v>
      </c>
      <c r="J795" s="64">
        <f t="shared" si="28"/>
        <v>11144</v>
      </c>
      <c r="K795" s="89">
        <f t="shared" ca="1" si="29"/>
        <v>92.336755646817252</v>
      </c>
      <c r="L795" s="42" t="s">
        <v>124</v>
      </c>
      <c r="M795" s="42" t="s">
        <v>453</v>
      </c>
      <c r="N795" s="42" t="s">
        <v>124</v>
      </c>
      <c r="O795" s="42" t="s">
        <v>453</v>
      </c>
      <c r="P795" s="42" t="s">
        <v>102</v>
      </c>
    </row>
    <row r="796" spans="1:16">
      <c r="A796" s="62">
        <v>795</v>
      </c>
      <c r="B796" s="42" t="s">
        <v>429</v>
      </c>
      <c r="C796" s="42" t="s">
        <v>83</v>
      </c>
      <c r="D796" s="42" t="s">
        <v>158</v>
      </c>
      <c r="E796" s="42" t="s">
        <v>442</v>
      </c>
      <c r="F796" s="64">
        <v>20809</v>
      </c>
      <c r="G796" s="42">
        <v>1956</v>
      </c>
      <c r="H796" s="42">
        <v>12</v>
      </c>
      <c r="I796" s="42">
        <v>20</v>
      </c>
      <c r="J796" s="64">
        <f t="shared" si="28"/>
        <v>20809</v>
      </c>
      <c r="K796" s="89">
        <f t="shared" ca="1" si="29"/>
        <v>65.875427789185494</v>
      </c>
      <c r="L796" s="42" t="s">
        <v>85</v>
      </c>
      <c r="M796" s="42" t="s">
        <v>433</v>
      </c>
      <c r="N796" s="42"/>
      <c r="O796" s="42"/>
      <c r="P796" s="42" t="s">
        <v>83</v>
      </c>
    </row>
    <row r="797" spans="1:16">
      <c r="A797" s="62">
        <v>796</v>
      </c>
      <c r="B797" s="42" t="s">
        <v>429</v>
      </c>
      <c r="C797" s="42" t="s">
        <v>102</v>
      </c>
      <c r="D797" s="42" t="s">
        <v>383</v>
      </c>
      <c r="E797" s="42" t="s">
        <v>454</v>
      </c>
      <c r="F797" s="64">
        <v>10536</v>
      </c>
      <c r="G797" s="42">
        <v>1928</v>
      </c>
      <c r="H797" s="42">
        <v>11</v>
      </c>
      <c r="I797" s="42">
        <v>4</v>
      </c>
      <c r="J797" s="64">
        <f t="shared" si="28"/>
        <v>10536</v>
      </c>
      <c r="K797" s="89">
        <f t="shared" ca="1" si="29"/>
        <v>94.001368925393564</v>
      </c>
      <c r="L797" s="42" t="s">
        <v>179</v>
      </c>
      <c r="M797" s="42" t="s">
        <v>153</v>
      </c>
      <c r="N797" s="42" t="s">
        <v>179</v>
      </c>
      <c r="O797" s="42" t="s">
        <v>153</v>
      </c>
      <c r="P797" s="42" t="s">
        <v>102</v>
      </c>
    </row>
    <row r="798" spans="1:16">
      <c r="A798" s="62">
        <v>797</v>
      </c>
      <c r="B798" s="42" t="s">
        <v>429</v>
      </c>
      <c r="C798" s="42" t="s">
        <v>83</v>
      </c>
      <c r="D798" s="42" t="s">
        <v>236</v>
      </c>
      <c r="E798" s="42" t="s">
        <v>434</v>
      </c>
      <c r="F798" s="64">
        <v>18008</v>
      </c>
      <c r="G798" s="42">
        <v>1949</v>
      </c>
      <c r="H798" s="42">
        <v>4</v>
      </c>
      <c r="I798" s="42">
        <v>20</v>
      </c>
      <c r="J798" s="64">
        <f t="shared" si="28"/>
        <v>18008</v>
      </c>
      <c r="K798" s="89">
        <f t="shared" ca="1" si="29"/>
        <v>73.544147843942511</v>
      </c>
      <c r="L798" s="42" t="s">
        <v>179</v>
      </c>
      <c r="M798" s="42" t="s">
        <v>139</v>
      </c>
      <c r="N798" s="42" t="s">
        <v>179</v>
      </c>
      <c r="O798" s="42" t="s">
        <v>139</v>
      </c>
      <c r="P798" s="42" t="s">
        <v>83</v>
      </c>
    </row>
    <row r="799" spans="1:16">
      <c r="A799" s="62">
        <v>798</v>
      </c>
      <c r="B799" s="42" t="s">
        <v>429</v>
      </c>
      <c r="C799" s="42" t="s">
        <v>83</v>
      </c>
      <c r="D799" s="42" t="s">
        <v>236</v>
      </c>
      <c r="E799" s="42" t="s">
        <v>434</v>
      </c>
      <c r="F799" s="64">
        <v>23027</v>
      </c>
      <c r="G799" s="42">
        <v>1963</v>
      </c>
      <c r="H799" s="42">
        <v>1</v>
      </c>
      <c r="I799" s="42">
        <v>16</v>
      </c>
      <c r="J799" s="64">
        <f t="shared" si="28"/>
        <v>23027</v>
      </c>
      <c r="K799" s="89">
        <f t="shared" ca="1" si="29"/>
        <v>59.802874743326491</v>
      </c>
      <c r="L799" s="42" t="s">
        <v>109</v>
      </c>
      <c r="M799" s="42" t="s">
        <v>104</v>
      </c>
      <c r="N799" s="42" t="s">
        <v>109</v>
      </c>
      <c r="O799" s="42" t="s">
        <v>104</v>
      </c>
      <c r="P799" s="42" t="s">
        <v>83</v>
      </c>
    </row>
    <row r="800" spans="1:16">
      <c r="A800" s="62">
        <v>799</v>
      </c>
      <c r="B800" s="42" t="s">
        <v>429</v>
      </c>
      <c r="C800" s="42" t="s">
        <v>83</v>
      </c>
      <c r="D800" s="42" t="s">
        <v>227</v>
      </c>
      <c r="E800" s="42" t="s">
        <v>436</v>
      </c>
      <c r="F800" s="64">
        <v>10014</v>
      </c>
      <c r="G800" s="42">
        <v>1927</v>
      </c>
      <c r="H800" s="42">
        <v>6</v>
      </c>
      <c r="I800" s="42">
        <v>1</v>
      </c>
      <c r="J800" s="64">
        <f t="shared" si="28"/>
        <v>10014</v>
      </c>
      <c r="K800" s="89">
        <f t="shared" ca="1" si="29"/>
        <v>95.43052703627653</v>
      </c>
      <c r="L800" s="42" t="s">
        <v>140</v>
      </c>
      <c r="M800" s="42" t="s">
        <v>260</v>
      </c>
      <c r="N800" s="42"/>
      <c r="O800" s="42"/>
      <c r="P800" s="42" t="s">
        <v>83</v>
      </c>
    </row>
    <row r="801" spans="1:16">
      <c r="A801" s="62">
        <v>800</v>
      </c>
      <c r="B801" s="42" t="s">
        <v>429</v>
      </c>
      <c r="C801" s="42" t="s">
        <v>83</v>
      </c>
      <c r="D801" s="42" t="s">
        <v>247</v>
      </c>
      <c r="E801" s="42" t="s">
        <v>189</v>
      </c>
      <c r="F801" s="64">
        <v>9822</v>
      </c>
      <c r="G801" s="42">
        <v>1926</v>
      </c>
      <c r="H801" s="42">
        <v>11</v>
      </c>
      <c r="I801" s="42">
        <v>21</v>
      </c>
      <c r="J801" s="64">
        <f t="shared" si="28"/>
        <v>9822</v>
      </c>
      <c r="K801" s="89">
        <f t="shared" ca="1" si="29"/>
        <v>95.956194387405887</v>
      </c>
      <c r="L801" s="42" t="s">
        <v>96</v>
      </c>
      <c r="M801" s="42" t="s">
        <v>93</v>
      </c>
      <c r="N801" s="42" t="s">
        <v>96</v>
      </c>
      <c r="O801" s="42" t="s">
        <v>93</v>
      </c>
      <c r="P801" s="42" t="s">
        <v>83</v>
      </c>
    </row>
    <row r="802" spans="1:16">
      <c r="A802" s="62">
        <v>801</v>
      </c>
      <c r="B802" s="42" t="s">
        <v>429</v>
      </c>
      <c r="C802" s="42" t="s">
        <v>83</v>
      </c>
      <c r="D802" s="42" t="s">
        <v>191</v>
      </c>
      <c r="E802" s="42" t="s">
        <v>442</v>
      </c>
      <c r="F802" s="64">
        <v>16495</v>
      </c>
      <c r="G802" s="42">
        <v>1945</v>
      </c>
      <c r="H802" s="42">
        <v>2</v>
      </c>
      <c r="I802" s="42">
        <v>27</v>
      </c>
      <c r="J802" s="64">
        <f t="shared" si="28"/>
        <v>16495</v>
      </c>
      <c r="K802" s="89">
        <f t="shared" ca="1" si="29"/>
        <v>77.686516084873375</v>
      </c>
      <c r="L802" s="42" t="s">
        <v>99</v>
      </c>
      <c r="M802" s="42" t="s">
        <v>431</v>
      </c>
      <c r="N802" s="42" t="s">
        <v>99</v>
      </c>
      <c r="O802" s="42" t="s">
        <v>431</v>
      </c>
      <c r="P802" s="42" t="s">
        <v>102</v>
      </c>
    </row>
    <row r="803" spans="1:16">
      <c r="A803" s="62">
        <v>802</v>
      </c>
      <c r="B803" s="42" t="s">
        <v>429</v>
      </c>
      <c r="C803" s="42" t="s">
        <v>83</v>
      </c>
      <c r="D803" s="42" t="s">
        <v>177</v>
      </c>
      <c r="E803" s="42" t="s">
        <v>436</v>
      </c>
      <c r="F803" s="64">
        <v>22578</v>
      </c>
      <c r="G803" s="42">
        <v>1961</v>
      </c>
      <c r="H803" s="42">
        <v>10</v>
      </c>
      <c r="I803" s="42">
        <v>24</v>
      </c>
      <c r="J803" s="64">
        <f t="shared" si="28"/>
        <v>22578</v>
      </c>
      <c r="K803" s="89">
        <f t="shared" ca="1" si="29"/>
        <v>61.032169746748799</v>
      </c>
      <c r="L803" s="42" t="s">
        <v>223</v>
      </c>
      <c r="M803" s="42" t="s">
        <v>260</v>
      </c>
      <c r="N803" s="42" t="s">
        <v>223</v>
      </c>
      <c r="O803" s="42" t="s">
        <v>260</v>
      </c>
      <c r="P803" s="42" t="s">
        <v>102</v>
      </c>
    </row>
    <row r="804" spans="1:16">
      <c r="A804" s="62">
        <v>803</v>
      </c>
      <c r="B804" s="42" t="s">
        <v>429</v>
      </c>
      <c r="C804" s="42" t="s">
        <v>83</v>
      </c>
      <c r="D804" s="42" t="s">
        <v>219</v>
      </c>
      <c r="E804" s="42" t="s">
        <v>436</v>
      </c>
      <c r="F804" s="64">
        <v>10160</v>
      </c>
      <c r="G804" s="42">
        <v>1927</v>
      </c>
      <c r="H804" s="42">
        <v>10</v>
      </c>
      <c r="I804" s="42">
        <v>25</v>
      </c>
      <c r="J804" s="64">
        <f t="shared" si="28"/>
        <v>10160</v>
      </c>
      <c r="K804" s="89">
        <f t="shared" ca="1" si="29"/>
        <v>95.030800821355243</v>
      </c>
      <c r="L804" s="42" t="s">
        <v>137</v>
      </c>
      <c r="M804" s="42" t="s">
        <v>96</v>
      </c>
      <c r="N804" s="42"/>
      <c r="O804" s="42"/>
      <c r="P804" s="42" t="s">
        <v>102</v>
      </c>
    </row>
    <row r="805" spans="1:16">
      <c r="A805" s="62">
        <v>804</v>
      </c>
      <c r="B805" s="42" t="s">
        <v>429</v>
      </c>
      <c r="C805" s="42" t="s">
        <v>83</v>
      </c>
      <c r="D805" s="42" t="s">
        <v>120</v>
      </c>
      <c r="E805" s="42" t="s">
        <v>455</v>
      </c>
      <c r="F805" s="64">
        <v>11106</v>
      </c>
      <c r="G805" s="42">
        <v>1930</v>
      </c>
      <c r="H805" s="42">
        <v>5</v>
      </c>
      <c r="I805" s="42">
        <v>28</v>
      </c>
      <c r="J805" s="64">
        <f t="shared" si="28"/>
        <v>11106</v>
      </c>
      <c r="K805" s="89">
        <f t="shared" ca="1" si="29"/>
        <v>92.440793976728273</v>
      </c>
      <c r="L805" s="42" t="s">
        <v>456</v>
      </c>
      <c r="M805" s="42" t="s">
        <v>153</v>
      </c>
      <c r="N805" s="42" t="s">
        <v>179</v>
      </c>
      <c r="O805" s="42" t="s">
        <v>153</v>
      </c>
      <c r="P805" s="42" t="s">
        <v>83</v>
      </c>
    </row>
    <row r="806" spans="1:16">
      <c r="A806" s="62">
        <v>805</v>
      </c>
      <c r="B806" s="42" t="s">
        <v>429</v>
      </c>
      <c r="C806" s="42" t="s">
        <v>83</v>
      </c>
      <c r="D806" s="42" t="s">
        <v>177</v>
      </c>
      <c r="E806" s="42" t="s">
        <v>436</v>
      </c>
      <c r="F806" s="64">
        <v>20642</v>
      </c>
      <c r="G806" s="42">
        <v>1956</v>
      </c>
      <c r="H806" s="42">
        <v>7</v>
      </c>
      <c r="I806" s="42">
        <v>6</v>
      </c>
      <c r="J806" s="64">
        <f t="shared" si="28"/>
        <v>20642</v>
      </c>
      <c r="K806" s="89">
        <f t="shared" ca="1" si="29"/>
        <v>66.332648870636547</v>
      </c>
      <c r="L806" s="42" t="s">
        <v>440</v>
      </c>
      <c r="M806" s="42" t="s">
        <v>109</v>
      </c>
      <c r="N806" s="42" t="s">
        <v>440</v>
      </c>
      <c r="O806" s="42" t="s">
        <v>109</v>
      </c>
      <c r="P806" s="42" t="s">
        <v>83</v>
      </c>
    </row>
    <row r="807" spans="1:16">
      <c r="A807" s="62">
        <v>806</v>
      </c>
      <c r="B807" s="42" t="s">
        <v>429</v>
      </c>
      <c r="C807" s="42" t="s">
        <v>83</v>
      </c>
      <c r="D807" s="42" t="s">
        <v>322</v>
      </c>
      <c r="E807" s="42" t="s">
        <v>189</v>
      </c>
      <c r="F807" s="64">
        <v>18144</v>
      </c>
      <c r="G807" s="42">
        <v>1949</v>
      </c>
      <c r="H807" s="42">
        <v>9</v>
      </c>
      <c r="I807" s="42">
        <v>3</v>
      </c>
      <c r="J807" s="64">
        <f t="shared" si="28"/>
        <v>18144</v>
      </c>
      <c r="K807" s="89">
        <f t="shared" ca="1" si="29"/>
        <v>73.171800136892543</v>
      </c>
      <c r="L807" s="42" t="s">
        <v>457</v>
      </c>
      <c r="M807" s="42" t="s">
        <v>153</v>
      </c>
      <c r="N807" s="42"/>
      <c r="O807" s="42"/>
      <c r="P807" s="42" t="s">
        <v>83</v>
      </c>
    </row>
    <row r="808" spans="1:16">
      <c r="A808" s="62">
        <v>807</v>
      </c>
      <c r="B808" s="42" t="s">
        <v>429</v>
      </c>
      <c r="C808" s="42" t="s">
        <v>83</v>
      </c>
      <c r="D808" s="42" t="s">
        <v>160</v>
      </c>
      <c r="E808" s="42" t="s">
        <v>458</v>
      </c>
      <c r="F808" s="64">
        <v>35696</v>
      </c>
      <c r="G808" s="42">
        <v>1997</v>
      </c>
      <c r="H808" s="42">
        <v>9</v>
      </c>
      <c r="I808" s="42">
        <v>23</v>
      </c>
      <c r="J808" s="64">
        <f t="shared" si="28"/>
        <v>35696</v>
      </c>
      <c r="K808" s="89">
        <f t="shared" ca="1" si="29"/>
        <v>25.117043121149898</v>
      </c>
      <c r="L808" s="42" t="s">
        <v>433</v>
      </c>
      <c r="M808" s="42" t="s">
        <v>343</v>
      </c>
      <c r="N808" s="42"/>
      <c r="O808" s="42"/>
      <c r="P808" s="42" t="s">
        <v>83</v>
      </c>
    </row>
    <row r="809" spans="1:16">
      <c r="A809" s="62">
        <v>808</v>
      </c>
      <c r="B809" s="42" t="s">
        <v>429</v>
      </c>
      <c r="C809" s="42" t="s">
        <v>83</v>
      </c>
      <c r="D809" s="42" t="s">
        <v>232</v>
      </c>
      <c r="E809" s="42" t="s">
        <v>189</v>
      </c>
      <c r="F809" s="64">
        <v>11350</v>
      </c>
      <c r="G809" s="42">
        <v>1931</v>
      </c>
      <c r="H809" s="42">
        <v>1</v>
      </c>
      <c r="I809" s="42">
        <v>27</v>
      </c>
      <c r="J809" s="64">
        <f t="shared" si="28"/>
        <v>11350</v>
      </c>
      <c r="K809" s="89">
        <f t="shared" ca="1" si="29"/>
        <v>91.772758384668037</v>
      </c>
      <c r="L809" s="42" t="s">
        <v>133</v>
      </c>
      <c r="M809" s="42" t="s">
        <v>443</v>
      </c>
      <c r="N809" s="42" t="s">
        <v>133</v>
      </c>
      <c r="O809" s="42" t="s">
        <v>443</v>
      </c>
      <c r="P809" s="42" t="s">
        <v>102</v>
      </c>
    </row>
    <row r="810" spans="1:16">
      <c r="A810" s="62">
        <v>809</v>
      </c>
      <c r="B810" s="42" t="s">
        <v>429</v>
      </c>
      <c r="C810" s="42" t="s">
        <v>83</v>
      </c>
      <c r="D810" s="42" t="s">
        <v>379</v>
      </c>
      <c r="E810" s="42" t="s">
        <v>434</v>
      </c>
      <c r="F810" s="64">
        <v>7789</v>
      </c>
      <c r="G810" s="42">
        <v>1921</v>
      </c>
      <c r="H810" s="42">
        <v>4</v>
      </c>
      <c r="I810" s="42">
        <v>28</v>
      </c>
      <c r="J810" s="64">
        <f t="shared" si="28"/>
        <v>7789</v>
      </c>
      <c r="K810" s="89">
        <f t="shared" ca="1" si="29"/>
        <v>101.52224503764545</v>
      </c>
      <c r="L810" s="42" t="s">
        <v>440</v>
      </c>
      <c r="M810" s="42" t="s">
        <v>96</v>
      </c>
      <c r="N810" s="42" t="s">
        <v>440</v>
      </c>
      <c r="O810" s="42" t="s">
        <v>96</v>
      </c>
      <c r="P810" s="42" t="s">
        <v>102</v>
      </c>
    </row>
    <row r="811" spans="1:16">
      <c r="A811" s="62">
        <v>810</v>
      </c>
      <c r="B811" s="42" t="s">
        <v>429</v>
      </c>
      <c r="C811" s="42" t="s">
        <v>83</v>
      </c>
      <c r="D811" s="42" t="s">
        <v>267</v>
      </c>
      <c r="E811" s="42" t="s">
        <v>459</v>
      </c>
      <c r="F811" s="64">
        <v>18450</v>
      </c>
      <c r="G811" s="42">
        <v>1950</v>
      </c>
      <c r="H811" s="42">
        <v>7</v>
      </c>
      <c r="I811" s="42">
        <v>6</v>
      </c>
      <c r="J811" s="64">
        <f t="shared" si="28"/>
        <v>18450</v>
      </c>
      <c r="K811" s="89">
        <f t="shared" ca="1" si="29"/>
        <v>72.334017796030111</v>
      </c>
      <c r="L811" s="42" t="s">
        <v>124</v>
      </c>
      <c r="M811" s="42" t="s">
        <v>93</v>
      </c>
      <c r="N811" s="42" t="s">
        <v>124</v>
      </c>
      <c r="O811" s="42" t="s">
        <v>93</v>
      </c>
      <c r="P811" s="42" t="s">
        <v>83</v>
      </c>
    </row>
    <row r="812" spans="1:16">
      <c r="A812" s="62">
        <v>811</v>
      </c>
      <c r="B812" s="42" t="s">
        <v>429</v>
      </c>
      <c r="C812" s="42" t="s">
        <v>83</v>
      </c>
      <c r="D812" s="42" t="s">
        <v>88</v>
      </c>
      <c r="E812" s="42" t="s">
        <v>441</v>
      </c>
      <c r="F812" s="64">
        <v>34748</v>
      </c>
      <c r="G812" s="42">
        <v>1995</v>
      </c>
      <c r="H812" s="42">
        <v>2</v>
      </c>
      <c r="I812" s="42">
        <v>18</v>
      </c>
      <c r="J812" s="64">
        <f t="shared" si="28"/>
        <v>34748</v>
      </c>
      <c r="K812" s="89">
        <f t="shared" ca="1" si="29"/>
        <v>27.71252566735113</v>
      </c>
      <c r="L812" s="42" t="s">
        <v>85</v>
      </c>
      <c r="M812" s="42" t="s">
        <v>431</v>
      </c>
      <c r="N812" s="42"/>
      <c r="O812" s="42"/>
      <c r="P812" s="42" t="s">
        <v>102</v>
      </c>
    </row>
    <row r="813" spans="1:16">
      <c r="A813" s="62">
        <v>812</v>
      </c>
      <c r="B813" s="42" t="s">
        <v>429</v>
      </c>
      <c r="C813" s="42" t="s">
        <v>83</v>
      </c>
      <c r="D813" s="42" t="s">
        <v>330</v>
      </c>
      <c r="E813" s="42" t="s">
        <v>363</v>
      </c>
      <c r="F813" s="64">
        <v>13838</v>
      </c>
      <c r="G813" s="42">
        <v>1937</v>
      </c>
      <c r="H813" s="42">
        <v>11</v>
      </c>
      <c r="I813" s="42">
        <v>19</v>
      </c>
      <c r="J813" s="64">
        <f t="shared" si="28"/>
        <v>13838</v>
      </c>
      <c r="K813" s="89">
        <f t="shared" ca="1" si="29"/>
        <v>84.960985626283374</v>
      </c>
      <c r="L813" s="42" t="s">
        <v>109</v>
      </c>
      <c r="M813" s="42" t="s">
        <v>433</v>
      </c>
      <c r="N813" s="42" t="s">
        <v>109</v>
      </c>
      <c r="O813" s="42" t="s">
        <v>433</v>
      </c>
      <c r="P813" s="42" t="s">
        <v>83</v>
      </c>
    </row>
    <row r="814" spans="1:16">
      <c r="A814" s="62">
        <v>813</v>
      </c>
      <c r="B814" s="42" t="s">
        <v>429</v>
      </c>
      <c r="C814" s="42" t="s">
        <v>83</v>
      </c>
      <c r="D814" s="42" t="s">
        <v>460</v>
      </c>
      <c r="E814" s="42" t="s">
        <v>442</v>
      </c>
      <c r="F814" s="64">
        <v>33774</v>
      </c>
      <c r="G814" s="42">
        <v>1992</v>
      </c>
      <c r="H814" s="42">
        <v>6</v>
      </c>
      <c r="I814" s="42">
        <v>19</v>
      </c>
      <c r="J814" s="64">
        <f t="shared" si="28"/>
        <v>33774</v>
      </c>
      <c r="K814" s="89">
        <f t="shared" ca="1" si="29"/>
        <v>30.379192334017795</v>
      </c>
      <c r="L814" s="42" t="s">
        <v>104</v>
      </c>
      <c r="M814" s="42" t="s">
        <v>343</v>
      </c>
      <c r="N814" s="42"/>
      <c r="O814" s="42"/>
      <c r="P814" s="42" t="s">
        <v>102</v>
      </c>
    </row>
    <row r="815" spans="1:16">
      <c r="A815" s="62">
        <v>814</v>
      </c>
      <c r="B815" s="42" t="s">
        <v>429</v>
      </c>
      <c r="C815" s="42" t="s">
        <v>83</v>
      </c>
      <c r="D815" s="42" t="s">
        <v>385</v>
      </c>
      <c r="E815" s="42" t="s">
        <v>435</v>
      </c>
      <c r="F815" s="64">
        <v>10211</v>
      </c>
      <c r="G815" s="42">
        <v>1927</v>
      </c>
      <c r="H815" s="42">
        <v>12</v>
      </c>
      <c r="I815" s="42">
        <v>15</v>
      </c>
      <c r="J815" s="64">
        <f t="shared" si="28"/>
        <v>10211</v>
      </c>
      <c r="K815" s="89">
        <f t="shared" ca="1" si="29"/>
        <v>94.891170431211492</v>
      </c>
      <c r="L815" s="42" t="s">
        <v>99</v>
      </c>
      <c r="M815" s="42" t="s">
        <v>431</v>
      </c>
      <c r="N815" s="42" t="s">
        <v>99</v>
      </c>
      <c r="O815" s="42" t="s">
        <v>431</v>
      </c>
      <c r="P815" s="42" t="s">
        <v>83</v>
      </c>
    </row>
    <row r="816" spans="1:16">
      <c r="A816" s="62">
        <v>815</v>
      </c>
      <c r="B816" s="42" t="s">
        <v>429</v>
      </c>
      <c r="C816" s="42" t="s">
        <v>83</v>
      </c>
      <c r="D816" s="42" t="s">
        <v>359</v>
      </c>
      <c r="E816" s="42" t="s">
        <v>435</v>
      </c>
      <c r="F816" s="64">
        <v>22567</v>
      </c>
      <c r="G816" s="42">
        <v>1961</v>
      </c>
      <c r="H816" s="42">
        <v>10</v>
      </c>
      <c r="I816" s="42">
        <v>13</v>
      </c>
      <c r="J816" s="64">
        <f t="shared" si="28"/>
        <v>22567</v>
      </c>
      <c r="K816" s="89">
        <f t="shared" ca="1" si="29"/>
        <v>61.062286105407253</v>
      </c>
      <c r="L816" s="42" t="s">
        <v>89</v>
      </c>
      <c r="M816" s="42" t="s">
        <v>93</v>
      </c>
      <c r="N816" s="42" t="s">
        <v>89</v>
      </c>
      <c r="O816" s="42" t="s">
        <v>93</v>
      </c>
      <c r="P816" s="42" t="s">
        <v>102</v>
      </c>
    </row>
    <row r="817" spans="1:16">
      <c r="A817" s="62">
        <v>816</v>
      </c>
      <c r="B817" s="42" t="s">
        <v>429</v>
      </c>
      <c r="C817" s="42" t="s">
        <v>83</v>
      </c>
      <c r="D817" s="42" t="s">
        <v>319</v>
      </c>
      <c r="E817" s="42" t="s">
        <v>436</v>
      </c>
      <c r="F817" s="64">
        <v>5802</v>
      </c>
      <c r="G817" s="42">
        <v>1915</v>
      </c>
      <c r="H817" s="42">
        <v>11</v>
      </c>
      <c r="I817" s="42">
        <v>19</v>
      </c>
      <c r="J817" s="64">
        <f t="shared" si="28"/>
        <v>5802</v>
      </c>
      <c r="K817" s="89">
        <f t="shared" ca="1" si="29"/>
        <v>106.96235455167694</v>
      </c>
      <c r="L817" s="42" t="s">
        <v>112</v>
      </c>
      <c r="M817" s="42" t="s">
        <v>433</v>
      </c>
      <c r="N817" s="42" t="s">
        <v>112</v>
      </c>
      <c r="O817" s="42" t="s">
        <v>433</v>
      </c>
      <c r="P817" s="42" t="s">
        <v>83</v>
      </c>
    </row>
    <row r="818" spans="1:16">
      <c r="A818" s="62">
        <v>817</v>
      </c>
      <c r="B818" s="42" t="s">
        <v>429</v>
      </c>
      <c r="C818" s="42" t="s">
        <v>83</v>
      </c>
      <c r="D818" s="42" t="s">
        <v>165</v>
      </c>
      <c r="E818" s="42" t="s">
        <v>442</v>
      </c>
      <c r="F818" s="64">
        <v>9883</v>
      </c>
      <c r="G818" s="42">
        <v>1927</v>
      </c>
      <c r="H818" s="42">
        <v>1</v>
      </c>
      <c r="I818" s="42">
        <v>21</v>
      </c>
      <c r="J818" s="64">
        <f t="shared" si="28"/>
        <v>9883</v>
      </c>
      <c r="K818" s="89">
        <f t="shared" ca="1" si="29"/>
        <v>95.789185489390832</v>
      </c>
      <c r="L818" s="42" t="s">
        <v>200</v>
      </c>
      <c r="M818" s="42" t="s">
        <v>137</v>
      </c>
      <c r="N818" s="42" t="s">
        <v>200</v>
      </c>
      <c r="O818" s="42" t="s">
        <v>137</v>
      </c>
      <c r="P818" s="42" t="s">
        <v>83</v>
      </c>
    </row>
    <row r="819" spans="1:16">
      <c r="A819" s="62">
        <v>818</v>
      </c>
      <c r="B819" s="42" t="s">
        <v>429</v>
      </c>
      <c r="C819" s="42" t="s">
        <v>83</v>
      </c>
      <c r="D819" s="42" t="s">
        <v>461</v>
      </c>
      <c r="E819" s="42" t="s">
        <v>436</v>
      </c>
      <c r="F819" s="64">
        <v>16079</v>
      </c>
      <c r="G819" s="42">
        <v>1944</v>
      </c>
      <c r="H819" s="42">
        <v>1</v>
      </c>
      <c r="I819" s="42">
        <v>8</v>
      </c>
      <c r="J819" s="64">
        <f t="shared" si="28"/>
        <v>16079</v>
      </c>
      <c r="K819" s="89">
        <f t="shared" ca="1" si="29"/>
        <v>78.82546201232033</v>
      </c>
      <c r="L819" s="42" t="s">
        <v>453</v>
      </c>
      <c r="M819" s="42" t="s">
        <v>450</v>
      </c>
      <c r="N819" s="42" t="s">
        <v>453</v>
      </c>
      <c r="O819" s="42" t="s">
        <v>450</v>
      </c>
      <c r="P819" s="42" t="s">
        <v>83</v>
      </c>
    </row>
    <row r="820" spans="1:16">
      <c r="A820" s="62">
        <v>819</v>
      </c>
      <c r="B820" s="42" t="s">
        <v>429</v>
      </c>
      <c r="C820" s="42" t="s">
        <v>83</v>
      </c>
      <c r="D820" s="42" t="s">
        <v>236</v>
      </c>
      <c r="E820" s="42" t="s">
        <v>434</v>
      </c>
      <c r="F820" s="64">
        <v>10226</v>
      </c>
      <c r="G820" s="42">
        <v>1927</v>
      </c>
      <c r="H820" s="42">
        <v>12</v>
      </c>
      <c r="I820" s="42">
        <v>30</v>
      </c>
      <c r="J820" s="64">
        <f t="shared" si="28"/>
        <v>10226</v>
      </c>
      <c r="K820" s="89">
        <f t="shared" ca="1" si="29"/>
        <v>94.850102669404521</v>
      </c>
      <c r="L820" s="42" t="s">
        <v>112</v>
      </c>
      <c r="M820" s="42" t="s">
        <v>453</v>
      </c>
      <c r="N820" s="42" t="s">
        <v>112</v>
      </c>
      <c r="O820" s="42" t="s">
        <v>453</v>
      </c>
      <c r="P820" s="42" t="s">
        <v>102</v>
      </c>
    </row>
    <row r="821" spans="1:16">
      <c r="A821" s="62">
        <v>820</v>
      </c>
      <c r="B821" s="42" t="s">
        <v>429</v>
      </c>
      <c r="C821" s="42" t="s">
        <v>83</v>
      </c>
      <c r="D821" s="42" t="s">
        <v>379</v>
      </c>
      <c r="E821" s="42" t="s">
        <v>434</v>
      </c>
      <c r="F821" s="64">
        <v>14887</v>
      </c>
      <c r="G821" s="42">
        <v>1940</v>
      </c>
      <c r="H821" s="42">
        <v>10</v>
      </c>
      <c r="I821" s="42">
        <v>3</v>
      </c>
      <c r="J821" s="64">
        <f t="shared" si="28"/>
        <v>14887</v>
      </c>
      <c r="K821" s="89">
        <f t="shared" ca="1" si="29"/>
        <v>82.08898015058179</v>
      </c>
      <c r="L821" s="42" t="s">
        <v>443</v>
      </c>
      <c r="M821" s="42" t="s">
        <v>462</v>
      </c>
      <c r="N821" s="42" t="s">
        <v>443</v>
      </c>
      <c r="O821" s="42" t="s">
        <v>462</v>
      </c>
      <c r="P821" s="42" t="s">
        <v>102</v>
      </c>
    </row>
    <row r="822" spans="1:16">
      <c r="A822" s="62">
        <v>821</v>
      </c>
      <c r="B822" s="42" t="s">
        <v>429</v>
      </c>
      <c r="C822" s="42" t="s">
        <v>83</v>
      </c>
      <c r="D822" s="42" t="s">
        <v>122</v>
      </c>
      <c r="E822" s="42" t="s">
        <v>189</v>
      </c>
      <c r="F822" s="64">
        <v>7406</v>
      </c>
      <c r="G822" s="42">
        <v>1920</v>
      </c>
      <c r="H822" s="42">
        <v>4</v>
      </c>
      <c r="I822" s="42">
        <v>10</v>
      </c>
      <c r="J822" s="64">
        <f t="shared" si="28"/>
        <v>7406</v>
      </c>
      <c r="K822" s="89">
        <f t="shared" ca="1" si="29"/>
        <v>102.57084188911705</v>
      </c>
      <c r="L822" s="42" t="s">
        <v>161</v>
      </c>
      <c r="M822" s="42" t="s">
        <v>89</v>
      </c>
      <c r="N822" s="42"/>
      <c r="O822" s="42"/>
      <c r="P822" s="42" t="s">
        <v>83</v>
      </c>
    </row>
    <row r="823" spans="1:16">
      <c r="A823" s="62">
        <v>822</v>
      </c>
      <c r="B823" s="42" t="s">
        <v>429</v>
      </c>
      <c r="C823" s="42" t="s">
        <v>83</v>
      </c>
      <c r="D823" s="42" t="s">
        <v>126</v>
      </c>
      <c r="E823" s="42" t="s">
        <v>436</v>
      </c>
      <c r="F823" s="64">
        <v>20579</v>
      </c>
      <c r="G823" s="42">
        <v>1956</v>
      </c>
      <c r="H823" s="42">
        <v>5</v>
      </c>
      <c r="I823" s="42">
        <v>4</v>
      </c>
      <c r="J823" s="64">
        <f t="shared" si="28"/>
        <v>20579</v>
      </c>
      <c r="K823" s="89">
        <f t="shared" ca="1" si="29"/>
        <v>66.505133470225871</v>
      </c>
      <c r="L823" s="42" t="s">
        <v>433</v>
      </c>
      <c r="M823" s="42" t="s">
        <v>453</v>
      </c>
      <c r="N823" s="42" t="s">
        <v>433</v>
      </c>
      <c r="O823" s="42" t="s">
        <v>453</v>
      </c>
      <c r="P823" s="42" t="s">
        <v>83</v>
      </c>
    </row>
    <row r="824" spans="1:16">
      <c r="A824" s="62">
        <v>823</v>
      </c>
      <c r="B824" s="42" t="s">
        <v>429</v>
      </c>
      <c r="C824" s="42" t="s">
        <v>83</v>
      </c>
      <c r="D824" s="42" t="s">
        <v>88</v>
      </c>
      <c r="E824" s="42" t="s">
        <v>441</v>
      </c>
      <c r="F824" s="64">
        <v>16097</v>
      </c>
      <c r="G824" s="42">
        <v>1944</v>
      </c>
      <c r="H824" s="42">
        <v>1</v>
      </c>
      <c r="I824" s="42">
        <v>26</v>
      </c>
      <c r="J824" s="64">
        <f t="shared" si="28"/>
        <v>16097</v>
      </c>
      <c r="K824" s="89">
        <f t="shared" ca="1" si="29"/>
        <v>78.776180698151947</v>
      </c>
      <c r="L824" s="42" t="s">
        <v>135</v>
      </c>
      <c r="M824" s="42" t="s">
        <v>139</v>
      </c>
      <c r="N824" s="42"/>
      <c r="O824" s="42"/>
      <c r="P824" s="42" t="s">
        <v>102</v>
      </c>
    </row>
    <row r="825" spans="1:16">
      <c r="A825" s="62">
        <v>824</v>
      </c>
      <c r="B825" s="42" t="s">
        <v>429</v>
      </c>
      <c r="C825" s="42" t="s">
        <v>83</v>
      </c>
      <c r="D825" s="42" t="s">
        <v>258</v>
      </c>
      <c r="E825" s="42" t="s">
        <v>189</v>
      </c>
      <c r="F825" s="64">
        <v>29198</v>
      </c>
      <c r="G825" s="42">
        <v>1979</v>
      </c>
      <c r="H825" s="42">
        <v>12</v>
      </c>
      <c r="I825" s="42">
        <v>9</v>
      </c>
      <c r="J825" s="64">
        <f t="shared" si="28"/>
        <v>29198</v>
      </c>
      <c r="K825" s="89">
        <f t="shared" ca="1" si="29"/>
        <v>42.907597535934293</v>
      </c>
      <c r="L825" s="42" t="s">
        <v>176</v>
      </c>
      <c r="M825" s="42" t="s">
        <v>89</v>
      </c>
      <c r="N825" s="42"/>
      <c r="O825" s="42"/>
      <c r="P825" s="42" t="s">
        <v>83</v>
      </c>
    </row>
    <row r="826" spans="1:16">
      <c r="A826" s="62">
        <v>825</v>
      </c>
      <c r="B826" s="42" t="s">
        <v>429</v>
      </c>
      <c r="C826" s="42" t="s">
        <v>83</v>
      </c>
      <c r="D826" s="42" t="s">
        <v>138</v>
      </c>
      <c r="E826" s="42" t="s">
        <v>435</v>
      </c>
      <c r="F826" s="64">
        <v>14925</v>
      </c>
      <c r="G826" s="42">
        <v>1940</v>
      </c>
      <c r="H826" s="42">
        <v>11</v>
      </c>
      <c r="I826" s="42">
        <v>10</v>
      </c>
      <c r="J826" s="64">
        <f t="shared" si="28"/>
        <v>14925</v>
      </c>
      <c r="K826" s="89">
        <f t="shared" ca="1" si="29"/>
        <v>81.98494182067077</v>
      </c>
      <c r="L826" s="42" t="s">
        <v>443</v>
      </c>
      <c r="M826" s="42" t="s">
        <v>430</v>
      </c>
      <c r="N826" s="42"/>
      <c r="O826" s="42"/>
      <c r="P826" s="42" t="s">
        <v>102</v>
      </c>
    </row>
    <row r="827" spans="1:16">
      <c r="A827" s="62">
        <v>826</v>
      </c>
      <c r="B827" s="42" t="s">
        <v>429</v>
      </c>
      <c r="C827" s="42" t="s">
        <v>83</v>
      </c>
      <c r="D827" s="42" t="s">
        <v>379</v>
      </c>
      <c r="E827" s="42" t="s">
        <v>434</v>
      </c>
      <c r="F827" s="64">
        <v>6156</v>
      </c>
      <c r="G827" s="42">
        <v>1916</v>
      </c>
      <c r="H827" s="42">
        <v>11</v>
      </c>
      <c r="I827" s="42">
        <v>7</v>
      </c>
      <c r="J827" s="64">
        <f t="shared" si="28"/>
        <v>6156</v>
      </c>
      <c r="K827" s="89">
        <f t="shared" ca="1" si="29"/>
        <v>105.99315537303217</v>
      </c>
      <c r="L827" s="42" t="s">
        <v>121</v>
      </c>
      <c r="M827" s="42" t="s">
        <v>117</v>
      </c>
      <c r="N827" s="42" t="s">
        <v>121</v>
      </c>
      <c r="O827" s="42" t="s">
        <v>117</v>
      </c>
      <c r="P827" s="42" t="s">
        <v>83</v>
      </c>
    </row>
    <row r="828" spans="1:16">
      <c r="A828" s="62">
        <v>827</v>
      </c>
      <c r="B828" s="42" t="s">
        <v>429</v>
      </c>
      <c r="C828" s="42" t="s">
        <v>83</v>
      </c>
      <c r="D828" s="42" t="s">
        <v>160</v>
      </c>
      <c r="E828" s="42" t="s">
        <v>458</v>
      </c>
      <c r="F828" s="64">
        <v>6649</v>
      </c>
      <c r="G828" s="42">
        <v>1918</v>
      </c>
      <c r="H828" s="42">
        <v>3</v>
      </c>
      <c r="I828" s="42">
        <v>15</v>
      </c>
      <c r="J828" s="64">
        <f t="shared" si="28"/>
        <v>6649</v>
      </c>
      <c r="K828" s="89">
        <f t="shared" ca="1" si="29"/>
        <v>104.64339493497604</v>
      </c>
      <c r="L828" s="42" t="s">
        <v>133</v>
      </c>
      <c r="M828" s="42" t="s">
        <v>85</v>
      </c>
      <c r="N828" s="42"/>
      <c r="O828" s="42"/>
      <c r="P828" s="42" t="s">
        <v>83</v>
      </c>
    </row>
    <row r="829" spans="1:16">
      <c r="A829" s="62">
        <v>828</v>
      </c>
      <c r="B829" s="42" t="s">
        <v>429</v>
      </c>
      <c r="C829" s="42" t="s">
        <v>83</v>
      </c>
      <c r="D829" s="42" t="s">
        <v>95</v>
      </c>
      <c r="E829" s="42" t="s">
        <v>463</v>
      </c>
      <c r="F829" s="64">
        <v>8345</v>
      </c>
      <c r="G829" s="42">
        <v>1922</v>
      </c>
      <c r="H829" s="42">
        <v>11</v>
      </c>
      <c r="I829" s="42">
        <v>5</v>
      </c>
      <c r="J829" s="64">
        <f t="shared" si="28"/>
        <v>8345</v>
      </c>
      <c r="K829" s="89">
        <f t="shared" ca="1" si="29"/>
        <v>100</v>
      </c>
      <c r="L829" s="42" t="s">
        <v>139</v>
      </c>
      <c r="M829" s="42" t="s">
        <v>462</v>
      </c>
      <c r="N829" s="42" t="s">
        <v>139</v>
      </c>
      <c r="O829" s="42" t="s">
        <v>462</v>
      </c>
      <c r="P829" s="42" t="s">
        <v>102</v>
      </c>
    </row>
    <row r="830" spans="1:16">
      <c r="A830" s="62">
        <v>829</v>
      </c>
      <c r="B830" s="42" t="s">
        <v>429</v>
      </c>
      <c r="C830" s="42" t="s">
        <v>83</v>
      </c>
      <c r="D830" s="42" t="s">
        <v>127</v>
      </c>
      <c r="E830" s="42" t="s">
        <v>434</v>
      </c>
      <c r="F830" s="64">
        <v>15636</v>
      </c>
      <c r="G830" s="42">
        <v>1942</v>
      </c>
      <c r="H830" s="42">
        <v>10</v>
      </c>
      <c r="I830" s="42">
        <v>22</v>
      </c>
      <c r="J830" s="64">
        <f t="shared" si="28"/>
        <v>15636</v>
      </c>
      <c r="K830" s="89">
        <f t="shared" ca="1" si="29"/>
        <v>80.038329911019844</v>
      </c>
      <c r="L830" s="42" t="s">
        <v>133</v>
      </c>
      <c r="M830" s="42" t="s">
        <v>443</v>
      </c>
      <c r="N830" s="42" t="s">
        <v>133</v>
      </c>
      <c r="O830" s="42" t="s">
        <v>443</v>
      </c>
      <c r="P830" s="42" t="s">
        <v>102</v>
      </c>
    </row>
    <row r="831" spans="1:16">
      <c r="A831" s="62">
        <v>830</v>
      </c>
      <c r="B831" s="42" t="s">
        <v>429</v>
      </c>
      <c r="C831" s="42" t="s">
        <v>83</v>
      </c>
      <c r="D831" s="42" t="s">
        <v>231</v>
      </c>
      <c r="E831" s="42" t="s">
        <v>434</v>
      </c>
      <c r="F831" s="64">
        <v>10516</v>
      </c>
      <c r="G831" s="42">
        <v>1928</v>
      </c>
      <c r="H831" s="42">
        <v>10</v>
      </c>
      <c r="I831" s="42">
        <v>15</v>
      </c>
      <c r="J831" s="64">
        <f t="shared" si="28"/>
        <v>10516</v>
      </c>
      <c r="K831" s="89">
        <f t="shared" ca="1" si="29"/>
        <v>94.056125941136202</v>
      </c>
      <c r="L831" s="42" t="s">
        <v>443</v>
      </c>
      <c r="M831" s="42" t="s">
        <v>343</v>
      </c>
      <c r="N831" s="42" t="s">
        <v>443</v>
      </c>
      <c r="O831" s="42" t="s">
        <v>343</v>
      </c>
      <c r="P831" s="42" t="s">
        <v>83</v>
      </c>
    </row>
    <row r="832" spans="1:16">
      <c r="A832" s="62">
        <v>831</v>
      </c>
      <c r="B832" s="42" t="s">
        <v>429</v>
      </c>
      <c r="C832" s="42" t="s">
        <v>83</v>
      </c>
      <c r="D832" s="42" t="s">
        <v>290</v>
      </c>
      <c r="E832" s="42" t="s">
        <v>435</v>
      </c>
      <c r="F832" s="64">
        <v>17509</v>
      </c>
      <c r="G832" s="42">
        <v>1947</v>
      </c>
      <c r="H832" s="42">
        <v>12</v>
      </c>
      <c r="I832" s="42">
        <v>8</v>
      </c>
      <c r="J832" s="64">
        <f t="shared" si="28"/>
        <v>17509</v>
      </c>
      <c r="K832" s="89">
        <f t="shared" ca="1" si="29"/>
        <v>74.910335386721428</v>
      </c>
      <c r="L832" s="42" t="s">
        <v>161</v>
      </c>
      <c r="M832" s="42" t="s">
        <v>117</v>
      </c>
      <c r="N832" s="42" t="s">
        <v>161</v>
      </c>
      <c r="O832" s="42" t="s">
        <v>117</v>
      </c>
      <c r="P832" s="42" t="s">
        <v>325</v>
      </c>
    </row>
    <row r="833" spans="1:16">
      <c r="A833" s="62">
        <v>832</v>
      </c>
      <c r="B833" s="42" t="s">
        <v>429</v>
      </c>
      <c r="C833" s="42" t="s">
        <v>83</v>
      </c>
      <c r="D833" s="42" t="s">
        <v>327</v>
      </c>
      <c r="E833" s="42" t="s">
        <v>436</v>
      </c>
      <c r="F833" s="64">
        <v>11052</v>
      </c>
      <c r="G833" s="42">
        <v>1930</v>
      </c>
      <c r="H833" s="42">
        <v>4</v>
      </c>
      <c r="I833" s="42">
        <v>4</v>
      </c>
      <c r="J833" s="64">
        <f t="shared" si="28"/>
        <v>11052</v>
      </c>
      <c r="K833" s="89">
        <f t="shared" ca="1" si="29"/>
        <v>92.588637919233406</v>
      </c>
      <c r="L833" s="42" t="s">
        <v>109</v>
      </c>
      <c r="M833" s="42" t="s">
        <v>85</v>
      </c>
      <c r="N833" s="42" t="s">
        <v>109</v>
      </c>
      <c r="O833" s="42" t="s">
        <v>85</v>
      </c>
      <c r="P833" s="42" t="s">
        <v>102</v>
      </c>
    </row>
    <row r="834" spans="1:16">
      <c r="A834" s="62">
        <v>833</v>
      </c>
      <c r="B834" s="42" t="s">
        <v>429</v>
      </c>
      <c r="C834" s="42" t="s">
        <v>83</v>
      </c>
      <c r="D834" s="42" t="s">
        <v>129</v>
      </c>
      <c r="E834" s="42" t="s">
        <v>436</v>
      </c>
      <c r="F834" s="64">
        <v>23719</v>
      </c>
      <c r="G834" s="42">
        <v>1964</v>
      </c>
      <c r="H834" s="42">
        <v>12</v>
      </c>
      <c r="I834" s="42">
        <v>8</v>
      </c>
      <c r="J834" s="64">
        <f t="shared" si="28"/>
        <v>23719</v>
      </c>
      <c r="K834" s="89">
        <f t="shared" ca="1" si="29"/>
        <v>57.908281998631075</v>
      </c>
      <c r="L834" s="42" t="s">
        <v>176</v>
      </c>
      <c r="M834" s="42" t="s">
        <v>139</v>
      </c>
      <c r="N834" s="42" t="s">
        <v>176</v>
      </c>
      <c r="O834" s="42" t="s">
        <v>139</v>
      </c>
      <c r="P834" s="42" t="s">
        <v>83</v>
      </c>
    </row>
    <row r="835" spans="1:16">
      <c r="A835" s="62">
        <v>834</v>
      </c>
      <c r="B835" s="42" t="s">
        <v>429</v>
      </c>
      <c r="C835" s="42" t="s">
        <v>83</v>
      </c>
      <c r="D835" s="42" t="s">
        <v>202</v>
      </c>
      <c r="E835" s="42" t="s">
        <v>438</v>
      </c>
      <c r="F835" s="64">
        <v>9097</v>
      </c>
      <c r="G835" s="42">
        <v>1924</v>
      </c>
      <c r="H835" s="42">
        <v>11</v>
      </c>
      <c r="I835" s="42">
        <v>26</v>
      </c>
      <c r="J835" s="64">
        <f t="shared" ref="J835:J898" si="30">DATE(G835, H835,I835)</f>
        <v>9097</v>
      </c>
      <c r="K835" s="89">
        <f t="shared" ref="K835:K898" ca="1" si="31">(TODAY()-J835)/365.25</f>
        <v>97.941136208076657</v>
      </c>
      <c r="L835" s="42" t="s">
        <v>96</v>
      </c>
      <c r="M835" s="42" t="s">
        <v>109</v>
      </c>
      <c r="N835" s="42" t="s">
        <v>96</v>
      </c>
      <c r="O835" s="42" t="s">
        <v>109</v>
      </c>
      <c r="P835" s="42" t="s">
        <v>102</v>
      </c>
    </row>
    <row r="836" spans="1:16">
      <c r="A836" s="62">
        <v>835</v>
      </c>
      <c r="B836" s="42" t="s">
        <v>429</v>
      </c>
      <c r="C836" s="42" t="s">
        <v>83</v>
      </c>
      <c r="D836" s="42" t="s">
        <v>88</v>
      </c>
      <c r="E836" s="42" t="s">
        <v>441</v>
      </c>
      <c r="F836" s="64">
        <v>13954</v>
      </c>
      <c r="G836" s="42">
        <v>1938</v>
      </c>
      <c r="H836" s="42">
        <v>3</v>
      </c>
      <c r="I836" s="42">
        <v>15</v>
      </c>
      <c r="J836" s="64">
        <f t="shared" si="30"/>
        <v>13954</v>
      </c>
      <c r="K836" s="89">
        <f t="shared" ca="1" si="31"/>
        <v>84.643394934976044</v>
      </c>
      <c r="L836" s="42" t="s">
        <v>93</v>
      </c>
      <c r="M836" s="42" t="s">
        <v>430</v>
      </c>
      <c r="N836" s="42"/>
      <c r="O836" s="42"/>
      <c r="P836" s="42" t="s">
        <v>83</v>
      </c>
    </row>
    <row r="837" spans="1:16">
      <c r="A837" s="62">
        <v>836</v>
      </c>
      <c r="B837" s="42" t="s">
        <v>429</v>
      </c>
      <c r="C837" s="42" t="s">
        <v>83</v>
      </c>
      <c r="D837" s="42" t="s">
        <v>230</v>
      </c>
      <c r="E837" s="42" t="s">
        <v>442</v>
      </c>
      <c r="F837" s="64">
        <v>11831</v>
      </c>
      <c r="G837" s="42">
        <v>1932</v>
      </c>
      <c r="H837" s="42">
        <v>5</v>
      </c>
      <c r="I837" s="42">
        <v>22</v>
      </c>
      <c r="J837" s="64">
        <f t="shared" si="30"/>
        <v>11831</v>
      </c>
      <c r="K837" s="89">
        <f t="shared" ca="1" si="31"/>
        <v>90.455852156057489</v>
      </c>
      <c r="L837" s="42" t="s">
        <v>161</v>
      </c>
      <c r="M837" s="42" t="s">
        <v>137</v>
      </c>
      <c r="N837" s="42" t="s">
        <v>161</v>
      </c>
      <c r="O837" s="42" t="s">
        <v>137</v>
      </c>
      <c r="P837" s="42" t="s">
        <v>83</v>
      </c>
    </row>
    <row r="838" spans="1:16">
      <c r="A838" s="62">
        <v>837</v>
      </c>
      <c r="B838" s="42" t="s">
        <v>429</v>
      </c>
      <c r="C838" s="42" t="s">
        <v>83</v>
      </c>
      <c r="D838" s="42" t="s">
        <v>206</v>
      </c>
      <c r="E838" s="42" t="s">
        <v>438</v>
      </c>
      <c r="F838" s="64">
        <v>15011</v>
      </c>
      <c r="G838" s="42">
        <v>1941</v>
      </c>
      <c r="H838" s="42">
        <v>2</v>
      </c>
      <c r="I838" s="42">
        <v>4</v>
      </c>
      <c r="J838" s="64">
        <f t="shared" si="30"/>
        <v>15011</v>
      </c>
      <c r="K838" s="89">
        <f t="shared" ca="1" si="31"/>
        <v>81.74948665297741</v>
      </c>
      <c r="L838" s="42" t="s">
        <v>176</v>
      </c>
      <c r="M838" s="42" t="s">
        <v>96</v>
      </c>
      <c r="N838" s="42" t="s">
        <v>176</v>
      </c>
      <c r="O838" s="42" t="s">
        <v>96</v>
      </c>
      <c r="P838" s="42" t="s">
        <v>83</v>
      </c>
    </row>
    <row r="839" spans="1:16">
      <c r="A839" s="62">
        <v>838</v>
      </c>
      <c r="B839" s="42" t="s">
        <v>429</v>
      </c>
      <c r="C839" s="42" t="s">
        <v>83</v>
      </c>
      <c r="D839" s="42" t="s">
        <v>158</v>
      </c>
      <c r="E839" s="42" t="s">
        <v>442</v>
      </c>
      <c r="F839" s="64">
        <v>13098</v>
      </c>
      <c r="G839" s="42">
        <v>1935</v>
      </c>
      <c r="H839" s="42">
        <v>11</v>
      </c>
      <c r="I839" s="42">
        <v>10</v>
      </c>
      <c r="J839" s="64">
        <f t="shared" si="30"/>
        <v>13098</v>
      </c>
      <c r="K839" s="89">
        <f t="shared" ca="1" si="31"/>
        <v>86.98699520876113</v>
      </c>
      <c r="L839" s="42" t="s">
        <v>117</v>
      </c>
      <c r="M839" s="42" t="s">
        <v>89</v>
      </c>
      <c r="N839" s="42"/>
      <c r="O839" s="42"/>
      <c r="P839" s="42" t="s">
        <v>102</v>
      </c>
    </row>
    <row r="840" spans="1:16">
      <c r="A840" s="62">
        <v>839</v>
      </c>
      <c r="B840" s="42" t="s">
        <v>429</v>
      </c>
      <c r="C840" s="42" t="s">
        <v>83</v>
      </c>
      <c r="D840" s="42" t="s">
        <v>302</v>
      </c>
      <c r="E840" s="42" t="s">
        <v>434</v>
      </c>
      <c r="F840" s="64">
        <v>12763</v>
      </c>
      <c r="G840" s="42">
        <v>1934</v>
      </c>
      <c r="H840" s="42">
        <v>12</v>
      </c>
      <c r="I840" s="42">
        <v>10</v>
      </c>
      <c r="J840" s="64">
        <f t="shared" si="30"/>
        <v>12763</v>
      </c>
      <c r="K840" s="89">
        <f t="shared" ca="1" si="31"/>
        <v>87.904175222450377</v>
      </c>
      <c r="L840" s="42" t="s">
        <v>211</v>
      </c>
      <c r="M840" s="42" t="s">
        <v>133</v>
      </c>
      <c r="N840" s="42" t="s">
        <v>211</v>
      </c>
      <c r="O840" s="42" t="s">
        <v>133</v>
      </c>
      <c r="P840" s="42" t="s">
        <v>83</v>
      </c>
    </row>
    <row r="841" spans="1:16">
      <c r="A841" s="62">
        <v>840</v>
      </c>
      <c r="B841" s="42" t="s">
        <v>429</v>
      </c>
      <c r="C841" s="42" t="s">
        <v>83</v>
      </c>
      <c r="D841" s="42" t="s">
        <v>314</v>
      </c>
      <c r="E841" s="42" t="s">
        <v>436</v>
      </c>
      <c r="F841" s="64">
        <v>7569</v>
      </c>
      <c r="G841" s="42">
        <v>1920</v>
      </c>
      <c r="H841" s="42">
        <v>9</v>
      </c>
      <c r="I841" s="42">
        <v>20</v>
      </c>
      <c r="J841" s="64">
        <f t="shared" si="30"/>
        <v>7569</v>
      </c>
      <c r="K841" s="89">
        <f t="shared" ca="1" si="31"/>
        <v>102.12457221081451</v>
      </c>
      <c r="L841" s="42" t="s">
        <v>140</v>
      </c>
      <c r="M841" s="42" t="s">
        <v>117</v>
      </c>
      <c r="N841" s="42" t="s">
        <v>140</v>
      </c>
      <c r="O841" s="42" t="s">
        <v>117</v>
      </c>
      <c r="P841" s="42" t="s">
        <v>83</v>
      </c>
    </row>
    <row r="842" spans="1:16">
      <c r="A842" s="62">
        <v>841</v>
      </c>
      <c r="B842" s="42" t="s">
        <v>429</v>
      </c>
      <c r="C842" s="42" t="s">
        <v>83</v>
      </c>
      <c r="D842" s="42" t="s">
        <v>298</v>
      </c>
      <c r="E842" s="42" t="s">
        <v>436</v>
      </c>
      <c r="F842" s="64">
        <v>5590</v>
      </c>
      <c r="G842" s="42">
        <v>1915</v>
      </c>
      <c r="H842" s="42">
        <v>4</v>
      </c>
      <c r="I842" s="42">
        <v>21</v>
      </c>
      <c r="J842" s="64">
        <f t="shared" si="30"/>
        <v>5590</v>
      </c>
      <c r="K842" s="89">
        <f t="shared" ca="1" si="31"/>
        <v>107.54277891854893</v>
      </c>
      <c r="L842" s="42" t="s">
        <v>211</v>
      </c>
      <c r="M842" s="42" t="s">
        <v>450</v>
      </c>
      <c r="N842" s="42" t="s">
        <v>211</v>
      </c>
      <c r="O842" s="42" t="s">
        <v>450</v>
      </c>
      <c r="P842" s="42" t="s">
        <v>83</v>
      </c>
    </row>
    <row r="843" spans="1:16">
      <c r="A843" s="62">
        <v>842</v>
      </c>
      <c r="B843" s="42" t="s">
        <v>429</v>
      </c>
      <c r="C843" s="42" t="s">
        <v>83</v>
      </c>
      <c r="D843" s="42" t="s">
        <v>126</v>
      </c>
      <c r="E843" s="42" t="s">
        <v>436</v>
      </c>
      <c r="F843" s="64">
        <v>19560</v>
      </c>
      <c r="G843" s="42">
        <v>1953</v>
      </c>
      <c r="H843" s="42">
        <v>7</v>
      </c>
      <c r="I843" s="42">
        <v>20</v>
      </c>
      <c r="J843" s="64">
        <f t="shared" si="30"/>
        <v>19560</v>
      </c>
      <c r="K843" s="89">
        <f t="shared" ca="1" si="31"/>
        <v>69.295003422313485</v>
      </c>
      <c r="L843" s="42" t="s">
        <v>135</v>
      </c>
      <c r="M843" s="42" t="s">
        <v>223</v>
      </c>
      <c r="N843" s="42" t="s">
        <v>135</v>
      </c>
      <c r="O843" s="42" t="s">
        <v>223</v>
      </c>
      <c r="P843" s="42" t="s">
        <v>83</v>
      </c>
    </row>
    <row r="844" spans="1:16">
      <c r="A844" s="62">
        <v>843</v>
      </c>
      <c r="B844" s="42" t="s">
        <v>429</v>
      </c>
      <c r="C844" s="42" t="s">
        <v>83</v>
      </c>
      <c r="D844" s="42" t="s">
        <v>280</v>
      </c>
      <c r="E844" s="42" t="s">
        <v>363</v>
      </c>
      <c r="F844" s="64">
        <v>10215</v>
      </c>
      <c r="G844" s="42">
        <v>1927</v>
      </c>
      <c r="H844" s="42">
        <v>12</v>
      </c>
      <c r="I844" s="42">
        <v>19</v>
      </c>
      <c r="J844" s="64">
        <f t="shared" si="30"/>
        <v>10215</v>
      </c>
      <c r="K844" s="89">
        <f t="shared" ca="1" si="31"/>
        <v>94.880219028062967</v>
      </c>
      <c r="L844" s="42" t="s">
        <v>173</v>
      </c>
      <c r="M844" s="42" t="s">
        <v>139</v>
      </c>
      <c r="N844" s="42"/>
      <c r="O844" s="42"/>
      <c r="P844" s="42" t="s">
        <v>102</v>
      </c>
    </row>
    <row r="845" spans="1:16">
      <c r="A845" s="62">
        <v>844</v>
      </c>
      <c r="B845" s="42" t="s">
        <v>429</v>
      </c>
      <c r="C845" s="42" t="s">
        <v>83</v>
      </c>
      <c r="D845" s="42" t="s">
        <v>95</v>
      </c>
      <c r="E845" s="42" t="s">
        <v>463</v>
      </c>
      <c r="F845" s="64">
        <v>6992</v>
      </c>
      <c r="G845" s="42">
        <v>1919</v>
      </c>
      <c r="H845" s="42">
        <v>2</v>
      </c>
      <c r="I845" s="42">
        <v>21</v>
      </c>
      <c r="J845" s="64">
        <f t="shared" si="30"/>
        <v>6992</v>
      </c>
      <c r="K845" s="89">
        <f t="shared" ca="1" si="31"/>
        <v>103.70431211498973</v>
      </c>
      <c r="L845" s="42" t="s">
        <v>209</v>
      </c>
      <c r="M845" s="42" t="s">
        <v>176</v>
      </c>
      <c r="N845" s="42" t="s">
        <v>209</v>
      </c>
      <c r="O845" s="42" t="s">
        <v>176</v>
      </c>
      <c r="P845" s="42" t="s">
        <v>83</v>
      </c>
    </row>
    <row r="846" spans="1:16">
      <c r="A846" s="62">
        <v>845</v>
      </c>
      <c r="B846" s="42" t="s">
        <v>429</v>
      </c>
      <c r="C846" s="42" t="s">
        <v>83</v>
      </c>
      <c r="D846" s="42" t="s">
        <v>280</v>
      </c>
      <c r="E846" s="42" t="s">
        <v>363</v>
      </c>
      <c r="F846" s="64">
        <v>14259</v>
      </c>
      <c r="G846" s="42">
        <v>1939</v>
      </c>
      <c r="H846" s="42">
        <v>1</v>
      </c>
      <c r="I846" s="42">
        <v>14</v>
      </c>
      <c r="J846" s="64">
        <f t="shared" si="30"/>
        <v>14259</v>
      </c>
      <c r="K846" s="89">
        <f t="shared" ca="1" si="31"/>
        <v>83.808350444900753</v>
      </c>
      <c r="L846" s="42" t="s">
        <v>176</v>
      </c>
      <c r="M846" s="42" t="s">
        <v>133</v>
      </c>
      <c r="N846" s="42"/>
      <c r="O846" s="42"/>
      <c r="P846" s="42" t="s">
        <v>102</v>
      </c>
    </row>
    <row r="847" spans="1:16">
      <c r="A847" s="62">
        <v>846</v>
      </c>
      <c r="B847" s="42" t="s">
        <v>429</v>
      </c>
      <c r="C847" s="42" t="s">
        <v>83</v>
      </c>
      <c r="D847" s="42" t="s">
        <v>336</v>
      </c>
      <c r="E847" s="42" t="s">
        <v>442</v>
      </c>
      <c r="F847" s="64">
        <v>35628</v>
      </c>
      <c r="G847" s="42">
        <v>1997</v>
      </c>
      <c r="H847" s="42">
        <v>7</v>
      </c>
      <c r="I847" s="42">
        <v>17</v>
      </c>
      <c r="J847" s="64">
        <f t="shared" si="30"/>
        <v>35628</v>
      </c>
      <c r="K847" s="89">
        <f t="shared" ca="1" si="31"/>
        <v>25.303216974674879</v>
      </c>
      <c r="L847" s="42" t="s">
        <v>124</v>
      </c>
      <c r="M847" s="42" t="s">
        <v>153</v>
      </c>
      <c r="N847" s="42" t="s">
        <v>124</v>
      </c>
      <c r="O847" s="42" t="s">
        <v>153</v>
      </c>
      <c r="P847" s="42" t="s">
        <v>83</v>
      </c>
    </row>
    <row r="848" spans="1:16">
      <c r="A848" s="62">
        <v>847</v>
      </c>
      <c r="B848" s="42" t="s">
        <v>429</v>
      </c>
      <c r="C848" s="42" t="s">
        <v>83</v>
      </c>
      <c r="D848" s="42" t="s">
        <v>266</v>
      </c>
      <c r="E848" s="42" t="s">
        <v>438</v>
      </c>
      <c r="F848" s="64">
        <v>12328</v>
      </c>
      <c r="G848" s="42">
        <v>1933</v>
      </c>
      <c r="H848" s="42">
        <v>10</v>
      </c>
      <c r="I848" s="42">
        <v>1</v>
      </c>
      <c r="J848" s="64">
        <f t="shared" si="30"/>
        <v>12328</v>
      </c>
      <c r="K848" s="89">
        <f t="shared" ca="1" si="31"/>
        <v>89.095140314852841</v>
      </c>
      <c r="L848" s="42" t="s">
        <v>433</v>
      </c>
      <c r="M848" s="42" t="s">
        <v>433</v>
      </c>
      <c r="N848" s="42" t="s">
        <v>433</v>
      </c>
      <c r="O848" s="42" t="s">
        <v>433</v>
      </c>
      <c r="P848" s="42" t="s">
        <v>83</v>
      </c>
    </row>
    <row r="849" spans="1:16">
      <c r="A849" s="62">
        <v>848</v>
      </c>
      <c r="B849" s="42" t="s">
        <v>429</v>
      </c>
      <c r="C849" s="42" t="s">
        <v>83</v>
      </c>
      <c r="D849" s="42" t="s">
        <v>203</v>
      </c>
      <c r="E849" s="42" t="s">
        <v>438</v>
      </c>
      <c r="F849" s="64">
        <v>14506</v>
      </c>
      <c r="G849" s="42">
        <v>1939</v>
      </c>
      <c r="H849" s="42">
        <v>9</v>
      </c>
      <c r="I849" s="42">
        <v>18</v>
      </c>
      <c r="J849" s="64">
        <f t="shared" si="30"/>
        <v>14506</v>
      </c>
      <c r="K849" s="89">
        <f t="shared" ca="1" si="31"/>
        <v>83.132101300479121</v>
      </c>
      <c r="L849" s="42" t="s">
        <v>190</v>
      </c>
      <c r="M849" s="42" t="s">
        <v>176</v>
      </c>
      <c r="N849" s="42" t="s">
        <v>190</v>
      </c>
      <c r="O849" s="42" t="s">
        <v>176</v>
      </c>
      <c r="P849" s="42" t="s">
        <v>83</v>
      </c>
    </row>
    <row r="850" spans="1:16">
      <c r="A850" s="62">
        <v>849</v>
      </c>
      <c r="B850" s="42" t="s">
        <v>429</v>
      </c>
      <c r="C850" s="42" t="s">
        <v>83</v>
      </c>
      <c r="D850" s="42" t="s">
        <v>336</v>
      </c>
      <c r="E850" s="42" t="s">
        <v>442</v>
      </c>
      <c r="F850" s="64">
        <v>20048</v>
      </c>
      <c r="G850" s="42">
        <v>1954</v>
      </c>
      <c r="H850" s="42">
        <v>11</v>
      </c>
      <c r="I850" s="42">
        <v>20</v>
      </c>
      <c r="J850" s="64">
        <f t="shared" si="30"/>
        <v>20048</v>
      </c>
      <c r="K850" s="89">
        <f t="shared" ca="1" si="31"/>
        <v>67.958932238193015</v>
      </c>
      <c r="L850" s="42" t="s">
        <v>85</v>
      </c>
      <c r="M850" s="42" t="s">
        <v>433</v>
      </c>
      <c r="N850" s="42" t="s">
        <v>85</v>
      </c>
      <c r="O850" s="42" t="s">
        <v>433</v>
      </c>
      <c r="P850" s="42" t="s">
        <v>83</v>
      </c>
    </row>
    <row r="851" spans="1:16">
      <c r="A851" s="62">
        <v>850</v>
      </c>
      <c r="B851" s="42" t="s">
        <v>429</v>
      </c>
      <c r="C851" s="42" t="s">
        <v>83</v>
      </c>
      <c r="D851" s="42" t="s">
        <v>280</v>
      </c>
      <c r="E851" s="42" t="s">
        <v>363</v>
      </c>
      <c r="F851" s="64">
        <v>12339</v>
      </c>
      <c r="G851" s="42">
        <v>1933</v>
      </c>
      <c r="H851" s="42">
        <v>10</v>
      </c>
      <c r="I851" s="42">
        <v>12</v>
      </c>
      <c r="J851" s="64">
        <f t="shared" si="30"/>
        <v>12339</v>
      </c>
      <c r="K851" s="89">
        <f t="shared" ca="1" si="31"/>
        <v>89.065023956194381</v>
      </c>
      <c r="L851" s="42" t="s">
        <v>99</v>
      </c>
      <c r="M851" s="42" t="s">
        <v>464</v>
      </c>
      <c r="N851" s="42"/>
      <c r="O851" s="42"/>
      <c r="P851" s="42" t="s">
        <v>102</v>
      </c>
    </row>
    <row r="852" spans="1:16">
      <c r="A852" s="62">
        <v>851</v>
      </c>
      <c r="B852" s="42" t="s">
        <v>429</v>
      </c>
      <c r="C852" s="42" t="s">
        <v>83</v>
      </c>
      <c r="D852" s="42" t="s">
        <v>232</v>
      </c>
      <c r="E852" s="42" t="s">
        <v>189</v>
      </c>
      <c r="F852" s="64">
        <v>27445</v>
      </c>
      <c r="G852" s="42">
        <v>1975</v>
      </c>
      <c r="H852" s="42">
        <v>2</v>
      </c>
      <c r="I852" s="42">
        <v>20</v>
      </c>
      <c r="J852" s="64">
        <f t="shared" si="30"/>
        <v>27445</v>
      </c>
      <c r="K852" s="89">
        <f t="shared" ca="1" si="31"/>
        <v>47.707049965776868</v>
      </c>
      <c r="L852" s="42" t="s">
        <v>433</v>
      </c>
      <c r="M852" s="42" t="s">
        <v>430</v>
      </c>
      <c r="N852" s="42" t="s">
        <v>433</v>
      </c>
      <c r="O852" s="42" t="s">
        <v>430</v>
      </c>
      <c r="P852" s="42" t="s">
        <v>83</v>
      </c>
    </row>
    <row r="853" spans="1:16">
      <c r="A853" s="62">
        <v>852</v>
      </c>
      <c r="B853" s="42" t="s">
        <v>429</v>
      </c>
      <c r="C853" s="42" t="s">
        <v>83</v>
      </c>
      <c r="D853" s="42" t="s">
        <v>445</v>
      </c>
      <c r="E853" s="42" t="s">
        <v>442</v>
      </c>
      <c r="F853" s="64">
        <v>11221</v>
      </c>
      <c r="G853" s="42">
        <v>1930</v>
      </c>
      <c r="H853" s="42">
        <v>9</v>
      </c>
      <c r="I853" s="42">
        <v>20</v>
      </c>
      <c r="J853" s="64">
        <f t="shared" si="30"/>
        <v>11221</v>
      </c>
      <c r="K853" s="89">
        <f t="shared" ca="1" si="31"/>
        <v>92.12594113620807</v>
      </c>
      <c r="L853" s="42" t="s">
        <v>179</v>
      </c>
      <c r="M853" s="42" t="s">
        <v>260</v>
      </c>
      <c r="N853" s="42" t="s">
        <v>179</v>
      </c>
      <c r="O853" s="42" t="s">
        <v>260</v>
      </c>
      <c r="P853" s="42" t="s">
        <v>102</v>
      </c>
    </row>
    <row r="854" spans="1:16">
      <c r="A854" s="62">
        <v>853</v>
      </c>
      <c r="B854" s="42" t="s">
        <v>429</v>
      </c>
      <c r="C854" s="42" t="s">
        <v>83</v>
      </c>
      <c r="D854" s="42" t="s">
        <v>465</v>
      </c>
      <c r="E854" s="42" t="s">
        <v>438</v>
      </c>
      <c r="F854" s="64">
        <v>9030</v>
      </c>
      <c r="G854" s="42">
        <v>1924</v>
      </c>
      <c r="H854" s="42">
        <v>9</v>
      </c>
      <c r="I854" s="42">
        <v>20</v>
      </c>
      <c r="J854" s="64">
        <f t="shared" si="30"/>
        <v>9030</v>
      </c>
      <c r="K854" s="89">
        <f t="shared" ca="1" si="31"/>
        <v>98.124572210814506</v>
      </c>
      <c r="L854" s="42" t="s">
        <v>211</v>
      </c>
      <c r="M854" s="42" t="s">
        <v>176</v>
      </c>
      <c r="N854" s="42" t="s">
        <v>211</v>
      </c>
      <c r="O854" s="42" t="s">
        <v>176</v>
      </c>
      <c r="P854" s="42" t="s">
        <v>83</v>
      </c>
    </row>
    <row r="855" spans="1:16">
      <c r="A855" s="62">
        <v>854</v>
      </c>
      <c r="B855" s="42" t="s">
        <v>429</v>
      </c>
      <c r="C855" s="42" t="s">
        <v>83</v>
      </c>
      <c r="D855" s="42" t="s">
        <v>466</v>
      </c>
      <c r="E855" s="42" t="s">
        <v>436</v>
      </c>
      <c r="F855" s="64">
        <v>22821</v>
      </c>
      <c r="G855" s="42">
        <v>1962</v>
      </c>
      <c r="H855" s="42">
        <v>6</v>
      </c>
      <c r="I855" s="42">
        <v>24</v>
      </c>
      <c r="J855" s="64">
        <f t="shared" si="30"/>
        <v>22821</v>
      </c>
      <c r="K855" s="89">
        <f t="shared" ca="1" si="31"/>
        <v>60.366872005475699</v>
      </c>
      <c r="L855" s="42" t="s">
        <v>161</v>
      </c>
      <c r="M855" s="42" t="s">
        <v>223</v>
      </c>
      <c r="N855" s="42" t="s">
        <v>161</v>
      </c>
      <c r="O855" s="42" t="s">
        <v>223</v>
      </c>
      <c r="P855" s="42" t="s">
        <v>102</v>
      </c>
    </row>
    <row r="856" spans="1:16">
      <c r="A856" s="62">
        <v>855</v>
      </c>
      <c r="B856" s="42" t="s">
        <v>429</v>
      </c>
      <c r="C856" s="42" t="s">
        <v>83</v>
      </c>
      <c r="D856" s="42" t="s">
        <v>266</v>
      </c>
      <c r="E856" s="42" t="s">
        <v>438</v>
      </c>
      <c r="F856" s="64">
        <v>10909</v>
      </c>
      <c r="G856" s="42">
        <v>1929</v>
      </c>
      <c r="H856" s="42">
        <v>11</v>
      </c>
      <c r="I856" s="42">
        <v>12</v>
      </c>
      <c r="J856" s="64">
        <f t="shared" si="30"/>
        <v>10909</v>
      </c>
      <c r="K856" s="89">
        <f t="shared" ca="1" si="31"/>
        <v>92.980150581793296</v>
      </c>
      <c r="L856" s="42" t="s">
        <v>153</v>
      </c>
      <c r="M856" s="42" t="s">
        <v>133</v>
      </c>
      <c r="N856" s="42" t="s">
        <v>153</v>
      </c>
      <c r="O856" s="42" t="s">
        <v>133</v>
      </c>
      <c r="P856" s="42" t="s">
        <v>102</v>
      </c>
    </row>
    <row r="857" spans="1:16">
      <c r="A857" s="62">
        <v>856</v>
      </c>
      <c r="B857" s="42" t="s">
        <v>429</v>
      </c>
      <c r="C857" s="42" t="s">
        <v>83</v>
      </c>
      <c r="D857" s="42" t="s">
        <v>181</v>
      </c>
      <c r="E857" s="42" t="s">
        <v>438</v>
      </c>
      <c r="F857" s="64">
        <v>6881</v>
      </c>
      <c r="G857" s="42">
        <v>1918</v>
      </c>
      <c r="H857" s="42">
        <v>11</v>
      </c>
      <c r="I857" s="42">
        <v>2</v>
      </c>
      <c r="J857" s="64">
        <f t="shared" si="30"/>
        <v>6881</v>
      </c>
      <c r="K857" s="89">
        <f t="shared" ca="1" si="31"/>
        <v>104.0082135523614</v>
      </c>
      <c r="L857" s="42" t="s">
        <v>135</v>
      </c>
      <c r="M857" s="42" t="s">
        <v>260</v>
      </c>
      <c r="N857" s="42"/>
      <c r="O857" s="42"/>
      <c r="P857" s="42" t="s">
        <v>102</v>
      </c>
    </row>
    <row r="858" spans="1:16">
      <c r="A858" s="62">
        <v>857</v>
      </c>
      <c r="B858" s="42" t="s">
        <v>429</v>
      </c>
      <c r="C858" s="42" t="s">
        <v>83</v>
      </c>
      <c r="D858" s="42" t="s">
        <v>420</v>
      </c>
      <c r="E858" s="42" t="s">
        <v>189</v>
      </c>
      <c r="F858" s="64">
        <v>14127</v>
      </c>
      <c r="G858" s="42">
        <v>1938</v>
      </c>
      <c r="H858" s="42">
        <v>9</v>
      </c>
      <c r="I858" s="42">
        <v>4</v>
      </c>
      <c r="J858" s="64">
        <f t="shared" si="30"/>
        <v>14127</v>
      </c>
      <c r="K858" s="89">
        <f t="shared" ca="1" si="31"/>
        <v>84.169746748802197</v>
      </c>
      <c r="L858" s="42" t="s">
        <v>176</v>
      </c>
      <c r="M858" s="42" t="s">
        <v>139</v>
      </c>
      <c r="N858" s="42" t="s">
        <v>176</v>
      </c>
      <c r="O858" s="42" t="s">
        <v>139</v>
      </c>
      <c r="P858" s="42" t="s">
        <v>83</v>
      </c>
    </row>
    <row r="859" spans="1:16">
      <c r="A859" s="62">
        <v>858</v>
      </c>
      <c r="B859" s="42" t="s">
        <v>429</v>
      </c>
      <c r="C859" s="42" t="s">
        <v>83</v>
      </c>
      <c r="D859" s="42" t="s">
        <v>332</v>
      </c>
      <c r="E859" s="42" t="s">
        <v>467</v>
      </c>
      <c r="F859" s="64">
        <v>24297</v>
      </c>
      <c r="G859" s="42">
        <v>1966</v>
      </c>
      <c r="H859" s="42">
        <v>7</v>
      </c>
      <c r="I859" s="42">
        <v>9</v>
      </c>
      <c r="J859" s="64">
        <f t="shared" si="30"/>
        <v>24297</v>
      </c>
      <c r="K859" s="89">
        <f t="shared" ca="1" si="31"/>
        <v>56.325804243668721</v>
      </c>
      <c r="L859" s="42" t="s">
        <v>376</v>
      </c>
      <c r="M859" s="42" t="s">
        <v>124</v>
      </c>
      <c r="N859" s="42" t="s">
        <v>376</v>
      </c>
      <c r="O859" s="42" t="s">
        <v>124</v>
      </c>
      <c r="P859" s="42" t="s">
        <v>102</v>
      </c>
    </row>
    <row r="860" spans="1:16">
      <c r="A860" s="62">
        <v>859</v>
      </c>
      <c r="B860" s="42" t="s">
        <v>429</v>
      </c>
      <c r="C860" s="42" t="s">
        <v>83</v>
      </c>
      <c r="D860" s="42" t="s">
        <v>284</v>
      </c>
      <c r="E860" s="42" t="s">
        <v>437</v>
      </c>
      <c r="F860" s="64">
        <v>24016</v>
      </c>
      <c r="G860" s="42">
        <v>1965</v>
      </c>
      <c r="H860" s="42">
        <v>10</v>
      </c>
      <c r="I860" s="42">
        <v>1</v>
      </c>
      <c r="J860" s="64">
        <f t="shared" si="30"/>
        <v>24016</v>
      </c>
      <c r="K860" s="89">
        <f t="shared" ca="1" si="31"/>
        <v>57.095140314852841</v>
      </c>
      <c r="L860" s="42" t="s">
        <v>124</v>
      </c>
      <c r="M860" s="42" t="s">
        <v>109</v>
      </c>
      <c r="N860" s="42" t="s">
        <v>124</v>
      </c>
      <c r="O860" s="42" t="s">
        <v>109</v>
      </c>
      <c r="P860" s="42" t="s">
        <v>83</v>
      </c>
    </row>
    <row r="861" spans="1:16">
      <c r="A861" s="62">
        <v>860</v>
      </c>
      <c r="B861" s="42" t="s">
        <v>429</v>
      </c>
      <c r="C861" s="42" t="s">
        <v>83</v>
      </c>
      <c r="D861" s="42" t="s">
        <v>166</v>
      </c>
      <c r="E861" s="42" t="s">
        <v>436</v>
      </c>
      <c r="F861" s="64">
        <v>19757</v>
      </c>
      <c r="G861" s="42">
        <v>1954</v>
      </c>
      <c r="H861" s="42">
        <v>2</v>
      </c>
      <c r="I861" s="42">
        <v>2</v>
      </c>
      <c r="J861" s="64">
        <f t="shared" si="30"/>
        <v>19757</v>
      </c>
      <c r="K861" s="89">
        <f t="shared" ca="1" si="31"/>
        <v>68.755646817248461</v>
      </c>
      <c r="L861" s="42" t="s">
        <v>96</v>
      </c>
      <c r="M861" s="42" t="s">
        <v>443</v>
      </c>
      <c r="N861" s="42"/>
      <c r="O861" s="42"/>
      <c r="P861" s="42" t="s">
        <v>83</v>
      </c>
    </row>
    <row r="862" spans="1:16">
      <c r="A862" s="62">
        <v>861</v>
      </c>
      <c r="B862" s="42" t="s">
        <v>429</v>
      </c>
      <c r="C862" s="42" t="s">
        <v>83</v>
      </c>
      <c r="D862" s="42" t="s">
        <v>254</v>
      </c>
      <c r="E862" s="42" t="s">
        <v>436</v>
      </c>
      <c r="F862" s="64">
        <v>35557</v>
      </c>
      <c r="G862" s="42">
        <v>1997</v>
      </c>
      <c r="H862" s="42">
        <v>5</v>
      </c>
      <c r="I862" s="42">
        <v>7</v>
      </c>
      <c r="J862" s="64">
        <f t="shared" si="30"/>
        <v>35557</v>
      </c>
      <c r="K862" s="89">
        <f t="shared" ca="1" si="31"/>
        <v>25.49760438056126</v>
      </c>
      <c r="L862" s="42" t="s">
        <v>137</v>
      </c>
      <c r="M862" s="42" t="s">
        <v>457</v>
      </c>
      <c r="N862" s="42" t="s">
        <v>137</v>
      </c>
      <c r="O862" s="42" t="s">
        <v>457</v>
      </c>
      <c r="P862" s="42" t="s">
        <v>102</v>
      </c>
    </row>
    <row r="863" spans="1:16">
      <c r="A863" s="62">
        <v>862</v>
      </c>
      <c r="B863" s="42" t="s">
        <v>429</v>
      </c>
      <c r="C863" s="42" t="s">
        <v>83</v>
      </c>
      <c r="D863" s="42" t="s">
        <v>95</v>
      </c>
      <c r="E863" s="42" t="s">
        <v>463</v>
      </c>
      <c r="F863" s="64">
        <v>19729</v>
      </c>
      <c r="G863" s="42">
        <v>1954</v>
      </c>
      <c r="H863" s="42">
        <v>1</v>
      </c>
      <c r="I863" s="42">
        <v>5</v>
      </c>
      <c r="J863" s="64">
        <f t="shared" si="30"/>
        <v>19729</v>
      </c>
      <c r="K863" s="89">
        <f t="shared" ca="1" si="31"/>
        <v>68.832306639288163</v>
      </c>
      <c r="L863" s="42" t="s">
        <v>114</v>
      </c>
      <c r="M863" s="42" t="s">
        <v>137</v>
      </c>
      <c r="N863" s="42" t="s">
        <v>114</v>
      </c>
      <c r="O863" s="42" t="s">
        <v>137</v>
      </c>
      <c r="P863" s="42" t="s">
        <v>102</v>
      </c>
    </row>
    <row r="864" spans="1:16">
      <c r="A864" s="62">
        <v>863</v>
      </c>
      <c r="B864" s="42" t="s">
        <v>429</v>
      </c>
      <c r="C864" s="42" t="s">
        <v>83</v>
      </c>
      <c r="D864" s="42" t="s">
        <v>220</v>
      </c>
      <c r="E864" s="42" t="s">
        <v>435</v>
      </c>
      <c r="F864" s="64">
        <v>15381</v>
      </c>
      <c r="G864" s="42">
        <v>1942</v>
      </c>
      <c r="H864" s="42">
        <v>2</v>
      </c>
      <c r="I864" s="42">
        <v>9</v>
      </c>
      <c r="J864" s="64">
        <f t="shared" si="30"/>
        <v>15381</v>
      </c>
      <c r="K864" s="89">
        <f t="shared" ca="1" si="31"/>
        <v>80.73648186173854</v>
      </c>
      <c r="L864" s="42" t="s">
        <v>457</v>
      </c>
      <c r="M864" s="42" t="s">
        <v>85</v>
      </c>
      <c r="N864" s="42" t="s">
        <v>457</v>
      </c>
      <c r="O864" s="42" t="s">
        <v>85</v>
      </c>
      <c r="P864" s="42" t="s">
        <v>102</v>
      </c>
    </row>
    <row r="865" spans="1:16">
      <c r="A865" s="62">
        <v>864</v>
      </c>
      <c r="B865" s="42" t="s">
        <v>429</v>
      </c>
      <c r="C865" s="42" t="s">
        <v>83</v>
      </c>
      <c r="D865" s="42" t="s">
        <v>126</v>
      </c>
      <c r="E865" s="42" t="s">
        <v>436</v>
      </c>
      <c r="F865" s="64">
        <v>16681</v>
      </c>
      <c r="G865" s="42">
        <v>1945</v>
      </c>
      <c r="H865" s="42">
        <v>9</v>
      </c>
      <c r="I865" s="42">
        <v>1</v>
      </c>
      <c r="J865" s="64">
        <f t="shared" si="30"/>
        <v>16681</v>
      </c>
      <c r="K865" s="89">
        <f t="shared" ca="1" si="31"/>
        <v>77.177275838466798</v>
      </c>
      <c r="L865" s="42" t="s">
        <v>161</v>
      </c>
      <c r="M865" s="42" t="s">
        <v>223</v>
      </c>
      <c r="N865" s="42" t="s">
        <v>161</v>
      </c>
      <c r="O865" s="42" t="s">
        <v>223</v>
      </c>
      <c r="P865" s="42" t="s">
        <v>102</v>
      </c>
    </row>
    <row r="866" spans="1:16">
      <c r="A866" s="62">
        <v>865</v>
      </c>
      <c r="B866" s="42" t="s">
        <v>429</v>
      </c>
      <c r="C866" s="42" t="s">
        <v>83</v>
      </c>
      <c r="D866" s="42" t="s">
        <v>289</v>
      </c>
      <c r="E866" s="42" t="s">
        <v>436</v>
      </c>
      <c r="F866" s="64">
        <v>14743</v>
      </c>
      <c r="G866" s="42">
        <v>1940</v>
      </c>
      <c r="H866" s="42">
        <v>5</v>
      </c>
      <c r="I866" s="42">
        <v>12</v>
      </c>
      <c r="J866" s="64">
        <f t="shared" si="30"/>
        <v>14743</v>
      </c>
      <c r="K866" s="89">
        <f t="shared" ca="1" si="31"/>
        <v>82.483230663928822</v>
      </c>
      <c r="L866" s="42" t="s">
        <v>130</v>
      </c>
      <c r="M866" s="42" t="s">
        <v>179</v>
      </c>
      <c r="N866" s="42"/>
      <c r="O866" s="42"/>
      <c r="P866" s="42" t="s">
        <v>83</v>
      </c>
    </row>
    <row r="867" spans="1:16">
      <c r="A867" s="62">
        <v>866</v>
      </c>
      <c r="B867" s="42" t="s">
        <v>429</v>
      </c>
      <c r="C867" s="42" t="s">
        <v>83</v>
      </c>
      <c r="D867" s="42" t="s">
        <v>254</v>
      </c>
      <c r="E867" s="42" t="s">
        <v>436</v>
      </c>
      <c r="F867" s="64">
        <v>10983</v>
      </c>
      <c r="G867" s="42">
        <v>1930</v>
      </c>
      <c r="H867" s="42">
        <v>1</v>
      </c>
      <c r="I867" s="42">
        <v>25</v>
      </c>
      <c r="J867" s="64">
        <f t="shared" si="30"/>
        <v>10983</v>
      </c>
      <c r="K867" s="89">
        <f t="shared" ca="1" si="31"/>
        <v>92.777549623545511</v>
      </c>
      <c r="L867" s="42" t="s">
        <v>179</v>
      </c>
      <c r="M867" s="42" t="s">
        <v>176</v>
      </c>
      <c r="N867" s="42" t="s">
        <v>179</v>
      </c>
      <c r="O867" s="42" t="s">
        <v>176</v>
      </c>
      <c r="P867" s="42" t="s">
        <v>102</v>
      </c>
    </row>
    <row r="868" spans="1:16">
      <c r="A868" s="62">
        <v>867</v>
      </c>
      <c r="B868" s="42" t="s">
        <v>429</v>
      </c>
      <c r="C868" s="42" t="s">
        <v>83</v>
      </c>
      <c r="D868" s="42" t="s">
        <v>468</v>
      </c>
      <c r="E868" s="42" t="s">
        <v>435</v>
      </c>
      <c r="F868" s="64">
        <v>16785</v>
      </c>
      <c r="G868" s="42">
        <v>1945</v>
      </c>
      <c r="H868" s="42">
        <v>12</v>
      </c>
      <c r="I868" s="42">
        <v>14</v>
      </c>
      <c r="J868" s="64">
        <f t="shared" si="30"/>
        <v>16785</v>
      </c>
      <c r="K868" s="89">
        <f t="shared" ca="1" si="31"/>
        <v>76.89253935660507</v>
      </c>
      <c r="L868" s="42" t="s">
        <v>93</v>
      </c>
      <c r="M868" s="42" t="s">
        <v>85</v>
      </c>
      <c r="N868" s="42" t="s">
        <v>93</v>
      </c>
      <c r="O868" s="42" t="s">
        <v>85</v>
      </c>
      <c r="P868" s="42" t="s">
        <v>83</v>
      </c>
    </row>
    <row r="869" spans="1:16">
      <c r="A869" s="62">
        <v>868</v>
      </c>
      <c r="B869" s="42" t="s">
        <v>429</v>
      </c>
      <c r="C869" s="42" t="s">
        <v>83</v>
      </c>
      <c r="D869" s="42" t="s">
        <v>84</v>
      </c>
      <c r="E869" s="42" t="s">
        <v>436</v>
      </c>
      <c r="F869" s="64">
        <v>13535</v>
      </c>
      <c r="G869" s="42">
        <v>1937</v>
      </c>
      <c r="H869" s="42">
        <v>1</v>
      </c>
      <c r="I869" s="42">
        <v>20</v>
      </c>
      <c r="J869" s="64">
        <f t="shared" si="30"/>
        <v>13535</v>
      </c>
      <c r="K869" s="89">
        <f t="shared" ca="1" si="31"/>
        <v>85.790554414784395</v>
      </c>
      <c r="L869" s="42" t="s">
        <v>179</v>
      </c>
      <c r="M869" s="42" t="s">
        <v>89</v>
      </c>
      <c r="N869" s="42" t="s">
        <v>179</v>
      </c>
      <c r="O869" s="42" t="s">
        <v>89</v>
      </c>
      <c r="P869" s="42" t="s">
        <v>102</v>
      </c>
    </row>
    <row r="870" spans="1:16">
      <c r="A870" s="62">
        <v>869</v>
      </c>
      <c r="B870" s="42" t="s">
        <v>429</v>
      </c>
      <c r="C870" s="42" t="s">
        <v>83</v>
      </c>
      <c r="D870" s="42" t="s">
        <v>469</v>
      </c>
      <c r="E870" s="42" t="s">
        <v>459</v>
      </c>
      <c r="F870" s="64">
        <v>16346</v>
      </c>
      <c r="G870" s="42">
        <v>1944</v>
      </c>
      <c r="H870" s="42">
        <v>10</v>
      </c>
      <c r="I870" s="42">
        <v>1</v>
      </c>
      <c r="J870" s="64">
        <f t="shared" si="30"/>
        <v>16346</v>
      </c>
      <c r="K870" s="89">
        <f t="shared" ca="1" si="31"/>
        <v>78.094455852156059</v>
      </c>
      <c r="L870" s="42" t="s">
        <v>133</v>
      </c>
      <c r="M870" s="42" t="s">
        <v>112</v>
      </c>
      <c r="N870" s="42"/>
      <c r="O870" s="42"/>
      <c r="P870" s="42" t="s">
        <v>83</v>
      </c>
    </row>
    <row r="871" spans="1:16">
      <c r="A871" s="62">
        <v>870</v>
      </c>
      <c r="B871" s="42" t="s">
        <v>429</v>
      </c>
      <c r="C871" s="42" t="s">
        <v>83</v>
      </c>
      <c r="D871" s="42" t="s">
        <v>126</v>
      </c>
      <c r="E871" s="42" t="s">
        <v>436</v>
      </c>
      <c r="F871" s="64">
        <v>19431</v>
      </c>
      <c r="G871" s="42">
        <v>1953</v>
      </c>
      <c r="H871" s="42">
        <v>3</v>
      </c>
      <c r="I871" s="42">
        <v>13</v>
      </c>
      <c r="J871" s="64">
        <f t="shared" si="30"/>
        <v>19431</v>
      </c>
      <c r="K871" s="89">
        <f t="shared" ca="1" si="31"/>
        <v>69.648186173853531</v>
      </c>
      <c r="L871" s="42" t="s">
        <v>153</v>
      </c>
      <c r="M871" s="42" t="s">
        <v>462</v>
      </c>
      <c r="N871" s="42" t="s">
        <v>153</v>
      </c>
      <c r="O871" s="42" t="s">
        <v>462</v>
      </c>
      <c r="P871" s="42" t="s">
        <v>102</v>
      </c>
    </row>
    <row r="872" spans="1:16">
      <c r="A872" s="62">
        <v>871</v>
      </c>
      <c r="B872" s="42" t="s">
        <v>429</v>
      </c>
      <c r="C872" s="42" t="s">
        <v>83</v>
      </c>
      <c r="D872" s="42" t="s">
        <v>158</v>
      </c>
      <c r="E872" s="42" t="s">
        <v>442</v>
      </c>
      <c r="F872" s="64">
        <v>4909</v>
      </c>
      <c r="G872" s="42">
        <v>1913</v>
      </c>
      <c r="H872" s="42">
        <v>6</v>
      </c>
      <c r="I872" s="42">
        <v>9</v>
      </c>
      <c r="J872" s="64">
        <f t="shared" si="30"/>
        <v>4909</v>
      </c>
      <c r="K872" s="89">
        <f t="shared" ca="1" si="31"/>
        <v>109.4072553045859</v>
      </c>
      <c r="L872" s="42" t="s">
        <v>433</v>
      </c>
      <c r="M872" s="42" t="s">
        <v>462</v>
      </c>
      <c r="N872" s="42"/>
      <c r="O872" s="42"/>
      <c r="P872" s="42" t="s">
        <v>83</v>
      </c>
    </row>
    <row r="873" spans="1:16">
      <c r="A873" s="62">
        <v>872</v>
      </c>
      <c r="B873" s="42" t="s">
        <v>429</v>
      </c>
      <c r="C873" s="42" t="s">
        <v>83</v>
      </c>
      <c r="D873" s="42" t="s">
        <v>172</v>
      </c>
      <c r="E873" s="42" t="s">
        <v>436</v>
      </c>
      <c r="F873" s="64">
        <v>16510</v>
      </c>
      <c r="G873" s="42">
        <v>1945</v>
      </c>
      <c r="H873" s="42">
        <v>3</v>
      </c>
      <c r="I873" s="42">
        <v>14</v>
      </c>
      <c r="J873" s="64">
        <f t="shared" si="30"/>
        <v>16510</v>
      </c>
      <c r="K873" s="89">
        <f t="shared" ca="1" si="31"/>
        <v>77.64544832306639</v>
      </c>
      <c r="L873" s="42" t="s">
        <v>176</v>
      </c>
      <c r="M873" s="42" t="s">
        <v>133</v>
      </c>
      <c r="N873" s="42" t="s">
        <v>176</v>
      </c>
      <c r="O873" s="42" t="s">
        <v>133</v>
      </c>
      <c r="P873" s="42" t="s">
        <v>83</v>
      </c>
    </row>
    <row r="874" spans="1:16">
      <c r="A874" s="62">
        <v>873</v>
      </c>
      <c r="B874" s="42" t="s">
        <v>429</v>
      </c>
      <c r="C874" s="42" t="s">
        <v>83</v>
      </c>
      <c r="D874" s="42" t="s">
        <v>194</v>
      </c>
      <c r="E874" s="42" t="s">
        <v>436</v>
      </c>
      <c r="F874" s="64">
        <v>12728</v>
      </c>
      <c r="G874" s="42">
        <v>1934</v>
      </c>
      <c r="H874" s="42">
        <v>11</v>
      </c>
      <c r="I874" s="42">
        <v>5</v>
      </c>
      <c r="J874" s="64">
        <f t="shared" si="30"/>
        <v>12728</v>
      </c>
      <c r="K874" s="89">
        <f t="shared" ca="1" si="31"/>
        <v>88</v>
      </c>
      <c r="L874" s="42" t="s">
        <v>104</v>
      </c>
      <c r="M874" s="42" t="s">
        <v>343</v>
      </c>
      <c r="N874" s="42"/>
      <c r="O874" s="42"/>
      <c r="P874" s="42" t="s">
        <v>102</v>
      </c>
    </row>
    <row r="875" spans="1:16">
      <c r="A875" s="62">
        <v>874</v>
      </c>
      <c r="B875" s="42" t="s">
        <v>429</v>
      </c>
      <c r="C875" s="42" t="s">
        <v>83</v>
      </c>
      <c r="D875" s="42" t="s">
        <v>205</v>
      </c>
      <c r="E875" s="42" t="s">
        <v>436</v>
      </c>
      <c r="F875" s="64">
        <v>11324</v>
      </c>
      <c r="G875" s="42">
        <v>1931</v>
      </c>
      <c r="H875" s="42">
        <v>1</v>
      </c>
      <c r="I875" s="42">
        <v>1</v>
      </c>
      <c r="J875" s="64">
        <f t="shared" si="30"/>
        <v>11324</v>
      </c>
      <c r="K875" s="89">
        <f t="shared" ca="1" si="31"/>
        <v>91.843942505133469</v>
      </c>
      <c r="L875" s="42" t="s">
        <v>104</v>
      </c>
      <c r="M875" s="42" t="s">
        <v>462</v>
      </c>
      <c r="N875" s="42" t="s">
        <v>104</v>
      </c>
      <c r="O875" s="42" t="s">
        <v>462</v>
      </c>
      <c r="P875" s="42" t="s">
        <v>102</v>
      </c>
    </row>
    <row r="876" spans="1:16">
      <c r="A876" s="62">
        <v>875</v>
      </c>
      <c r="B876" s="42" t="s">
        <v>429</v>
      </c>
      <c r="C876" s="42" t="s">
        <v>83</v>
      </c>
      <c r="D876" s="42" t="s">
        <v>198</v>
      </c>
      <c r="E876" s="42" t="s">
        <v>438</v>
      </c>
      <c r="F876" s="64">
        <v>12683</v>
      </c>
      <c r="G876" s="42">
        <v>1934</v>
      </c>
      <c r="H876" s="42">
        <v>9</v>
      </c>
      <c r="I876" s="42">
        <v>21</v>
      </c>
      <c r="J876" s="64">
        <f t="shared" si="30"/>
        <v>12683</v>
      </c>
      <c r="K876" s="89">
        <f t="shared" ca="1" si="31"/>
        <v>88.123203285420942</v>
      </c>
      <c r="L876" s="42" t="s">
        <v>155</v>
      </c>
      <c r="M876" s="42" t="s">
        <v>85</v>
      </c>
      <c r="N876" s="42"/>
      <c r="O876" s="42"/>
      <c r="P876" s="42" t="s">
        <v>83</v>
      </c>
    </row>
    <row r="877" spans="1:16">
      <c r="A877" s="62">
        <v>876</v>
      </c>
      <c r="B877" s="42" t="s">
        <v>429</v>
      </c>
      <c r="C877" s="42" t="s">
        <v>83</v>
      </c>
      <c r="D877" s="42" t="s">
        <v>180</v>
      </c>
      <c r="E877" s="42" t="s">
        <v>363</v>
      </c>
      <c r="F877" s="64">
        <v>10907</v>
      </c>
      <c r="G877" s="42">
        <v>1929</v>
      </c>
      <c r="H877" s="42">
        <v>11</v>
      </c>
      <c r="I877" s="42">
        <v>10</v>
      </c>
      <c r="J877" s="64">
        <f t="shared" si="30"/>
        <v>10907</v>
      </c>
      <c r="K877" s="89">
        <f t="shared" ca="1" si="31"/>
        <v>92.985626283367552</v>
      </c>
      <c r="L877" s="42" t="s">
        <v>161</v>
      </c>
      <c r="M877" s="42" t="s">
        <v>117</v>
      </c>
      <c r="N877" s="42"/>
      <c r="O877" s="42"/>
      <c r="P877" s="42" t="s">
        <v>102</v>
      </c>
    </row>
    <row r="878" spans="1:16">
      <c r="A878" s="62">
        <v>877</v>
      </c>
      <c r="B878" s="42" t="s">
        <v>429</v>
      </c>
      <c r="C878" s="42" t="s">
        <v>83</v>
      </c>
      <c r="D878" s="42" t="s">
        <v>210</v>
      </c>
      <c r="E878" s="42" t="s">
        <v>189</v>
      </c>
      <c r="F878" s="64">
        <v>16162</v>
      </c>
      <c r="G878" s="42">
        <v>1944</v>
      </c>
      <c r="H878" s="42">
        <v>3</v>
      </c>
      <c r="I878" s="42">
        <v>31</v>
      </c>
      <c r="J878" s="64">
        <f t="shared" si="30"/>
        <v>16162</v>
      </c>
      <c r="K878" s="89">
        <f t="shared" ca="1" si="31"/>
        <v>78.598220396988367</v>
      </c>
      <c r="L878" s="42" t="s">
        <v>89</v>
      </c>
      <c r="M878" s="42" t="s">
        <v>109</v>
      </c>
      <c r="N878" s="42" t="s">
        <v>89</v>
      </c>
      <c r="O878" s="42" t="s">
        <v>109</v>
      </c>
      <c r="P878" s="42" t="s">
        <v>83</v>
      </c>
    </row>
    <row r="879" spans="1:16">
      <c r="A879" s="62">
        <v>878</v>
      </c>
      <c r="B879" s="42" t="s">
        <v>429</v>
      </c>
      <c r="C879" s="42" t="s">
        <v>83</v>
      </c>
      <c r="D879" s="42" t="s">
        <v>425</v>
      </c>
      <c r="E879" s="42" t="s">
        <v>458</v>
      </c>
      <c r="F879" s="64">
        <v>20024</v>
      </c>
      <c r="G879" s="42">
        <v>1954</v>
      </c>
      <c r="H879" s="42">
        <v>10</v>
      </c>
      <c r="I879" s="42">
        <v>27</v>
      </c>
      <c r="J879" s="64">
        <f t="shared" si="30"/>
        <v>20024</v>
      </c>
      <c r="K879" s="89">
        <f t="shared" ca="1" si="31"/>
        <v>68.024640657084191</v>
      </c>
      <c r="L879" s="42" t="s">
        <v>431</v>
      </c>
      <c r="M879" s="42" t="s">
        <v>450</v>
      </c>
      <c r="N879" s="42" t="s">
        <v>431</v>
      </c>
      <c r="O879" s="42" t="s">
        <v>450</v>
      </c>
      <c r="P879" s="42" t="s">
        <v>102</v>
      </c>
    </row>
    <row r="880" spans="1:16">
      <c r="A880" s="62">
        <v>879</v>
      </c>
      <c r="B880" s="42" t="s">
        <v>429</v>
      </c>
      <c r="C880" s="42" t="s">
        <v>83</v>
      </c>
      <c r="D880" s="42" t="s">
        <v>470</v>
      </c>
      <c r="E880" s="42" t="s">
        <v>436</v>
      </c>
      <c r="F880" s="64">
        <v>6616</v>
      </c>
      <c r="G880" s="42">
        <v>1918</v>
      </c>
      <c r="H880" s="42">
        <v>2</v>
      </c>
      <c r="I880" s="42">
        <v>10</v>
      </c>
      <c r="J880" s="64">
        <f t="shared" si="30"/>
        <v>6616</v>
      </c>
      <c r="K880" s="89">
        <f t="shared" ca="1" si="31"/>
        <v>104.7337440109514</v>
      </c>
      <c r="L880" s="42" t="s">
        <v>457</v>
      </c>
      <c r="M880" s="42" t="s">
        <v>93</v>
      </c>
      <c r="N880" s="42"/>
      <c r="O880" s="42"/>
      <c r="P880" s="42" t="s">
        <v>83</v>
      </c>
    </row>
    <row r="881" spans="1:16">
      <c r="A881" s="62">
        <v>880</v>
      </c>
      <c r="B881" s="42" t="s">
        <v>429</v>
      </c>
      <c r="C881" s="42" t="s">
        <v>83</v>
      </c>
      <c r="D881" s="42" t="s">
        <v>165</v>
      </c>
      <c r="E881" s="42" t="s">
        <v>442</v>
      </c>
      <c r="F881" s="64">
        <v>18589</v>
      </c>
      <c r="G881" s="42">
        <v>1950</v>
      </c>
      <c r="H881" s="42">
        <v>11</v>
      </c>
      <c r="I881" s="42">
        <v>22</v>
      </c>
      <c r="J881" s="64">
        <f t="shared" si="30"/>
        <v>18589</v>
      </c>
      <c r="K881" s="89">
        <f t="shared" ca="1" si="31"/>
        <v>71.953456536618759</v>
      </c>
      <c r="L881" s="42" t="s">
        <v>121</v>
      </c>
      <c r="M881" s="42" t="s">
        <v>176</v>
      </c>
      <c r="N881" s="42" t="s">
        <v>121</v>
      </c>
      <c r="O881" s="42" t="s">
        <v>176</v>
      </c>
      <c r="P881" s="42" t="s">
        <v>102</v>
      </c>
    </row>
    <row r="882" spans="1:16">
      <c r="A882" s="62">
        <v>881</v>
      </c>
      <c r="B882" s="42" t="s">
        <v>429</v>
      </c>
      <c r="C882" s="42" t="s">
        <v>83</v>
      </c>
      <c r="D882" s="42" t="s">
        <v>160</v>
      </c>
      <c r="E882" s="42" t="s">
        <v>458</v>
      </c>
      <c r="F882" s="64">
        <v>18631</v>
      </c>
      <c r="G882" s="42">
        <v>1951</v>
      </c>
      <c r="H882" s="42">
        <v>1</v>
      </c>
      <c r="I882" s="42">
        <v>3</v>
      </c>
      <c r="J882" s="64">
        <f t="shared" si="30"/>
        <v>18631</v>
      </c>
      <c r="K882" s="89">
        <f t="shared" ca="1" si="31"/>
        <v>71.8384668035592</v>
      </c>
      <c r="L882" s="42" t="s">
        <v>133</v>
      </c>
      <c r="M882" s="42" t="s">
        <v>433</v>
      </c>
      <c r="N882" s="42"/>
      <c r="O882" s="42"/>
      <c r="P882" s="42" t="s">
        <v>83</v>
      </c>
    </row>
    <row r="883" spans="1:16">
      <c r="A883" s="62">
        <v>882</v>
      </c>
      <c r="B883" s="42" t="s">
        <v>429</v>
      </c>
      <c r="C883" s="42" t="s">
        <v>83</v>
      </c>
      <c r="D883" s="42" t="s">
        <v>175</v>
      </c>
      <c r="E883" s="42" t="s">
        <v>437</v>
      </c>
      <c r="F883" s="64">
        <v>9899</v>
      </c>
      <c r="G883" s="42">
        <v>1927</v>
      </c>
      <c r="H883" s="42">
        <v>2</v>
      </c>
      <c r="I883" s="42">
        <v>6</v>
      </c>
      <c r="J883" s="64">
        <f t="shared" si="30"/>
        <v>9899</v>
      </c>
      <c r="K883" s="89">
        <f t="shared" ca="1" si="31"/>
        <v>95.745379876796719</v>
      </c>
      <c r="L883" s="42" t="s">
        <v>260</v>
      </c>
      <c r="M883" s="42" t="s">
        <v>139</v>
      </c>
      <c r="N883" s="42"/>
      <c r="O883" s="42"/>
      <c r="P883" s="42" t="s">
        <v>102</v>
      </c>
    </row>
    <row r="884" spans="1:16">
      <c r="A884" s="62">
        <v>883</v>
      </c>
      <c r="B884" s="42" t="s">
        <v>429</v>
      </c>
      <c r="C884" s="42" t="s">
        <v>83</v>
      </c>
      <c r="D884" s="42" t="s">
        <v>198</v>
      </c>
      <c r="E884" s="42" t="s">
        <v>438</v>
      </c>
      <c r="F884" s="64">
        <v>13574</v>
      </c>
      <c r="G884" s="42">
        <v>1937</v>
      </c>
      <c r="H884" s="42">
        <v>2</v>
      </c>
      <c r="I884" s="42">
        <v>28</v>
      </c>
      <c r="J884" s="64">
        <f t="shared" si="30"/>
        <v>13574</v>
      </c>
      <c r="K884" s="89">
        <f t="shared" ca="1" si="31"/>
        <v>85.683778234086247</v>
      </c>
      <c r="L884" s="42" t="s">
        <v>453</v>
      </c>
      <c r="M884" s="42" t="s">
        <v>450</v>
      </c>
      <c r="N884" s="42"/>
      <c r="O884" s="42"/>
      <c r="P884" s="42" t="s">
        <v>102</v>
      </c>
    </row>
    <row r="885" spans="1:16">
      <c r="A885" s="62">
        <v>884</v>
      </c>
      <c r="B885" s="42" t="s">
        <v>429</v>
      </c>
      <c r="C885" s="42" t="s">
        <v>83</v>
      </c>
      <c r="D885" s="42" t="s">
        <v>412</v>
      </c>
      <c r="E885" s="42" t="s">
        <v>438</v>
      </c>
      <c r="F885" s="64">
        <v>12369</v>
      </c>
      <c r="G885" s="42">
        <v>1933</v>
      </c>
      <c r="H885" s="42">
        <v>11</v>
      </c>
      <c r="I885" s="42">
        <v>11</v>
      </c>
      <c r="J885" s="64">
        <f t="shared" si="30"/>
        <v>12369</v>
      </c>
      <c r="K885" s="89">
        <f t="shared" ca="1" si="31"/>
        <v>88.982888432580424</v>
      </c>
      <c r="L885" s="42" t="s">
        <v>135</v>
      </c>
      <c r="M885" s="42" t="s">
        <v>124</v>
      </c>
      <c r="N885" s="42" t="s">
        <v>135</v>
      </c>
      <c r="O885" s="42" t="s">
        <v>124</v>
      </c>
      <c r="P885" s="42" t="s">
        <v>102</v>
      </c>
    </row>
    <row r="886" spans="1:16">
      <c r="A886" s="62">
        <v>885</v>
      </c>
      <c r="B886" s="42" t="s">
        <v>429</v>
      </c>
      <c r="C886" s="42" t="s">
        <v>83</v>
      </c>
      <c r="D886" s="42" t="s">
        <v>247</v>
      </c>
      <c r="E886" s="42" t="s">
        <v>189</v>
      </c>
      <c r="F886" s="64">
        <v>11496</v>
      </c>
      <c r="G886" s="42">
        <v>1931</v>
      </c>
      <c r="H886" s="42">
        <v>6</v>
      </c>
      <c r="I886" s="42">
        <v>22</v>
      </c>
      <c r="J886" s="64">
        <f t="shared" si="30"/>
        <v>11496</v>
      </c>
      <c r="K886" s="89">
        <f t="shared" ca="1" si="31"/>
        <v>91.37303216974675</v>
      </c>
      <c r="L886" s="42" t="s">
        <v>96</v>
      </c>
      <c r="M886" s="42" t="s">
        <v>109</v>
      </c>
      <c r="N886" s="42" t="s">
        <v>96</v>
      </c>
      <c r="O886" s="42" t="s">
        <v>109</v>
      </c>
      <c r="P886" s="42" t="s">
        <v>83</v>
      </c>
    </row>
    <row r="887" spans="1:16">
      <c r="A887" s="62">
        <v>886</v>
      </c>
      <c r="B887" s="42" t="s">
        <v>429</v>
      </c>
      <c r="C887" s="42" t="s">
        <v>83</v>
      </c>
      <c r="D887" s="42" t="s">
        <v>314</v>
      </c>
      <c r="E887" s="42" t="s">
        <v>436</v>
      </c>
      <c r="F887" s="64">
        <v>20587</v>
      </c>
      <c r="G887" s="42">
        <v>1956</v>
      </c>
      <c r="H887" s="42">
        <v>5</v>
      </c>
      <c r="I887" s="42">
        <v>12</v>
      </c>
      <c r="J887" s="64">
        <f t="shared" si="30"/>
        <v>20587</v>
      </c>
      <c r="K887" s="89">
        <f t="shared" ca="1" si="31"/>
        <v>66.483230663928822</v>
      </c>
      <c r="L887" s="42" t="s">
        <v>161</v>
      </c>
      <c r="M887" s="42" t="s">
        <v>440</v>
      </c>
      <c r="N887" s="42" t="s">
        <v>161</v>
      </c>
      <c r="O887" s="42" t="s">
        <v>440</v>
      </c>
      <c r="P887" s="42" t="s">
        <v>83</v>
      </c>
    </row>
    <row r="888" spans="1:16">
      <c r="A888" s="62">
        <v>887</v>
      </c>
      <c r="B888" s="42" t="s">
        <v>429</v>
      </c>
      <c r="C888" s="42" t="s">
        <v>83</v>
      </c>
      <c r="D888" s="42" t="s">
        <v>471</v>
      </c>
      <c r="E888" s="42" t="s">
        <v>459</v>
      </c>
      <c r="F888" s="64">
        <v>12351</v>
      </c>
      <c r="G888" s="42">
        <v>1933</v>
      </c>
      <c r="H888" s="42">
        <v>10</v>
      </c>
      <c r="I888" s="42">
        <v>24</v>
      </c>
      <c r="J888" s="64">
        <f t="shared" si="30"/>
        <v>12351</v>
      </c>
      <c r="K888" s="89">
        <f t="shared" ca="1" si="31"/>
        <v>89.032169746748806</v>
      </c>
      <c r="L888" s="42" t="s">
        <v>139</v>
      </c>
      <c r="M888" s="42" t="s">
        <v>96</v>
      </c>
      <c r="N888" s="42" t="s">
        <v>139</v>
      </c>
      <c r="O888" s="42" t="s">
        <v>96</v>
      </c>
      <c r="P888" s="42" t="s">
        <v>102</v>
      </c>
    </row>
    <row r="889" spans="1:16">
      <c r="A889" s="62">
        <v>888</v>
      </c>
      <c r="B889" s="42" t="s">
        <v>429</v>
      </c>
      <c r="C889" s="42" t="s">
        <v>83</v>
      </c>
      <c r="D889" s="42" t="s">
        <v>359</v>
      </c>
      <c r="E889" s="42" t="s">
        <v>435</v>
      </c>
      <c r="F889" s="64">
        <v>4711</v>
      </c>
      <c r="G889" s="42">
        <v>1912</v>
      </c>
      <c r="H889" s="42">
        <v>11</v>
      </c>
      <c r="I889" s="42">
        <v>23</v>
      </c>
      <c r="J889" s="64">
        <f t="shared" si="30"/>
        <v>4711</v>
      </c>
      <c r="K889" s="89">
        <f t="shared" ca="1" si="31"/>
        <v>109.94934976043805</v>
      </c>
      <c r="L889" s="42" t="s">
        <v>176</v>
      </c>
      <c r="M889" s="42" t="s">
        <v>139</v>
      </c>
      <c r="N889" s="42" t="s">
        <v>176</v>
      </c>
      <c r="O889" s="42" t="s">
        <v>139</v>
      </c>
      <c r="P889" s="42" t="s">
        <v>102</v>
      </c>
    </row>
    <row r="890" spans="1:16">
      <c r="A890" s="62">
        <v>889</v>
      </c>
      <c r="B890" s="42" t="s">
        <v>429</v>
      </c>
      <c r="C890" s="42" t="s">
        <v>83</v>
      </c>
      <c r="D890" s="42" t="s">
        <v>88</v>
      </c>
      <c r="E890" s="42" t="s">
        <v>441</v>
      </c>
      <c r="F890" s="64">
        <v>10705</v>
      </c>
      <c r="G890" s="42">
        <v>1929</v>
      </c>
      <c r="H890" s="42">
        <v>4</v>
      </c>
      <c r="I890" s="42">
        <v>22</v>
      </c>
      <c r="J890" s="64">
        <f t="shared" si="30"/>
        <v>10705</v>
      </c>
      <c r="K890" s="89">
        <f t="shared" ca="1" si="31"/>
        <v>93.538672142368242</v>
      </c>
      <c r="L890" s="42" t="s">
        <v>121</v>
      </c>
      <c r="M890" s="42" t="s">
        <v>260</v>
      </c>
      <c r="N890" s="42"/>
      <c r="O890" s="42"/>
      <c r="P890" s="42" t="s">
        <v>83</v>
      </c>
    </row>
    <row r="891" spans="1:16">
      <c r="A891" s="62">
        <v>890</v>
      </c>
      <c r="B891" s="42" t="s">
        <v>429</v>
      </c>
      <c r="C891" s="42" t="s">
        <v>83</v>
      </c>
      <c r="D891" s="42" t="s">
        <v>239</v>
      </c>
      <c r="E891" s="42" t="s">
        <v>438</v>
      </c>
      <c r="F891" s="64">
        <v>18324</v>
      </c>
      <c r="G891" s="42">
        <v>1950</v>
      </c>
      <c r="H891" s="42">
        <v>3</v>
      </c>
      <c r="I891" s="42">
        <v>2</v>
      </c>
      <c r="J891" s="64">
        <f t="shared" si="30"/>
        <v>18324</v>
      </c>
      <c r="K891" s="89">
        <f t="shared" ca="1" si="31"/>
        <v>72.67898699520876</v>
      </c>
      <c r="L891" s="42" t="s">
        <v>85</v>
      </c>
      <c r="M891" s="42" t="s">
        <v>431</v>
      </c>
      <c r="N891" s="42" t="s">
        <v>85</v>
      </c>
      <c r="O891" s="42" t="s">
        <v>431</v>
      </c>
      <c r="P891" s="42" t="s">
        <v>83</v>
      </c>
    </row>
    <row r="892" spans="1:16">
      <c r="A892" s="62">
        <v>891</v>
      </c>
      <c r="B892" s="42" t="s">
        <v>429</v>
      </c>
      <c r="C892" s="42" t="s">
        <v>83</v>
      </c>
      <c r="D892" s="42" t="s">
        <v>266</v>
      </c>
      <c r="E892" s="42" t="s">
        <v>438</v>
      </c>
      <c r="F892" s="64">
        <v>11700</v>
      </c>
      <c r="G892" s="42">
        <v>1932</v>
      </c>
      <c r="H892" s="42">
        <v>1</v>
      </c>
      <c r="I892" s="42">
        <v>12</v>
      </c>
      <c r="J892" s="64">
        <f t="shared" si="30"/>
        <v>11700</v>
      </c>
      <c r="K892" s="89">
        <f t="shared" ca="1" si="31"/>
        <v>90.814510609171805</v>
      </c>
      <c r="L892" s="42" t="s">
        <v>121</v>
      </c>
      <c r="M892" s="42" t="s">
        <v>464</v>
      </c>
      <c r="N892" s="42" t="s">
        <v>121</v>
      </c>
      <c r="O892" s="42" t="s">
        <v>464</v>
      </c>
      <c r="P892" s="42" t="s">
        <v>83</v>
      </c>
    </row>
    <row r="893" spans="1:16">
      <c r="A893" s="62">
        <v>892</v>
      </c>
      <c r="B893" s="42" t="s">
        <v>429</v>
      </c>
      <c r="C893" s="42" t="s">
        <v>83</v>
      </c>
      <c r="D893" s="42" t="s">
        <v>298</v>
      </c>
      <c r="E893" s="42" t="s">
        <v>436</v>
      </c>
      <c r="F893" s="64">
        <v>35683</v>
      </c>
      <c r="G893" s="42">
        <v>1997</v>
      </c>
      <c r="H893" s="42">
        <v>9</v>
      </c>
      <c r="I893" s="42">
        <v>10</v>
      </c>
      <c r="J893" s="64">
        <f t="shared" si="30"/>
        <v>35683</v>
      </c>
      <c r="K893" s="89">
        <f t="shared" ca="1" si="31"/>
        <v>25.152635181382614</v>
      </c>
      <c r="L893" s="42" t="s">
        <v>130</v>
      </c>
      <c r="M893" s="42" t="s">
        <v>93</v>
      </c>
      <c r="N893" s="42" t="s">
        <v>130</v>
      </c>
      <c r="O893" s="42" t="s">
        <v>93</v>
      </c>
      <c r="P893" s="42" t="s">
        <v>102</v>
      </c>
    </row>
    <row r="894" spans="1:16">
      <c r="A894" s="62">
        <v>893</v>
      </c>
      <c r="B894" s="42" t="s">
        <v>429</v>
      </c>
      <c r="C894" s="42" t="s">
        <v>83</v>
      </c>
      <c r="D894" s="42" t="s">
        <v>194</v>
      </c>
      <c r="E894" s="42" t="s">
        <v>436</v>
      </c>
      <c r="F894" s="64">
        <v>16424</v>
      </c>
      <c r="G894" s="42">
        <v>1944</v>
      </c>
      <c r="H894" s="42">
        <v>12</v>
      </c>
      <c r="I894" s="42">
        <v>18</v>
      </c>
      <c r="J894" s="64">
        <f t="shared" si="30"/>
        <v>16424</v>
      </c>
      <c r="K894" s="89">
        <f t="shared" ca="1" si="31"/>
        <v>77.880903490759749</v>
      </c>
      <c r="L894" s="42" t="s">
        <v>109</v>
      </c>
      <c r="M894" s="42" t="s">
        <v>343</v>
      </c>
      <c r="N894" s="42"/>
      <c r="O894" s="42"/>
      <c r="P894" s="42" t="s">
        <v>102</v>
      </c>
    </row>
    <row r="895" spans="1:16">
      <c r="A895" s="62">
        <v>894</v>
      </c>
      <c r="B895" s="42" t="s">
        <v>429</v>
      </c>
      <c r="C895" s="42" t="s">
        <v>83</v>
      </c>
      <c r="D895" s="42" t="s">
        <v>175</v>
      </c>
      <c r="E895" s="42" t="s">
        <v>437</v>
      </c>
      <c r="F895" s="64">
        <v>17119</v>
      </c>
      <c r="G895" s="42">
        <v>1946</v>
      </c>
      <c r="H895" s="42">
        <v>11</v>
      </c>
      <c r="I895" s="42">
        <v>13</v>
      </c>
      <c r="J895" s="64">
        <f t="shared" si="30"/>
        <v>17119</v>
      </c>
      <c r="K895" s="89">
        <f t="shared" ca="1" si="31"/>
        <v>75.978097193702936</v>
      </c>
      <c r="L895" s="42" t="s">
        <v>147</v>
      </c>
      <c r="M895" s="42" t="s">
        <v>124</v>
      </c>
      <c r="N895" s="42"/>
      <c r="O895" s="42"/>
      <c r="P895" s="42" t="s">
        <v>83</v>
      </c>
    </row>
    <row r="896" spans="1:16">
      <c r="A896" s="62">
        <v>895</v>
      </c>
      <c r="B896" s="42" t="s">
        <v>429</v>
      </c>
      <c r="C896" s="42" t="s">
        <v>83</v>
      </c>
      <c r="D896" s="42" t="s">
        <v>402</v>
      </c>
      <c r="E896" s="42" t="s">
        <v>442</v>
      </c>
      <c r="F896" s="64">
        <v>11100</v>
      </c>
      <c r="G896" s="42">
        <v>1930</v>
      </c>
      <c r="H896" s="42">
        <v>5</v>
      </c>
      <c r="I896" s="42">
        <v>22</v>
      </c>
      <c r="J896" s="64">
        <f t="shared" si="30"/>
        <v>11100</v>
      </c>
      <c r="K896" s="89">
        <f t="shared" ca="1" si="31"/>
        <v>92.457221081451067</v>
      </c>
      <c r="L896" s="42" t="s">
        <v>200</v>
      </c>
      <c r="M896" s="42"/>
      <c r="N896" s="42" t="s">
        <v>179</v>
      </c>
      <c r="O896" s="42" t="s">
        <v>464</v>
      </c>
      <c r="P896" s="42" t="s">
        <v>83</v>
      </c>
    </row>
    <row r="897" spans="1:16">
      <c r="A897" s="62">
        <v>896</v>
      </c>
      <c r="B897" s="42" t="s">
        <v>429</v>
      </c>
      <c r="C897" s="42" t="s">
        <v>83</v>
      </c>
      <c r="D897" s="42" t="s">
        <v>426</v>
      </c>
      <c r="E897" s="42" t="s">
        <v>435</v>
      </c>
      <c r="F897" s="64">
        <v>8988</v>
      </c>
      <c r="G897" s="42">
        <v>1924</v>
      </c>
      <c r="H897" s="42">
        <v>8</v>
      </c>
      <c r="I897" s="42">
        <v>9</v>
      </c>
      <c r="J897" s="64">
        <f t="shared" si="30"/>
        <v>8988</v>
      </c>
      <c r="K897" s="89">
        <f t="shared" ca="1" si="31"/>
        <v>98.239561943874065</v>
      </c>
      <c r="L897" s="42" t="s">
        <v>439</v>
      </c>
      <c r="M897" s="42" t="s">
        <v>96</v>
      </c>
      <c r="N897" s="42" t="s">
        <v>439</v>
      </c>
      <c r="O897" s="42" t="s">
        <v>96</v>
      </c>
      <c r="P897" s="42" t="s">
        <v>83</v>
      </c>
    </row>
    <row r="898" spans="1:16">
      <c r="A898" s="62">
        <v>897</v>
      </c>
      <c r="B898" s="42" t="s">
        <v>429</v>
      </c>
      <c r="C898" s="42" t="s">
        <v>83</v>
      </c>
      <c r="D898" s="42" t="s">
        <v>361</v>
      </c>
      <c r="E898" s="42" t="s">
        <v>400</v>
      </c>
      <c r="F898" s="64">
        <v>21368</v>
      </c>
      <c r="G898" s="42">
        <v>1958</v>
      </c>
      <c r="H898" s="42">
        <v>7</v>
      </c>
      <c r="I898" s="42">
        <v>2</v>
      </c>
      <c r="J898" s="64">
        <f t="shared" si="30"/>
        <v>21368</v>
      </c>
      <c r="K898" s="89">
        <f t="shared" ca="1" si="31"/>
        <v>64.344969199178649</v>
      </c>
      <c r="L898" s="42" t="s">
        <v>89</v>
      </c>
      <c r="M898" s="42" t="s">
        <v>96</v>
      </c>
      <c r="N898" s="42" t="s">
        <v>89</v>
      </c>
      <c r="O898" s="42" t="s">
        <v>96</v>
      </c>
      <c r="P898" s="42" t="s">
        <v>83</v>
      </c>
    </row>
    <row r="899" spans="1:16">
      <c r="A899" s="62">
        <v>898</v>
      </c>
      <c r="B899" s="42" t="s">
        <v>429</v>
      </c>
      <c r="C899" s="42" t="s">
        <v>83</v>
      </c>
      <c r="D899" s="42" t="s">
        <v>264</v>
      </c>
      <c r="E899" s="42" t="s">
        <v>458</v>
      </c>
      <c r="F899" s="64">
        <v>29851</v>
      </c>
      <c r="G899" s="42">
        <v>1981</v>
      </c>
      <c r="H899" s="42">
        <v>9</v>
      </c>
      <c r="I899" s="42">
        <v>22</v>
      </c>
      <c r="J899" s="64">
        <f t="shared" ref="J899:J962" si="32">DATE(G899, H899,I899)</f>
        <v>29851</v>
      </c>
      <c r="K899" s="89">
        <f t="shared" ref="K899:K962" ca="1" si="33">(TODAY()-J899)/365.25</f>
        <v>41.119780971937033</v>
      </c>
      <c r="L899" s="42" t="s">
        <v>109</v>
      </c>
      <c r="M899" s="42" t="s">
        <v>443</v>
      </c>
      <c r="N899" s="42"/>
      <c r="O899" s="42"/>
      <c r="P899" s="42" t="s">
        <v>102</v>
      </c>
    </row>
    <row r="900" spans="1:16">
      <c r="A900" s="62">
        <v>899</v>
      </c>
      <c r="B900" s="42" t="s">
        <v>429</v>
      </c>
      <c r="C900" s="42" t="s">
        <v>83</v>
      </c>
      <c r="D900" s="42" t="s">
        <v>107</v>
      </c>
      <c r="E900" s="42" t="s">
        <v>432</v>
      </c>
      <c r="F900" s="64">
        <v>8045</v>
      </c>
      <c r="G900" s="42">
        <v>1922</v>
      </c>
      <c r="H900" s="42">
        <v>1</v>
      </c>
      <c r="I900" s="42">
        <v>9</v>
      </c>
      <c r="J900" s="64">
        <f t="shared" si="32"/>
        <v>8045</v>
      </c>
      <c r="K900" s="89">
        <f t="shared" ca="1" si="33"/>
        <v>100.82135523613962</v>
      </c>
      <c r="L900" s="42" t="s">
        <v>209</v>
      </c>
      <c r="M900" s="42" t="s">
        <v>117</v>
      </c>
      <c r="N900" s="42"/>
      <c r="O900" s="42"/>
      <c r="P900" s="42" t="s">
        <v>102</v>
      </c>
    </row>
    <row r="901" spans="1:16">
      <c r="A901" s="62">
        <v>900</v>
      </c>
      <c r="B901" s="42" t="s">
        <v>429</v>
      </c>
      <c r="C901" s="42" t="s">
        <v>83</v>
      </c>
      <c r="D901" s="42" t="s">
        <v>245</v>
      </c>
      <c r="E901" s="42" t="s">
        <v>436</v>
      </c>
      <c r="F901" s="64">
        <v>6858</v>
      </c>
      <c r="G901" s="42">
        <v>1918</v>
      </c>
      <c r="H901" s="42">
        <v>10</v>
      </c>
      <c r="I901" s="42">
        <v>10</v>
      </c>
      <c r="J901" s="64">
        <f t="shared" si="32"/>
        <v>6858</v>
      </c>
      <c r="K901" s="89">
        <f t="shared" ca="1" si="33"/>
        <v>104.07118412046543</v>
      </c>
      <c r="L901" s="42" t="s">
        <v>430</v>
      </c>
      <c r="M901" s="42" t="s">
        <v>343</v>
      </c>
      <c r="N901" s="42" t="s">
        <v>430</v>
      </c>
      <c r="O901" s="42"/>
      <c r="P901" s="42" t="s">
        <v>102</v>
      </c>
    </row>
    <row r="902" spans="1:16">
      <c r="A902" s="62">
        <v>901</v>
      </c>
      <c r="B902" s="42" t="s">
        <v>429</v>
      </c>
      <c r="C902" s="42" t="s">
        <v>83</v>
      </c>
      <c r="D902" s="42" t="s">
        <v>266</v>
      </c>
      <c r="E902" s="42" t="s">
        <v>438</v>
      </c>
      <c r="F902" s="64">
        <v>12878</v>
      </c>
      <c r="G902" s="42">
        <v>1935</v>
      </c>
      <c r="H902" s="42">
        <v>4</v>
      </c>
      <c r="I902" s="42">
        <v>4</v>
      </c>
      <c r="J902" s="64">
        <f t="shared" si="32"/>
        <v>12878</v>
      </c>
      <c r="K902" s="89">
        <f t="shared" ca="1" si="33"/>
        <v>87.589322381930188</v>
      </c>
      <c r="L902" s="42" t="s">
        <v>89</v>
      </c>
      <c r="M902" s="42" t="s">
        <v>153</v>
      </c>
      <c r="N902" s="42" t="s">
        <v>89</v>
      </c>
      <c r="O902" s="42" t="s">
        <v>153</v>
      </c>
      <c r="P902" s="42" t="s">
        <v>83</v>
      </c>
    </row>
    <row r="903" spans="1:16">
      <c r="A903" s="62">
        <v>902</v>
      </c>
      <c r="B903" s="42" t="s">
        <v>429</v>
      </c>
      <c r="C903" s="42" t="s">
        <v>83</v>
      </c>
      <c r="D903" s="42" t="s">
        <v>371</v>
      </c>
      <c r="E903" s="42" t="s">
        <v>189</v>
      </c>
      <c r="F903" s="64">
        <v>4567</v>
      </c>
      <c r="G903" s="42">
        <v>1912</v>
      </c>
      <c r="H903" s="42">
        <v>7</v>
      </c>
      <c r="I903" s="42">
        <v>2</v>
      </c>
      <c r="J903" s="64">
        <f t="shared" si="32"/>
        <v>4567</v>
      </c>
      <c r="K903" s="89">
        <f t="shared" ca="1" si="33"/>
        <v>110.34360027378509</v>
      </c>
      <c r="L903" s="42" t="s">
        <v>137</v>
      </c>
      <c r="M903" s="42" t="s">
        <v>96</v>
      </c>
      <c r="N903" s="42" t="s">
        <v>137</v>
      </c>
      <c r="O903" s="42" t="s">
        <v>96</v>
      </c>
      <c r="P903" s="42" t="s">
        <v>83</v>
      </c>
    </row>
    <row r="904" spans="1:16">
      <c r="A904" s="62">
        <v>903</v>
      </c>
      <c r="B904" s="42" t="s">
        <v>429</v>
      </c>
      <c r="C904" s="42" t="s">
        <v>83</v>
      </c>
      <c r="D904" s="42" t="s">
        <v>164</v>
      </c>
      <c r="E904" s="42" t="s">
        <v>459</v>
      </c>
      <c r="F904" s="64">
        <v>14497</v>
      </c>
      <c r="G904" s="42">
        <v>1939</v>
      </c>
      <c r="H904" s="42">
        <v>9</v>
      </c>
      <c r="I904" s="42">
        <v>9</v>
      </c>
      <c r="J904" s="64">
        <f t="shared" si="32"/>
        <v>14497</v>
      </c>
      <c r="K904" s="89">
        <f t="shared" ca="1" si="33"/>
        <v>83.156741957563312</v>
      </c>
      <c r="L904" s="42" t="s">
        <v>133</v>
      </c>
      <c r="M904" s="42" t="s">
        <v>99</v>
      </c>
      <c r="N904" s="42" t="s">
        <v>133</v>
      </c>
      <c r="O904" s="42" t="s">
        <v>99</v>
      </c>
      <c r="P904" s="42" t="s">
        <v>83</v>
      </c>
    </row>
    <row r="905" spans="1:16">
      <c r="A905" s="62">
        <v>904</v>
      </c>
      <c r="B905" s="42" t="s">
        <v>429</v>
      </c>
      <c r="C905" s="42" t="s">
        <v>83</v>
      </c>
      <c r="D905" s="42" t="s">
        <v>472</v>
      </c>
      <c r="E905" s="42" t="s">
        <v>438</v>
      </c>
      <c r="F905" s="64">
        <v>8831</v>
      </c>
      <c r="G905" s="42">
        <v>1924</v>
      </c>
      <c r="H905" s="42">
        <v>3</v>
      </c>
      <c r="I905" s="42">
        <v>5</v>
      </c>
      <c r="J905" s="64">
        <f t="shared" si="32"/>
        <v>8831</v>
      </c>
      <c r="K905" s="89">
        <f t="shared" ca="1" si="33"/>
        <v>98.669404517453799</v>
      </c>
      <c r="L905" s="42" t="s">
        <v>96</v>
      </c>
      <c r="M905" s="42" t="s">
        <v>93</v>
      </c>
      <c r="N905" s="42" t="s">
        <v>96</v>
      </c>
      <c r="O905" s="42" t="s">
        <v>93</v>
      </c>
      <c r="P905" s="42" t="s">
        <v>83</v>
      </c>
    </row>
    <row r="906" spans="1:16">
      <c r="A906" s="62">
        <v>905</v>
      </c>
      <c r="B906" s="42" t="s">
        <v>429</v>
      </c>
      <c r="C906" s="42" t="s">
        <v>83</v>
      </c>
      <c r="D906" s="42" t="s">
        <v>248</v>
      </c>
      <c r="E906" s="42" t="s">
        <v>432</v>
      </c>
      <c r="F906" s="64">
        <v>18302</v>
      </c>
      <c r="G906" s="42">
        <v>1950</v>
      </c>
      <c r="H906" s="42">
        <v>2</v>
      </c>
      <c r="I906" s="42">
        <v>8</v>
      </c>
      <c r="J906" s="64">
        <f t="shared" si="32"/>
        <v>18302</v>
      </c>
      <c r="K906" s="89">
        <f t="shared" ca="1" si="33"/>
        <v>72.739219712525667</v>
      </c>
      <c r="L906" s="42" t="s">
        <v>137</v>
      </c>
      <c r="M906" s="42" t="s">
        <v>139</v>
      </c>
      <c r="N906" s="42"/>
      <c r="O906" s="42"/>
      <c r="P906" s="42" t="s">
        <v>83</v>
      </c>
    </row>
    <row r="907" spans="1:16">
      <c r="A907" s="62">
        <v>906</v>
      </c>
      <c r="B907" s="42" t="s">
        <v>429</v>
      </c>
      <c r="C907" s="42" t="s">
        <v>83</v>
      </c>
      <c r="D907" s="42" t="s">
        <v>473</v>
      </c>
      <c r="E907" s="42" t="s">
        <v>436</v>
      </c>
      <c r="F907" s="64">
        <v>12650</v>
      </c>
      <c r="G907" s="42">
        <v>1934</v>
      </c>
      <c r="H907" s="42">
        <v>8</v>
      </c>
      <c r="I907" s="42">
        <v>19</v>
      </c>
      <c r="J907" s="64">
        <f t="shared" si="32"/>
        <v>12650</v>
      </c>
      <c r="K907" s="89">
        <f t="shared" ca="1" si="33"/>
        <v>88.21355236139631</v>
      </c>
      <c r="L907" s="42" t="s">
        <v>176</v>
      </c>
      <c r="M907" s="42" t="s">
        <v>109</v>
      </c>
      <c r="N907" s="42" t="s">
        <v>176</v>
      </c>
      <c r="O907" s="42" t="s">
        <v>109</v>
      </c>
      <c r="P907" s="42" t="s">
        <v>102</v>
      </c>
    </row>
    <row r="908" spans="1:16">
      <c r="A908" s="62">
        <v>907</v>
      </c>
      <c r="B908" s="42" t="s">
        <v>429</v>
      </c>
      <c r="C908" s="42" t="s">
        <v>83</v>
      </c>
      <c r="D908" s="42" t="s">
        <v>468</v>
      </c>
      <c r="E908" s="42" t="s">
        <v>435</v>
      </c>
      <c r="F908" s="64">
        <v>20038</v>
      </c>
      <c r="G908" s="42">
        <v>1954</v>
      </c>
      <c r="H908" s="42">
        <v>11</v>
      </c>
      <c r="I908" s="42">
        <v>10</v>
      </c>
      <c r="J908" s="64">
        <f t="shared" si="32"/>
        <v>20038</v>
      </c>
      <c r="K908" s="89">
        <f t="shared" ca="1" si="33"/>
        <v>67.986310746064333</v>
      </c>
      <c r="L908" s="42" t="s">
        <v>179</v>
      </c>
      <c r="M908" s="42" t="s">
        <v>124</v>
      </c>
      <c r="N908" s="42" t="s">
        <v>179</v>
      </c>
      <c r="O908" s="42" t="s">
        <v>124</v>
      </c>
      <c r="P908" s="42" t="s">
        <v>325</v>
      </c>
    </row>
    <row r="909" spans="1:16">
      <c r="A909" s="62">
        <v>908</v>
      </c>
      <c r="B909" s="42" t="s">
        <v>429</v>
      </c>
      <c r="C909" s="42" t="s">
        <v>83</v>
      </c>
      <c r="D909" s="42" t="s">
        <v>186</v>
      </c>
      <c r="E909" s="42" t="s">
        <v>436</v>
      </c>
      <c r="F909" s="64">
        <v>4669</v>
      </c>
      <c r="G909" s="42">
        <v>1912</v>
      </c>
      <c r="H909" s="42">
        <v>10</v>
      </c>
      <c r="I909" s="42">
        <v>12</v>
      </c>
      <c r="J909" s="64">
        <f t="shared" si="32"/>
        <v>4669</v>
      </c>
      <c r="K909" s="89">
        <f t="shared" ca="1" si="33"/>
        <v>110.0643394934976</v>
      </c>
      <c r="L909" s="42" t="s">
        <v>124</v>
      </c>
      <c r="M909" s="42" t="s">
        <v>153</v>
      </c>
      <c r="N909" s="42" t="s">
        <v>124</v>
      </c>
      <c r="O909" s="42" t="s">
        <v>153</v>
      </c>
      <c r="P909" s="42" t="s">
        <v>102</v>
      </c>
    </row>
    <row r="910" spans="1:16">
      <c r="A910" s="62">
        <v>909</v>
      </c>
      <c r="B910" s="42" t="s">
        <v>429</v>
      </c>
      <c r="C910" s="42" t="s">
        <v>83</v>
      </c>
      <c r="D910" s="42" t="s">
        <v>126</v>
      </c>
      <c r="E910" s="42" t="s">
        <v>436</v>
      </c>
      <c r="F910" s="64">
        <v>17997</v>
      </c>
      <c r="G910" s="42">
        <v>1949</v>
      </c>
      <c r="H910" s="42">
        <v>4</v>
      </c>
      <c r="I910" s="42">
        <v>9</v>
      </c>
      <c r="J910" s="64">
        <f t="shared" si="32"/>
        <v>17997</v>
      </c>
      <c r="K910" s="89">
        <f t="shared" ca="1" si="33"/>
        <v>73.574264202600958</v>
      </c>
      <c r="L910" s="42" t="s">
        <v>89</v>
      </c>
      <c r="M910" s="42" t="s">
        <v>124</v>
      </c>
      <c r="N910" s="42" t="s">
        <v>89</v>
      </c>
      <c r="O910" s="42" t="s">
        <v>124</v>
      </c>
      <c r="P910" s="42" t="s">
        <v>83</v>
      </c>
    </row>
    <row r="911" spans="1:16">
      <c r="A911" s="62">
        <v>910</v>
      </c>
      <c r="B911" s="42" t="s">
        <v>429</v>
      </c>
      <c r="C911" s="42" t="s">
        <v>83</v>
      </c>
      <c r="D911" s="42" t="s">
        <v>314</v>
      </c>
      <c r="E911" s="42" t="s">
        <v>436</v>
      </c>
      <c r="F911" s="64">
        <v>25755</v>
      </c>
      <c r="G911" s="42">
        <v>1970</v>
      </c>
      <c r="H911" s="42">
        <v>7</v>
      </c>
      <c r="I911" s="42">
        <v>6</v>
      </c>
      <c r="J911" s="64">
        <f t="shared" si="32"/>
        <v>25755</v>
      </c>
      <c r="K911" s="89">
        <f t="shared" ca="1" si="33"/>
        <v>52.334017796030118</v>
      </c>
      <c r="L911" s="42" t="s">
        <v>89</v>
      </c>
      <c r="M911" s="42" t="s">
        <v>440</v>
      </c>
      <c r="N911" s="42" t="s">
        <v>89</v>
      </c>
      <c r="O911" s="42" t="s">
        <v>440</v>
      </c>
      <c r="P911" s="42" t="s">
        <v>83</v>
      </c>
    </row>
    <row r="912" spans="1:16">
      <c r="A912" s="62">
        <v>911</v>
      </c>
      <c r="B912" s="42" t="s">
        <v>429</v>
      </c>
      <c r="C912" s="42" t="s">
        <v>83</v>
      </c>
      <c r="D912" s="42" t="s">
        <v>171</v>
      </c>
      <c r="E912" s="42" t="s">
        <v>435</v>
      </c>
      <c r="F912" s="64">
        <v>7174</v>
      </c>
      <c r="G912" s="42">
        <v>1919</v>
      </c>
      <c r="H912" s="42">
        <v>8</v>
      </c>
      <c r="I912" s="42">
        <v>22</v>
      </c>
      <c r="J912" s="64">
        <f t="shared" si="32"/>
        <v>7174</v>
      </c>
      <c r="K912" s="89">
        <f t="shared" ca="1" si="33"/>
        <v>103.20602327173169</v>
      </c>
      <c r="L912" s="42" t="s">
        <v>154</v>
      </c>
      <c r="M912" s="42" t="s">
        <v>99</v>
      </c>
      <c r="N912" s="42"/>
      <c r="O912" s="42"/>
      <c r="P912" s="42" t="s">
        <v>83</v>
      </c>
    </row>
    <row r="913" spans="1:16">
      <c r="A913" s="62">
        <v>912</v>
      </c>
      <c r="B913" s="42" t="s">
        <v>429</v>
      </c>
      <c r="C913" s="42" t="s">
        <v>83</v>
      </c>
      <c r="D913" s="42" t="s">
        <v>201</v>
      </c>
      <c r="E913" s="42" t="s">
        <v>435</v>
      </c>
      <c r="F913" s="64">
        <v>21584</v>
      </c>
      <c r="G913" s="42">
        <v>1959</v>
      </c>
      <c r="H913" s="42">
        <v>2</v>
      </c>
      <c r="I913" s="42">
        <v>3</v>
      </c>
      <c r="J913" s="64">
        <f t="shared" si="32"/>
        <v>21584</v>
      </c>
      <c r="K913" s="89">
        <f t="shared" ca="1" si="33"/>
        <v>63.753593429158109</v>
      </c>
      <c r="L913" s="42" t="s">
        <v>343</v>
      </c>
      <c r="M913" s="42" t="s">
        <v>462</v>
      </c>
      <c r="N913" s="42" t="s">
        <v>343</v>
      </c>
      <c r="O913" s="42" t="s">
        <v>462</v>
      </c>
      <c r="P913" s="42" t="s">
        <v>102</v>
      </c>
    </row>
    <row r="914" spans="1:16">
      <c r="A914" s="62">
        <v>913</v>
      </c>
      <c r="B914" s="42" t="s">
        <v>429</v>
      </c>
      <c r="C914" s="42" t="s">
        <v>83</v>
      </c>
      <c r="D914" s="42" t="s">
        <v>372</v>
      </c>
      <c r="E914" s="42" t="s">
        <v>436</v>
      </c>
      <c r="F914" s="64">
        <v>17295</v>
      </c>
      <c r="G914" s="42">
        <v>1947</v>
      </c>
      <c r="H914" s="42">
        <v>5</v>
      </c>
      <c r="I914" s="42">
        <v>8</v>
      </c>
      <c r="J914" s="64">
        <f t="shared" si="32"/>
        <v>17295</v>
      </c>
      <c r="K914" s="89">
        <f t="shared" ca="1" si="33"/>
        <v>75.496235455167692</v>
      </c>
      <c r="L914" s="42" t="s">
        <v>457</v>
      </c>
      <c r="M914" s="42" t="s">
        <v>85</v>
      </c>
      <c r="N914" s="42"/>
      <c r="O914" s="42"/>
      <c r="P914" s="42" t="s">
        <v>83</v>
      </c>
    </row>
    <row r="915" spans="1:16">
      <c r="A915" s="62">
        <v>914</v>
      </c>
      <c r="B915" s="42" t="s">
        <v>429</v>
      </c>
      <c r="C915" s="42" t="s">
        <v>83</v>
      </c>
      <c r="D915" s="42" t="s">
        <v>165</v>
      </c>
      <c r="E915" s="42" t="s">
        <v>442</v>
      </c>
      <c r="F915" s="64">
        <v>22169</v>
      </c>
      <c r="G915" s="42">
        <v>1960</v>
      </c>
      <c r="H915" s="42">
        <v>9</v>
      </c>
      <c r="I915" s="42">
        <v>10</v>
      </c>
      <c r="J915" s="64">
        <f t="shared" si="32"/>
        <v>22169</v>
      </c>
      <c r="K915" s="89">
        <f t="shared" ca="1" si="33"/>
        <v>62.151950718685832</v>
      </c>
      <c r="L915" s="42" t="s">
        <v>260</v>
      </c>
      <c r="M915" s="42" t="s">
        <v>137</v>
      </c>
      <c r="N915" s="42" t="s">
        <v>260</v>
      </c>
      <c r="O915" s="42" t="s">
        <v>137</v>
      </c>
      <c r="P915" s="42" t="s">
        <v>83</v>
      </c>
    </row>
    <row r="916" spans="1:16">
      <c r="A916" s="62">
        <v>915</v>
      </c>
      <c r="B916" s="42" t="s">
        <v>429</v>
      </c>
      <c r="C916" s="42" t="s">
        <v>83</v>
      </c>
      <c r="D916" s="42" t="s">
        <v>314</v>
      </c>
      <c r="E916" s="42" t="s">
        <v>436</v>
      </c>
      <c r="F916" s="64">
        <v>4487</v>
      </c>
      <c r="G916" s="42">
        <v>1912</v>
      </c>
      <c r="H916" s="42">
        <v>4</v>
      </c>
      <c r="I916" s="42">
        <v>13</v>
      </c>
      <c r="J916" s="64">
        <f t="shared" si="32"/>
        <v>4487</v>
      </c>
      <c r="K916" s="89">
        <f t="shared" ca="1" si="33"/>
        <v>110.56262833675565</v>
      </c>
      <c r="L916" s="42" t="s">
        <v>176</v>
      </c>
      <c r="M916" s="42" t="s">
        <v>89</v>
      </c>
      <c r="N916" s="42" t="s">
        <v>176</v>
      </c>
      <c r="O916" s="42" t="s">
        <v>89</v>
      </c>
      <c r="P916" s="42" t="s">
        <v>83</v>
      </c>
    </row>
    <row r="917" spans="1:16">
      <c r="A917" s="62">
        <v>916</v>
      </c>
      <c r="B917" s="42" t="s">
        <v>429</v>
      </c>
      <c r="C917" s="42" t="s">
        <v>83</v>
      </c>
      <c r="D917" s="42" t="s">
        <v>205</v>
      </c>
      <c r="E917" s="42" t="s">
        <v>436</v>
      </c>
      <c r="F917" s="64">
        <v>20433</v>
      </c>
      <c r="G917" s="42">
        <v>1955</v>
      </c>
      <c r="H917" s="42">
        <v>12</v>
      </c>
      <c r="I917" s="42">
        <v>10</v>
      </c>
      <c r="J917" s="64">
        <f t="shared" si="32"/>
        <v>20433</v>
      </c>
      <c r="K917" s="89">
        <f t="shared" ca="1" si="33"/>
        <v>66.904859685147159</v>
      </c>
      <c r="L917" s="42" t="s">
        <v>440</v>
      </c>
      <c r="M917" s="42" t="s">
        <v>85</v>
      </c>
      <c r="N917" s="42" t="s">
        <v>440</v>
      </c>
      <c r="O917" s="42" t="s">
        <v>85</v>
      </c>
      <c r="P917" s="42" t="s">
        <v>102</v>
      </c>
    </row>
    <row r="918" spans="1:16">
      <c r="A918" s="62">
        <v>917</v>
      </c>
      <c r="B918" s="42" t="s">
        <v>429</v>
      </c>
      <c r="C918" s="42" t="s">
        <v>83</v>
      </c>
      <c r="D918" s="42" t="s">
        <v>206</v>
      </c>
      <c r="E918" s="42" t="s">
        <v>438</v>
      </c>
      <c r="F918" s="64">
        <v>25132</v>
      </c>
      <c r="G918" s="42">
        <v>1968</v>
      </c>
      <c r="H918" s="42">
        <v>10</v>
      </c>
      <c r="I918" s="42">
        <v>21</v>
      </c>
      <c r="J918" s="64">
        <f t="shared" si="32"/>
        <v>25132</v>
      </c>
      <c r="K918" s="89">
        <f t="shared" ca="1" si="33"/>
        <v>54.039698836413415</v>
      </c>
      <c r="L918" s="42" t="s">
        <v>133</v>
      </c>
      <c r="M918" s="42" t="s">
        <v>433</v>
      </c>
      <c r="N918" s="42" t="s">
        <v>133</v>
      </c>
      <c r="O918" s="42" t="s">
        <v>433</v>
      </c>
      <c r="P918" s="42" t="s">
        <v>102</v>
      </c>
    </row>
    <row r="919" spans="1:16">
      <c r="A919" s="62">
        <v>918</v>
      </c>
      <c r="B919" s="42" t="s">
        <v>429</v>
      </c>
      <c r="C919" s="42" t="s">
        <v>83</v>
      </c>
      <c r="D919" s="42" t="s">
        <v>474</v>
      </c>
      <c r="E919" s="42" t="s">
        <v>363</v>
      </c>
      <c r="F919" s="64">
        <v>15260</v>
      </c>
      <c r="G919" s="42">
        <v>1941</v>
      </c>
      <c r="H919" s="42">
        <v>10</v>
      </c>
      <c r="I919" s="42">
        <v>11</v>
      </c>
      <c r="J919" s="64">
        <f t="shared" si="32"/>
        <v>15260</v>
      </c>
      <c r="K919" s="89">
        <f t="shared" ca="1" si="33"/>
        <v>81.067761806981522</v>
      </c>
      <c r="L919" s="42" t="s">
        <v>99</v>
      </c>
      <c r="M919" s="42" t="s">
        <v>430</v>
      </c>
      <c r="N919" s="42" t="s">
        <v>99</v>
      </c>
      <c r="O919" s="42" t="s">
        <v>430</v>
      </c>
      <c r="P919" s="42" t="s">
        <v>83</v>
      </c>
    </row>
    <row r="920" spans="1:16">
      <c r="A920" s="62">
        <v>919</v>
      </c>
      <c r="B920" s="42" t="s">
        <v>429</v>
      </c>
      <c r="C920" s="42" t="s">
        <v>83</v>
      </c>
      <c r="D920" s="42" t="s">
        <v>107</v>
      </c>
      <c r="E920" s="42" t="s">
        <v>432</v>
      </c>
      <c r="F920" s="64">
        <v>10912</v>
      </c>
      <c r="G920" s="42">
        <v>1929</v>
      </c>
      <c r="H920" s="42">
        <v>11</v>
      </c>
      <c r="I920" s="42">
        <v>15</v>
      </c>
      <c r="J920" s="64">
        <f t="shared" si="32"/>
        <v>10912</v>
      </c>
      <c r="K920" s="89">
        <f t="shared" ca="1" si="33"/>
        <v>92.971937029431899</v>
      </c>
      <c r="L920" s="42" t="s">
        <v>439</v>
      </c>
      <c r="M920" s="42" t="s">
        <v>457</v>
      </c>
      <c r="N920" s="42"/>
      <c r="O920" s="42"/>
      <c r="P920" s="42" t="s">
        <v>83</v>
      </c>
    </row>
    <row r="921" spans="1:16">
      <c r="A921" s="62">
        <v>920</v>
      </c>
      <c r="B921" s="42" t="s">
        <v>429</v>
      </c>
      <c r="C921" s="42" t="s">
        <v>83</v>
      </c>
      <c r="D921" s="42" t="s">
        <v>98</v>
      </c>
      <c r="E921" s="42" t="s">
        <v>436</v>
      </c>
      <c r="F921" s="64">
        <v>3216</v>
      </c>
      <c r="G921" s="42">
        <v>1908</v>
      </c>
      <c r="H921" s="42">
        <v>10</v>
      </c>
      <c r="I921" s="42">
        <v>20</v>
      </c>
      <c r="J921" s="64">
        <f t="shared" si="32"/>
        <v>3216</v>
      </c>
      <c r="K921" s="89">
        <f t="shared" ca="1" si="33"/>
        <v>114.04243668720055</v>
      </c>
      <c r="L921" s="42" t="s">
        <v>475</v>
      </c>
      <c r="M921" s="42"/>
      <c r="N921" s="42" t="s">
        <v>475</v>
      </c>
      <c r="O921" s="42" t="s">
        <v>464</v>
      </c>
      <c r="P921" s="42" t="s">
        <v>102</v>
      </c>
    </row>
    <row r="922" spans="1:16">
      <c r="A922" s="62">
        <v>921</v>
      </c>
      <c r="B922" s="42" t="s">
        <v>429</v>
      </c>
      <c r="C922" s="42" t="s">
        <v>83</v>
      </c>
      <c r="D922" s="42" t="s">
        <v>331</v>
      </c>
      <c r="E922" s="42" t="s">
        <v>432</v>
      </c>
      <c r="F922" s="64">
        <v>17972</v>
      </c>
      <c r="G922" s="42">
        <v>1949</v>
      </c>
      <c r="H922" s="42">
        <v>3</v>
      </c>
      <c r="I922" s="42">
        <v>15</v>
      </c>
      <c r="J922" s="64">
        <f t="shared" si="32"/>
        <v>17972</v>
      </c>
      <c r="K922" s="89">
        <f t="shared" ca="1" si="33"/>
        <v>73.642710472279262</v>
      </c>
      <c r="L922" s="42" t="s">
        <v>104</v>
      </c>
      <c r="M922" s="42" t="s">
        <v>462</v>
      </c>
      <c r="N922" s="42" t="s">
        <v>104</v>
      </c>
      <c r="O922" s="42" t="s">
        <v>462</v>
      </c>
      <c r="P922" s="42" t="s">
        <v>83</v>
      </c>
    </row>
    <row r="923" spans="1:16">
      <c r="A923" s="62">
        <v>922</v>
      </c>
      <c r="B923" s="42" t="s">
        <v>429</v>
      </c>
      <c r="C923" s="42" t="s">
        <v>83</v>
      </c>
      <c r="D923" s="42" t="s">
        <v>229</v>
      </c>
      <c r="E923" s="42" t="s">
        <v>438</v>
      </c>
      <c r="F923" s="64">
        <v>11850</v>
      </c>
      <c r="G923" s="42">
        <v>1932</v>
      </c>
      <c r="H923" s="42">
        <v>6</v>
      </c>
      <c r="I923" s="42">
        <v>10</v>
      </c>
      <c r="J923" s="64">
        <f t="shared" si="32"/>
        <v>11850</v>
      </c>
      <c r="K923" s="89">
        <f t="shared" ca="1" si="33"/>
        <v>90.403832991101979</v>
      </c>
      <c r="L923" s="42" t="s">
        <v>135</v>
      </c>
      <c r="M923" s="42" t="s">
        <v>223</v>
      </c>
      <c r="N923" s="42" t="s">
        <v>135</v>
      </c>
      <c r="O923" s="42" t="s">
        <v>223</v>
      </c>
      <c r="P923" s="42" t="s">
        <v>83</v>
      </c>
    </row>
    <row r="924" spans="1:16">
      <c r="A924" s="62">
        <v>923</v>
      </c>
      <c r="B924" s="42" t="s">
        <v>429</v>
      </c>
      <c r="C924" s="42" t="s">
        <v>83</v>
      </c>
      <c r="D924" s="42" t="s">
        <v>476</v>
      </c>
      <c r="E924" s="42" t="s">
        <v>477</v>
      </c>
      <c r="F924" s="64">
        <v>13448</v>
      </c>
      <c r="G924" s="42">
        <v>1936</v>
      </c>
      <c r="H924" s="42">
        <v>10</v>
      </c>
      <c r="I924" s="42">
        <v>25</v>
      </c>
      <c r="J924" s="64">
        <f t="shared" si="32"/>
        <v>13448</v>
      </c>
      <c r="K924" s="89">
        <f t="shared" ca="1" si="33"/>
        <v>86.028747433264883</v>
      </c>
      <c r="L924" s="42" t="s">
        <v>99</v>
      </c>
      <c r="M924" s="42" t="s">
        <v>464</v>
      </c>
      <c r="N924" s="42"/>
      <c r="O924" s="42"/>
      <c r="P924" s="42" t="s">
        <v>83</v>
      </c>
    </row>
    <row r="925" spans="1:16">
      <c r="A925" s="62">
        <v>924</v>
      </c>
      <c r="B925" s="42" t="s">
        <v>429</v>
      </c>
      <c r="C925" s="42" t="s">
        <v>83</v>
      </c>
      <c r="D925" s="42" t="s">
        <v>232</v>
      </c>
      <c r="E925" s="42" t="s">
        <v>189</v>
      </c>
      <c r="F925" s="64">
        <v>8017</v>
      </c>
      <c r="G925" s="42">
        <v>1921</v>
      </c>
      <c r="H925" s="42">
        <v>12</v>
      </c>
      <c r="I925" s="42">
        <v>12</v>
      </c>
      <c r="J925" s="64">
        <f t="shared" si="32"/>
        <v>8017</v>
      </c>
      <c r="K925" s="89">
        <f t="shared" ca="1" si="33"/>
        <v>100.89801505817933</v>
      </c>
      <c r="L925" s="42" t="s">
        <v>154</v>
      </c>
      <c r="M925" s="42" t="s">
        <v>179</v>
      </c>
      <c r="N925" s="42" t="s">
        <v>154</v>
      </c>
      <c r="O925" s="42" t="s">
        <v>179</v>
      </c>
      <c r="P925" s="42" t="s">
        <v>83</v>
      </c>
    </row>
    <row r="926" spans="1:16">
      <c r="A926" s="62">
        <v>925</v>
      </c>
      <c r="B926" s="42" t="s">
        <v>429</v>
      </c>
      <c r="C926" s="42" t="s">
        <v>83</v>
      </c>
      <c r="D926" s="42" t="s">
        <v>158</v>
      </c>
      <c r="E926" s="42" t="s">
        <v>442</v>
      </c>
      <c r="F926" s="64">
        <v>7769</v>
      </c>
      <c r="G926" s="42">
        <v>1921</v>
      </c>
      <c r="H926" s="42">
        <v>4</v>
      </c>
      <c r="I926" s="42">
        <v>8</v>
      </c>
      <c r="J926" s="64">
        <f t="shared" si="32"/>
        <v>7769</v>
      </c>
      <c r="K926" s="89">
        <f t="shared" ca="1" si="33"/>
        <v>101.57700205338809</v>
      </c>
      <c r="L926" s="42" t="s">
        <v>140</v>
      </c>
      <c r="M926" s="42" t="s">
        <v>117</v>
      </c>
      <c r="N926" s="42"/>
      <c r="O926" s="42"/>
      <c r="P926" s="42" t="s">
        <v>102</v>
      </c>
    </row>
    <row r="927" spans="1:16">
      <c r="A927" s="62">
        <v>926</v>
      </c>
      <c r="B927" s="42" t="s">
        <v>429</v>
      </c>
      <c r="C927" s="42" t="s">
        <v>83</v>
      </c>
      <c r="D927" s="42" t="s">
        <v>385</v>
      </c>
      <c r="E927" s="42" t="s">
        <v>435</v>
      </c>
      <c r="F927" s="64">
        <v>21905</v>
      </c>
      <c r="G927" s="42">
        <v>1959</v>
      </c>
      <c r="H927" s="42">
        <v>12</v>
      </c>
      <c r="I927" s="42">
        <v>21</v>
      </c>
      <c r="J927" s="64">
        <f t="shared" si="32"/>
        <v>21905</v>
      </c>
      <c r="K927" s="89">
        <f t="shared" ca="1" si="33"/>
        <v>62.874743326488705</v>
      </c>
      <c r="L927" s="42" t="s">
        <v>139</v>
      </c>
      <c r="M927" s="42" t="s">
        <v>457</v>
      </c>
      <c r="N927" s="42" t="s">
        <v>139</v>
      </c>
      <c r="O927" s="42" t="s">
        <v>457</v>
      </c>
      <c r="P927" s="42" t="s">
        <v>83</v>
      </c>
    </row>
    <row r="928" spans="1:16">
      <c r="A928" s="62">
        <v>927</v>
      </c>
      <c r="B928" s="42" t="s">
        <v>429</v>
      </c>
      <c r="C928" s="42" t="s">
        <v>83</v>
      </c>
      <c r="D928" s="42" t="s">
        <v>472</v>
      </c>
      <c r="E928" s="42" t="s">
        <v>438</v>
      </c>
      <c r="F928" s="64">
        <v>16435</v>
      </c>
      <c r="G928" s="42">
        <v>1944</v>
      </c>
      <c r="H928" s="42">
        <v>12</v>
      </c>
      <c r="I928" s="42">
        <v>29</v>
      </c>
      <c r="J928" s="64">
        <f t="shared" si="32"/>
        <v>16435</v>
      </c>
      <c r="K928" s="89">
        <f t="shared" ca="1" si="33"/>
        <v>77.850787132101303</v>
      </c>
      <c r="L928" s="42" t="s">
        <v>179</v>
      </c>
      <c r="M928" s="42" t="s">
        <v>260</v>
      </c>
      <c r="N928" s="42" t="s">
        <v>179</v>
      </c>
      <c r="O928" s="42" t="s">
        <v>260</v>
      </c>
      <c r="P928" s="42" t="s">
        <v>83</v>
      </c>
    </row>
    <row r="929" spans="1:16">
      <c r="A929" s="62">
        <v>928</v>
      </c>
      <c r="B929" s="42" t="s">
        <v>429</v>
      </c>
      <c r="C929" s="42" t="s">
        <v>83</v>
      </c>
      <c r="D929" s="42" t="s">
        <v>168</v>
      </c>
      <c r="E929" s="42" t="s">
        <v>438</v>
      </c>
      <c r="F929" s="64">
        <v>18924</v>
      </c>
      <c r="G929" s="42">
        <v>1951</v>
      </c>
      <c r="H929" s="42">
        <v>10</v>
      </c>
      <c r="I929" s="42">
        <v>23</v>
      </c>
      <c r="J929" s="64">
        <f t="shared" si="32"/>
        <v>18924</v>
      </c>
      <c r="K929" s="89">
        <f t="shared" ca="1" si="33"/>
        <v>71.036276522929498</v>
      </c>
      <c r="L929" s="42" t="s">
        <v>101</v>
      </c>
      <c r="M929" s="42" t="s">
        <v>117</v>
      </c>
      <c r="N929" s="42" t="s">
        <v>101</v>
      </c>
      <c r="O929" s="42" t="s">
        <v>117</v>
      </c>
      <c r="P929" s="42" t="s">
        <v>83</v>
      </c>
    </row>
    <row r="930" spans="1:16">
      <c r="A930" s="62">
        <v>929</v>
      </c>
      <c r="B930" s="42" t="s">
        <v>429</v>
      </c>
      <c r="C930" s="42" t="s">
        <v>83</v>
      </c>
      <c r="D930" s="42" t="s">
        <v>478</v>
      </c>
      <c r="E930" s="42" t="s">
        <v>459</v>
      </c>
      <c r="F930" s="64">
        <v>10865</v>
      </c>
      <c r="G930" s="42">
        <v>1929</v>
      </c>
      <c r="H930" s="42">
        <v>9</v>
      </c>
      <c r="I930" s="42">
        <v>29</v>
      </c>
      <c r="J930" s="64">
        <f t="shared" si="32"/>
        <v>10865</v>
      </c>
      <c r="K930" s="89">
        <f t="shared" ca="1" si="33"/>
        <v>93.100616016427111</v>
      </c>
      <c r="L930" s="42" t="s">
        <v>211</v>
      </c>
      <c r="M930" s="42" t="s">
        <v>439</v>
      </c>
      <c r="N930" s="42" t="s">
        <v>211</v>
      </c>
      <c r="O930" s="42" t="s">
        <v>439</v>
      </c>
      <c r="P930" s="42" t="s">
        <v>102</v>
      </c>
    </row>
    <row r="931" spans="1:16">
      <c r="A931" s="62">
        <v>930</v>
      </c>
      <c r="B931" s="42" t="s">
        <v>429</v>
      </c>
      <c r="C931" s="42" t="s">
        <v>83</v>
      </c>
      <c r="D931" s="42" t="s">
        <v>353</v>
      </c>
      <c r="E931" s="42" t="s">
        <v>434</v>
      </c>
      <c r="F931" s="64">
        <v>25144</v>
      </c>
      <c r="G931" s="42">
        <v>1968</v>
      </c>
      <c r="H931" s="42">
        <v>11</v>
      </c>
      <c r="I931" s="42">
        <v>2</v>
      </c>
      <c r="J931" s="64">
        <f t="shared" si="32"/>
        <v>25144</v>
      </c>
      <c r="K931" s="89">
        <f t="shared" ca="1" si="33"/>
        <v>54.006844626967833</v>
      </c>
      <c r="L931" s="42" t="s">
        <v>137</v>
      </c>
      <c r="M931" s="42" t="s">
        <v>139</v>
      </c>
      <c r="N931" s="42" t="s">
        <v>137</v>
      </c>
      <c r="O931" s="42" t="s">
        <v>139</v>
      </c>
      <c r="P931" s="42" t="s">
        <v>102</v>
      </c>
    </row>
    <row r="932" spans="1:16">
      <c r="A932" s="62">
        <v>931</v>
      </c>
      <c r="B932" s="42" t="s">
        <v>429</v>
      </c>
      <c r="C932" s="42" t="s">
        <v>83</v>
      </c>
      <c r="D932" s="42" t="s">
        <v>254</v>
      </c>
      <c r="E932" s="42" t="s">
        <v>436</v>
      </c>
      <c r="F932" s="64">
        <v>8560</v>
      </c>
      <c r="G932" s="42">
        <v>1923</v>
      </c>
      <c r="H932" s="42">
        <v>6</v>
      </c>
      <c r="I932" s="42">
        <v>8</v>
      </c>
      <c r="J932" s="64">
        <f t="shared" si="32"/>
        <v>8560</v>
      </c>
      <c r="K932" s="89">
        <f t="shared" ca="1" si="33"/>
        <v>99.411362080766594</v>
      </c>
      <c r="L932" s="42" t="s">
        <v>135</v>
      </c>
      <c r="M932" s="42" t="s">
        <v>85</v>
      </c>
      <c r="N932" s="42" t="s">
        <v>135</v>
      </c>
      <c r="O932" s="42" t="s">
        <v>85</v>
      </c>
      <c r="P932" s="42" t="s">
        <v>83</v>
      </c>
    </row>
    <row r="933" spans="1:16">
      <c r="A933" s="62">
        <v>932</v>
      </c>
      <c r="B933" s="42" t="s">
        <v>429</v>
      </c>
      <c r="C933" s="42" t="s">
        <v>83</v>
      </c>
      <c r="D933" s="42" t="s">
        <v>120</v>
      </c>
      <c r="E933" s="42" t="s">
        <v>455</v>
      </c>
      <c r="F933" s="64">
        <v>15262</v>
      </c>
      <c r="G933" s="42">
        <v>1941</v>
      </c>
      <c r="H933" s="42">
        <v>10</v>
      </c>
      <c r="I933" s="42">
        <v>13</v>
      </c>
      <c r="J933" s="64">
        <f t="shared" si="32"/>
        <v>15262</v>
      </c>
      <c r="K933" s="89">
        <f t="shared" ca="1" si="33"/>
        <v>81.062286105407253</v>
      </c>
      <c r="L933" s="42" t="s">
        <v>431</v>
      </c>
      <c r="M933" s="42" t="s">
        <v>462</v>
      </c>
      <c r="N933" s="42" t="s">
        <v>431</v>
      </c>
      <c r="O933" s="42" t="s">
        <v>462</v>
      </c>
      <c r="P933" s="42" t="s">
        <v>83</v>
      </c>
    </row>
    <row r="934" spans="1:16">
      <c r="A934" s="62">
        <v>933</v>
      </c>
      <c r="B934" s="42" t="s">
        <v>429</v>
      </c>
      <c r="C934" s="42" t="s">
        <v>83</v>
      </c>
      <c r="D934" s="42" t="s">
        <v>280</v>
      </c>
      <c r="E934" s="42" t="s">
        <v>363</v>
      </c>
      <c r="F934" s="64">
        <v>19428</v>
      </c>
      <c r="G934" s="42">
        <v>1953</v>
      </c>
      <c r="H934" s="42">
        <v>3</v>
      </c>
      <c r="I934" s="42">
        <v>10</v>
      </c>
      <c r="J934" s="64">
        <f t="shared" si="32"/>
        <v>19428</v>
      </c>
      <c r="K934" s="89">
        <f t="shared" ca="1" si="33"/>
        <v>69.656399726214914</v>
      </c>
      <c r="L934" s="42" t="s">
        <v>211</v>
      </c>
      <c r="M934" s="42" t="s">
        <v>179</v>
      </c>
      <c r="N934" s="42"/>
      <c r="O934" s="42"/>
      <c r="P934" s="42" t="s">
        <v>83</v>
      </c>
    </row>
    <row r="935" spans="1:16">
      <c r="A935" s="62">
        <v>934</v>
      </c>
      <c r="B935" s="42" t="s">
        <v>429</v>
      </c>
      <c r="C935" s="42" t="s">
        <v>83</v>
      </c>
      <c r="D935" s="42" t="s">
        <v>470</v>
      </c>
      <c r="E935" s="42" t="s">
        <v>436</v>
      </c>
      <c r="F935" s="64">
        <v>20316</v>
      </c>
      <c r="G935" s="42">
        <v>1955</v>
      </c>
      <c r="H935" s="42">
        <v>8</v>
      </c>
      <c r="I935" s="42">
        <v>15</v>
      </c>
      <c r="J935" s="64">
        <f t="shared" si="32"/>
        <v>20316</v>
      </c>
      <c r="K935" s="89">
        <f t="shared" ca="1" si="33"/>
        <v>67.225188227241617</v>
      </c>
      <c r="L935" s="42" t="s">
        <v>443</v>
      </c>
      <c r="M935" s="42" t="s">
        <v>450</v>
      </c>
      <c r="N935" s="42"/>
      <c r="O935" s="42"/>
      <c r="P935" s="42" t="s">
        <v>83</v>
      </c>
    </row>
    <row r="936" spans="1:16">
      <c r="A936" s="62">
        <v>935</v>
      </c>
      <c r="B936" s="42" t="s">
        <v>429</v>
      </c>
      <c r="C936" s="42" t="s">
        <v>83</v>
      </c>
      <c r="D936" s="42" t="s">
        <v>361</v>
      </c>
      <c r="E936" s="42" t="s">
        <v>400</v>
      </c>
      <c r="F936" s="64">
        <v>18312</v>
      </c>
      <c r="G936" s="42">
        <v>1950</v>
      </c>
      <c r="H936" s="42">
        <v>2</v>
      </c>
      <c r="I936" s="42">
        <v>18</v>
      </c>
      <c r="J936" s="64">
        <f t="shared" si="32"/>
        <v>18312</v>
      </c>
      <c r="K936" s="89">
        <f t="shared" ca="1" si="33"/>
        <v>72.711841204654348</v>
      </c>
      <c r="L936" s="42" t="s">
        <v>99</v>
      </c>
      <c r="M936" s="42" t="s">
        <v>431</v>
      </c>
      <c r="N936" s="42" t="s">
        <v>99</v>
      </c>
      <c r="O936" s="42" t="s">
        <v>431</v>
      </c>
      <c r="P936" s="42" t="s">
        <v>83</v>
      </c>
    </row>
    <row r="937" spans="1:16">
      <c r="A937" s="62">
        <v>936</v>
      </c>
      <c r="B937" s="42" t="s">
        <v>429</v>
      </c>
      <c r="C937" s="42" t="s">
        <v>83</v>
      </c>
      <c r="D937" s="42" t="s">
        <v>126</v>
      </c>
      <c r="E937" s="42" t="s">
        <v>436</v>
      </c>
      <c r="F937" s="64">
        <v>13818</v>
      </c>
      <c r="G937" s="42">
        <v>1937</v>
      </c>
      <c r="H937" s="42">
        <v>10</v>
      </c>
      <c r="I937" s="42">
        <v>30</v>
      </c>
      <c r="J937" s="64">
        <f t="shared" si="32"/>
        <v>13818</v>
      </c>
      <c r="K937" s="89">
        <f t="shared" ca="1" si="33"/>
        <v>85.015742642026012</v>
      </c>
      <c r="L937" s="42" t="s">
        <v>99</v>
      </c>
      <c r="M937" s="42" t="s">
        <v>443</v>
      </c>
      <c r="N937" s="42" t="s">
        <v>99</v>
      </c>
      <c r="O937" s="42" t="s">
        <v>443</v>
      </c>
      <c r="P937" s="42" t="s">
        <v>102</v>
      </c>
    </row>
    <row r="938" spans="1:16">
      <c r="A938" s="62">
        <v>937</v>
      </c>
      <c r="B938" s="42" t="s">
        <v>429</v>
      </c>
      <c r="C938" s="42" t="s">
        <v>83</v>
      </c>
      <c r="D938" s="42" t="s">
        <v>175</v>
      </c>
      <c r="E938" s="42" t="s">
        <v>437</v>
      </c>
      <c r="F938" s="64">
        <v>8476</v>
      </c>
      <c r="G938" s="42">
        <v>1923</v>
      </c>
      <c r="H938" s="42">
        <v>3</v>
      </c>
      <c r="I938" s="42">
        <v>16</v>
      </c>
      <c r="J938" s="64">
        <f t="shared" si="32"/>
        <v>8476</v>
      </c>
      <c r="K938" s="89">
        <f t="shared" ca="1" si="33"/>
        <v>99.641341546885698</v>
      </c>
      <c r="L938" s="42" t="s">
        <v>134</v>
      </c>
      <c r="M938" s="42" t="s">
        <v>433</v>
      </c>
      <c r="N938" s="42"/>
      <c r="O938" s="42"/>
      <c r="P938" s="42" t="s">
        <v>102</v>
      </c>
    </row>
    <row r="939" spans="1:16">
      <c r="A939" s="62">
        <v>938</v>
      </c>
      <c r="B939" s="42" t="s">
        <v>429</v>
      </c>
      <c r="C939" s="42" t="s">
        <v>83</v>
      </c>
      <c r="D939" s="42" t="s">
        <v>327</v>
      </c>
      <c r="E939" s="42" t="s">
        <v>436</v>
      </c>
      <c r="F939" s="64">
        <v>34947</v>
      </c>
      <c r="G939" s="42">
        <v>1995</v>
      </c>
      <c r="H939" s="42">
        <v>9</v>
      </c>
      <c r="I939" s="42">
        <v>5</v>
      </c>
      <c r="J939" s="64">
        <f t="shared" si="32"/>
        <v>34947</v>
      </c>
      <c r="K939" s="89">
        <f t="shared" ca="1" si="33"/>
        <v>27.167693360711841</v>
      </c>
      <c r="L939" s="42" t="s">
        <v>223</v>
      </c>
      <c r="M939" s="42" t="s">
        <v>137</v>
      </c>
      <c r="N939" s="42" t="s">
        <v>223</v>
      </c>
      <c r="O939" s="42" t="s">
        <v>137</v>
      </c>
      <c r="P939" s="42" t="s">
        <v>83</v>
      </c>
    </row>
    <row r="940" spans="1:16">
      <c r="A940" s="62">
        <v>939</v>
      </c>
      <c r="B940" s="42" t="s">
        <v>429</v>
      </c>
      <c r="C940" s="42" t="s">
        <v>83</v>
      </c>
      <c r="D940" s="42" t="s">
        <v>314</v>
      </c>
      <c r="E940" s="42" t="s">
        <v>436</v>
      </c>
      <c r="F940" s="64">
        <v>11679</v>
      </c>
      <c r="G940" s="42">
        <v>1931</v>
      </c>
      <c r="H940" s="42">
        <v>12</v>
      </c>
      <c r="I940" s="42">
        <v>22</v>
      </c>
      <c r="J940" s="64">
        <f t="shared" si="32"/>
        <v>11679</v>
      </c>
      <c r="K940" s="89">
        <f t="shared" ca="1" si="33"/>
        <v>90.87200547570157</v>
      </c>
      <c r="L940" s="42" t="s">
        <v>260</v>
      </c>
      <c r="M940" s="42" t="s">
        <v>109</v>
      </c>
      <c r="N940" s="42" t="s">
        <v>260</v>
      </c>
      <c r="O940" s="42" t="s">
        <v>109</v>
      </c>
      <c r="P940" s="42" t="s">
        <v>83</v>
      </c>
    </row>
    <row r="941" spans="1:16">
      <c r="A941" s="62">
        <v>940</v>
      </c>
      <c r="B941" s="42" t="s">
        <v>429</v>
      </c>
      <c r="C941" s="42" t="s">
        <v>83</v>
      </c>
      <c r="D941" s="42" t="s">
        <v>479</v>
      </c>
      <c r="E941" s="42" t="s">
        <v>436</v>
      </c>
      <c r="F941" s="64">
        <v>7413</v>
      </c>
      <c r="G941" s="42">
        <v>1920</v>
      </c>
      <c r="H941" s="42">
        <v>4</v>
      </c>
      <c r="I941" s="42">
        <v>17</v>
      </c>
      <c r="J941" s="64">
        <f t="shared" si="32"/>
        <v>7413</v>
      </c>
      <c r="K941" s="89">
        <f t="shared" ca="1" si="33"/>
        <v>102.55167693360711</v>
      </c>
      <c r="L941" s="42" t="s">
        <v>100</v>
      </c>
      <c r="M941" s="42" t="s">
        <v>117</v>
      </c>
      <c r="N941" s="42" t="s">
        <v>100</v>
      </c>
      <c r="O941" s="42" t="s">
        <v>117</v>
      </c>
      <c r="P941" s="42" t="s">
        <v>102</v>
      </c>
    </row>
    <row r="942" spans="1:16">
      <c r="A942" s="62">
        <v>941</v>
      </c>
      <c r="B942" s="42" t="s">
        <v>429</v>
      </c>
      <c r="C942" s="42" t="s">
        <v>83</v>
      </c>
      <c r="D942" s="42" t="s">
        <v>236</v>
      </c>
      <c r="E942" s="42" t="s">
        <v>434</v>
      </c>
      <c r="F942" s="64">
        <v>31806</v>
      </c>
      <c r="G942" s="42">
        <v>1987</v>
      </c>
      <c r="H942" s="42">
        <v>1</v>
      </c>
      <c r="I942" s="42">
        <v>29</v>
      </c>
      <c r="J942" s="64">
        <f t="shared" si="32"/>
        <v>31806</v>
      </c>
      <c r="K942" s="89">
        <f t="shared" ca="1" si="33"/>
        <v>35.767282683093768</v>
      </c>
      <c r="L942" s="42" t="s">
        <v>439</v>
      </c>
      <c r="M942" s="42" t="s">
        <v>96</v>
      </c>
      <c r="N942" s="42" t="s">
        <v>439</v>
      </c>
      <c r="O942" s="42" t="s">
        <v>96</v>
      </c>
      <c r="P942" s="42" t="s">
        <v>102</v>
      </c>
    </row>
    <row r="943" spans="1:16">
      <c r="A943" s="62">
        <v>942</v>
      </c>
      <c r="B943" s="42" t="s">
        <v>429</v>
      </c>
      <c r="C943" s="42" t="s">
        <v>83</v>
      </c>
      <c r="D943" s="42" t="s">
        <v>427</v>
      </c>
      <c r="E943" s="42" t="s">
        <v>434</v>
      </c>
      <c r="F943" s="64">
        <v>10699</v>
      </c>
      <c r="G943" s="42">
        <v>1929</v>
      </c>
      <c r="H943" s="42">
        <v>4</v>
      </c>
      <c r="I943" s="42">
        <v>16</v>
      </c>
      <c r="J943" s="64">
        <f t="shared" si="32"/>
        <v>10699</v>
      </c>
      <c r="K943" s="89">
        <f t="shared" ca="1" si="33"/>
        <v>93.555099247091036</v>
      </c>
      <c r="L943" s="42" t="s">
        <v>85</v>
      </c>
      <c r="M943" s="42" t="s">
        <v>104</v>
      </c>
      <c r="N943" s="42" t="s">
        <v>85</v>
      </c>
      <c r="O943" s="42" t="s">
        <v>104</v>
      </c>
      <c r="P943" s="42" t="s">
        <v>102</v>
      </c>
    </row>
    <row r="944" spans="1:16">
      <c r="A944" s="62">
        <v>943</v>
      </c>
      <c r="B944" s="42" t="s">
        <v>429</v>
      </c>
      <c r="C944" s="42" t="s">
        <v>83</v>
      </c>
      <c r="D944" s="42" t="s">
        <v>98</v>
      </c>
      <c r="E944" s="42" t="s">
        <v>436</v>
      </c>
      <c r="F944" s="64">
        <v>9624</v>
      </c>
      <c r="G944" s="42">
        <v>1926</v>
      </c>
      <c r="H944" s="42">
        <v>5</v>
      </c>
      <c r="I944" s="42">
        <v>7</v>
      </c>
      <c r="J944" s="64">
        <f t="shared" si="32"/>
        <v>9624</v>
      </c>
      <c r="K944" s="89">
        <f t="shared" ca="1" si="33"/>
        <v>96.498288843258038</v>
      </c>
      <c r="L944" s="42" t="s">
        <v>144</v>
      </c>
      <c r="M944" s="42" t="s">
        <v>223</v>
      </c>
      <c r="N944" s="42" t="s">
        <v>144</v>
      </c>
      <c r="O944" s="42" t="s">
        <v>223</v>
      </c>
      <c r="P944" s="42" t="s">
        <v>83</v>
      </c>
    </row>
    <row r="945" spans="1:16">
      <c r="A945" s="62">
        <v>944</v>
      </c>
      <c r="B945" s="42" t="s">
        <v>429</v>
      </c>
      <c r="C945" s="42" t="s">
        <v>83</v>
      </c>
      <c r="D945" s="42" t="s">
        <v>206</v>
      </c>
      <c r="E945" s="42" t="s">
        <v>438</v>
      </c>
      <c r="F945" s="64">
        <v>10502</v>
      </c>
      <c r="G945" s="42">
        <v>1928</v>
      </c>
      <c r="H945" s="42">
        <v>10</v>
      </c>
      <c r="I945" s="42">
        <v>1</v>
      </c>
      <c r="J945" s="64">
        <f t="shared" si="32"/>
        <v>10502</v>
      </c>
      <c r="K945" s="89">
        <f t="shared" ca="1" si="33"/>
        <v>94.094455852156059</v>
      </c>
      <c r="L945" s="42" t="s">
        <v>101</v>
      </c>
      <c r="M945" s="42" t="s">
        <v>179</v>
      </c>
      <c r="N945" s="42" t="s">
        <v>101</v>
      </c>
      <c r="O945" s="42" t="s">
        <v>179</v>
      </c>
      <c r="P945" s="42" t="s">
        <v>83</v>
      </c>
    </row>
    <row r="946" spans="1:16">
      <c r="A946" s="62">
        <v>945</v>
      </c>
      <c r="B946" s="42" t="s">
        <v>429</v>
      </c>
      <c r="C946" s="42" t="s">
        <v>83</v>
      </c>
      <c r="D946" s="42" t="s">
        <v>410</v>
      </c>
      <c r="E946" s="42" t="s">
        <v>438</v>
      </c>
      <c r="F946" s="64">
        <v>16171</v>
      </c>
      <c r="G946" s="42">
        <v>1944</v>
      </c>
      <c r="H946" s="42">
        <v>4</v>
      </c>
      <c r="I946" s="42">
        <v>9</v>
      </c>
      <c r="J946" s="64">
        <f t="shared" si="32"/>
        <v>16171</v>
      </c>
      <c r="K946" s="89">
        <f t="shared" ca="1" si="33"/>
        <v>78.573579739904176</v>
      </c>
      <c r="L946" s="42" t="s">
        <v>124</v>
      </c>
      <c r="M946" s="42" t="s">
        <v>85</v>
      </c>
      <c r="N946" s="42"/>
      <c r="O946" s="42"/>
      <c r="P946" s="42" t="s">
        <v>83</v>
      </c>
    </row>
    <row r="947" spans="1:16">
      <c r="A947" s="62">
        <v>946</v>
      </c>
      <c r="B947" s="42" t="s">
        <v>429</v>
      </c>
      <c r="C947" s="42" t="s">
        <v>83</v>
      </c>
      <c r="D947" s="42" t="s">
        <v>160</v>
      </c>
      <c r="E947" s="42" t="s">
        <v>458</v>
      </c>
      <c r="F947" s="64">
        <v>18616</v>
      </c>
      <c r="G947" s="42">
        <v>1950</v>
      </c>
      <c r="H947" s="42">
        <v>12</v>
      </c>
      <c r="I947" s="42">
        <v>19</v>
      </c>
      <c r="J947" s="64">
        <f t="shared" si="32"/>
        <v>18616</v>
      </c>
      <c r="K947" s="89">
        <f t="shared" ca="1" si="33"/>
        <v>71.879534565366185</v>
      </c>
      <c r="L947" s="42" t="s">
        <v>100</v>
      </c>
      <c r="M947" s="42" t="s">
        <v>179</v>
      </c>
      <c r="N947" s="42"/>
      <c r="O947" s="42"/>
      <c r="P947" s="42" t="s">
        <v>83</v>
      </c>
    </row>
    <row r="948" spans="1:16">
      <c r="A948" s="62">
        <v>947</v>
      </c>
      <c r="B948" s="42" t="s">
        <v>429</v>
      </c>
      <c r="C948" s="42" t="s">
        <v>83</v>
      </c>
      <c r="D948" s="42" t="s">
        <v>331</v>
      </c>
      <c r="E948" s="42" t="s">
        <v>432</v>
      </c>
      <c r="F948" s="64">
        <v>12189</v>
      </c>
      <c r="G948" s="42">
        <v>1933</v>
      </c>
      <c r="H948" s="42">
        <v>5</v>
      </c>
      <c r="I948" s="42">
        <v>15</v>
      </c>
      <c r="J948" s="64">
        <f t="shared" si="32"/>
        <v>12189</v>
      </c>
      <c r="K948" s="89">
        <f t="shared" ca="1" si="33"/>
        <v>89.475701574264207</v>
      </c>
      <c r="L948" s="42" t="s">
        <v>176</v>
      </c>
      <c r="M948" s="42" t="s">
        <v>96</v>
      </c>
      <c r="N948" s="42" t="s">
        <v>176</v>
      </c>
      <c r="O948" s="42" t="s">
        <v>96</v>
      </c>
      <c r="P948" s="42" t="s">
        <v>102</v>
      </c>
    </row>
    <row r="949" spans="1:16">
      <c r="A949" s="62">
        <v>948</v>
      </c>
      <c r="B949" s="42" t="s">
        <v>429</v>
      </c>
      <c r="C949" s="42" t="s">
        <v>83</v>
      </c>
      <c r="D949" s="42" t="s">
        <v>160</v>
      </c>
      <c r="E949" s="42" t="s">
        <v>458</v>
      </c>
      <c r="F949" s="64">
        <v>19704</v>
      </c>
      <c r="G949" s="42">
        <v>1953</v>
      </c>
      <c r="H949" s="42">
        <v>12</v>
      </c>
      <c r="I949" s="42">
        <v>11</v>
      </c>
      <c r="J949" s="64">
        <f t="shared" si="32"/>
        <v>19704</v>
      </c>
      <c r="K949" s="89">
        <f t="shared" ca="1" si="33"/>
        <v>68.900752908966467</v>
      </c>
      <c r="L949" s="42" t="s">
        <v>260</v>
      </c>
      <c r="M949" s="42" t="s">
        <v>89</v>
      </c>
      <c r="N949" s="42"/>
      <c r="O949" s="42"/>
      <c r="P949" s="42" t="s">
        <v>83</v>
      </c>
    </row>
    <row r="950" spans="1:16">
      <c r="A950" s="62">
        <v>949</v>
      </c>
      <c r="B950" s="42" t="s">
        <v>429</v>
      </c>
      <c r="C950" s="42" t="s">
        <v>83</v>
      </c>
      <c r="D950" s="42" t="s">
        <v>194</v>
      </c>
      <c r="E950" s="42" t="s">
        <v>436</v>
      </c>
      <c r="F950" s="64">
        <v>7666</v>
      </c>
      <c r="G950" s="42">
        <v>1920</v>
      </c>
      <c r="H950" s="42">
        <v>12</v>
      </c>
      <c r="I950" s="42">
        <v>26</v>
      </c>
      <c r="J950" s="64">
        <f t="shared" si="32"/>
        <v>7666</v>
      </c>
      <c r="K950" s="89">
        <f t="shared" ca="1" si="33"/>
        <v>101.8590006844627</v>
      </c>
      <c r="L950" s="42" t="s">
        <v>161</v>
      </c>
      <c r="M950" s="42" t="s">
        <v>96</v>
      </c>
      <c r="N950" s="42"/>
      <c r="O950" s="42"/>
      <c r="P950" s="42" t="s">
        <v>83</v>
      </c>
    </row>
    <row r="951" spans="1:16">
      <c r="A951" s="62">
        <v>950</v>
      </c>
      <c r="B951" s="42" t="s">
        <v>429</v>
      </c>
      <c r="C951" s="42" t="s">
        <v>83</v>
      </c>
      <c r="D951" s="42" t="s">
        <v>103</v>
      </c>
      <c r="E951" s="42" t="s">
        <v>459</v>
      </c>
      <c r="F951" s="64">
        <v>17192</v>
      </c>
      <c r="G951" s="42">
        <v>1947</v>
      </c>
      <c r="H951" s="42">
        <v>1</v>
      </c>
      <c r="I951" s="42">
        <v>25</v>
      </c>
      <c r="J951" s="64">
        <f t="shared" si="32"/>
        <v>17192</v>
      </c>
      <c r="K951" s="89">
        <f t="shared" ca="1" si="33"/>
        <v>75.778234086242293</v>
      </c>
      <c r="L951" s="42" t="s">
        <v>260</v>
      </c>
      <c r="M951" s="42" t="s">
        <v>139</v>
      </c>
      <c r="N951" s="42" t="s">
        <v>260</v>
      </c>
      <c r="O951" s="42" t="s">
        <v>139</v>
      </c>
      <c r="P951" s="42" t="s">
        <v>83</v>
      </c>
    </row>
    <row r="952" spans="1:16">
      <c r="A952" s="62">
        <v>951</v>
      </c>
      <c r="B952" s="42" t="s">
        <v>429</v>
      </c>
      <c r="C952" s="42" t="s">
        <v>83</v>
      </c>
      <c r="D952" s="42" t="s">
        <v>275</v>
      </c>
      <c r="E952" s="42" t="s">
        <v>455</v>
      </c>
      <c r="F952" s="64">
        <v>22715</v>
      </c>
      <c r="G952" s="42">
        <v>1962</v>
      </c>
      <c r="H952" s="42">
        <v>3</v>
      </c>
      <c r="I952" s="42">
        <v>10</v>
      </c>
      <c r="J952" s="64">
        <f t="shared" si="32"/>
        <v>22715</v>
      </c>
      <c r="K952" s="89">
        <f t="shared" ca="1" si="33"/>
        <v>60.657084188911703</v>
      </c>
      <c r="L952" s="42" t="s">
        <v>260</v>
      </c>
      <c r="M952" s="42" t="s">
        <v>176</v>
      </c>
      <c r="N952" s="42" t="s">
        <v>260</v>
      </c>
      <c r="O952" s="42" t="s">
        <v>176</v>
      </c>
      <c r="P952" s="42" t="s">
        <v>102</v>
      </c>
    </row>
    <row r="953" spans="1:16">
      <c r="A953" s="62">
        <v>952</v>
      </c>
      <c r="B953" s="42" t="s">
        <v>429</v>
      </c>
      <c r="C953" s="42" t="s">
        <v>83</v>
      </c>
      <c r="D953" s="42" t="s">
        <v>186</v>
      </c>
      <c r="E953" s="42" t="s">
        <v>436</v>
      </c>
      <c r="F953" s="64">
        <v>35671</v>
      </c>
      <c r="G953" s="42">
        <v>1997</v>
      </c>
      <c r="H953" s="42">
        <v>8</v>
      </c>
      <c r="I953" s="42">
        <v>29</v>
      </c>
      <c r="J953" s="64">
        <f t="shared" si="32"/>
        <v>35671</v>
      </c>
      <c r="K953" s="89">
        <f t="shared" ca="1" si="33"/>
        <v>25.185489390828199</v>
      </c>
      <c r="L953" s="42" t="s">
        <v>106</v>
      </c>
      <c r="M953" s="42" t="s">
        <v>117</v>
      </c>
      <c r="N953" s="42" t="s">
        <v>106</v>
      </c>
      <c r="O953" s="42" t="s">
        <v>117</v>
      </c>
      <c r="P953" s="42" t="s">
        <v>102</v>
      </c>
    </row>
    <row r="954" spans="1:16">
      <c r="A954" s="62">
        <v>953</v>
      </c>
      <c r="B954" s="42" t="s">
        <v>429</v>
      </c>
      <c r="C954" s="42" t="s">
        <v>83</v>
      </c>
      <c r="D954" s="42" t="s">
        <v>298</v>
      </c>
      <c r="E954" s="42" t="s">
        <v>436</v>
      </c>
      <c r="F954" s="64">
        <v>13218</v>
      </c>
      <c r="G954" s="42">
        <v>1936</v>
      </c>
      <c r="H954" s="42">
        <v>3</v>
      </c>
      <c r="I954" s="42">
        <v>9</v>
      </c>
      <c r="J954" s="64">
        <f t="shared" si="32"/>
        <v>13218</v>
      </c>
      <c r="K954" s="89">
        <f t="shared" ca="1" si="33"/>
        <v>86.658453114305274</v>
      </c>
      <c r="L954" s="42" t="s">
        <v>112</v>
      </c>
      <c r="M954" s="42" t="s">
        <v>85</v>
      </c>
      <c r="N954" s="42" t="s">
        <v>112</v>
      </c>
      <c r="O954" s="42" t="s">
        <v>85</v>
      </c>
      <c r="P954" s="42" t="s">
        <v>102</v>
      </c>
    </row>
    <row r="955" spans="1:16">
      <c r="A955" s="62">
        <v>954</v>
      </c>
      <c r="B955" s="42" t="s">
        <v>429</v>
      </c>
      <c r="C955" s="42" t="s">
        <v>83</v>
      </c>
      <c r="D955" s="42" t="s">
        <v>160</v>
      </c>
      <c r="E955" s="42" t="s">
        <v>458</v>
      </c>
      <c r="F955" s="64">
        <v>22616</v>
      </c>
      <c r="G955" s="42">
        <v>1961</v>
      </c>
      <c r="H955" s="42">
        <v>12</v>
      </c>
      <c r="I955" s="42">
        <v>1</v>
      </c>
      <c r="J955" s="64">
        <f t="shared" si="32"/>
        <v>22616</v>
      </c>
      <c r="K955" s="89">
        <f t="shared" ca="1" si="33"/>
        <v>60.928131416837779</v>
      </c>
      <c r="L955" s="42" t="s">
        <v>87</v>
      </c>
      <c r="M955" s="42"/>
      <c r="N955" s="42" t="s">
        <v>87</v>
      </c>
      <c r="O955" s="42" t="s">
        <v>464</v>
      </c>
      <c r="P955" s="42" t="s">
        <v>83</v>
      </c>
    </row>
    <row r="956" spans="1:16">
      <c r="A956" s="62">
        <v>955</v>
      </c>
      <c r="B956" s="42" t="s">
        <v>429</v>
      </c>
      <c r="C956" s="42" t="s">
        <v>83</v>
      </c>
      <c r="D956" s="42" t="s">
        <v>367</v>
      </c>
      <c r="E956" s="42" t="s">
        <v>442</v>
      </c>
      <c r="F956" s="64">
        <v>14977</v>
      </c>
      <c r="G956" s="42">
        <v>1941</v>
      </c>
      <c r="H956" s="42">
        <v>1</v>
      </c>
      <c r="I956" s="42">
        <v>1</v>
      </c>
      <c r="J956" s="64">
        <f t="shared" si="32"/>
        <v>14977</v>
      </c>
      <c r="K956" s="89">
        <f t="shared" ca="1" si="33"/>
        <v>81.842573579739906</v>
      </c>
      <c r="L956" s="42" t="s">
        <v>443</v>
      </c>
      <c r="M956" s="42" t="s">
        <v>443</v>
      </c>
      <c r="N956" s="42"/>
      <c r="O956" s="42"/>
      <c r="P956" s="42" t="s">
        <v>102</v>
      </c>
    </row>
    <row r="957" spans="1:16">
      <c r="A957" s="62">
        <v>956</v>
      </c>
      <c r="B957" s="42" t="s">
        <v>429</v>
      </c>
      <c r="C957" s="42" t="s">
        <v>83</v>
      </c>
      <c r="D957" s="42" t="s">
        <v>219</v>
      </c>
      <c r="E957" s="42" t="s">
        <v>436</v>
      </c>
      <c r="F957" s="64">
        <v>20453</v>
      </c>
      <c r="G957" s="42">
        <v>1955</v>
      </c>
      <c r="H957" s="42">
        <v>12</v>
      </c>
      <c r="I957" s="42">
        <v>30</v>
      </c>
      <c r="J957" s="64">
        <f t="shared" si="32"/>
        <v>20453</v>
      </c>
      <c r="K957" s="89">
        <f t="shared" ca="1" si="33"/>
        <v>66.850102669404521</v>
      </c>
      <c r="L957" s="42" t="s">
        <v>433</v>
      </c>
      <c r="M957" s="42" t="s">
        <v>443</v>
      </c>
      <c r="N957" s="42"/>
      <c r="O957" s="42"/>
      <c r="P957" s="42" t="s">
        <v>102</v>
      </c>
    </row>
    <row r="958" spans="1:16">
      <c r="A958" s="62">
        <v>957</v>
      </c>
      <c r="B958" s="42" t="s">
        <v>429</v>
      </c>
      <c r="C958" s="42" t="s">
        <v>83</v>
      </c>
      <c r="D958" s="42" t="s">
        <v>88</v>
      </c>
      <c r="E958" s="42" t="s">
        <v>441</v>
      </c>
      <c r="F958" s="64">
        <v>12172</v>
      </c>
      <c r="G958" s="42">
        <v>1933</v>
      </c>
      <c r="H958" s="42">
        <v>4</v>
      </c>
      <c r="I958" s="42">
        <v>28</v>
      </c>
      <c r="J958" s="64">
        <f t="shared" si="32"/>
        <v>12172</v>
      </c>
      <c r="K958" s="89">
        <f t="shared" ca="1" si="33"/>
        <v>89.522245037645447</v>
      </c>
      <c r="L958" s="42" t="s">
        <v>190</v>
      </c>
      <c r="M958" s="42" t="s">
        <v>139</v>
      </c>
      <c r="N958" s="42"/>
      <c r="O958" s="42"/>
      <c r="P958" s="42" t="s">
        <v>83</v>
      </c>
    </row>
    <row r="959" spans="1:16">
      <c r="A959" s="62">
        <v>958</v>
      </c>
      <c r="B959" s="42" t="s">
        <v>429</v>
      </c>
      <c r="C959" s="42" t="s">
        <v>83</v>
      </c>
      <c r="D959" s="42" t="s">
        <v>138</v>
      </c>
      <c r="E959" s="42" t="s">
        <v>435</v>
      </c>
      <c r="F959" s="64">
        <v>13332</v>
      </c>
      <c r="G959" s="42">
        <v>1936</v>
      </c>
      <c r="H959" s="42">
        <v>7</v>
      </c>
      <c r="I959" s="42">
        <v>1</v>
      </c>
      <c r="J959" s="64">
        <f t="shared" si="32"/>
        <v>13332</v>
      </c>
      <c r="K959" s="89">
        <f t="shared" ca="1" si="33"/>
        <v>86.346338124572213</v>
      </c>
      <c r="L959" s="42" t="s">
        <v>440</v>
      </c>
      <c r="M959" s="42" t="s">
        <v>376</v>
      </c>
      <c r="N959" s="42"/>
      <c r="O959" s="42"/>
      <c r="P959" s="42" t="s">
        <v>102</v>
      </c>
    </row>
    <row r="960" spans="1:16">
      <c r="A960" s="62">
        <v>959</v>
      </c>
      <c r="B960" s="42" t="s">
        <v>429</v>
      </c>
      <c r="C960" s="42" t="s">
        <v>83</v>
      </c>
      <c r="D960" s="42" t="s">
        <v>266</v>
      </c>
      <c r="E960" s="42" t="s">
        <v>438</v>
      </c>
      <c r="F960" s="64">
        <v>8733</v>
      </c>
      <c r="G960" s="42">
        <v>1923</v>
      </c>
      <c r="H960" s="42">
        <v>11</v>
      </c>
      <c r="I960" s="42">
        <v>28</v>
      </c>
      <c r="J960" s="64">
        <f t="shared" si="32"/>
        <v>8733</v>
      </c>
      <c r="K960" s="89">
        <f t="shared" ca="1" si="33"/>
        <v>98.937713894592747</v>
      </c>
      <c r="L960" s="42" t="s">
        <v>101</v>
      </c>
      <c r="M960" s="42" t="s">
        <v>124</v>
      </c>
      <c r="N960" s="42" t="s">
        <v>101</v>
      </c>
      <c r="O960" s="42" t="s">
        <v>124</v>
      </c>
      <c r="P960" s="42" t="s">
        <v>83</v>
      </c>
    </row>
    <row r="961" spans="1:16">
      <c r="A961" s="62">
        <v>960</v>
      </c>
      <c r="B961" s="42" t="s">
        <v>429</v>
      </c>
      <c r="C961" s="42" t="s">
        <v>83</v>
      </c>
      <c r="D961" s="42" t="s">
        <v>290</v>
      </c>
      <c r="E961" s="42" t="s">
        <v>435</v>
      </c>
      <c r="F961" s="64">
        <v>10588</v>
      </c>
      <c r="G961" s="42">
        <v>1928</v>
      </c>
      <c r="H961" s="42">
        <v>12</v>
      </c>
      <c r="I961" s="42">
        <v>26</v>
      </c>
      <c r="J961" s="64">
        <f t="shared" si="32"/>
        <v>10588</v>
      </c>
      <c r="K961" s="89">
        <f t="shared" ca="1" si="33"/>
        <v>93.8590006844627</v>
      </c>
      <c r="L961" s="42" t="s">
        <v>211</v>
      </c>
      <c r="M961" s="42" t="s">
        <v>440</v>
      </c>
      <c r="N961" s="42" t="s">
        <v>211</v>
      </c>
      <c r="O961" s="42" t="s">
        <v>440</v>
      </c>
      <c r="P961" s="42" t="s">
        <v>102</v>
      </c>
    </row>
    <row r="962" spans="1:16">
      <c r="A962" s="62">
        <v>961</v>
      </c>
      <c r="B962" s="42" t="s">
        <v>429</v>
      </c>
      <c r="C962" s="42" t="s">
        <v>83</v>
      </c>
      <c r="D962" s="42" t="s">
        <v>120</v>
      </c>
      <c r="E962" s="42" t="s">
        <v>455</v>
      </c>
      <c r="F962" s="64">
        <v>7324</v>
      </c>
      <c r="G962" s="42">
        <v>1920</v>
      </c>
      <c r="H962" s="42">
        <v>1</v>
      </c>
      <c r="I962" s="42">
        <v>19</v>
      </c>
      <c r="J962" s="64">
        <f t="shared" si="32"/>
        <v>7324</v>
      </c>
      <c r="K962" s="89">
        <f t="shared" ca="1" si="33"/>
        <v>102.79534565366187</v>
      </c>
      <c r="L962" s="42" t="s">
        <v>135</v>
      </c>
      <c r="M962" s="42" t="s">
        <v>109</v>
      </c>
      <c r="N962" s="42" t="s">
        <v>135</v>
      </c>
      <c r="O962" s="42" t="s">
        <v>109</v>
      </c>
      <c r="P962" s="42" t="s">
        <v>102</v>
      </c>
    </row>
    <row r="963" spans="1:16">
      <c r="A963" s="62">
        <v>962</v>
      </c>
      <c r="B963" s="42" t="s">
        <v>429</v>
      </c>
      <c r="C963" s="42" t="s">
        <v>83</v>
      </c>
      <c r="D963" s="42" t="s">
        <v>232</v>
      </c>
      <c r="E963" s="42" t="s">
        <v>189</v>
      </c>
      <c r="F963" s="64">
        <v>9453</v>
      </c>
      <c r="G963" s="42">
        <v>1925</v>
      </c>
      <c r="H963" s="42">
        <v>11</v>
      </c>
      <c r="I963" s="42">
        <v>17</v>
      </c>
      <c r="J963" s="64">
        <f t="shared" ref="J963:J1026" si="34">DATE(G963, H963,I963)</f>
        <v>9453</v>
      </c>
      <c r="K963" s="89">
        <f t="shared" ref="K963:K1026" ca="1" si="35">(TODAY()-J963)/365.25</f>
        <v>96.96646132785763</v>
      </c>
      <c r="L963" s="42" t="s">
        <v>87</v>
      </c>
      <c r="M963" s="42" t="s">
        <v>96</v>
      </c>
      <c r="N963" s="42" t="s">
        <v>87</v>
      </c>
      <c r="O963" s="42" t="s">
        <v>96</v>
      </c>
      <c r="P963" s="42" t="s">
        <v>102</v>
      </c>
    </row>
    <row r="964" spans="1:16">
      <c r="A964" s="62">
        <v>963</v>
      </c>
      <c r="B964" s="42" t="s">
        <v>429</v>
      </c>
      <c r="C964" s="42" t="s">
        <v>83</v>
      </c>
      <c r="D964" s="42" t="s">
        <v>136</v>
      </c>
      <c r="E964" s="42" t="s">
        <v>441</v>
      </c>
      <c r="F964" s="64">
        <v>21579</v>
      </c>
      <c r="G964" s="42">
        <v>1959</v>
      </c>
      <c r="H964" s="42">
        <v>1</v>
      </c>
      <c r="I964" s="42">
        <v>29</v>
      </c>
      <c r="J964" s="64">
        <f t="shared" si="34"/>
        <v>21579</v>
      </c>
      <c r="K964" s="89">
        <f t="shared" ca="1" si="35"/>
        <v>63.767282683093768</v>
      </c>
      <c r="L964" s="42" t="s">
        <v>439</v>
      </c>
      <c r="M964" s="42" t="s">
        <v>93</v>
      </c>
      <c r="N964" s="42" t="s">
        <v>439</v>
      </c>
      <c r="O964" s="42" t="s">
        <v>93</v>
      </c>
      <c r="P964" s="42" t="s">
        <v>102</v>
      </c>
    </row>
    <row r="965" spans="1:16">
      <c r="A965" s="62">
        <v>964</v>
      </c>
      <c r="B965" s="42" t="s">
        <v>429</v>
      </c>
      <c r="C965" s="42" t="s">
        <v>83</v>
      </c>
      <c r="D965" s="42" t="s">
        <v>232</v>
      </c>
      <c r="E965" s="42" t="s">
        <v>189</v>
      </c>
      <c r="F965" s="64">
        <v>8341</v>
      </c>
      <c r="G965" s="42">
        <v>1922</v>
      </c>
      <c r="H965" s="42">
        <v>11</v>
      </c>
      <c r="I965" s="42">
        <v>1</v>
      </c>
      <c r="J965" s="64">
        <f t="shared" si="34"/>
        <v>8341</v>
      </c>
      <c r="K965" s="89">
        <f t="shared" ca="1" si="35"/>
        <v>100.01095140314852</v>
      </c>
      <c r="L965" s="42" t="s">
        <v>104</v>
      </c>
      <c r="M965" s="42" t="s">
        <v>430</v>
      </c>
      <c r="N965" s="42" t="s">
        <v>104</v>
      </c>
      <c r="O965" s="42" t="s">
        <v>430</v>
      </c>
      <c r="P965" s="42" t="s">
        <v>83</v>
      </c>
    </row>
    <row r="966" spans="1:16">
      <c r="A966" s="62">
        <v>965</v>
      </c>
      <c r="B966" s="42" t="s">
        <v>429</v>
      </c>
      <c r="C966" s="42" t="s">
        <v>83</v>
      </c>
      <c r="D966" s="42" t="s">
        <v>210</v>
      </c>
      <c r="E966" s="42" t="s">
        <v>189</v>
      </c>
      <c r="F966" s="64">
        <v>22847</v>
      </c>
      <c r="G966" s="42">
        <v>1962</v>
      </c>
      <c r="H966" s="42">
        <v>7</v>
      </c>
      <c r="I966" s="42">
        <v>20</v>
      </c>
      <c r="J966" s="64">
        <f t="shared" si="34"/>
        <v>22847</v>
      </c>
      <c r="K966" s="89">
        <f t="shared" ca="1" si="35"/>
        <v>60.295687885010267</v>
      </c>
      <c r="L966" s="42" t="s">
        <v>85</v>
      </c>
      <c r="M966" s="42" t="s">
        <v>430</v>
      </c>
      <c r="N966" s="42" t="s">
        <v>85</v>
      </c>
      <c r="O966" s="42" t="s">
        <v>430</v>
      </c>
      <c r="P966" s="42" t="s">
        <v>102</v>
      </c>
    </row>
    <row r="967" spans="1:16">
      <c r="A967" s="62">
        <v>966</v>
      </c>
      <c r="B967" s="42" t="s">
        <v>429</v>
      </c>
      <c r="C967" s="42" t="s">
        <v>83</v>
      </c>
      <c r="D967" s="42" t="s">
        <v>204</v>
      </c>
      <c r="E967" s="42" t="s">
        <v>436</v>
      </c>
      <c r="F967" s="64">
        <v>14956</v>
      </c>
      <c r="G967" s="42">
        <v>1940</v>
      </c>
      <c r="H967" s="42">
        <v>12</v>
      </c>
      <c r="I967" s="42">
        <v>11</v>
      </c>
      <c r="J967" s="64">
        <f t="shared" si="34"/>
        <v>14956</v>
      </c>
      <c r="K967" s="89">
        <f t="shared" ca="1" si="35"/>
        <v>81.900068446269685</v>
      </c>
      <c r="L967" s="42" t="s">
        <v>440</v>
      </c>
      <c r="M967" s="42" t="s">
        <v>109</v>
      </c>
      <c r="N967" s="42" t="s">
        <v>440</v>
      </c>
      <c r="O967" s="42" t="s">
        <v>109</v>
      </c>
      <c r="P967" s="42" t="s">
        <v>102</v>
      </c>
    </row>
    <row r="968" spans="1:16">
      <c r="A968" s="62">
        <v>967</v>
      </c>
      <c r="B968" s="42" t="s">
        <v>429</v>
      </c>
      <c r="C968" s="42" t="s">
        <v>83</v>
      </c>
      <c r="D968" s="42" t="s">
        <v>107</v>
      </c>
      <c r="E968" s="42" t="s">
        <v>432</v>
      </c>
      <c r="F968" s="64">
        <v>35653</v>
      </c>
      <c r="G968" s="42">
        <v>1997</v>
      </c>
      <c r="H968" s="42">
        <v>8</v>
      </c>
      <c r="I968" s="42">
        <v>11</v>
      </c>
      <c r="J968" s="64">
        <f t="shared" si="34"/>
        <v>35653</v>
      </c>
      <c r="K968" s="89">
        <f t="shared" ca="1" si="35"/>
        <v>25.234770704996578</v>
      </c>
      <c r="L968" s="42" t="s">
        <v>209</v>
      </c>
      <c r="M968" s="42" t="s">
        <v>439</v>
      </c>
      <c r="N968" s="42"/>
      <c r="O968" s="42"/>
      <c r="P968" s="42" t="s">
        <v>83</v>
      </c>
    </row>
    <row r="969" spans="1:16">
      <c r="A969" s="62">
        <v>968</v>
      </c>
      <c r="B969" s="42" t="s">
        <v>429</v>
      </c>
      <c r="C969" s="42" t="s">
        <v>83</v>
      </c>
      <c r="D969" s="42" t="s">
        <v>480</v>
      </c>
      <c r="E969" s="42" t="s">
        <v>432</v>
      </c>
      <c r="F969" s="64">
        <v>15271</v>
      </c>
      <c r="G969" s="42">
        <v>1941</v>
      </c>
      <c r="H969" s="42">
        <v>10</v>
      </c>
      <c r="I969" s="42">
        <v>22</v>
      </c>
      <c r="J969" s="64">
        <f t="shared" si="34"/>
        <v>15271</v>
      </c>
      <c r="K969" s="89">
        <f t="shared" ca="1" si="35"/>
        <v>81.037645448323062</v>
      </c>
      <c r="L969" s="42" t="s">
        <v>140</v>
      </c>
      <c r="M969" s="42" t="s">
        <v>179</v>
      </c>
      <c r="N969" s="42" t="s">
        <v>140</v>
      </c>
      <c r="O969" s="42" t="s">
        <v>179</v>
      </c>
      <c r="P969" s="42" t="s">
        <v>102</v>
      </c>
    </row>
    <row r="970" spans="1:16">
      <c r="A970" s="62">
        <v>969</v>
      </c>
      <c r="B970" s="42" t="s">
        <v>429</v>
      </c>
      <c r="C970" s="42" t="s">
        <v>83</v>
      </c>
      <c r="D970" s="42" t="s">
        <v>174</v>
      </c>
      <c r="E970" s="42" t="s">
        <v>434</v>
      </c>
      <c r="F970" s="64">
        <v>7115</v>
      </c>
      <c r="G970" s="42">
        <v>1919</v>
      </c>
      <c r="H970" s="42">
        <v>6</v>
      </c>
      <c r="I970" s="42">
        <v>24</v>
      </c>
      <c r="J970" s="64">
        <f t="shared" si="34"/>
        <v>7115</v>
      </c>
      <c r="K970" s="89">
        <f t="shared" ca="1" si="35"/>
        <v>103.36755646817248</v>
      </c>
      <c r="L970" s="42" t="s">
        <v>439</v>
      </c>
      <c r="M970" s="42" t="s">
        <v>153</v>
      </c>
      <c r="N970" s="42" t="s">
        <v>439</v>
      </c>
      <c r="O970" s="42" t="s">
        <v>153</v>
      </c>
      <c r="P970" s="42" t="s">
        <v>83</v>
      </c>
    </row>
    <row r="971" spans="1:16">
      <c r="A971" s="62">
        <v>970</v>
      </c>
      <c r="B971" s="42" t="s">
        <v>429</v>
      </c>
      <c r="C971" s="42" t="s">
        <v>83</v>
      </c>
      <c r="D971" s="42" t="s">
        <v>206</v>
      </c>
      <c r="E971" s="42" t="s">
        <v>438</v>
      </c>
      <c r="F971" s="64">
        <v>16932</v>
      </c>
      <c r="G971" s="42">
        <v>1946</v>
      </c>
      <c r="H971" s="42">
        <v>5</v>
      </c>
      <c r="I971" s="42">
        <v>10</v>
      </c>
      <c r="J971" s="64">
        <f t="shared" si="34"/>
        <v>16932</v>
      </c>
      <c r="K971" s="89">
        <f t="shared" ca="1" si="35"/>
        <v>76.490075290896641</v>
      </c>
      <c r="L971" s="42" t="s">
        <v>176</v>
      </c>
      <c r="M971" s="42" t="s">
        <v>139</v>
      </c>
      <c r="N971" s="42" t="s">
        <v>176</v>
      </c>
      <c r="O971" s="42" t="s">
        <v>139</v>
      </c>
      <c r="P971" s="42" t="s">
        <v>83</v>
      </c>
    </row>
    <row r="972" spans="1:16">
      <c r="A972" s="62">
        <v>971</v>
      </c>
      <c r="B972" s="42" t="s">
        <v>429</v>
      </c>
      <c r="C972" s="42" t="s">
        <v>83</v>
      </c>
      <c r="D972" s="42" t="s">
        <v>242</v>
      </c>
      <c r="E972" s="42" t="s">
        <v>363</v>
      </c>
      <c r="F972" s="64">
        <v>6626</v>
      </c>
      <c r="G972" s="42">
        <v>1918</v>
      </c>
      <c r="H972" s="42">
        <v>2</v>
      </c>
      <c r="I972" s="42">
        <v>20</v>
      </c>
      <c r="J972" s="64">
        <f t="shared" si="34"/>
        <v>6626</v>
      </c>
      <c r="K972" s="89">
        <f t="shared" ca="1" si="35"/>
        <v>104.70636550308008</v>
      </c>
      <c r="L972" s="42" t="s">
        <v>430</v>
      </c>
      <c r="M972" s="42" t="s">
        <v>450</v>
      </c>
      <c r="N972" s="42"/>
      <c r="O972" s="42"/>
      <c r="P972" s="42" t="s">
        <v>102</v>
      </c>
    </row>
    <row r="973" spans="1:16">
      <c r="A973" s="62">
        <v>972</v>
      </c>
      <c r="B973" s="42" t="s">
        <v>429</v>
      </c>
      <c r="C973" s="42" t="s">
        <v>83</v>
      </c>
      <c r="D973" s="42" t="s">
        <v>481</v>
      </c>
      <c r="E973" s="42" t="s">
        <v>438</v>
      </c>
      <c r="F973" s="64">
        <v>5236</v>
      </c>
      <c r="G973" s="42">
        <v>1914</v>
      </c>
      <c r="H973" s="42">
        <v>5</v>
      </c>
      <c r="I973" s="42">
        <v>2</v>
      </c>
      <c r="J973" s="64">
        <f t="shared" si="34"/>
        <v>5236</v>
      </c>
      <c r="K973" s="89">
        <f t="shared" ca="1" si="35"/>
        <v>108.5119780971937</v>
      </c>
      <c r="L973" s="42" t="s">
        <v>94</v>
      </c>
      <c r="M973" s="42" t="s">
        <v>137</v>
      </c>
      <c r="N973" s="42" t="s">
        <v>94</v>
      </c>
      <c r="O973" s="42" t="s">
        <v>137</v>
      </c>
      <c r="P973" s="42" t="s">
        <v>83</v>
      </c>
    </row>
    <row r="974" spans="1:16">
      <c r="A974" s="62">
        <v>973</v>
      </c>
      <c r="B974" s="42" t="s">
        <v>429</v>
      </c>
      <c r="C974" s="42" t="s">
        <v>83</v>
      </c>
      <c r="D974" s="42" t="s">
        <v>88</v>
      </c>
      <c r="E974" s="42" t="s">
        <v>441</v>
      </c>
      <c r="F974" s="64">
        <v>6268</v>
      </c>
      <c r="G974" s="42">
        <v>1917</v>
      </c>
      <c r="H974" s="42">
        <v>2</v>
      </c>
      <c r="I974" s="42">
        <v>27</v>
      </c>
      <c r="J974" s="64">
        <f t="shared" si="34"/>
        <v>6268</v>
      </c>
      <c r="K974" s="89">
        <f t="shared" ca="1" si="35"/>
        <v>105.68651608487338</v>
      </c>
      <c r="L974" s="42" t="s">
        <v>176</v>
      </c>
      <c r="M974" s="42" t="s">
        <v>85</v>
      </c>
      <c r="N974" s="42"/>
      <c r="O974" s="42"/>
      <c r="P974" s="42" t="s">
        <v>102</v>
      </c>
    </row>
    <row r="975" spans="1:16">
      <c r="A975" s="62">
        <v>974</v>
      </c>
      <c r="B975" s="42" t="s">
        <v>429</v>
      </c>
      <c r="C975" s="42" t="s">
        <v>83</v>
      </c>
      <c r="D975" s="42" t="s">
        <v>336</v>
      </c>
      <c r="E975" s="42" t="s">
        <v>442</v>
      </c>
      <c r="F975" s="64">
        <v>7925</v>
      </c>
      <c r="G975" s="42">
        <v>1921</v>
      </c>
      <c r="H975" s="42">
        <v>9</v>
      </c>
      <c r="I975" s="42">
        <v>11</v>
      </c>
      <c r="J975" s="64">
        <f t="shared" si="34"/>
        <v>7925</v>
      </c>
      <c r="K975" s="89">
        <f t="shared" ca="1" si="35"/>
        <v>101.14989733059548</v>
      </c>
      <c r="L975" s="42" t="s">
        <v>85</v>
      </c>
      <c r="M975" s="42" t="s">
        <v>104</v>
      </c>
      <c r="N975" s="42" t="s">
        <v>85</v>
      </c>
      <c r="O975" s="42" t="s">
        <v>104</v>
      </c>
      <c r="P975" s="42" t="s">
        <v>102</v>
      </c>
    </row>
    <row r="976" spans="1:16">
      <c r="A976" s="62">
        <v>975</v>
      </c>
      <c r="B976" s="42" t="s">
        <v>429</v>
      </c>
      <c r="C976" s="42" t="s">
        <v>83</v>
      </c>
      <c r="D976" s="42" t="s">
        <v>265</v>
      </c>
      <c r="E976" s="42" t="s">
        <v>434</v>
      </c>
      <c r="F976" s="64">
        <v>10829</v>
      </c>
      <c r="G976" s="42">
        <v>1929</v>
      </c>
      <c r="H976" s="42">
        <v>8</v>
      </c>
      <c r="I976" s="42">
        <v>24</v>
      </c>
      <c r="J976" s="64">
        <f t="shared" si="34"/>
        <v>10829</v>
      </c>
      <c r="K976" s="89">
        <f t="shared" ca="1" si="35"/>
        <v>93.199178644763862</v>
      </c>
      <c r="L976" s="42" t="s">
        <v>124</v>
      </c>
      <c r="M976" s="42" t="s">
        <v>133</v>
      </c>
      <c r="N976" s="42" t="s">
        <v>124</v>
      </c>
      <c r="O976" s="42" t="s">
        <v>133</v>
      </c>
      <c r="P976" s="42" t="s">
        <v>102</v>
      </c>
    </row>
    <row r="977" spans="1:16">
      <c r="A977" s="62">
        <v>976</v>
      </c>
      <c r="B977" s="42" t="s">
        <v>429</v>
      </c>
      <c r="C977" s="42" t="s">
        <v>83</v>
      </c>
      <c r="D977" s="42" t="s">
        <v>172</v>
      </c>
      <c r="E977" s="42" t="s">
        <v>436</v>
      </c>
      <c r="F977" s="64">
        <v>9212</v>
      </c>
      <c r="G977" s="42">
        <v>1925</v>
      </c>
      <c r="H977" s="42">
        <v>3</v>
      </c>
      <c r="I977" s="42">
        <v>21</v>
      </c>
      <c r="J977" s="64">
        <f t="shared" si="34"/>
        <v>9212</v>
      </c>
      <c r="K977" s="89">
        <f t="shared" ca="1" si="35"/>
        <v>97.626283367556468</v>
      </c>
      <c r="L977" s="42" t="s">
        <v>104</v>
      </c>
      <c r="M977" s="42" t="s">
        <v>433</v>
      </c>
      <c r="N977" s="42" t="s">
        <v>104</v>
      </c>
      <c r="O977" s="42" t="s">
        <v>433</v>
      </c>
      <c r="P977" s="42" t="s">
        <v>83</v>
      </c>
    </row>
    <row r="978" spans="1:16">
      <c r="A978" s="62">
        <v>977</v>
      </c>
      <c r="B978" s="42" t="s">
        <v>429</v>
      </c>
      <c r="C978" s="42" t="s">
        <v>83</v>
      </c>
      <c r="D978" s="42" t="s">
        <v>482</v>
      </c>
      <c r="E978" s="42" t="s">
        <v>442</v>
      </c>
      <c r="F978" s="64">
        <v>11941</v>
      </c>
      <c r="G978" s="42">
        <v>1932</v>
      </c>
      <c r="H978" s="42">
        <v>9</v>
      </c>
      <c r="I978" s="42">
        <v>9</v>
      </c>
      <c r="J978" s="64">
        <f t="shared" si="34"/>
        <v>11941</v>
      </c>
      <c r="K978" s="89">
        <f t="shared" ca="1" si="35"/>
        <v>90.154688569472967</v>
      </c>
      <c r="L978" s="42" t="s">
        <v>104</v>
      </c>
      <c r="M978" s="42" t="s">
        <v>453</v>
      </c>
      <c r="N978" s="42" t="s">
        <v>104</v>
      </c>
      <c r="O978" s="42" t="s">
        <v>453</v>
      </c>
      <c r="P978" s="42" t="s">
        <v>102</v>
      </c>
    </row>
    <row r="979" spans="1:16">
      <c r="A979" s="62">
        <v>978</v>
      </c>
      <c r="B979" s="42" t="s">
        <v>429</v>
      </c>
      <c r="C979" s="42" t="s">
        <v>83</v>
      </c>
      <c r="D979" s="42" t="s">
        <v>247</v>
      </c>
      <c r="E979" s="42" t="s">
        <v>189</v>
      </c>
      <c r="F979" s="64">
        <v>12836</v>
      </c>
      <c r="G979" s="42">
        <v>1935</v>
      </c>
      <c r="H979" s="42">
        <v>2</v>
      </c>
      <c r="I979" s="42">
        <v>21</v>
      </c>
      <c r="J979" s="64">
        <f t="shared" si="34"/>
        <v>12836</v>
      </c>
      <c r="K979" s="89">
        <f t="shared" ca="1" si="35"/>
        <v>87.704312114989733</v>
      </c>
      <c r="L979" s="42" t="s">
        <v>439</v>
      </c>
      <c r="M979" s="42" t="s">
        <v>137</v>
      </c>
      <c r="N979" s="42" t="s">
        <v>439</v>
      </c>
      <c r="O979" s="42" t="s">
        <v>137</v>
      </c>
      <c r="P979" s="42" t="s">
        <v>102</v>
      </c>
    </row>
    <row r="980" spans="1:16">
      <c r="A980" s="62">
        <v>979</v>
      </c>
      <c r="B980" s="42" t="s">
        <v>429</v>
      </c>
      <c r="C980" s="42" t="s">
        <v>83</v>
      </c>
      <c r="D980" s="42" t="s">
        <v>285</v>
      </c>
      <c r="E980" s="42" t="s">
        <v>455</v>
      </c>
      <c r="F980" s="64">
        <v>34369</v>
      </c>
      <c r="G980" s="42">
        <v>1994</v>
      </c>
      <c r="H980" s="42">
        <v>2</v>
      </c>
      <c r="I980" s="42">
        <v>4</v>
      </c>
      <c r="J980" s="64">
        <f t="shared" si="34"/>
        <v>34369</v>
      </c>
      <c r="K980" s="89">
        <f t="shared" ca="1" si="35"/>
        <v>28.750171115674195</v>
      </c>
      <c r="L980" s="42" t="s">
        <v>179</v>
      </c>
      <c r="M980" s="42" t="s">
        <v>439</v>
      </c>
      <c r="N980" s="42" t="s">
        <v>179</v>
      </c>
      <c r="O980" s="42" t="s">
        <v>439</v>
      </c>
      <c r="P980" s="42" t="s">
        <v>102</v>
      </c>
    </row>
    <row r="981" spans="1:16">
      <c r="A981" s="62">
        <v>980</v>
      </c>
      <c r="B981" s="42" t="s">
        <v>429</v>
      </c>
      <c r="C981" s="42" t="s">
        <v>83</v>
      </c>
      <c r="D981" s="42" t="s">
        <v>336</v>
      </c>
      <c r="E981" s="42" t="s">
        <v>442</v>
      </c>
      <c r="F981" s="64">
        <v>12737</v>
      </c>
      <c r="G981" s="42">
        <v>1934</v>
      </c>
      <c r="H981" s="42">
        <v>11</v>
      </c>
      <c r="I981" s="42">
        <v>14</v>
      </c>
      <c r="J981" s="64">
        <f t="shared" si="34"/>
        <v>12737</v>
      </c>
      <c r="K981" s="89">
        <f t="shared" ca="1" si="35"/>
        <v>87.975359342915809</v>
      </c>
      <c r="L981" s="42" t="s">
        <v>96</v>
      </c>
      <c r="M981" s="42" t="s">
        <v>153</v>
      </c>
      <c r="N981" s="42" t="s">
        <v>96</v>
      </c>
      <c r="O981" s="42" t="s">
        <v>153</v>
      </c>
      <c r="P981" s="42" t="s">
        <v>102</v>
      </c>
    </row>
    <row r="982" spans="1:16">
      <c r="A982" s="62">
        <v>981</v>
      </c>
      <c r="B982" s="42" t="s">
        <v>429</v>
      </c>
      <c r="C982" s="42" t="s">
        <v>83</v>
      </c>
      <c r="D982" s="42" t="s">
        <v>255</v>
      </c>
      <c r="E982" s="42" t="s">
        <v>432</v>
      </c>
      <c r="F982" s="64">
        <v>21256</v>
      </c>
      <c r="G982" s="42">
        <v>1958</v>
      </c>
      <c r="H982" s="42">
        <v>3</v>
      </c>
      <c r="I982" s="42">
        <v>12</v>
      </c>
      <c r="J982" s="64">
        <f t="shared" si="34"/>
        <v>21256</v>
      </c>
      <c r="K982" s="89">
        <f t="shared" ca="1" si="35"/>
        <v>64.651608487337441</v>
      </c>
      <c r="L982" s="42" t="s">
        <v>260</v>
      </c>
      <c r="M982" s="42" t="s">
        <v>96</v>
      </c>
      <c r="N982" s="42" t="s">
        <v>260</v>
      </c>
      <c r="O982" s="42" t="s">
        <v>96</v>
      </c>
      <c r="P982" s="42" t="s">
        <v>102</v>
      </c>
    </row>
    <row r="983" spans="1:16">
      <c r="A983" s="62">
        <v>982</v>
      </c>
      <c r="B983" s="42" t="s">
        <v>429</v>
      </c>
      <c r="C983" s="42" t="s">
        <v>83</v>
      </c>
      <c r="D983" s="42" t="s">
        <v>236</v>
      </c>
      <c r="E983" s="42" t="s">
        <v>434</v>
      </c>
      <c r="F983" s="64">
        <v>22356</v>
      </c>
      <c r="G983" s="42">
        <v>1961</v>
      </c>
      <c r="H983" s="42">
        <v>3</v>
      </c>
      <c r="I983" s="42">
        <v>16</v>
      </c>
      <c r="J983" s="64">
        <f t="shared" si="34"/>
        <v>22356</v>
      </c>
      <c r="K983" s="89">
        <f t="shared" ca="1" si="35"/>
        <v>61.639972621492127</v>
      </c>
      <c r="L983" s="42" t="s">
        <v>161</v>
      </c>
      <c r="M983" s="42" t="s">
        <v>139</v>
      </c>
      <c r="N983" s="42" t="s">
        <v>161</v>
      </c>
      <c r="O983" s="42" t="s">
        <v>139</v>
      </c>
      <c r="P983" s="42" t="s">
        <v>83</v>
      </c>
    </row>
    <row r="984" spans="1:16">
      <c r="A984" s="62">
        <v>983</v>
      </c>
      <c r="B984" s="42" t="s">
        <v>429</v>
      </c>
      <c r="C984" s="42" t="s">
        <v>83</v>
      </c>
      <c r="D984" s="42" t="s">
        <v>331</v>
      </c>
      <c r="E984" s="42" t="s">
        <v>432</v>
      </c>
      <c r="F984" s="64">
        <v>22345</v>
      </c>
      <c r="G984" s="42">
        <v>1961</v>
      </c>
      <c r="H984" s="42">
        <v>3</v>
      </c>
      <c r="I984" s="42">
        <v>5</v>
      </c>
      <c r="J984" s="64">
        <f t="shared" si="34"/>
        <v>22345</v>
      </c>
      <c r="K984" s="89">
        <f t="shared" ca="1" si="35"/>
        <v>61.670088980150581</v>
      </c>
      <c r="L984" s="42" t="s">
        <v>153</v>
      </c>
      <c r="M984" s="42" t="s">
        <v>104</v>
      </c>
      <c r="N984" s="42" t="s">
        <v>153</v>
      </c>
      <c r="O984" s="42" t="s">
        <v>104</v>
      </c>
      <c r="P984" s="42" t="s">
        <v>83</v>
      </c>
    </row>
    <row r="985" spans="1:16">
      <c r="A985" s="62">
        <v>984</v>
      </c>
      <c r="B985" s="42" t="s">
        <v>429</v>
      </c>
      <c r="C985" s="42" t="s">
        <v>83</v>
      </c>
      <c r="D985" s="42" t="s">
        <v>483</v>
      </c>
      <c r="E985" s="42" t="s">
        <v>400</v>
      </c>
      <c r="F985" s="64">
        <v>35120</v>
      </c>
      <c r="G985" s="42">
        <v>1996</v>
      </c>
      <c r="H985" s="42">
        <v>2</v>
      </c>
      <c r="I985" s="42">
        <v>25</v>
      </c>
      <c r="J985" s="64">
        <f t="shared" si="34"/>
        <v>35120</v>
      </c>
      <c r="K985" s="89">
        <f t="shared" ca="1" si="35"/>
        <v>26.694045174537987</v>
      </c>
      <c r="L985" s="42" t="s">
        <v>99</v>
      </c>
      <c r="M985" s="42" t="s">
        <v>343</v>
      </c>
      <c r="N985" s="42" t="s">
        <v>99</v>
      </c>
      <c r="O985" s="42" t="s">
        <v>343</v>
      </c>
      <c r="P985" s="42" t="s">
        <v>83</v>
      </c>
    </row>
    <row r="986" spans="1:16">
      <c r="A986" s="62">
        <v>985</v>
      </c>
      <c r="B986" s="42" t="s">
        <v>429</v>
      </c>
      <c r="C986" s="42" t="s">
        <v>83</v>
      </c>
      <c r="D986" s="42" t="s">
        <v>320</v>
      </c>
      <c r="E986" s="42" t="s">
        <v>458</v>
      </c>
      <c r="F986" s="64">
        <v>12484</v>
      </c>
      <c r="G986" s="42">
        <v>1934</v>
      </c>
      <c r="H986" s="42">
        <v>3</v>
      </c>
      <c r="I986" s="42">
        <v>6</v>
      </c>
      <c r="J986" s="64">
        <f t="shared" si="34"/>
        <v>12484</v>
      </c>
      <c r="K986" s="89">
        <f t="shared" ca="1" si="35"/>
        <v>88.668035592060235</v>
      </c>
      <c r="L986" s="42" t="s">
        <v>96</v>
      </c>
      <c r="M986" s="42" t="s">
        <v>104</v>
      </c>
      <c r="N986" s="42" t="s">
        <v>96</v>
      </c>
      <c r="O986" s="42" t="s">
        <v>104</v>
      </c>
      <c r="P986" s="42" t="s">
        <v>102</v>
      </c>
    </row>
    <row r="987" spans="1:16">
      <c r="A987" s="62">
        <v>986</v>
      </c>
      <c r="B987" s="42" t="s">
        <v>429</v>
      </c>
      <c r="C987" s="42" t="s">
        <v>83</v>
      </c>
      <c r="D987" s="42" t="s">
        <v>479</v>
      </c>
      <c r="E987" s="42" t="s">
        <v>436</v>
      </c>
      <c r="F987" s="64">
        <v>5030</v>
      </c>
      <c r="G987" s="42">
        <v>1913</v>
      </c>
      <c r="H987" s="42">
        <v>10</v>
      </c>
      <c r="I987" s="42">
        <v>8</v>
      </c>
      <c r="J987" s="64">
        <f t="shared" si="34"/>
        <v>5030</v>
      </c>
      <c r="K987" s="89">
        <f t="shared" ca="1" si="35"/>
        <v>109.07597535934292</v>
      </c>
      <c r="L987" s="42" t="s">
        <v>109</v>
      </c>
      <c r="M987" s="42" t="s">
        <v>104</v>
      </c>
      <c r="N987" s="42" t="s">
        <v>109</v>
      </c>
      <c r="O987" s="42" t="s">
        <v>104</v>
      </c>
      <c r="P987" s="42" t="s">
        <v>102</v>
      </c>
    </row>
    <row r="988" spans="1:16">
      <c r="A988" s="62">
        <v>987</v>
      </c>
      <c r="B988" s="42" t="s">
        <v>429</v>
      </c>
      <c r="C988" s="42" t="s">
        <v>83</v>
      </c>
      <c r="D988" s="42" t="s">
        <v>360</v>
      </c>
      <c r="E988" s="42" t="s">
        <v>436</v>
      </c>
      <c r="F988" s="64">
        <v>14415</v>
      </c>
      <c r="G988" s="42">
        <v>1939</v>
      </c>
      <c r="H988" s="42">
        <v>6</v>
      </c>
      <c r="I988" s="42">
        <v>19</v>
      </c>
      <c r="J988" s="64">
        <f t="shared" si="34"/>
        <v>14415</v>
      </c>
      <c r="K988" s="89">
        <f t="shared" ca="1" si="35"/>
        <v>83.381245722108147</v>
      </c>
      <c r="L988" s="42" t="s">
        <v>440</v>
      </c>
      <c r="M988" s="42" t="s">
        <v>93</v>
      </c>
      <c r="N988" s="42" t="s">
        <v>440</v>
      </c>
      <c r="O988" s="42" t="s">
        <v>93</v>
      </c>
      <c r="P988" s="42" t="s">
        <v>83</v>
      </c>
    </row>
    <row r="989" spans="1:16">
      <c r="A989" s="62">
        <v>988</v>
      </c>
      <c r="B989" s="42" t="s">
        <v>429</v>
      </c>
      <c r="C989" s="42" t="s">
        <v>83</v>
      </c>
      <c r="D989" s="42" t="s">
        <v>293</v>
      </c>
      <c r="E989" s="42" t="s">
        <v>436</v>
      </c>
      <c r="F989" s="64">
        <v>27293</v>
      </c>
      <c r="G989" s="42">
        <v>1974</v>
      </c>
      <c r="H989" s="42">
        <v>9</v>
      </c>
      <c r="I989" s="42">
        <v>21</v>
      </c>
      <c r="J989" s="64">
        <f t="shared" si="34"/>
        <v>27293</v>
      </c>
      <c r="K989" s="89">
        <f t="shared" ca="1" si="35"/>
        <v>48.123203285420942</v>
      </c>
      <c r="L989" s="42" t="s">
        <v>260</v>
      </c>
      <c r="M989" s="42" t="s">
        <v>137</v>
      </c>
      <c r="N989" s="42"/>
      <c r="O989" s="42"/>
      <c r="P989" s="42" t="s">
        <v>102</v>
      </c>
    </row>
    <row r="990" spans="1:16">
      <c r="A990" s="62">
        <v>989</v>
      </c>
      <c r="B990" s="42" t="s">
        <v>429</v>
      </c>
      <c r="C990" s="42" t="s">
        <v>83</v>
      </c>
      <c r="D990" s="42" t="s">
        <v>175</v>
      </c>
      <c r="E990" s="42" t="s">
        <v>437</v>
      </c>
      <c r="F990" s="64">
        <v>26386</v>
      </c>
      <c r="G990" s="42">
        <v>1972</v>
      </c>
      <c r="H990" s="42">
        <v>3</v>
      </c>
      <c r="I990" s="42">
        <v>28</v>
      </c>
      <c r="J990" s="64">
        <f t="shared" si="34"/>
        <v>26386</v>
      </c>
      <c r="K990" s="89">
        <f t="shared" ca="1" si="35"/>
        <v>50.606433949349757</v>
      </c>
      <c r="L990" s="42" t="s">
        <v>176</v>
      </c>
      <c r="M990" s="42" t="s">
        <v>89</v>
      </c>
      <c r="N990" s="42"/>
      <c r="O990" s="42"/>
      <c r="P990" s="42" t="s">
        <v>102</v>
      </c>
    </row>
    <row r="991" spans="1:16">
      <c r="A991" s="62">
        <v>990</v>
      </c>
      <c r="B991" s="42" t="s">
        <v>429</v>
      </c>
      <c r="C991" s="42" t="s">
        <v>83</v>
      </c>
      <c r="D991" s="42" t="s">
        <v>336</v>
      </c>
      <c r="E991" s="42" t="s">
        <v>442</v>
      </c>
      <c r="F991" s="64">
        <v>12817</v>
      </c>
      <c r="G991" s="42">
        <v>1935</v>
      </c>
      <c r="H991" s="42">
        <v>2</v>
      </c>
      <c r="I991" s="42">
        <v>2</v>
      </c>
      <c r="J991" s="64">
        <f t="shared" si="34"/>
        <v>12817</v>
      </c>
      <c r="K991" s="89">
        <f t="shared" ca="1" si="35"/>
        <v>87.756331279945243</v>
      </c>
      <c r="L991" s="42" t="s">
        <v>153</v>
      </c>
      <c r="M991" s="42" t="s">
        <v>450</v>
      </c>
      <c r="N991" s="42" t="s">
        <v>153</v>
      </c>
      <c r="O991" s="42" t="s">
        <v>450</v>
      </c>
      <c r="P991" s="42" t="s">
        <v>83</v>
      </c>
    </row>
    <row r="992" spans="1:16">
      <c r="A992" s="62">
        <v>991</v>
      </c>
      <c r="B992" s="42" t="s">
        <v>429</v>
      </c>
      <c r="C992" s="42" t="s">
        <v>83</v>
      </c>
      <c r="D992" s="42" t="s">
        <v>165</v>
      </c>
      <c r="E992" s="42" t="s">
        <v>442</v>
      </c>
      <c r="F992" s="64">
        <v>17790</v>
      </c>
      <c r="G992" s="42">
        <v>1948</v>
      </c>
      <c r="H992" s="42">
        <v>9</v>
      </c>
      <c r="I992" s="42">
        <v>14</v>
      </c>
      <c r="J992" s="64">
        <f t="shared" si="34"/>
        <v>17790</v>
      </c>
      <c r="K992" s="89">
        <f t="shared" ca="1" si="35"/>
        <v>74.1409993155373</v>
      </c>
      <c r="L992" s="42" t="s">
        <v>140</v>
      </c>
      <c r="M992" s="42" t="s">
        <v>99</v>
      </c>
      <c r="N992" s="42" t="s">
        <v>140</v>
      </c>
      <c r="O992" s="42" t="s">
        <v>99</v>
      </c>
      <c r="P992" s="42" t="s">
        <v>102</v>
      </c>
    </row>
    <row r="993" spans="1:16">
      <c r="A993" s="62">
        <v>992</v>
      </c>
      <c r="B993" s="42" t="s">
        <v>429</v>
      </c>
      <c r="C993" s="42" t="s">
        <v>83</v>
      </c>
      <c r="D993" s="42" t="s">
        <v>403</v>
      </c>
      <c r="E993" s="42" t="s">
        <v>189</v>
      </c>
      <c r="F993" s="64">
        <v>11586</v>
      </c>
      <c r="G993" s="42">
        <v>1931</v>
      </c>
      <c r="H993" s="42">
        <v>9</v>
      </c>
      <c r="I993" s="42">
        <v>20</v>
      </c>
      <c r="J993" s="64">
        <f t="shared" si="34"/>
        <v>11586</v>
      </c>
      <c r="K993" s="89">
        <f t="shared" ca="1" si="35"/>
        <v>91.126625598904866</v>
      </c>
      <c r="L993" s="42" t="s">
        <v>96</v>
      </c>
      <c r="M993" s="42" t="s">
        <v>153</v>
      </c>
      <c r="N993" s="42" t="s">
        <v>96</v>
      </c>
      <c r="O993" s="42" t="s">
        <v>153</v>
      </c>
      <c r="P993" s="42" t="s">
        <v>83</v>
      </c>
    </row>
    <row r="994" spans="1:16">
      <c r="A994" s="62">
        <v>993</v>
      </c>
      <c r="B994" s="42" t="s">
        <v>429</v>
      </c>
      <c r="C994" s="42" t="s">
        <v>83</v>
      </c>
      <c r="D994" s="42" t="s">
        <v>182</v>
      </c>
      <c r="E994" s="42" t="s">
        <v>432</v>
      </c>
      <c r="F994" s="64">
        <v>15812</v>
      </c>
      <c r="G994" s="42">
        <v>1943</v>
      </c>
      <c r="H994" s="42">
        <v>4</v>
      </c>
      <c r="I994" s="42">
        <v>16</v>
      </c>
      <c r="J994" s="64">
        <f t="shared" si="34"/>
        <v>15812</v>
      </c>
      <c r="K994" s="89">
        <f t="shared" ca="1" si="35"/>
        <v>79.5564681724846</v>
      </c>
      <c r="L994" s="42" t="s">
        <v>176</v>
      </c>
      <c r="M994" s="42" t="s">
        <v>96</v>
      </c>
      <c r="N994" s="42" t="s">
        <v>176</v>
      </c>
      <c r="O994" s="42" t="s">
        <v>96</v>
      </c>
      <c r="P994" s="42" t="s">
        <v>83</v>
      </c>
    </row>
    <row r="995" spans="1:16">
      <c r="A995" s="62">
        <v>994</v>
      </c>
      <c r="B995" s="42" t="s">
        <v>429</v>
      </c>
      <c r="C995" s="42" t="s">
        <v>83</v>
      </c>
      <c r="D995" s="42" t="s">
        <v>242</v>
      </c>
      <c r="E995" s="42" t="s">
        <v>363</v>
      </c>
      <c r="F995" s="64">
        <v>4927</v>
      </c>
      <c r="G995" s="42">
        <v>1913</v>
      </c>
      <c r="H995" s="42">
        <v>6</v>
      </c>
      <c r="I995" s="42">
        <v>27</v>
      </c>
      <c r="J995" s="64">
        <f t="shared" si="34"/>
        <v>4927</v>
      </c>
      <c r="K995" s="89">
        <f t="shared" ca="1" si="35"/>
        <v>109.35797399041752</v>
      </c>
      <c r="L995" s="42" t="s">
        <v>93</v>
      </c>
      <c r="M995" s="42" t="s">
        <v>85</v>
      </c>
      <c r="N995" s="42"/>
      <c r="O995" s="42"/>
      <c r="P995" s="42" t="s">
        <v>102</v>
      </c>
    </row>
    <row r="996" spans="1:16">
      <c r="A996" s="62">
        <v>995</v>
      </c>
      <c r="B996" s="42" t="s">
        <v>429</v>
      </c>
      <c r="C996" s="42" t="s">
        <v>83</v>
      </c>
      <c r="D996" s="42" t="s">
        <v>451</v>
      </c>
      <c r="E996" s="42" t="s">
        <v>436</v>
      </c>
      <c r="F996" s="64">
        <v>7752</v>
      </c>
      <c r="G996" s="42">
        <v>1921</v>
      </c>
      <c r="H996" s="42">
        <v>3</v>
      </c>
      <c r="I996" s="42">
        <v>22</v>
      </c>
      <c r="J996" s="64">
        <f t="shared" si="34"/>
        <v>7752</v>
      </c>
      <c r="K996" s="89">
        <f t="shared" ca="1" si="35"/>
        <v>101.62354551676934</v>
      </c>
      <c r="L996" s="42" t="s">
        <v>161</v>
      </c>
      <c r="M996" s="42" t="s">
        <v>457</v>
      </c>
      <c r="N996" s="42" t="s">
        <v>161</v>
      </c>
      <c r="O996" s="42" t="s">
        <v>457</v>
      </c>
      <c r="P996" s="42" t="s">
        <v>102</v>
      </c>
    </row>
    <row r="997" spans="1:16">
      <c r="A997" s="62">
        <v>996</v>
      </c>
      <c r="B997" s="42" t="s">
        <v>429</v>
      </c>
      <c r="C997" s="42" t="s">
        <v>83</v>
      </c>
      <c r="D997" s="42" t="s">
        <v>88</v>
      </c>
      <c r="E997" s="42" t="s">
        <v>441</v>
      </c>
      <c r="F997" s="64">
        <v>19842</v>
      </c>
      <c r="G997" s="42">
        <v>1954</v>
      </c>
      <c r="H997" s="42">
        <v>4</v>
      </c>
      <c r="I997" s="42">
        <v>28</v>
      </c>
      <c r="J997" s="64">
        <f t="shared" si="34"/>
        <v>19842</v>
      </c>
      <c r="K997" s="89">
        <f t="shared" ca="1" si="35"/>
        <v>68.522929500342229</v>
      </c>
      <c r="L997" s="42" t="s">
        <v>87</v>
      </c>
      <c r="M997" s="42" t="s">
        <v>343</v>
      </c>
      <c r="N997" s="42"/>
      <c r="O997" s="42"/>
      <c r="P997" s="42" t="s">
        <v>102</v>
      </c>
    </row>
    <row r="998" spans="1:16">
      <c r="A998" s="62">
        <v>997</v>
      </c>
      <c r="B998" s="42" t="s">
        <v>429</v>
      </c>
      <c r="C998" s="42" t="s">
        <v>83</v>
      </c>
      <c r="D998" s="42" t="s">
        <v>232</v>
      </c>
      <c r="E998" s="42" t="s">
        <v>189</v>
      </c>
      <c r="F998" s="64">
        <v>10466</v>
      </c>
      <c r="G998" s="42">
        <v>1928</v>
      </c>
      <c r="H998" s="42">
        <v>8</v>
      </c>
      <c r="I998" s="42">
        <v>26</v>
      </c>
      <c r="J998" s="64">
        <f t="shared" si="34"/>
        <v>10466</v>
      </c>
      <c r="K998" s="89">
        <f t="shared" ca="1" si="35"/>
        <v>94.19301848049281</v>
      </c>
      <c r="L998" s="42" t="s">
        <v>99</v>
      </c>
      <c r="M998" s="42" t="s">
        <v>431</v>
      </c>
      <c r="N998" s="42" t="s">
        <v>99</v>
      </c>
      <c r="O998" s="42" t="s">
        <v>431</v>
      </c>
      <c r="P998" s="42" t="s">
        <v>83</v>
      </c>
    </row>
    <row r="999" spans="1:16">
      <c r="A999" s="62">
        <v>998</v>
      </c>
      <c r="B999" s="42" t="s">
        <v>429</v>
      </c>
      <c r="C999" s="42" t="s">
        <v>83</v>
      </c>
      <c r="D999" s="42" t="s">
        <v>120</v>
      </c>
      <c r="E999" s="42" t="s">
        <v>455</v>
      </c>
      <c r="F999" s="64">
        <v>6266</v>
      </c>
      <c r="G999" s="42">
        <v>1917</v>
      </c>
      <c r="H999" s="42">
        <v>2</v>
      </c>
      <c r="I999" s="42">
        <v>25</v>
      </c>
      <c r="J999" s="64">
        <f t="shared" si="34"/>
        <v>6266</v>
      </c>
      <c r="K999" s="89">
        <f t="shared" ca="1" si="35"/>
        <v>105.69199178644764</v>
      </c>
      <c r="L999" s="42" t="s">
        <v>134</v>
      </c>
      <c r="M999" s="42" t="s">
        <v>89</v>
      </c>
      <c r="N999" s="42" t="s">
        <v>134</v>
      </c>
      <c r="O999" s="42" t="s">
        <v>89</v>
      </c>
      <c r="P999" s="42" t="s">
        <v>102</v>
      </c>
    </row>
    <row r="1000" spans="1:16">
      <c r="A1000" s="62">
        <v>999</v>
      </c>
      <c r="B1000" s="42" t="s">
        <v>429</v>
      </c>
      <c r="C1000" s="42" t="s">
        <v>83</v>
      </c>
      <c r="D1000" s="42" t="s">
        <v>95</v>
      </c>
      <c r="E1000" s="42" t="s">
        <v>463</v>
      </c>
      <c r="F1000" s="64">
        <v>27494</v>
      </c>
      <c r="G1000" s="42">
        <v>1975</v>
      </c>
      <c r="H1000" s="42">
        <v>4</v>
      </c>
      <c r="I1000" s="42">
        <v>10</v>
      </c>
      <c r="J1000" s="64">
        <f t="shared" si="34"/>
        <v>27494</v>
      </c>
      <c r="K1000" s="89">
        <f t="shared" ca="1" si="35"/>
        <v>47.572895277207394</v>
      </c>
      <c r="L1000" s="42" t="s">
        <v>223</v>
      </c>
      <c r="M1000" s="42" t="s">
        <v>89</v>
      </c>
      <c r="N1000" s="42" t="s">
        <v>223</v>
      </c>
      <c r="O1000" s="42" t="s">
        <v>89</v>
      </c>
      <c r="P1000" s="42" t="s">
        <v>102</v>
      </c>
    </row>
    <row r="1001" spans="1:16">
      <c r="A1001" s="62">
        <v>1000</v>
      </c>
      <c r="B1001" s="42" t="s">
        <v>429</v>
      </c>
      <c r="C1001" s="42" t="s">
        <v>83</v>
      </c>
      <c r="D1001" s="42" t="s">
        <v>484</v>
      </c>
      <c r="E1001" s="42" t="s">
        <v>437</v>
      </c>
      <c r="F1001" s="64">
        <v>19767</v>
      </c>
      <c r="G1001" s="42">
        <v>1954</v>
      </c>
      <c r="H1001" s="42">
        <v>2</v>
      </c>
      <c r="I1001" s="42">
        <v>12</v>
      </c>
      <c r="J1001" s="64">
        <f t="shared" si="34"/>
        <v>19767</v>
      </c>
      <c r="K1001" s="89">
        <f t="shared" ca="1" si="35"/>
        <v>68.728268309377142</v>
      </c>
      <c r="L1001" s="42" t="s">
        <v>397</v>
      </c>
      <c r="M1001" s="42" t="s">
        <v>124</v>
      </c>
      <c r="N1001" s="42"/>
      <c r="O1001" s="42"/>
      <c r="P1001" s="42" t="s">
        <v>83</v>
      </c>
    </row>
    <row r="1002" spans="1:16">
      <c r="A1002" s="62">
        <v>1001</v>
      </c>
      <c r="B1002" s="42" t="s">
        <v>429</v>
      </c>
      <c r="C1002" s="42" t="s">
        <v>83</v>
      </c>
      <c r="D1002" s="42" t="s">
        <v>485</v>
      </c>
      <c r="E1002" s="42" t="s">
        <v>436</v>
      </c>
      <c r="F1002" s="64">
        <v>10260</v>
      </c>
      <c r="G1002" s="42">
        <v>1928</v>
      </c>
      <c r="H1002" s="42">
        <v>2</v>
      </c>
      <c r="I1002" s="42">
        <v>2</v>
      </c>
      <c r="J1002" s="64">
        <f t="shared" si="34"/>
        <v>10260</v>
      </c>
      <c r="K1002" s="89">
        <f t="shared" ca="1" si="35"/>
        <v>94.757015742642025</v>
      </c>
      <c r="L1002" s="42" t="s">
        <v>190</v>
      </c>
      <c r="M1002" s="42" t="s">
        <v>260</v>
      </c>
      <c r="N1002" s="42" t="s">
        <v>190</v>
      </c>
      <c r="O1002" s="42" t="s">
        <v>260</v>
      </c>
      <c r="P1002" s="42" t="s">
        <v>83</v>
      </c>
    </row>
    <row r="1003" spans="1:16">
      <c r="A1003" s="62">
        <v>1002</v>
      </c>
      <c r="B1003" s="42" t="s">
        <v>429</v>
      </c>
      <c r="C1003" s="42" t="s">
        <v>83</v>
      </c>
      <c r="D1003" s="42" t="s">
        <v>160</v>
      </c>
      <c r="E1003" s="42" t="s">
        <v>458</v>
      </c>
      <c r="F1003" s="64">
        <v>18974</v>
      </c>
      <c r="G1003" s="42">
        <v>1951</v>
      </c>
      <c r="H1003" s="42">
        <v>12</v>
      </c>
      <c r="I1003" s="42">
        <v>12</v>
      </c>
      <c r="J1003" s="64">
        <f t="shared" si="34"/>
        <v>18974</v>
      </c>
      <c r="K1003" s="89">
        <f t="shared" ca="1" si="35"/>
        <v>70.899383983572889</v>
      </c>
      <c r="L1003" s="42" t="s">
        <v>117</v>
      </c>
      <c r="M1003" s="42" t="s">
        <v>139</v>
      </c>
      <c r="N1003" s="42"/>
      <c r="O1003" s="42"/>
      <c r="P1003" s="42" t="s">
        <v>102</v>
      </c>
    </row>
    <row r="1004" spans="1:16">
      <c r="A1004" s="62">
        <v>1003</v>
      </c>
      <c r="B1004" s="42" t="s">
        <v>429</v>
      </c>
      <c r="C1004" s="42" t="s">
        <v>83</v>
      </c>
      <c r="D1004" s="42" t="s">
        <v>282</v>
      </c>
      <c r="E1004" s="42" t="s">
        <v>441</v>
      </c>
      <c r="F1004" s="64">
        <v>8275</v>
      </c>
      <c r="G1004" s="42">
        <v>1922</v>
      </c>
      <c r="H1004" s="42">
        <v>8</v>
      </c>
      <c r="I1004" s="42">
        <v>27</v>
      </c>
      <c r="J1004" s="64">
        <f t="shared" si="34"/>
        <v>8275</v>
      </c>
      <c r="K1004" s="89">
        <f t="shared" ca="1" si="35"/>
        <v>100.19164955509925</v>
      </c>
      <c r="L1004" s="42" t="s">
        <v>211</v>
      </c>
      <c r="M1004" s="42" t="s">
        <v>117</v>
      </c>
      <c r="N1004" s="42" t="s">
        <v>211</v>
      </c>
      <c r="O1004" s="42" t="s">
        <v>117</v>
      </c>
      <c r="P1004" s="42" t="s">
        <v>102</v>
      </c>
    </row>
    <row r="1005" spans="1:16">
      <c r="A1005" s="62">
        <v>1004</v>
      </c>
      <c r="B1005" s="42" t="s">
        <v>429</v>
      </c>
      <c r="C1005" s="42" t="s">
        <v>83</v>
      </c>
      <c r="D1005" s="42" t="s">
        <v>240</v>
      </c>
      <c r="E1005" s="42" t="s">
        <v>189</v>
      </c>
      <c r="F1005" s="64">
        <v>11444</v>
      </c>
      <c r="G1005" s="42">
        <v>1931</v>
      </c>
      <c r="H1005" s="42">
        <v>5</v>
      </c>
      <c r="I1005" s="42">
        <v>1</v>
      </c>
      <c r="J1005" s="64">
        <f t="shared" si="34"/>
        <v>11444</v>
      </c>
      <c r="K1005" s="89">
        <f t="shared" ca="1" si="35"/>
        <v>91.515400410677614</v>
      </c>
      <c r="L1005" s="42" t="s">
        <v>85</v>
      </c>
      <c r="M1005" s="42" t="s">
        <v>104</v>
      </c>
      <c r="N1005" s="42" t="s">
        <v>85</v>
      </c>
      <c r="O1005" s="42" t="s">
        <v>104</v>
      </c>
      <c r="P1005" s="42" t="s">
        <v>83</v>
      </c>
    </row>
    <row r="1006" spans="1:16">
      <c r="A1006" s="62">
        <v>1005</v>
      </c>
      <c r="B1006" s="42" t="s">
        <v>429</v>
      </c>
      <c r="C1006" s="42" t="s">
        <v>83</v>
      </c>
      <c r="D1006" s="42" t="s">
        <v>449</v>
      </c>
      <c r="E1006" s="42" t="s">
        <v>438</v>
      </c>
      <c r="F1006" s="64">
        <v>7414</v>
      </c>
      <c r="G1006" s="42">
        <v>1920</v>
      </c>
      <c r="H1006" s="42">
        <v>4</v>
      </c>
      <c r="I1006" s="42">
        <v>18</v>
      </c>
      <c r="J1006" s="64">
        <f t="shared" si="34"/>
        <v>7414</v>
      </c>
      <c r="K1006" s="89">
        <f t="shared" ca="1" si="35"/>
        <v>102.54893908281998</v>
      </c>
      <c r="L1006" s="42" t="s">
        <v>96</v>
      </c>
      <c r="M1006" s="42" t="s">
        <v>112</v>
      </c>
      <c r="N1006" s="42" t="s">
        <v>96</v>
      </c>
      <c r="O1006" s="42" t="s">
        <v>112</v>
      </c>
      <c r="P1006" s="42" t="s">
        <v>83</v>
      </c>
    </row>
    <row r="1007" spans="1:16">
      <c r="A1007" s="62">
        <v>1006</v>
      </c>
      <c r="B1007" s="42" t="s">
        <v>429</v>
      </c>
      <c r="C1007" s="42" t="s">
        <v>83</v>
      </c>
      <c r="D1007" s="42" t="s">
        <v>202</v>
      </c>
      <c r="E1007" s="42" t="s">
        <v>438</v>
      </c>
      <c r="F1007" s="64">
        <v>11732</v>
      </c>
      <c r="G1007" s="42">
        <v>1932</v>
      </c>
      <c r="H1007" s="42">
        <v>2</v>
      </c>
      <c r="I1007" s="42">
        <v>13</v>
      </c>
      <c r="J1007" s="64">
        <f t="shared" si="34"/>
        <v>11732</v>
      </c>
      <c r="K1007" s="89">
        <f t="shared" ca="1" si="35"/>
        <v>90.726899383983579</v>
      </c>
      <c r="L1007" s="42" t="s">
        <v>124</v>
      </c>
      <c r="M1007" s="42" t="s">
        <v>109</v>
      </c>
      <c r="N1007" s="42" t="s">
        <v>124</v>
      </c>
      <c r="O1007" s="42" t="s">
        <v>109</v>
      </c>
      <c r="P1007" s="42" t="s">
        <v>102</v>
      </c>
    </row>
    <row r="1008" spans="1:16">
      <c r="A1008" s="62">
        <v>1007</v>
      </c>
      <c r="B1008" s="42" t="s">
        <v>429</v>
      </c>
      <c r="C1008" s="42" t="s">
        <v>83</v>
      </c>
      <c r="D1008" s="42" t="s">
        <v>287</v>
      </c>
      <c r="E1008" s="42" t="s">
        <v>459</v>
      </c>
      <c r="F1008" s="64">
        <v>9223</v>
      </c>
      <c r="G1008" s="42">
        <v>1925</v>
      </c>
      <c r="H1008" s="42">
        <v>4</v>
      </c>
      <c r="I1008" s="42">
        <v>1</v>
      </c>
      <c r="J1008" s="64">
        <f t="shared" si="34"/>
        <v>9223</v>
      </c>
      <c r="K1008" s="89">
        <f t="shared" ca="1" si="35"/>
        <v>97.596167008898021</v>
      </c>
      <c r="L1008" s="42" t="s">
        <v>211</v>
      </c>
      <c r="M1008" s="42" t="s">
        <v>260</v>
      </c>
      <c r="N1008" s="42"/>
      <c r="O1008" s="42"/>
      <c r="P1008" s="42" t="s">
        <v>102</v>
      </c>
    </row>
    <row r="1009" spans="1:16">
      <c r="A1009" s="62">
        <v>1008</v>
      </c>
      <c r="B1009" s="42" t="s">
        <v>429</v>
      </c>
      <c r="C1009" s="42" t="s">
        <v>83</v>
      </c>
      <c r="D1009" s="42" t="s">
        <v>486</v>
      </c>
      <c r="E1009" s="42" t="s">
        <v>447</v>
      </c>
      <c r="F1009" s="64">
        <v>4537</v>
      </c>
      <c r="G1009" s="42">
        <v>1912</v>
      </c>
      <c r="H1009" s="42">
        <v>6</v>
      </c>
      <c r="I1009" s="42">
        <v>2</v>
      </c>
      <c r="J1009" s="64">
        <f t="shared" si="34"/>
        <v>4537</v>
      </c>
      <c r="K1009" s="89">
        <f t="shared" ca="1" si="35"/>
        <v>110.42573579739904</v>
      </c>
      <c r="L1009" s="42" t="s">
        <v>223</v>
      </c>
      <c r="M1009" s="42" t="s">
        <v>124</v>
      </c>
      <c r="N1009" s="42" t="s">
        <v>223</v>
      </c>
      <c r="O1009" s="42" t="s">
        <v>124</v>
      </c>
      <c r="P1009" s="42" t="s">
        <v>83</v>
      </c>
    </row>
    <row r="1010" spans="1:16">
      <c r="A1010" s="62">
        <v>1009</v>
      </c>
      <c r="B1010" s="42" t="s">
        <v>429</v>
      </c>
      <c r="C1010" s="42" t="s">
        <v>83</v>
      </c>
      <c r="D1010" s="42" t="s">
        <v>302</v>
      </c>
      <c r="E1010" s="42" t="s">
        <v>434</v>
      </c>
      <c r="F1010" s="64">
        <v>6690</v>
      </c>
      <c r="G1010" s="42">
        <v>1918</v>
      </c>
      <c r="H1010" s="42">
        <v>4</v>
      </c>
      <c r="I1010" s="42">
        <v>25</v>
      </c>
      <c r="J1010" s="64">
        <f t="shared" si="34"/>
        <v>6690</v>
      </c>
      <c r="K1010" s="89">
        <f t="shared" ca="1" si="35"/>
        <v>104.53114305270363</v>
      </c>
      <c r="L1010" s="42" t="s">
        <v>147</v>
      </c>
      <c r="M1010" s="42" t="s">
        <v>260</v>
      </c>
      <c r="N1010" s="42" t="s">
        <v>147</v>
      </c>
      <c r="O1010" s="42" t="s">
        <v>260</v>
      </c>
      <c r="P1010" s="42" t="s">
        <v>83</v>
      </c>
    </row>
    <row r="1011" spans="1:16">
      <c r="A1011" s="62">
        <v>1010</v>
      </c>
      <c r="B1011" s="42" t="s">
        <v>429</v>
      </c>
      <c r="C1011" s="42" t="s">
        <v>83</v>
      </c>
      <c r="D1011" s="42" t="s">
        <v>236</v>
      </c>
      <c r="E1011" s="42" t="s">
        <v>434</v>
      </c>
      <c r="F1011" s="64">
        <v>13319</v>
      </c>
      <c r="G1011" s="42">
        <v>1936</v>
      </c>
      <c r="H1011" s="42">
        <v>6</v>
      </c>
      <c r="I1011" s="42">
        <v>18</v>
      </c>
      <c r="J1011" s="64">
        <f t="shared" si="34"/>
        <v>13319</v>
      </c>
      <c r="K1011" s="89">
        <f t="shared" ca="1" si="35"/>
        <v>86.381930184804929</v>
      </c>
      <c r="L1011" s="42" t="s">
        <v>223</v>
      </c>
      <c r="M1011" s="42" t="s">
        <v>440</v>
      </c>
      <c r="N1011" s="42" t="s">
        <v>223</v>
      </c>
      <c r="O1011" s="42" t="s">
        <v>440</v>
      </c>
      <c r="P1011" s="42" t="s">
        <v>102</v>
      </c>
    </row>
    <row r="1012" spans="1:16">
      <c r="A1012" s="62">
        <v>1011</v>
      </c>
      <c r="B1012" s="42" t="s">
        <v>429</v>
      </c>
      <c r="C1012" s="42" t="s">
        <v>83</v>
      </c>
      <c r="D1012" s="42" t="s">
        <v>88</v>
      </c>
      <c r="E1012" s="42" t="s">
        <v>441</v>
      </c>
      <c r="F1012" s="64">
        <v>4634</v>
      </c>
      <c r="G1012" s="42">
        <v>1912</v>
      </c>
      <c r="H1012" s="42">
        <v>9</v>
      </c>
      <c r="I1012" s="42">
        <v>7</v>
      </c>
      <c r="J1012" s="64">
        <f t="shared" si="34"/>
        <v>4634</v>
      </c>
      <c r="K1012" s="89">
        <f t="shared" ca="1" si="35"/>
        <v>110.16016427104722</v>
      </c>
      <c r="L1012" s="42" t="s">
        <v>89</v>
      </c>
      <c r="M1012" s="42" t="s">
        <v>93</v>
      </c>
      <c r="N1012" s="42"/>
      <c r="O1012" s="42"/>
      <c r="P1012" s="42" t="s">
        <v>102</v>
      </c>
    </row>
    <row r="1013" spans="1:16">
      <c r="A1013" s="62">
        <v>1012</v>
      </c>
      <c r="B1013" s="42" t="s">
        <v>429</v>
      </c>
      <c r="C1013" s="42" t="s">
        <v>83</v>
      </c>
      <c r="D1013" s="42" t="s">
        <v>423</v>
      </c>
      <c r="E1013" s="42" t="s">
        <v>434</v>
      </c>
      <c r="F1013" s="64">
        <v>9772</v>
      </c>
      <c r="G1013" s="42">
        <v>1926</v>
      </c>
      <c r="H1013" s="42">
        <v>10</v>
      </c>
      <c r="I1013" s="42">
        <v>2</v>
      </c>
      <c r="J1013" s="64">
        <f t="shared" si="34"/>
        <v>9772</v>
      </c>
      <c r="K1013" s="89">
        <f t="shared" ca="1" si="35"/>
        <v>96.093086926762496</v>
      </c>
      <c r="L1013" s="42" t="s">
        <v>376</v>
      </c>
      <c r="M1013" s="42" t="s">
        <v>109</v>
      </c>
      <c r="N1013" s="42" t="s">
        <v>376</v>
      </c>
      <c r="O1013" s="42" t="s">
        <v>109</v>
      </c>
      <c r="P1013" s="42" t="s">
        <v>102</v>
      </c>
    </row>
    <row r="1014" spans="1:16">
      <c r="A1014" s="62">
        <v>1013</v>
      </c>
      <c r="B1014" s="42" t="s">
        <v>429</v>
      </c>
      <c r="C1014" s="42" t="s">
        <v>83</v>
      </c>
      <c r="D1014" s="42" t="s">
        <v>348</v>
      </c>
      <c r="E1014" s="42" t="s">
        <v>363</v>
      </c>
      <c r="F1014" s="64">
        <v>18321</v>
      </c>
      <c r="G1014" s="42">
        <v>1950</v>
      </c>
      <c r="H1014" s="42">
        <v>2</v>
      </c>
      <c r="I1014" s="42">
        <v>27</v>
      </c>
      <c r="J1014" s="64">
        <f t="shared" si="34"/>
        <v>18321</v>
      </c>
      <c r="K1014" s="89">
        <f t="shared" ca="1" si="35"/>
        <v>72.687200547570157</v>
      </c>
      <c r="L1014" s="42" t="s">
        <v>99</v>
      </c>
      <c r="M1014" s="42" t="s">
        <v>343</v>
      </c>
      <c r="N1014" s="42" t="s">
        <v>99</v>
      </c>
      <c r="O1014" s="42" t="s">
        <v>343</v>
      </c>
      <c r="P1014" s="42" t="s">
        <v>83</v>
      </c>
    </row>
    <row r="1015" spans="1:16">
      <c r="A1015" s="62">
        <v>1014</v>
      </c>
      <c r="B1015" s="42" t="s">
        <v>429</v>
      </c>
      <c r="C1015" s="42" t="s">
        <v>83</v>
      </c>
      <c r="D1015" s="42" t="s">
        <v>399</v>
      </c>
      <c r="E1015" s="42" t="s">
        <v>487</v>
      </c>
      <c r="F1015" s="64">
        <v>8316</v>
      </c>
      <c r="G1015" s="42">
        <v>1922</v>
      </c>
      <c r="H1015" s="42">
        <v>10</v>
      </c>
      <c r="I1015" s="42">
        <v>7</v>
      </c>
      <c r="J1015" s="64">
        <f t="shared" si="34"/>
        <v>8316</v>
      </c>
      <c r="K1015" s="89">
        <f t="shared" ca="1" si="35"/>
        <v>100.07939767282683</v>
      </c>
      <c r="L1015" s="42" t="s">
        <v>176</v>
      </c>
      <c r="M1015" s="42" t="s">
        <v>440</v>
      </c>
      <c r="N1015" s="42" t="s">
        <v>176</v>
      </c>
      <c r="O1015" s="42" t="s">
        <v>440</v>
      </c>
      <c r="P1015" s="42" t="s">
        <v>83</v>
      </c>
    </row>
    <row r="1016" spans="1:16">
      <c r="A1016" s="62">
        <v>1015</v>
      </c>
      <c r="B1016" s="42" t="s">
        <v>429</v>
      </c>
      <c r="C1016" s="42" t="s">
        <v>83</v>
      </c>
      <c r="D1016" s="42" t="s">
        <v>236</v>
      </c>
      <c r="E1016" s="42" t="s">
        <v>434</v>
      </c>
      <c r="F1016" s="64">
        <v>13250</v>
      </c>
      <c r="G1016" s="42">
        <v>1936</v>
      </c>
      <c r="H1016" s="42">
        <v>4</v>
      </c>
      <c r="I1016" s="42">
        <v>10</v>
      </c>
      <c r="J1016" s="64">
        <f t="shared" si="34"/>
        <v>13250</v>
      </c>
      <c r="K1016" s="89">
        <f t="shared" ca="1" si="35"/>
        <v>86.570841889117048</v>
      </c>
      <c r="L1016" s="42" t="s">
        <v>117</v>
      </c>
      <c r="M1016" s="42" t="s">
        <v>137</v>
      </c>
      <c r="N1016" s="42" t="s">
        <v>117</v>
      </c>
      <c r="O1016" s="42" t="s">
        <v>137</v>
      </c>
      <c r="P1016" s="42" t="s">
        <v>83</v>
      </c>
    </row>
    <row r="1017" spans="1:16">
      <c r="A1017" s="62">
        <v>1016</v>
      </c>
      <c r="B1017" s="42" t="s">
        <v>429</v>
      </c>
      <c r="C1017" s="42" t="s">
        <v>83</v>
      </c>
      <c r="D1017" s="42" t="s">
        <v>322</v>
      </c>
      <c r="E1017" s="42" t="s">
        <v>189</v>
      </c>
      <c r="F1017" s="64">
        <v>20234</v>
      </c>
      <c r="G1017" s="42">
        <v>1955</v>
      </c>
      <c r="H1017" s="42">
        <v>5</v>
      </c>
      <c r="I1017" s="42">
        <v>25</v>
      </c>
      <c r="J1017" s="64">
        <f t="shared" si="34"/>
        <v>20234</v>
      </c>
      <c r="K1017" s="89">
        <f t="shared" ca="1" si="35"/>
        <v>67.449691991786452</v>
      </c>
      <c r="L1017" s="42" t="s">
        <v>93</v>
      </c>
      <c r="M1017" s="42" t="s">
        <v>133</v>
      </c>
      <c r="N1017" s="42"/>
      <c r="O1017" s="42"/>
      <c r="P1017" s="42" t="s">
        <v>83</v>
      </c>
    </row>
    <row r="1018" spans="1:16">
      <c r="A1018" s="62">
        <v>1017</v>
      </c>
      <c r="B1018" s="42" t="s">
        <v>429</v>
      </c>
      <c r="C1018" s="42" t="s">
        <v>83</v>
      </c>
      <c r="D1018" s="42" t="s">
        <v>181</v>
      </c>
      <c r="E1018" s="42" t="s">
        <v>438</v>
      </c>
      <c r="F1018" s="64">
        <v>9627</v>
      </c>
      <c r="G1018" s="42">
        <v>1926</v>
      </c>
      <c r="H1018" s="42">
        <v>5</v>
      </c>
      <c r="I1018" s="42">
        <v>10</v>
      </c>
      <c r="J1018" s="64">
        <f t="shared" si="34"/>
        <v>9627</v>
      </c>
      <c r="K1018" s="89">
        <f t="shared" ca="1" si="35"/>
        <v>96.490075290896641</v>
      </c>
      <c r="L1018" s="42" t="s">
        <v>343</v>
      </c>
      <c r="M1018" s="42" t="s">
        <v>450</v>
      </c>
      <c r="N1018" s="42"/>
      <c r="O1018" s="42"/>
      <c r="P1018" s="42" t="s">
        <v>102</v>
      </c>
    </row>
    <row r="1019" spans="1:16">
      <c r="A1019" s="62">
        <v>1018</v>
      </c>
      <c r="B1019" s="42" t="s">
        <v>429</v>
      </c>
      <c r="C1019" s="42" t="s">
        <v>83</v>
      </c>
      <c r="D1019" s="42" t="s">
        <v>229</v>
      </c>
      <c r="E1019" s="42" t="s">
        <v>438</v>
      </c>
      <c r="F1019" s="64">
        <v>4616</v>
      </c>
      <c r="G1019" s="42">
        <v>1912</v>
      </c>
      <c r="H1019" s="42">
        <v>8</v>
      </c>
      <c r="I1019" s="42">
        <v>20</v>
      </c>
      <c r="J1019" s="64">
        <f t="shared" si="34"/>
        <v>4616</v>
      </c>
      <c r="K1019" s="89">
        <f t="shared" ca="1" si="35"/>
        <v>110.2094455852156</v>
      </c>
      <c r="L1019" s="42" t="s">
        <v>190</v>
      </c>
      <c r="M1019" s="42" t="s">
        <v>139</v>
      </c>
      <c r="N1019" s="42" t="s">
        <v>190</v>
      </c>
      <c r="O1019" s="42" t="s">
        <v>139</v>
      </c>
      <c r="P1019" s="42" t="s">
        <v>102</v>
      </c>
    </row>
    <row r="1020" spans="1:16">
      <c r="A1020" s="62">
        <v>1019</v>
      </c>
      <c r="B1020" s="42" t="s">
        <v>429</v>
      </c>
      <c r="C1020" s="42" t="s">
        <v>83</v>
      </c>
      <c r="D1020" s="42" t="s">
        <v>336</v>
      </c>
      <c r="E1020" s="42" t="s">
        <v>442</v>
      </c>
      <c r="F1020" s="64">
        <v>19398</v>
      </c>
      <c r="G1020" s="42">
        <v>1953</v>
      </c>
      <c r="H1020" s="42">
        <v>2</v>
      </c>
      <c r="I1020" s="42">
        <v>8</v>
      </c>
      <c r="J1020" s="64">
        <f t="shared" si="34"/>
        <v>19398</v>
      </c>
      <c r="K1020" s="89">
        <f t="shared" ca="1" si="35"/>
        <v>69.738535249828885</v>
      </c>
      <c r="L1020" s="42" t="s">
        <v>93</v>
      </c>
      <c r="M1020" s="42" t="s">
        <v>133</v>
      </c>
      <c r="N1020" s="42" t="s">
        <v>93</v>
      </c>
      <c r="O1020" s="42" t="s">
        <v>133</v>
      </c>
      <c r="P1020" s="42" t="s">
        <v>83</v>
      </c>
    </row>
    <row r="1021" spans="1:16">
      <c r="A1021" s="62">
        <v>1020</v>
      </c>
      <c r="B1021" s="42" t="s">
        <v>429</v>
      </c>
      <c r="C1021" s="42" t="s">
        <v>83</v>
      </c>
      <c r="D1021" s="42" t="s">
        <v>208</v>
      </c>
      <c r="E1021" s="42" t="s">
        <v>434</v>
      </c>
      <c r="F1021" s="64">
        <v>11360</v>
      </c>
      <c r="G1021" s="42">
        <v>1931</v>
      </c>
      <c r="H1021" s="42">
        <v>2</v>
      </c>
      <c r="I1021" s="42">
        <v>6</v>
      </c>
      <c r="J1021" s="64">
        <f t="shared" si="34"/>
        <v>11360</v>
      </c>
      <c r="K1021" s="89">
        <f t="shared" ca="1" si="35"/>
        <v>91.745379876796719</v>
      </c>
      <c r="L1021" s="42" t="s">
        <v>93</v>
      </c>
      <c r="M1021" s="42" t="s">
        <v>85</v>
      </c>
      <c r="N1021" s="42" t="s">
        <v>93</v>
      </c>
      <c r="O1021" s="42" t="s">
        <v>85</v>
      </c>
      <c r="P1021" s="42" t="s">
        <v>102</v>
      </c>
    </row>
    <row r="1022" spans="1:16">
      <c r="A1022" s="62">
        <v>1021</v>
      </c>
      <c r="B1022" s="42" t="s">
        <v>429</v>
      </c>
      <c r="C1022" s="42" t="s">
        <v>83</v>
      </c>
      <c r="D1022" s="42" t="s">
        <v>159</v>
      </c>
      <c r="E1022" s="42" t="s">
        <v>436</v>
      </c>
      <c r="F1022" s="64">
        <v>4806</v>
      </c>
      <c r="G1022" s="42">
        <v>1913</v>
      </c>
      <c r="H1022" s="42">
        <v>2</v>
      </c>
      <c r="I1022" s="42">
        <v>26</v>
      </c>
      <c r="J1022" s="64">
        <f t="shared" si="34"/>
        <v>4806</v>
      </c>
      <c r="K1022" s="89">
        <f t="shared" ca="1" si="35"/>
        <v>109.6892539356605</v>
      </c>
      <c r="L1022" s="42" t="s">
        <v>140</v>
      </c>
      <c r="M1022" s="42" t="s">
        <v>176</v>
      </c>
      <c r="N1022" s="42" t="s">
        <v>140</v>
      </c>
      <c r="O1022" s="42" t="s">
        <v>176</v>
      </c>
      <c r="P1022" s="42" t="s">
        <v>102</v>
      </c>
    </row>
    <row r="1023" spans="1:16">
      <c r="A1023" s="62">
        <v>1022</v>
      </c>
      <c r="B1023" s="42" t="s">
        <v>429</v>
      </c>
      <c r="C1023" s="42" t="s">
        <v>83</v>
      </c>
      <c r="D1023" s="42" t="s">
        <v>488</v>
      </c>
      <c r="E1023" s="42" t="s">
        <v>434</v>
      </c>
      <c r="F1023" s="64">
        <v>4613</v>
      </c>
      <c r="G1023" s="42">
        <v>1912</v>
      </c>
      <c r="H1023" s="42">
        <v>8</v>
      </c>
      <c r="I1023" s="42">
        <v>17</v>
      </c>
      <c r="J1023" s="64">
        <f t="shared" si="34"/>
        <v>4613</v>
      </c>
      <c r="K1023" s="89">
        <f t="shared" ca="1" si="35"/>
        <v>110.217659137577</v>
      </c>
      <c r="L1023" s="42" t="s">
        <v>112</v>
      </c>
      <c r="M1023" s="42" t="s">
        <v>85</v>
      </c>
      <c r="N1023" s="42" t="s">
        <v>112</v>
      </c>
      <c r="O1023" s="42" t="s">
        <v>85</v>
      </c>
      <c r="P1023" s="42" t="s">
        <v>102</v>
      </c>
    </row>
    <row r="1024" spans="1:16">
      <c r="A1024" s="62">
        <v>1023</v>
      </c>
      <c r="B1024" s="42" t="s">
        <v>429</v>
      </c>
      <c r="C1024" s="42" t="s">
        <v>83</v>
      </c>
      <c r="D1024" s="42" t="s">
        <v>232</v>
      </c>
      <c r="E1024" s="42" t="s">
        <v>189</v>
      </c>
      <c r="F1024" s="64">
        <v>6558</v>
      </c>
      <c r="G1024" s="42">
        <v>1917</v>
      </c>
      <c r="H1024" s="42">
        <v>12</v>
      </c>
      <c r="I1024" s="42">
        <v>14</v>
      </c>
      <c r="J1024" s="64">
        <f t="shared" si="34"/>
        <v>6558</v>
      </c>
      <c r="K1024" s="89">
        <f t="shared" ca="1" si="35"/>
        <v>104.89253935660507</v>
      </c>
      <c r="L1024" s="42" t="s">
        <v>144</v>
      </c>
      <c r="M1024" s="42" t="s">
        <v>112</v>
      </c>
      <c r="N1024" s="42" t="s">
        <v>144</v>
      </c>
      <c r="O1024" s="42" t="s">
        <v>112</v>
      </c>
      <c r="P1024" s="42" t="s">
        <v>83</v>
      </c>
    </row>
    <row r="1025" spans="1:16">
      <c r="A1025" s="62">
        <v>1024</v>
      </c>
      <c r="B1025" s="42" t="s">
        <v>429</v>
      </c>
      <c r="C1025" s="42" t="s">
        <v>83</v>
      </c>
      <c r="D1025" s="42" t="s">
        <v>103</v>
      </c>
      <c r="E1025" s="42" t="s">
        <v>459</v>
      </c>
      <c r="F1025" s="64">
        <v>5483</v>
      </c>
      <c r="G1025" s="42">
        <v>1915</v>
      </c>
      <c r="H1025" s="42">
        <v>1</v>
      </c>
      <c r="I1025" s="42">
        <v>4</v>
      </c>
      <c r="J1025" s="64">
        <f t="shared" si="34"/>
        <v>5483</v>
      </c>
      <c r="K1025" s="89">
        <f t="shared" ca="1" si="35"/>
        <v>107.83572895277207</v>
      </c>
      <c r="L1025" s="42" t="s">
        <v>211</v>
      </c>
      <c r="M1025" s="42" t="s">
        <v>124</v>
      </c>
      <c r="N1025" s="42" t="s">
        <v>211</v>
      </c>
      <c r="O1025" s="42" t="s">
        <v>124</v>
      </c>
      <c r="P1025" s="42" t="s">
        <v>102</v>
      </c>
    </row>
    <row r="1026" spans="1:16">
      <c r="A1026" s="62">
        <v>1025</v>
      </c>
      <c r="B1026" s="42" t="s">
        <v>429</v>
      </c>
      <c r="C1026" s="42" t="s">
        <v>83</v>
      </c>
      <c r="D1026" s="42" t="s">
        <v>160</v>
      </c>
      <c r="E1026" s="42" t="s">
        <v>458</v>
      </c>
      <c r="F1026" s="64">
        <v>4751</v>
      </c>
      <c r="G1026" s="42">
        <v>1913</v>
      </c>
      <c r="H1026" s="42">
        <v>1</v>
      </c>
      <c r="I1026" s="42">
        <v>2</v>
      </c>
      <c r="J1026" s="64">
        <f t="shared" si="34"/>
        <v>4751</v>
      </c>
      <c r="K1026" s="89">
        <f t="shared" ca="1" si="35"/>
        <v>109.83983572895278</v>
      </c>
      <c r="L1026" s="42" t="s">
        <v>453</v>
      </c>
      <c r="M1026" s="42" t="s">
        <v>464</v>
      </c>
      <c r="N1026" s="42"/>
      <c r="O1026" s="42"/>
      <c r="P1026" s="42" t="s">
        <v>102</v>
      </c>
    </row>
    <row r="1027" spans="1:16">
      <c r="A1027" s="62">
        <v>1026</v>
      </c>
      <c r="B1027" s="42" t="s">
        <v>429</v>
      </c>
      <c r="C1027" s="42" t="s">
        <v>83</v>
      </c>
      <c r="D1027" s="42" t="s">
        <v>231</v>
      </c>
      <c r="E1027" s="42" t="s">
        <v>434</v>
      </c>
      <c r="F1027" s="64">
        <v>22801</v>
      </c>
      <c r="G1027" s="42">
        <v>1962</v>
      </c>
      <c r="H1027" s="42">
        <v>6</v>
      </c>
      <c r="I1027" s="42">
        <v>4</v>
      </c>
      <c r="J1027" s="64">
        <f t="shared" ref="J1027:J1090" si="36">DATE(G1027, H1027,I1027)</f>
        <v>22801</v>
      </c>
      <c r="K1027" s="89">
        <f t="shared" ref="K1027:K1090" ca="1" si="37">(TODAY()-J1027)/365.25</f>
        <v>60.421629021218344</v>
      </c>
      <c r="L1027" s="42" t="s">
        <v>124</v>
      </c>
      <c r="M1027" s="42" t="s">
        <v>109</v>
      </c>
      <c r="N1027" s="42" t="s">
        <v>124</v>
      </c>
      <c r="O1027" s="42" t="s">
        <v>109</v>
      </c>
      <c r="P1027" s="42" t="s">
        <v>102</v>
      </c>
    </row>
    <row r="1028" spans="1:16">
      <c r="A1028" s="62">
        <v>1027</v>
      </c>
      <c r="B1028" s="42" t="s">
        <v>429</v>
      </c>
      <c r="C1028" s="42" t="s">
        <v>83</v>
      </c>
      <c r="D1028" s="42" t="s">
        <v>184</v>
      </c>
      <c r="E1028" s="42" t="s">
        <v>434</v>
      </c>
      <c r="F1028" s="64">
        <v>22051</v>
      </c>
      <c r="G1028" s="42">
        <v>1960</v>
      </c>
      <c r="H1028" s="42">
        <v>5</v>
      </c>
      <c r="I1028" s="42">
        <v>15</v>
      </c>
      <c r="J1028" s="64">
        <f t="shared" si="36"/>
        <v>22051</v>
      </c>
      <c r="K1028" s="89">
        <f t="shared" ca="1" si="37"/>
        <v>62.475017111567418</v>
      </c>
      <c r="L1028" s="42" t="s">
        <v>489</v>
      </c>
      <c r="M1028" s="42" t="s">
        <v>139</v>
      </c>
      <c r="N1028" s="42" t="s">
        <v>489</v>
      </c>
      <c r="O1028" s="42" t="s">
        <v>139</v>
      </c>
      <c r="P1028" s="42" t="s">
        <v>102</v>
      </c>
    </row>
    <row r="1029" spans="1:16">
      <c r="A1029" s="62">
        <v>1028</v>
      </c>
      <c r="B1029" s="42" t="s">
        <v>429</v>
      </c>
      <c r="C1029" s="42" t="s">
        <v>83</v>
      </c>
      <c r="D1029" s="42" t="s">
        <v>115</v>
      </c>
      <c r="E1029" s="42" t="s">
        <v>436</v>
      </c>
      <c r="F1029" s="64">
        <v>9647</v>
      </c>
      <c r="G1029" s="42">
        <v>1926</v>
      </c>
      <c r="H1029" s="42">
        <v>5</v>
      </c>
      <c r="I1029" s="42">
        <v>30</v>
      </c>
      <c r="J1029" s="64">
        <f t="shared" si="36"/>
        <v>9647</v>
      </c>
      <c r="K1029" s="89">
        <f t="shared" ca="1" si="37"/>
        <v>96.435318275154003</v>
      </c>
      <c r="L1029" s="42" t="s">
        <v>433</v>
      </c>
      <c r="M1029" s="42" t="s">
        <v>431</v>
      </c>
      <c r="N1029" s="42"/>
      <c r="O1029" s="42"/>
      <c r="P1029" s="42" t="s">
        <v>83</v>
      </c>
    </row>
    <row r="1030" spans="1:16">
      <c r="A1030" s="62">
        <v>1029</v>
      </c>
      <c r="B1030" s="42" t="s">
        <v>429</v>
      </c>
      <c r="C1030" s="42" t="s">
        <v>83</v>
      </c>
      <c r="D1030" s="42" t="s">
        <v>248</v>
      </c>
      <c r="E1030" s="42" t="s">
        <v>432</v>
      </c>
      <c r="F1030" s="64">
        <v>26234</v>
      </c>
      <c r="G1030" s="42">
        <v>1971</v>
      </c>
      <c r="H1030" s="42">
        <v>10</v>
      </c>
      <c r="I1030" s="42">
        <v>28</v>
      </c>
      <c r="J1030" s="64">
        <f t="shared" si="36"/>
        <v>26234</v>
      </c>
      <c r="K1030" s="89">
        <f t="shared" ca="1" si="37"/>
        <v>51.022587268993838</v>
      </c>
      <c r="L1030" s="42" t="s">
        <v>176</v>
      </c>
      <c r="M1030" s="42" t="s">
        <v>440</v>
      </c>
      <c r="N1030" s="42"/>
      <c r="O1030" s="42"/>
      <c r="P1030" s="42" t="s">
        <v>102</v>
      </c>
    </row>
    <row r="1031" spans="1:16">
      <c r="A1031" s="62">
        <v>1030</v>
      </c>
      <c r="B1031" s="42" t="s">
        <v>429</v>
      </c>
      <c r="C1031" s="42" t="s">
        <v>83</v>
      </c>
      <c r="D1031" s="42" t="s">
        <v>88</v>
      </c>
      <c r="E1031" s="42" t="s">
        <v>441</v>
      </c>
      <c r="F1031" s="64">
        <v>17758</v>
      </c>
      <c r="G1031" s="42">
        <v>1948</v>
      </c>
      <c r="H1031" s="42">
        <v>8</v>
      </c>
      <c r="I1031" s="42">
        <v>13</v>
      </c>
      <c r="J1031" s="64">
        <f t="shared" si="36"/>
        <v>17758</v>
      </c>
      <c r="K1031" s="89">
        <f t="shared" ca="1" si="37"/>
        <v>74.228610540725526</v>
      </c>
      <c r="L1031" s="42" t="s">
        <v>489</v>
      </c>
      <c r="M1031" s="42" t="s">
        <v>133</v>
      </c>
      <c r="N1031" s="42"/>
      <c r="O1031" s="42"/>
      <c r="P1031" s="42" t="s">
        <v>83</v>
      </c>
    </row>
    <row r="1032" spans="1:16">
      <c r="A1032" s="62">
        <v>1031</v>
      </c>
      <c r="B1032" s="42" t="s">
        <v>429</v>
      </c>
      <c r="C1032" s="42" t="s">
        <v>83</v>
      </c>
      <c r="D1032" s="42" t="s">
        <v>422</v>
      </c>
      <c r="E1032" s="42" t="s">
        <v>436</v>
      </c>
      <c r="F1032" s="64">
        <v>10181</v>
      </c>
      <c r="G1032" s="42">
        <v>1927</v>
      </c>
      <c r="H1032" s="42">
        <v>11</v>
      </c>
      <c r="I1032" s="42">
        <v>15</v>
      </c>
      <c r="J1032" s="64">
        <f t="shared" si="36"/>
        <v>10181</v>
      </c>
      <c r="K1032" s="89">
        <f t="shared" ca="1" si="37"/>
        <v>94.973305954825463</v>
      </c>
      <c r="L1032" s="42" t="s">
        <v>211</v>
      </c>
      <c r="M1032" s="42" t="s">
        <v>93</v>
      </c>
      <c r="N1032" s="42" t="s">
        <v>211</v>
      </c>
      <c r="O1032" s="42" t="s">
        <v>93</v>
      </c>
      <c r="P1032" s="42" t="s">
        <v>83</v>
      </c>
    </row>
    <row r="1033" spans="1:16">
      <c r="A1033" s="62">
        <v>1032</v>
      </c>
      <c r="B1033" s="42" t="s">
        <v>429</v>
      </c>
      <c r="C1033" s="42" t="s">
        <v>83</v>
      </c>
      <c r="D1033" s="42" t="s">
        <v>88</v>
      </c>
      <c r="E1033" s="42" t="s">
        <v>441</v>
      </c>
      <c r="F1033" s="64">
        <v>35370</v>
      </c>
      <c r="G1033" s="42">
        <v>1996</v>
      </c>
      <c r="H1033" s="42">
        <v>11</v>
      </c>
      <c r="I1033" s="42">
        <v>1</v>
      </c>
      <c r="J1033" s="64">
        <f t="shared" si="36"/>
        <v>35370</v>
      </c>
      <c r="K1033" s="89">
        <f t="shared" ca="1" si="37"/>
        <v>26.009582477754961</v>
      </c>
      <c r="L1033" s="42" t="s">
        <v>223</v>
      </c>
      <c r="M1033" s="42" t="s">
        <v>176</v>
      </c>
      <c r="N1033" s="42"/>
      <c r="O1033" s="42"/>
      <c r="P1033" s="42" t="s">
        <v>102</v>
      </c>
    </row>
    <row r="1034" spans="1:16">
      <c r="A1034" s="62">
        <v>1033</v>
      </c>
      <c r="B1034" s="42" t="s">
        <v>429</v>
      </c>
      <c r="C1034" s="42" t="s">
        <v>83</v>
      </c>
      <c r="D1034" s="42" t="s">
        <v>120</v>
      </c>
      <c r="E1034" s="42" t="s">
        <v>455</v>
      </c>
      <c r="F1034" s="64">
        <v>33735</v>
      </c>
      <c r="G1034" s="42">
        <v>1992</v>
      </c>
      <c r="H1034" s="42">
        <v>5</v>
      </c>
      <c r="I1034" s="42">
        <v>11</v>
      </c>
      <c r="J1034" s="64">
        <f t="shared" si="36"/>
        <v>33735</v>
      </c>
      <c r="K1034" s="89">
        <f t="shared" ca="1" si="37"/>
        <v>30.48596851471595</v>
      </c>
      <c r="L1034" s="42" t="s">
        <v>104</v>
      </c>
      <c r="M1034" s="42" t="s">
        <v>443</v>
      </c>
      <c r="N1034" s="42" t="s">
        <v>104</v>
      </c>
      <c r="O1034" s="42" t="s">
        <v>443</v>
      </c>
      <c r="P1034" s="42" t="s">
        <v>102</v>
      </c>
    </row>
    <row r="1035" spans="1:16">
      <c r="A1035" s="62">
        <v>1034</v>
      </c>
      <c r="B1035" s="42" t="s">
        <v>429</v>
      </c>
      <c r="C1035" s="42" t="s">
        <v>83</v>
      </c>
      <c r="D1035" s="42" t="s">
        <v>120</v>
      </c>
      <c r="E1035" s="42" t="s">
        <v>455</v>
      </c>
      <c r="F1035" s="64">
        <v>11324</v>
      </c>
      <c r="G1035" s="42">
        <v>1931</v>
      </c>
      <c r="H1035" s="42">
        <v>1</v>
      </c>
      <c r="I1035" s="42">
        <v>1</v>
      </c>
      <c r="J1035" s="64">
        <f t="shared" si="36"/>
        <v>11324</v>
      </c>
      <c r="K1035" s="89">
        <f t="shared" ca="1" si="37"/>
        <v>91.843942505133469</v>
      </c>
      <c r="L1035" s="42" t="s">
        <v>301</v>
      </c>
      <c r="M1035" s="42" t="s">
        <v>223</v>
      </c>
      <c r="N1035" s="42" t="s">
        <v>301</v>
      </c>
      <c r="O1035" s="42" t="s">
        <v>223</v>
      </c>
      <c r="P1035" s="42" t="s">
        <v>83</v>
      </c>
    </row>
    <row r="1036" spans="1:16">
      <c r="A1036" s="62">
        <v>1035</v>
      </c>
      <c r="B1036" s="42" t="s">
        <v>429</v>
      </c>
      <c r="C1036" s="42" t="s">
        <v>83</v>
      </c>
      <c r="D1036" s="42" t="s">
        <v>491</v>
      </c>
      <c r="E1036" s="42" t="s">
        <v>432</v>
      </c>
      <c r="F1036" s="64">
        <v>25323</v>
      </c>
      <c r="G1036" s="42">
        <v>1969</v>
      </c>
      <c r="H1036" s="42">
        <v>4</v>
      </c>
      <c r="I1036" s="42">
        <v>30</v>
      </c>
      <c r="J1036" s="64">
        <f t="shared" si="36"/>
        <v>25323</v>
      </c>
      <c r="K1036" s="89">
        <f t="shared" ca="1" si="37"/>
        <v>53.516769336071185</v>
      </c>
      <c r="L1036" s="42" t="s">
        <v>211</v>
      </c>
      <c r="M1036" s="42" t="s">
        <v>179</v>
      </c>
      <c r="N1036" s="42"/>
      <c r="O1036" s="42"/>
      <c r="P1036" s="42" t="s">
        <v>102</v>
      </c>
    </row>
    <row r="1037" spans="1:16">
      <c r="A1037" s="62">
        <v>1036</v>
      </c>
      <c r="B1037" s="42" t="s">
        <v>429</v>
      </c>
      <c r="C1037" s="42" t="s">
        <v>83</v>
      </c>
      <c r="D1037" s="42" t="s">
        <v>492</v>
      </c>
      <c r="E1037" s="42" t="s">
        <v>436</v>
      </c>
      <c r="F1037" s="64">
        <v>10764</v>
      </c>
      <c r="G1037" s="42">
        <v>1929</v>
      </c>
      <c r="H1037" s="42">
        <v>6</v>
      </c>
      <c r="I1037" s="42">
        <v>20</v>
      </c>
      <c r="J1037" s="64">
        <f t="shared" si="36"/>
        <v>10764</v>
      </c>
      <c r="K1037" s="89">
        <f t="shared" ca="1" si="37"/>
        <v>93.377138945927442</v>
      </c>
      <c r="L1037" s="42" t="s">
        <v>89</v>
      </c>
      <c r="M1037" s="42" t="s">
        <v>109</v>
      </c>
      <c r="N1037" s="42" t="s">
        <v>89</v>
      </c>
      <c r="O1037" s="42" t="s">
        <v>109</v>
      </c>
      <c r="P1037" s="42" t="s">
        <v>102</v>
      </c>
    </row>
    <row r="1038" spans="1:16">
      <c r="A1038" s="62">
        <v>1037</v>
      </c>
      <c r="B1038" s="42" t="s">
        <v>429</v>
      </c>
      <c r="C1038" s="42" t="s">
        <v>83</v>
      </c>
      <c r="D1038" s="42" t="s">
        <v>218</v>
      </c>
      <c r="E1038" s="42" t="s">
        <v>436</v>
      </c>
      <c r="F1038" s="64">
        <v>9857</v>
      </c>
      <c r="G1038" s="42">
        <v>1926</v>
      </c>
      <c r="H1038" s="42">
        <v>12</v>
      </c>
      <c r="I1038" s="42">
        <v>26</v>
      </c>
      <c r="J1038" s="64">
        <f t="shared" si="36"/>
        <v>9857</v>
      </c>
      <c r="K1038" s="89">
        <f t="shared" ca="1" si="37"/>
        <v>95.860369609856264</v>
      </c>
      <c r="L1038" s="42" t="s">
        <v>457</v>
      </c>
      <c r="M1038" s="42" t="s">
        <v>93</v>
      </c>
      <c r="N1038" s="42" t="s">
        <v>457</v>
      </c>
      <c r="O1038" s="42" t="s">
        <v>93</v>
      </c>
      <c r="P1038" s="42" t="s">
        <v>83</v>
      </c>
    </row>
    <row r="1039" spans="1:16">
      <c r="A1039" s="62">
        <v>1038</v>
      </c>
      <c r="B1039" s="42" t="s">
        <v>429</v>
      </c>
      <c r="C1039" s="42" t="s">
        <v>83</v>
      </c>
      <c r="D1039" s="42" t="s">
        <v>120</v>
      </c>
      <c r="E1039" s="42" t="s">
        <v>455</v>
      </c>
      <c r="F1039" s="64">
        <v>12032</v>
      </c>
      <c r="G1039" s="42">
        <v>1932</v>
      </c>
      <c r="H1039" s="42">
        <v>12</v>
      </c>
      <c r="I1039" s="42">
        <v>9</v>
      </c>
      <c r="J1039" s="64">
        <f t="shared" si="36"/>
        <v>12032</v>
      </c>
      <c r="K1039" s="89">
        <f t="shared" ca="1" si="37"/>
        <v>89.905544147843941</v>
      </c>
      <c r="L1039" s="42" t="s">
        <v>343</v>
      </c>
      <c r="M1039" s="42" t="s">
        <v>462</v>
      </c>
      <c r="N1039" s="42" t="s">
        <v>343</v>
      </c>
      <c r="O1039" s="42" t="s">
        <v>462</v>
      </c>
      <c r="P1039" s="42" t="s">
        <v>102</v>
      </c>
    </row>
    <row r="1040" spans="1:16">
      <c r="A1040" s="62">
        <v>1039</v>
      </c>
      <c r="B1040" s="42" t="s">
        <v>429</v>
      </c>
      <c r="C1040" s="42" t="s">
        <v>83</v>
      </c>
      <c r="D1040" s="42" t="s">
        <v>367</v>
      </c>
      <c r="E1040" s="42" t="s">
        <v>442</v>
      </c>
      <c r="F1040" s="64">
        <v>10154</v>
      </c>
      <c r="G1040" s="42">
        <v>1927</v>
      </c>
      <c r="H1040" s="42">
        <v>10</v>
      </c>
      <c r="I1040" s="42">
        <v>19</v>
      </c>
      <c r="J1040" s="64">
        <f t="shared" si="36"/>
        <v>10154</v>
      </c>
      <c r="K1040" s="89">
        <f t="shared" ca="1" si="37"/>
        <v>95.047227926078023</v>
      </c>
      <c r="L1040" s="42" t="s">
        <v>161</v>
      </c>
      <c r="M1040" s="42" t="s">
        <v>124</v>
      </c>
      <c r="N1040" s="42"/>
      <c r="O1040" s="42"/>
      <c r="P1040" s="42" t="s">
        <v>83</v>
      </c>
    </row>
    <row r="1041" spans="1:16">
      <c r="A1041" s="62">
        <v>1040</v>
      </c>
      <c r="B1041" s="42" t="s">
        <v>429</v>
      </c>
      <c r="C1041" s="42" t="s">
        <v>83</v>
      </c>
      <c r="D1041" s="42" t="s">
        <v>177</v>
      </c>
      <c r="E1041" s="42" t="s">
        <v>436</v>
      </c>
      <c r="F1041" s="64">
        <v>9445</v>
      </c>
      <c r="G1041" s="42">
        <v>1925</v>
      </c>
      <c r="H1041" s="42">
        <v>11</v>
      </c>
      <c r="I1041" s="42">
        <v>9</v>
      </c>
      <c r="J1041" s="64">
        <f t="shared" si="36"/>
        <v>9445</v>
      </c>
      <c r="K1041" s="89">
        <f t="shared" ca="1" si="37"/>
        <v>96.988364134154693</v>
      </c>
      <c r="L1041" s="42" t="s">
        <v>100</v>
      </c>
      <c r="M1041" s="42" t="s">
        <v>176</v>
      </c>
      <c r="N1041" s="42" t="s">
        <v>100</v>
      </c>
      <c r="O1041" s="42" t="s">
        <v>176</v>
      </c>
      <c r="P1041" s="42" t="s">
        <v>102</v>
      </c>
    </row>
    <row r="1042" spans="1:16">
      <c r="A1042" s="62">
        <v>1041</v>
      </c>
      <c r="B1042" s="42" t="s">
        <v>429</v>
      </c>
      <c r="C1042" s="42" t="s">
        <v>83</v>
      </c>
      <c r="D1042" s="42" t="s">
        <v>323</v>
      </c>
      <c r="E1042" s="42" t="s">
        <v>434</v>
      </c>
      <c r="F1042" s="64">
        <v>20487</v>
      </c>
      <c r="G1042" s="42">
        <v>1956</v>
      </c>
      <c r="H1042" s="42">
        <v>2</v>
      </c>
      <c r="I1042" s="42">
        <v>2</v>
      </c>
      <c r="J1042" s="64">
        <f t="shared" si="36"/>
        <v>20487</v>
      </c>
      <c r="K1042" s="89">
        <f t="shared" ca="1" si="37"/>
        <v>66.757015742642025</v>
      </c>
      <c r="L1042" s="42" t="s">
        <v>343</v>
      </c>
      <c r="M1042" s="42" t="s">
        <v>462</v>
      </c>
      <c r="N1042" s="42" t="s">
        <v>343</v>
      </c>
      <c r="O1042" s="42" t="s">
        <v>462</v>
      </c>
      <c r="P1042" s="42" t="s">
        <v>83</v>
      </c>
    </row>
    <row r="1043" spans="1:16">
      <c r="A1043" s="62">
        <v>1042</v>
      </c>
      <c r="B1043" s="42" t="s">
        <v>429</v>
      </c>
      <c r="C1043" s="42" t="s">
        <v>83</v>
      </c>
      <c r="D1043" s="42" t="s">
        <v>298</v>
      </c>
      <c r="E1043" s="42" t="s">
        <v>436</v>
      </c>
      <c r="F1043" s="64">
        <v>17646</v>
      </c>
      <c r="G1043" s="42">
        <v>1948</v>
      </c>
      <c r="H1043" s="42">
        <v>4</v>
      </c>
      <c r="I1043" s="42">
        <v>23</v>
      </c>
      <c r="J1043" s="64">
        <f t="shared" si="36"/>
        <v>17646</v>
      </c>
      <c r="K1043" s="89">
        <f t="shared" ca="1" si="37"/>
        <v>74.535249828884332</v>
      </c>
      <c r="L1043" s="42" t="s">
        <v>139</v>
      </c>
      <c r="M1043" s="42" t="s">
        <v>124</v>
      </c>
      <c r="N1043" s="42" t="s">
        <v>139</v>
      </c>
      <c r="O1043" s="42" t="s">
        <v>124</v>
      </c>
      <c r="P1043" s="42" t="s">
        <v>83</v>
      </c>
    </row>
    <row r="1044" spans="1:16">
      <c r="A1044" s="62">
        <v>1043</v>
      </c>
      <c r="B1044" s="42" t="s">
        <v>429</v>
      </c>
      <c r="C1044" s="42" t="s">
        <v>83</v>
      </c>
      <c r="D1044" s="42" t="s">
        <v>248</v>
      </c>
      <c r="E1044" s="42" t="s">
        <v>432</v>
      </c>
      <c r="F1044" s="64">
        <v>8892</v>
      </c>
      <c r="G1044" s="42">
        <v>1924</v>
      </c>
      <c r="H1044" s="42">
        <v>5</v>
      </c>
      <c r="I1044" s="42">
        <v>5</v>
      </c>
      <c r="J1044" s="64">
        <f t="shared" si="36"/>
        <v>8892</v>
      </c>
      <c r="K1044" s="89">
        <f t="shared" ca="1" si="37"/>
        <v>98.502395619438744</v>
      </c>
      <c r="L1044" s="42" t="s">
        <v>223</v>
      </c>
      <c r="M1044" s="42" t="s">
        <v>93</v>
      </c>
      <c r="N1044" s="42"/>
      <c r="O1044" s="42"/>
      <c r="P1044" s="42" t="s">
        <v>83</v>
      </c>
    </row>
    <row r="1045" spans="1:16">
      <c r="A1045" s="62">
        <v>1044</v>
      </c>
      <c r="B1045" s="42" t="s">
        <v>429</v>
      </c>
      <c r="C1045" s="42" t="s">
        <v>83</v>
      </c>
      <c r="D1045" s="42" t="s">
        <v>160</v>
      </c>
      <c r="E1045" s="42" t="s">
        <v>458</v>
      </c>
      <c r="F1045" s="64">
        <v>1511</v>
      </c>
      <c r="G1045" s="42">
        <v>1904</v>
      </c>
      <c r="H1045" s="42">
        <v>2</v>
      </c>
      <c r="I1045" s="42">
        <v>19</v>
      </c>
      <c r="J1045" s="64">
        <f t="shared" si="36"/>
        <v>1511</v>
      </c>
      <c r="K1045" s="89">
        <f t="shared" ca="1" si="37"/>
        <v>118.71047227926078</v>
      </c>
      <c r="L1045" s="42" t="s">
        <v>133</v>
      </c>
      <c r="M1045" s="42" t="s">
        <v>450</v>
      </c>
      <c r="N1045" s="42"/>
      <c r="O1045" s="42"/>
      <c r="P1045" s="42" t="s">
        <v>102</v>
      </c>
    </row>
    <row r="1046" spans="1:16">
      <c r="A1046" s="62">
        <v>1045</v>
      </c>
      <c r="B1046" s="42" t="s">
        <v>429</v>
      </c>
      <c r="C1046" s="42" t="s">
        <v>83</v>
      </c>
      <c r="D1046" s="42" t="s">
        <v>285</v>
      </c>
      <c r="E1046" s="42" t="s">
        <v>455</v>
      </c>
      <c r="F1046" s="64">
        <v>21634</v>
      </c>
      <c r="G1046" s="42">
        <v>1959</v>
      </c>
      <c r="H1046" s="42">
        <v>3</v>
      </c>
      <c r="I1046" s="42">
        <v>25</v>
      </c>
      <c r="J1046" s="64">
        <f t="shared" si="36"/>
        <v>21634</v>
      </c>
      <c r="K1046" s="89">
        <f t="shared" ca="1" si="37"/>
        <v>63.616700889801507</v>
      </c>
      <c r="L1046" s="42" t="s">
        <v>89</v>
      </c>
      <c r="M1046" s="42" t="s">
        <v>93</v>
      </c>
      <c r="N1046" s="42" t="s">
        <v>89</v>
      </c>
      <c r="O1046" s="42" t="s">
        <v>93</v>
      </c>
      <c r="P1046" s="42" t="s">
        <v>102</v>
      </c>
    </row>
    <row r="1047" spans="1:16">
      <c r="A1047" s="62">
        <v>1046</v>
      </c>
      <c r="B1047" s="42" t="s">
        <v>429</v>
      </c>
      <c r="C1047" s="42" t="s">
        <v>83</v>
      </c>
      <c r="D1047" s="42" t="s">
        <v>287</v>
      </c>
      <c r="E1047" s="42" t="s">
        <v>459</v>
      </c>
      <c r="F1047" s="64">
        <v>28738</v>
      </c>
      <c r="G1047" s="42">
        <v>1978</v>
      </c>
      <c r="H1047" s="42">
        <v>9</v>
      </c>
      <c r="I1047" s="42">
        <v>5</v>
      </c>
      <c r="J1047" s="64">
        <f t="shared" si="36"/>
        <v>28738</v>
      </c>
      <c r="K1047" s="89">
        <f t="shared" ca="1" si="37"/>
        <v>44.167008898015055</v>
      </c>
      <c r="L1047" s="42" t="s">
        <v>109</v>
      </c>
      <c r="M1047" s="42" t="s">
        <v>133</v>
      </c>
      <c r="N1047" s="42"/>
      <c r="O1047" s="42"/>
      <c r="P1047" s="42" t="s">
        <v>83</v>
      </c>
    </row>
    <row r="1048" spans="1:16">
      <c r="A1048" s="62">
        <v>1047</v>
      </c>
      <c r="B1048" s="42" t="s">
        <v>429</v>
      </c>
      <c r="C1048" s="42" t="s">
        <v>83</v>
      </c>
      <c r="D1048" s="42" t="s">
        <v>160</v>
      </c>
      <c r="E1048" s="42" t="s">
        <v>458</v>
      </c>
      <c r="F1048" s="64">
        <v>10768</v>
      </c>
      <c r="G1048" s="42">
        <v>1929</v>
      </c>
      <c r="H1048" s="42">
        <v>6</v>
      </c>
      <c r="I1048" s="42">
        <v>24</v>
      </c>
      <c r="J1048" s="64">
        <f t="shared" si="36"/>
        <v>10768</v>
      </c>
      <c r="K1048" s="89">
        <f t="shared" ca="1" si="37"/>
        <v>93.366187542778917</v>
      </c>
      <c r="L1048" s="42" t="s">
        <v>140</v>
      </c>
      <c r="M1048" s="42" t="s">
        <v>139</v>
      </c>
      <c r="N1048" s="42"/>
      <c r="O1048" s="42"/>
      <c r="P1048" s="42" t="s">
        <v>102</v>
      </c>
    </row>
    <row r="1049" spans="1:16">
      <c r="A1049" s="62">
        <v>1048</v>
      </c>
      <c r="B1049" s="42" t="s">
        <v>429</v>
      </c>
      <c r="C1049" s="42" t="s">
        <v>83</v>
      </c>
      <c r="D1049" s="42" t="s">
        <v>493</v>
      </c>
      <c r="E1049" s="42" t="s">
        <v>463</v>
      </c>
      <c r="F1049" s="64">
        <v>16187</v>
      </c>
      <c r="G1049" s="42">
        <v>1944</v>
      </c>
      <c r="H1049" s="42">
        <v>4</v>
      </c>
      <c r="I1049" s="42">
        <v>25</v>
      </c>
      <c r="J1049" s="64">
        <f t="shared" si="36"/>
        <v>16187</v>
      </c>
      <c r="K1049" s="89">
        <f t="shared" ca="1" si="37"/>
        <v>78.529774127310063</v>
      </c>
      <c r="L1049" s="42" t="s">
        <v>179</v>
      </c>
      <c r="M1049" s="42" t="s">
        <v>139</v>
      </c>
      <c r="N1049" s="42" t="s">
        <v>179</v>
      </c>
      <c r="O1049" s="42" t="s">
        <v>139</v>
      </c>
      <c r="P1049" s="42" t="s">
        <v>83</v>
      </c>
    </row>
    <row r="1050" spans="1:16">
      <c r="A1050" s="62">
        <v>1049</v>
      </c>
      <c r="B1050" s="42" t="s">
        <v>429</v>
      </c>
      <c r="C1050" s="42" t="s">
        <v>83</v>
      </c>
      <c r="D1050" s="42" t="s">
        <v>323</v>
      </c>
      <c r="E1050" s="42" t="s">
        <v>434</v>
      </c>
      <c r="F1050" s="64">
        <v>7963</v>
      </c>
      <c r="G1050" s="42">
        <v>1921</v>
      </c>
      <c r="H1050" s="42">
        <v>10</v>
      </c>
      <c r="I1050" s="42">
        <v>19</v>
      </c>
      <c r="J1050" s="64">
        <f t="shared" si="36"/>
        <v>7963</v>
      </c>
      <c r="K1050" s="89">
        <f t="shared" ca="1" si="37"/>
        <v>101.04585900068446</v>
      </c>
      <c r="L1050" s="42" t="s">
        <v>137</v>
      </c>
      <c r="M1050" s="42" t="s">
        <v>440</v>
      </c>
      <c r="N1050" s="42" t="s">
        <v>137</v>
      </c>
      <c r="O1050" s="42" t="s">
        <v>440</v>
      </c>
      <c r="P1050" s="42" t="s">
        <v>102</v>
      </c>
    </row>
    <row r="1051" spans="1:16">
      <c r="A1051" s="62">
        <v>1050</v>
      </c>
      <c r="B1051" s="42" t="s">
        <v>429</v>
      </c>
      <c r="C1051" s="42" t="s">
        <v>83</v>
      </c>
      <c r="D1051" s="42" t="s">
        <v>239</v>
      </c>
      <c r="E1051" s="42" t="s">
        <v>438</v>
      </c>
      <c r="F1051" s="64">
        <v>5085</v>
      </c>
      <c r="G1051" s="42">
        <v>1913</v>
      </c>
      <c r="H1051" s="42">
        <v>12</v>
      </c>
      <c r="I1051" s="42">
        <v>2</v>
      </c>
      <c r="J1051" s="64">
        <f t="shared" si="36"/>
        <v>5085</v>
      </c>
      <c r="K1051" s="89">
        <f t="shared" ca="1" si="37"/>
        <v>108.92539356605064</v>
      </c>
      <c r="L1051" s="42" t="s">
        <v>101</v>
      </c>
      <c r="M1051" s="42" t="s">
        <v>450</v>
      </c>
      <c r="N1051" s="42" t="s">
        <v>101</v>
      </c>
      <c r="O1051" s="42" t="s">
        <v>450</v>
      </c>
      <c r="P1051" s="42" t="s">
        <v>83</v>
      </c>
    </row>
    <row r="1052" spans="1:16">
      <c r="A1052" s="62">
        <v>1051</v>
      </c>
      <c r="B1052" s="42" t="s">
        <v>429</v>
      </c>
      <c r="C1052" s="42" t="s">
        <v>83</v>
      </c>
      <c r="D1052" s="42" t="s">
        <v>494</v>
      </c>
      <c r="E1052" s="42" t="s">
        <v>436</v>
      </c>
      <c r="F1052" s="64">
        <v>15044</v>
      </c>
      <c r="G1052" s="42">
        <v>1941</v>
      </c>
      <c r="H1052" s="42">
        <v>3</v>
      </c>
      <c r="I1052" s="42">
        <v>9</v>
      </c>
      <c r="J1052" s="64">
        <f t="shared" si="36"/>
        <v>15044</v>
      </c>
      <c r="K1052" s="89">
        <f t="shared" ca="1" si="37"/>
        <v>81.659137577002056</v>
      </c>
      <c r="L1052" s="42" t="s">
        <v>139</v>
      </c>
      <c r="M1052" s="42" t="s">
        <v>440</v>
      </c>
      <c r="N1052" s="42"/>
      <c r="O1052" s="42"/>
      <c r="P1052" s="42" t="s">
        <v>83</v>
      </c>
    </row>
    <row r="1053" spans="1:16">
      <c r="A1053" s="62">
        <v>1052</v>
      </c>
      <c r="B1053" s="42" t="s">
        <v>429</v>
      </c>
      <c r="C1053" s="42" t="s">
        <v>83</v>
      </c>
      <c r="D1053" s="42" t="s">
        <v>175</v>
      </c>
      <c r="E1053" s="42" t="s">
        <v>437</v>
      </c>
      <c r="F1053" s="64">
        <v>24110</v>
      </c>
      <c r="G1053" s="42">
        <v>1966</v>
      </c>
      <c r="H1053" s="42">
        <v>1</v>
      </c>
      <c r="I1053" s="42">
        <v>3</v>
      </c>
      <c r="J1053" s="64">
        <f t="shared" si="36"/>
        <v>24110</v>
      </c>
      <c r="K1053" s="89">
        <f t="shared" ca="1" si="37"/>
        <v>56.837782340862425</v>
      </c>
      <c r="L1053" s="42" t="s">
        <v>117</v>
      </c>
      <c r="M1053" s="42" t="s">
        <v>260</v>
      </c>
      <c r="N1053" s="42"/>
      <c r="O1053" s="42"/>
      <c r="P1053" s="42" t="s">
        <v>102</v>
      </c>
    </row>
    <row r="1054" spans="1:16">
      <c r="A1054" s="62">
        <v>1053</v>
      </c>
      <c r="B1054" s="42" t="s">
        <v>429</v>
      </c>
      <c r="C1054" s="42" t="s">
        <v>83</v>
      </c>
      <c r="D1054" s="42" t="s">
        <v>206</v>
      </c>
      <c r="E1054" s="42" t="s">
        <v>438</v>
      </c>
      <c r="F1054" s="64">
        <v>30134</v>
      </c>
      <c r="G1054" s="42">
        <v>1982</v>
      </c>
      <c r="H1054" s="42">
        <v>7</v>
      </c>
      <c r="I1054" s="42">
        <v>2</v>
      </c>
      <c r="J1054" s="64">
        <f t="shared" si="36"/>
        <v>30134</v>
      </c>
      <c r="K1054" s="89">
        <f t="shared" ca="1" si="37"/>
        <v>40.344969199178642</v>
      </c>
      <c r="L1054" s="42" t="s">
        <v>117</v>
      </c>
      <c r="M1054" s="42" t="s">
        <v>89</v>
      </c>
      <c r="N1054" s="42" t="s">
        <v>117</v>
      </c>
      <c r="O1054" s="42" t="s">
        <v>89</v>
      </c>
      <c r="P1054" s="42" t="s">
        <v>102</v>
      </c>
    </row>
    <row r="1055" spans="1:16">
      <c r="A1055" s="62">
        <v>1054</v>
      </c>
      <c r="B1055" s="42" t="s">
        <v>429</v>
      </c>
      <c r="C1055" s="42" t="s">
        <v>83</v>
      </c>
      <c r="D1055" s="42" t="s">
        <v>158</v>
      </c>
      <c r="E1055" s="42" t="s">
        <v>442</v>
      </c>
      <c r="F1055" s="64">
        <v>35386</v>
      </c>
      <c r="G1055" s="42">
        <v>1996</v>
      </c>
      <c r="H1055" s="42">
        <v>11</v>
      </c>
      <c r="I1055" s="42">
        <v>17</v>
      </c>
      <c r="J1055" s="64">
        <f t="shared" si="36"/>
        <v>35386</v>
      </c>
      <c r="K1055" s="89">
        <f t="shared" ca="1" si="37"/>
        <v>25.965776865160848</v>
      </c>
      <c r="L1055" s="42" t="s">
        <v>431</v>
      </c>
      <c r="M1055" s="42" t="s">
        <v>464</v>
      </c>
      <c r="N1055" s="42"/>
      <c r="O1055" s="42"/>
      <c r="P1055" s="42" t="s">
        <v>83</v>
      </c>
    </row>
    <row r="1056" spans="1:16">
      <c r="A1056" s="62">
        <v>1055</v>
      </c>
      <c r="B1056" s="42" t="s">
        <v>429</v>
      </c>
      <c r="C1056" s="42" t="s">
        <v>83</v>
      </c>
      <c r="D1056" s="42" t="s">
        <v>372</v>
      </c>
      <c r="E1056" s="42" t="s">
        <v>436</v>
      </c>
      <c r="F1056" s="64">
        <v>18760</v>
      </c>
      <c r="G1056" s="42">
        <v>1951</v>
      </c>
      <c r="H1056" s="42">
        <v>5</v>
      </c>
      <c r="I1056" s="42">
        <v>12</v>
      </c>
      <c r="J1056" s="64">
        <f t="shared" si="36"/>
        <v>18760</v>
      </c>
      <c r="K1056" s="89">
        <f t="shared" ca="1" si="37"/>
        <v>71.485284052019168</v>
      </c>
      <c r="L1056" s="42" t="s">
        <v>140</v>
      </c>
      <c r="M1056" s="42" t="s">
        <v>179</v>
      </c>
      <c r="N1056" s="42"/>
      <c r="O1056" s="42"/>
      <c r="P1056" s="42" t="s">
        <v>102</v>
      </c>
    </row>
    <row r="1057" spans="1:16">
      <c r="A1057" s="62">
        <v>1056</v>
      </c>
      <c r="B1057" s="42" t="s">
        <v>429</v>
      </c>
      <c r="C1057" s="42" t="s">
        <v>83</v>
      </c>
      <c r="D1057" s="42" t="s">
        <v>254</v>
      </c>
      <c r="E1057" s="42" t="s">
        <v>436</v>
      </c>
      <c r="F1057" s="64">
        <v>35654</v>
      </c>
      <c r="G1057" s="42">
        <v>1997</v>
      </c>
      <c r="H1057" s="42">
        <v>8</v>
      </c>
      <c r="I1057" s="42">
        <v>12</v>
      </c>
      <c r="J1057" s="64">
        <f t="shared" si="36"/>
        <v>35654</v>
      </c>
      <c r="K1057" s="89">
        <f t="shared" ca="1" si="37"/>
        <v>25.232032854209447</v>
      </c>
      <c r="L1057" s="42" t="s">
        <v>179</v>
      </c>
      <c r="M1057" s="42" t="s">
        <v>137</v>
      </c>
      <c r="N1057" s="42" t="s">
        <v>179</v>
      </c>
      <c r="O1057" s="42" t="s">
        <v>137</v>
      </c>
      <c r="P1057" s="42" t="s">
        <v>83</v>
      </c>
    </row>
    <row r="1058" spans="1:16">
      <c r="A1058" s="62">
        <v>1057</v>
      </c>
      <c r="B1058" s="42" t="s">
        <v>429</v>
      </c>
      <c r="C1058" s="42" t="s">
        <v>83</v>
      </c>
      <c r="D1058" s="42" t="s">
        <v>199</v>
      </c>
      <c r="E1058" s="42" t="s">
        <v>400</v>
      </c>
      <c r="F1058" s="64">
        <v>22238</v>
      </c>
      <c r="G1058" s="42">
        <v>1960</v>
      </c>
      <c r="H1058" s="42">
        <v>11</v>
      </c>
      <c r="I1058" s="42">
        <v>18</v>
      </c>
      <c r="J1058" s="64">
        <f t="shared" si="36"/>
        <v>22238</v>
      </c>
      <c r="K1058" s="89">
        <f t="shared" ca="1" si="37"/>
        <v>61.963039014373713</v>
      </c>
      <c r="L1058" s="42" t="s">
        <v>109</v>
      </c>
      <c r="M1058" s="42" t="s">
        <v>133</v>
      </c>
      <c r="N1058" s="42"/>
      <c r="O1058" s="42"/>
      <c r="P1058" s="42" t="s">
        <v>102</v>
      </c>
    </row>
    <row r="1059" spans="1:16">
      <c r="A1059" s="62">
        <v>1058</v>
      </c>
      <c r="B1059" s="42" t="s">
        <v>429</v>
      </c>
      <c r="C1059" s="42" t="s">
        <v>83</v>
      </c>
      <c r="D1059" s="42" t="s">
        <v>241</v>
      </c>
      <c r="E1059" s="42" t="s">
        <v>400</v>
      </c>
      <c r="F1059" s="64">
        <v>3619</v>
      </c>
      <c r="G1059" s="42">
        <v>1909</v>
      </c>
      <c r="H1059" s="42">
        <v>11</v>
      </c>
      <c r="I1059" s="42">
        <v>27</v>
      </c>
      <c r="J1059" s="64">
        <f t="shared" si="36"/>
        <v>3619</v>
      </c>
      <c r="K1059" s="89">
        <f t="shared" ca="1" si="37"/>
        <v>112.93908281998631</v>
      </c>
      <c r="L1059" s="42" t="s">
        <v>490</v>
      </c>
      <c r="M1059" s="42" t="s">
        <v>433</v>
      </c>
      <c r="N1059" s="42" t="s">
        <v>163</v>
      </c>
      <c r="O1059" s="42" t="s">
        <v>433</v>
      </c>
      <c r="P1059" s="42" t="s">
        <v>102</v>
      </c>
    </row>
    <row r="1060" spans="1:16">
      <c r="A1060" s="62">
        <v>1059</v>
      </c>
      <c r="B1060" s="42" t="s">
        <v>429</v>
      </c>
      <c r="C1060" s="42" t="s">
        <v>83</v>
      </c>
      <c r="D1060" s="42" t="s">
        <v>188</v>
      </c>
      <c r="E1060" s="42" t="s">
        <v>495</v>
      </c>
      <c r="F1060" s="64">
        <v>30584</v>
      </c>
      <c r="G1060" s="42">
        <v>1983</v>
      </c>
      <c r="H1060" s="42">
        <v>9</v>
      </c>
      <c r="I1060" s="42">
        <v>25</v>
      </c>
      <c r="J1060" s="64">
        <f t="shared" si="36"/>
        <v>30584</v>
      </c>
      <c r="K1060" s="89">
        <f t="shared" ca="1" si="37"/>
        <v>39.112936344969199</v>
      </c>
      <c r="L1060" s="42" t="s">
        <v>117</v>
      </c>
      <c r="M1060" s="42" t="s">
        <v>176</v>
      </c>
      <c r="N1060" s="42"/>
      <c r="O1060" s="42"/>
      <c r="P1060" s="42" t="s">
        <v>83</v>
      </c>
    </row>
    <row r="1061" spans="1:16">
      <c r="A1061" s="62">
        <v>1060</v>
      </c>
      <c r="B1061" s="42" t="s">
        <v>429</v>
      </c>
      <c r="C1061" s="42" t="s">
        <v>83</v>
      </c>
      <c r="D1061" s="42" t="s">
        <v>320</v>
      </c>
      <c r="E1061" s="42" t="s">
        <v>458</v>
      </c>
      <c r="F1061" s="64">
        <v>20004</v>
      </c>
      <c r="G1061" s="42">
        <v>1954</v>
      </c>
      <c r="H1061" s="42">
        <v>10</v>
      </c>
      <c r="I1061" s="42">
        <v>7</v>
      </c>
      <c r="J1061" s="64">
        <f t="shared" si="36"/>
        <v>20004</v>
      </c>
      <c r="K1061" s="89">
        <f t="shared" ca="1" si="37"/>
        <v>68.079397672826829</v>
      </c>
      <c r="L1061" s="42" t="s">
        <v>343</v>
      </c>
      <c r="M1061" s="42" t="s">
        <v>450</v>
      </c>
      <c r="N1061" s="42" t="s">
        <v>343</v>
      </c>
      <c r="O1061" s="42" t="s">
        <v>450</v>
      </c>
      <c r="P1061" s="42" t="s">
        <v>83</v>
      </c>
    </row>
    <row r="1062" spans="1:16">
      <c r="A1062" s="62">
        <v>1061</v>
      </c>
      <c r="B1062" s="42" t="s">
        <v>429</v>
      </c>
      <c r="C1062" s="42" t="s">
        <v>83</v>
      </c>
      <c r="D1062" s="42" t="s">
        <v>160</v>
      </c>
      <c r="E1062" s="42" t="s">
        <v>458</v>
      </c>
      <c r="F1062" s="64">
        <v>21717</v>
      </c>
      <c r="G1062" s="42">
        <v>1959</v>
      </c>
      <c r="H1062" s="42">
        <v>6</v>
      </c>
      <c r="I1062" s="42">
        <v>16</v>
      </c>
      <c r="J1062" s="64">
        <f t="shared" si="36"/>
        <v>21717</v>
      </c>
      <c r="K1062" s="89">
        <f t="shared" ca="1" si="37"/>
        <v>63.389459274469544</v>
      </c>
      <c r="L1062" s="42" t="s">
        <v>209</v>
      </c>
      <c r="M1062" s="42" t="s">
        <v>223</v>
      </c>
      <c r="N1062" s="42"/>
      <c r="O1062" s="42"/>
      <c r="P1062" s="42" t="s">
        <v>102</v>
      </c>
    </row>
    <row r="1063" spans="1:16">
      <c r="A1063" s="62">
        <v>1062</v>
      </c>
      <c r="B1063" s="42" t="s">
        <v>429</v>
      </c>
      <c r="C1063" s="42" t="s">
        <v>83</v>
      </c>
      <c r="D1063" s="42" t="s">
        <v>201</v>
      </c>
      <c r="E1063" s="42" t="s">
        <v>435</v>
      </c>
      <c r="F1063" s="64">
        <v>20890</v>
      </c>
      <c r="G1063" s="42">
        <v>1957</v>
      </c>
      <c r="H1063" s="42">
        <v>3</v>
      </c>
      <c r="I1063" s="42">
        <v>11</v>
      </c>
      <c r="J1063" s="64">
        <f t="shared" si="36"/>
        <v>20890</v>
      </c>
      <c r="K1063" s="89">
        <f t="shared" ca="1" si="37"/>
        <v>65.653661875427787</v>
      </c>
      <c r="L1063" s="42" t="s">
        <v>439</v>
      </c>
      <c r="M1063" s="42" t="s">
        <v>137</v>
      </c>
      <c r="N1063" s="42" t="s">
        <v>439</v>
      </c>
      <c r="O1063" s="42" t="s">
        <v>137</v>
      </c>
      <c r="P1063" s="42" t="s">
        <v>83</v>
      </c>
    </row>
    <row r="1064" spans="1:16">
      <c r="A1064" s="62">
        <v>1063</v>
      </c>
      <c r="B1064" s="42" t="s">
        <v>429</v>
      </c>
      <c r="C1064" s="42" t="s">
        <v>83</v>
      </c>
      <c r="D1064" s="42" t="s">
        <v>129</v>
      </c>
      <c r="E1064" s="42" t="s">
        <v>436</v>
      </c>
      <c r="F1064" s="64">
        <v>24900</v>
      </c>
      <c r="G1064" s="42">
        <v>1968</v>
      </c>
      <c r="H1064" s="42">
        <v>3</v>
      </c>
      <c r="I1064" s="42">
        <v>3</v>
      </c>
      <c r="J1064" s="64">
        <f t="shared" si="36"/>
        <v>24900</v>
      </c>
      <c r="K1064" s="89">
        <f t="shared" ca="1" si="37"/>
        <v>54.674880219028061</v>
      </c>
      <c r="L1064" s="42" t="s">
        <v>117</v>
      </c>
      <c r="M1064" s="42" t="s">
        <v>223</v>
      </c>
      <c r="N1064" s="42" t="s">
        <v>117</v>
      </c>
      <c r="O1064" s="42" t="s">
        <v>223</v>
      </c>
      <c r="P1064" s="42" t="s">
        <v>83</v>
      </c>
    </row>
    <row r="1065" spans="1:16">
      <c r="A1065" s="62">
        <v>1064</v>
      </c>
      <c r="B1065" s="42" t="s">
        <v>429</v>
      </c>
      <c r="C1065" s="42" t="s">
        <v>83</v>
      </c>
      <c r="D1065" s="42" t="s">
        <v>324</v>
      </c>
      <c r="E1065" s="42" t="s">
        <v>442</v>
      </c>
      <c r="F1065" s="64">
        <v>4049</v>
      </c>
      <c r="G1065" s="42">
        <v>1911</v>
      </c>
      <c r="H1065" s="42">
        <v>1</v>
      </c>
      <c r="I1065" s="42">
        <v>31</v>
      </c>
      <c r="J1065" s="64">
        <f t="shared" si="36"/>
        <v>4049</v>
      </c>
      <c r="K1065" s="89">
        <f t="shared" ca="1" si="37"/>
        <v>111.76180698151951</v>
      </c>
      <c r="L1065" s="42" t="s">
        <v>135</v>
      </c>
      <c r="M1065" s="42" t="s">
        <v>179</v>
      </c>
      <c r="N1065" s="42" t="s">
        <v>135</v>
      </c>
      <c r="O1065" s="42" t="s">
        <v>179</v>
      </c>
      <c r="P1065" s="42" t="s">
        <v>102</v>
      </c>
    </row>
    <row r="1066" spans="1:16">
      <c r="A1066" s="62">
        <v>1065</v>
      </c>
      <c r="B1066" s="42" t="s">
        <v>429</v>
      </c>
      <c r="C1066" s="42" t="s">
        <v>83</v>
      </c>
      <c r="D1066" s="42" t="s">
        <v>496</v>
      </c>
      <c r="E1066" s="42" t="s">
        <v>441</v>
      </c>
      <c r="F1066" s="64">
        <v>25008</v>
      </c>
      <c r="G1066" s="42">
        <v>1968</v>
      </c>
      <c r="H1066" s="42">
        <v>6</v>
      </c>
      <c r="I1066" s="42">
        <v>19</v>
      </c>
      <c r="J1066" s="64">
        <f t="shared" si="36"/>
        <v>25008</v>
      </c>
      <c r="K1066" s="89">
        <f t="shared" ca="1" si="37"/>
        <v>54.379192334017795</v>
      </c>
      <c r="L1066" s="42" t="s">
        <v>89</v>
      </c>
      <c r="M1066" s="42" t="s">
        <v>440</v>
      </c>
      <c r="N1066" s="42" t="s">
        <v>89</v>
      </c>
      <c r="O1066" s="42" t="s">
        <v>440</v>
      </c>
      <c r="P1066" s="42" t="s">
        <v>83</v>
      </c>
    </row>
    <row r="1067" spans="1:16">
      <c r="A1067" s="62">
        <v>1066</v>
      </c>
      <c r="B1067" s="42" t="s">
        <v>429</v>
      </c>
      <c r="C1067" s="42" t="s">
        <v>83</v>
      </c>
      <c r="D1067" s="42" t="s">
        <v>165</v>
      </c>
      <c r="E1067" s="42" t="s">
        <v>442</v>
      </c>
      <c r="F1067" s="64">
        <v>11036</v>
      </c>
      <c r="G1067" s="42">
        <v>1930</v>
      </c>
      <c r="H1067" s="42">
        <v>3</v>
      </c>
      <c r="I1067" s="42">
        <v>19</v>
      </c>
      <c r="J1067" s="64">
        <f t="shared" si="36"/>
        <v>11036</v>
      </c>
      <c r="K1067" s="89">
        <f t="shared" ca="1" si="37"/>
        <v>92.632443531827519</v>
      </c>
      <c r="L1067" s="42" t="s">
        <v>113</v>
      </c>
      <c r="M1067" s="42" t="s">
        <v>117</v>
      </c>
      <c r="N1067" s="42" t="s">
        <v>113</v>
      </c>
      <c r="O1067" s="42" t="s">
        <v>117</v>
      </c>
      <c r="P1067" s="42" t="s">
        <v>102</v>
      </c>
    </row>
    <row r="1068" spans="1:16">
      <c r="A1068" s="62">
        <v>1067</v>
      </c>
      <c r="B1068" s="42" t="s">
        <v>429</v>
      </c>
      <c r="C1068" s="42" t="s">
        <v>83</v>
      </c>
      <c r="D1068" s="42" t="s">
        <v>158</v>
      </c>
      <c r="E1068" s="42" t="s">
        <v>442</v>
      </c>
      <c r="F1068" s="64">
        <v>9727</v>
      </c>
      <c r="G1068" s="42">
        <v>1926</v>
      </c>
      <c r="H1068" s="42">
        <v>8</v>
      </c>
      <c r="I1068" s="42">
        <v>18</v>
      </c>
      <c r="J1068" s="64">
        <f t="shared" si="36"/>
        <v>9727</v>
      </c>
      <c r="K1068" s="89">
        <f t="shared" ca="1" si="37"/>
        <v>96.216290212183438</v>
      </c>
      <c r="L1068" s="42" t="s">
        <v>85</v>
      </c>
      <c r="M1068" s="42" t="s">
        <v>431</v>
      </c>
      <c r="N1068" s="42"/>
      <c r="O1068" s="42"/>
      <c r="P1068" s="42" t="s">
        <v>83</v>
      </c>
    </row>
    <row r="1069" spans="1:16">
      <c r="A1069" s="62">
        <v>1068</v>
      </c>
      <c r="B1069" s="42" t="s">
        <v>429</v>
      </c>
      <c r="C1069" s="42" t="s">
        <v>83</v>
      </c>
      <c r="D1069" s="42" t="s">
        <v>160</v>
      </c>
      <c r="E1069" s="42" t="s">
        <v>458</v>
      </c>
      <c r="F1069" s="64">
        <v>20433</v>
      </c>
      <c r="G1069" s="42">
        <v>1955</v>
      </c>
      <c r="H1069" s="42">
        <v>12</v>
      </c>
      <c r="I1069" s="42">
        <v>10</v>
      </c>
      <c r="J1069" s="64">
        <f t="shared" si="36"/>
        <v>20433</v>
      </c>
      <c r="K1069" s="89">
        <f t="shared" ca="1" si="37"/>
        <v>66.904859685147159</v>
      </c>
      <c r="L1069" s="42" t="s">
        <v>376</v>
      </c>
      <c r="M1069" s="42" t="s">
        <v>93</v>
      </c>
      <c r="N1069" s="42"/>
      <c r="O1069" s="42"/>
      <c r="P1069" s="42" t="s">
        <v>83</v>
      </c>
    </row>
    <row r="1070" spans="1:16">
      <c r="A1070" s="62">
        <v>1069</v>
      </c>
      <c r="B1070" s="42" t="s">
        <v>429</v>
      </c>
      <c r="C1070" s="42" t="s">
        <v>83</v>
      </c>
      <c r="D1070" s="42" t="s">
        <v>497</v>
      </c>
      <c r="E1070" s="42" t="s">
        <v>436</v>
      </c>
      <c r="F1070" s="64">
        <v>6670</v>
      </c>
      <c r="G1070" s="42">
        <v>1918</v>
      </c>
      <c r="H1070" s="42">
        <v>4</v>
      </c>
      <c r="I1070" s="42">
        <v>5</v>
      </c>
      <c r="J1070" s="64">
        <f t="shared" si="36"/>
        <v>6670</v>
      </c>
      <c r="K1070" s="89">
        <f t="shared" ca="1" si="37"/>
        <v>104.58590006844626</v>
      </c>
      <c r="L1070" s="42" t="s">
        <v>143</v>
      </c>
      <c r="M1070" s="42" t="s">
        <v>179</v>
      </c>
      <c r="N1070" s="42" t="s">
        <v>143</v>
      </c>
      <c r="O1070" s="42" t="s">
        <v>179</v>
      </c>
      <c r="P1070" s="42" t="s">
        <v>102</v>
      </c>
    </row>
    <row r="1071" spans="1:16">
      <c r="A1071" s="62">
        <v>1070</v>
      </c>
      <c r="B1071" s="42" t="s">
        <v>429</v>
      </c>
      <c r="C1071" s="42" t="s">
        <v>83</v>
      </c>
      <c r="D1071" s="42" t="s">
        <v>88</v>
      </c>
      <c r="E1071" s="42" t="s">
        <v>441</v>
      </c>
      <c r="F1071" s="64">
        <v>20140</v>
      </c>
      <c r="G1071" s="42">
        <v>1955</v>
      </c>
      <c r="H1071" s="42">
        <v>2</v>
      </c>
      <c r="I1071" s="42">
        <v>20</v>
      </c>
      <c r="J1071" s="64">
        <f t="shared" si="36"/>
        <v>20140</v>
      </c>
      <c r="K1071" s="89">
        <f t="shared" ca="1" si="37"/>
        <v>67.707049965776861</v>
      </c>
      <c r="L1071" s="42" t="s">
        <v>112</v>
      </c>
      <c r="M1071" s="42" t="s">
        <v>85</v>
      </c>
      <c r="N1071" s="42"/>
      <c r="O1071" s="42"/>
      <c r="P1071" s="42" t="s">
        <v>83</v>
      </c>
    </row>
    <row r="1072" spans="1:16">
      <c r="A1072" s="62">
        <v>1071</v>
      </c>
      <c r="B1072" s="42" t="s">
        <v>429</v>
      </c>
      <c r="C1072" s="42" t="s">
        <v>83</v>
      </c>
      <c r="D1072" s="42" t="s">
        <v>498</v>
      </c>
      <c r="E1072" s="42" t="s">
        <v>438</v>
      </c>
      <c r="F1072" s="64">
        <v>7856</v>
      </c>
      <c r="G1072" s="42">
        <v>1921</v>
      </c>
      <c r="H1072" s="42">
        <v>7</v>
      </c>
      <c r="I1072" s="42">
        <v>4</v>
      </c>
      <c r="J1072" s="64">
        <f t="shared" si="36"/>
        <v>7856</v>
      </c>
      <c r="K1072" s="89">
        <f t="shared" ca="1" si="37"/>
        <v>101.3388090349076</v>
      </c>
      <c r="L1072" s="42" t="s">
        <v>161</v>
      </c>
      <c r="M1072" s="42" t="s">
        <v>223</v>
      </c>
      <c r="N1072" s="42" t="s">
        <v>161</v>
      </c>
      <c r="O1072" s="42" t="s">
        <v>223</v>
      </c>
      <c r="P1072" s="42" t="s">
        <v>83</v>
      </c>
    </row>
    <row r="1073" spans="1:16">
      <c r="A1073" s="62">
        <v>1072</v>
      </c>
      <c r="B1073" s="42" t="s">
        <v>429</v>
      </c>
      <c r="C1073" s="42" t="s">
        <v>83</v>
      </c>
      <c r="D1073" s="42" t="s">
        <v>405</v>
      </c>
      <c r="E1073" s="42" t="s">
        <v>499</v>
      </c>
      <c r="F1073" s="64">
        <v>6774</v>
      </c>
      <c r="G1073" s="42">
        <v>1918</v>
      </c>
      <c r="H1073" s="42">
        <v>7</v>
      </c>
      <c r="I1073" s="42">
        <v>18</v>
      </c>
      <c r="J1073" s="64">
        <f t="shared" si="36"/>
        <v>6774</v>
      </c>
      <c r="K1073" s="89">
        <f t="shared" ca="1" si="37"/>
        <v>104.30116358658454</v>
      </c>
      <c r="L1073" s="42" t="s">
        <v>443</v>
      </c>
      <c r="M1073" s="42" t="s">
        <v>343</v>
      </c>
      <c r="N1073" s="42" t="s">
        <v>443</v>
      </c>
      <c r="O1073" s="42" t="s">
        <v>343</v>
      </c>
      <c r="P1073" s="42" t="s">
        <v>83</v>
      </c>
    </row>
    <row r="1074" spans="1:16">
      <c r="A1074" s="62">
        <v>1073</v>
      </c>
      <c r="B1074" s="42" t="s">
        <v>429</v>
      </c>
      <c r="C1074" s="42" t="s">
        <v>83</v>
      </c>
      <c r="D1074" s="42" t="s">
        <v>247</v>
      </c>
      <c r="E1074" s="42" t="s">
        <v>189</v>
      </c>
      <c r="F1074" s="64">
        <v>7150</v>
      </c>
      <c r="G1074" s="42">
        <v>1919</v>
      </c>
      <c r="H1074" s="42">
        <v>7</v>
      </c>
      <c r="I1074" s="42">
        <v>29</v>
      </c>
      <c r="J1074" s="64">
        <f t="shared" si="36"/>
        <v>7150</v>
      </c>
      <c r="K1074" s="89">
        <f t="shared" ca="1" si="37"/>
        <v>103.27173169062286</v>
      </c>
      <c r="L1074" s="42" t="s">
        <v>133</v>
      </c>
      <c r="M1074" s="42" t="s">
        <v>443</v>
      </c>
      <c r="N1074" s="42" t="s">
        <v>133</v>
      </c>
      <c r="O1074" s="42" t="s">
        <v>443</v>
      </c>
      <c r="P1074" s="42" t="s">
        <v>83</v>
      </c>
    </row>
    <row r="1075" spans="1:16">
      <c r="A1075" s="62">
        <v>1074</v>
      </c>
      <c r="B1075" s="42" t="s">
        <v>429</v>
      </c>
      <c r="C1075" s="42" t="s">
        <v>83</v>
      </c>
      <c r="D1075" s="42" t="s">
        <v>288</v>
      </c>
      <c r="E1075" s="42" t="s">
        <v>436</v>
      </c>
      <c r="F1075" s="64">
        <v>7737</v>
      </c>
      <c r="G1075" s="42">
        <v>1921</v>
      </c>
      <c r="H1075" s="42">
        <v>3</v>
      </c>
      <c r="I1075" s="42">
        <v>7</v>
      </c>
      <c r="J1075" s="64">
        <f t="shared" si="36"/>
        <v>7737</v>
      </c>
      <c r="K1075" s="89">
        <f t="shared" ca="1" si="37"/>
        <v>101.66461327857631</v>
      </c>
      <c r="L1075" s="42" t="s">
        <v>190</v>
      </c>
      <c r="M1075" s="42" t="s">
        <v>99</v>
      </c>
      <c r="N1075" s="42"/>
      <c r="O1075" s="42"/>
      <c r="P1075" s="42" t="s">
        <v>83</v>
      </c>
    </row>
    <row r="1076" spans="1:16">
      <c r="A1076" s="62">
        <v>1075</v>
      </c>
      <c r="B1076" s="42" t="s">
        <v>429</v>
      </c>
      <c r="C1076" s="42" t="s">
        <v>83</v>
      </c>
      <c r="D1076" s="42" t="s">
        <v>159</v>
      </c>
      <c r="E1076" s="42" t="s">
        <v>436</v>
      </c>
      <c r="F1076" s="64">
        <v>6246</v>
      </c>
      <c r="G1076" s="42">
        <v>1917</v>
      </c>
      <c r="H1076" s="42">
        <v>2</v>
      </c>
      <c r="I1076" s="42">
        <v>5</v>
      </c>
      <c r="J1076" s="64">
        <f t="shared" si="36"/>
        <v>6246</v>
      </c>
      <c r="K1076" s="89">
        <f t="shared" ca="1" si="37"/>
        <v>105.74674880219028</v>
      </c>
      <c r="L1076" s="42" t="s">
        <v>137</v>
      </c>
      <c r="M1076" s="42" t="s">
        <v>139</v>
      </c>
      <c r="N1076" s="42" t="s">
        <v>137</v>
      </c>
      <c r="O1076" s="42" t="s">
        <v>139</v>
      </c>
      <c r="P1076" s="42" t="s">
        <v>102</v>
      </c>
    </row>
    <row r="1077" spans="1:16">
      <c r="A1077" s="62">
        <v>1076</v>
      </c>
      <c r="B1077" s="42" t="s">
        <v>429</v>
      </c>
      <c r="C1077" s="42" t="s">
        <v>83</v>
      </c>
      <c r="D1077" s="42" t="s">
        <v>466</v>
      </c>
      <c r="E1077" s="42" t="s">
        <v>436</v>
      </c>
      <c r="F1077" s="64">
        <v>15550</v>
      </c>
      <c r="G1077" s="42">
        <v>1942</v>
      </c>
      <c r="H1077" s="42">
        <v>7</v>
      </c>
      <c r="I1077" s="42">
        <v>28</v>
      </c>
      <c r="J1077" s="64">
        <f t="shared" si="36"/>
        <v>15550</v>
      </c>
      <c r="K1077" s="89">
        <f t="shared" ca="1" si="37"/>
        <v>80.273785078713203</v>
      </c>
      <c r="L1077" s="42" t="s">
        <v>117</v>
      </c>
      <c r="M1077" s="42" t="s">
        <v>176</v>
      </c>
      <c r="N1077" s="42" t="s">
        <v>117</v>
      </c>
      <c r="O1077" s="42" t="s">
        <v>176</v>
      </c>
      <c r="P1077" s="42" t="s">
        <v>102</v>
      </c>
    </row>
    <row r="1078" spans="1:16">
      <c r="A1078" s="62">
        <v>1077</v>
      </c>
      <c r="B1078" s="42" t="s">
        <v>429</v>
      </c>
      <c r="C1078" s="42" t="s">
        <v>83</v>
      </c>
      <c r="D1078" s="42" t="s">
        <v>138</v>
      </c>
      <c r="E1078" s="42" t="s">
        <v>435</v>
      </c>
      <c r="F1078" s="64">
        <v>35637</v>
      </c>
      <c r="G1078" s="42">
        <v>1997</v>
      </c>
      <c r="H1078" s="42">
        <v>7</v>
      </c>
      <c r="I1078" s="42">
        <v>26</v>
      </c>
      <c r="J1078" s="64">
        <f t="shared" si="36"/>
        <v>35637</v>
      </c>
      <c r="K1078" s="89">
        <f t="shared" ca="1" si="37"/>
        <v>25.278576317590691</v>
      </c>
      <c r="L1078" s="42" t="s">
        <v>223</v>
      </c>
      <c r="M1078" s="42" t="s">
        <v>89</v>
      </c>
      <c r="N1078" s="42"/>
      <c r="O1078" s="42"/>
      <c r="P1078" s="42" t="s">
        <v>83</v>
      </c>
    </row>
    <row r="1079" spans="1:16">
      <c r="A1079" s="62">
        <v>1078</v>
      </c>
      <c r="B1079" s="42" t="s">
        <v>429</v>
      </c>
      <c r="C1079" s="42" t="s">
        <v>83</v>
      </c>
      <c r="D1079" s="42" t="s">
        <v>142</v>
      </c>
      <c r="E1079" s="42" t="s">
        <v>400</v>
      </c>
      <c r="F1079" s="64">
        <v>16772</v>
      </c>
      <c r="G1079" s="42">
        <v>1945</v>
      </c>
      <c r="H1079" s="42">
        <v>12</v>
      </c>
      <c r="I1079" s="42">
        <v>1</v>
      </c>
      <c r="J1079" s="64">
        <f t="shared" si="36"/>
        <v>16772</v>
      </c>
      <c r="K1079" s="89">
        <f t="shared" ca="1" si="37"/>
        <v>76.928131416837786</v>
      </c>
      <c r="L1079" s="42" t="s">
        <v>176</v>
      </c>
      <c r="M1079" s="42" t="s">
        <v>139</v>
      </c>
      <c r="N1079" s="42" t="s">
        <v>176</v>
      </c>
      <c r="O1079" s="42" t="s">
        <v>139</v>
      </c>
      <c r="P1079" s="42" t="s">
        <v>83</v>
      </c>
    </row>
    <row r="1080" spans="1:16">
      <c r="A1080" s="62">
        <v>1079</v>
      </c>
      <c r="B1080" s="42" t="s">
        <v>429</v>
      </c>
      <c r="C1080" s="42" t="s">
        <v>83</v>
      </c>
      <c r="D1080" s="42" t="s">
        <v>201</v>
      </c>
      <c r="E1080" s="42" t="s">
        <v>435</v>
      </c>
      <c r="F1080" s="64">
        <v>17557</v>
      </c>
      <c r="G1080" s="42">
        <v>1948</v>
      </c>
      <c r="H1080" s="42">
        <v>1</v>
      </c>
      <c r="I1080" s="42">
        <v>25</v>
      </c>
      <c r="J1080" s="64">
        <f t="shared" si="36"/>
        <v>17557</v>
      </c>
      <c r="K1080" s="89">
        <f t="shared" ca="1" si="37"/>
        <v>74.778918548939089</v>
      </c>
      <c r="L1080" s="42" t="s">
        <v>96</v>
      </c>
      <c r="M1080" s="42" t="s">
        <v>153</v>
      </c>
      <c r="N1080" s="42" t="s">
        <v>96</v>
      </c>
      <c r="O1080" s="42" t="s">
        <v>153</v>
      </c>
      <c r="P1080" s="42" t="s">
        <v>102</v>
      </c>
    </row>
    <row r="1081" spans="1:16">
      <c r="A1081" s="62">
        <v>1080</v>
      </c>
      <c r="B1081" s="42" t="s">
        <v>429</v>
      </c>
      <c r="C1081" s="42" t="s">
        <v>83</v>
      </c>
      <c r="D1081" s="42" t="s">
        <v>207</v>
      </c>
      <c r="E1081" s="42" t="s">
        <v>189</v>
      </c>
      <c r="F1081" s="64">
        <v>20997</v>
      </c>
      <c r="G1081" s="42">
        <v>1957</v>
      </c>
      <c r="H1081" s="42">
        <v>6</v>
      </c>
      <c r="I1081" s="42">
        <v>26</v>
      </c>
      <c r="J1081" s="64">
        <f t="shared" si="36"/>
        <v>20997</v>
      </c>
      <c r="K1081" s="89">
        <f t="shared" ca="1" si="37"/>
        <v>65.360711841204647</v>
      </c>
      <c r="L1081" s="42" t="s">
        <v>211</v>
      </c>
      <c r="M1081" s="42" t="s">
        <v>179</v>
      </c>
      <c r="N1081" s="42" t="s">
        <v>211</v>
      </c>
      <c r="O1081" s="42" t="s">
        <v>179</v>
      </c>
      <c r="P1081" s="42" t="s">
        <v>102</v>
      </c>
    </row>
    <row r="1082" spans="1:16">
      <c r="A1082" s="62">
        <v>1081</v>
      </c>
      <c r="B1082" s="42" t="s">
        <v>429</v>
      </c>
      <c r="C1082" s="42" t="s">
        <v>83</v>
      </c>
      <c r="D1082" s="42" t="s">
        <v>165</v>
      </c>
      <c r="E1082" s="42" t="s">
        <v>442</v>
      </c>
      <c r="F1082" s="64">
        <v>34841</v>
      </c>
      <c r="G1082" s="42">
        <v>1995</v>
      </c>
      <c r="H1082" s="42">
        <v>5</v>
      </c>
      <c r="I1082" s="42">
        <v>22</v>
      </c>
      <c r="J1082" s="64">
        <f t="shared" si="36"/>
        <v>34841</v>
      </c>
      <c r="K1082" s="89">
        <f t="shared" ca="1" si="37"/>
        <v>27.457905544147845</v>
      </c>
      <c r="L1082" s="42" t="s">
        <v>450</v>
      </c>
      <c r="M1082" s="42" t="s">
        <v>450</v>
      </c>
      <c r="N1082" s="42" t="s">
        <v>450</v>
      </c>
      <c r="O1082" s="42" t="s">
        <v>450</v>
      </c>
      <c r="P1082" s="42" t="s">
        <v>102</v>
      </c>
    </row>
    <row r="1083" spans="1:16">
      <c r="A1083" s="62">
        <v>1082</v>
      </c>
      <c r="B1083" s="42" t="s">
        <v>429</v>
      </c>
      <c r="C1083" s="42" t="s">
        <v>83</v>
      </c>
      <c r="D1083" s="42" t="s">
        <v>132</v>
      </c>
      <c r="E1083" s="42" t="s">
        <v>434</v>
      </c>
      <c r="F1083" s="64">
        <v>12342</v>
      </c>
      <c r="G1083" s="42">
        <v>1933</v>
      </c>
      <c r="H1083" s="42">
        <v>10</v>
      </c>
      <c r="I1083" s="42">
        <v>15</v>
      </c>
      <c r="J1083" s="64">
        <f t="shared" si="36"/>
        <v>12342</v>
      </c>
      <c r="K1083" s="89">
        <f t="shared" ca="1" si="37"/>
        <v>89.056810403832998</v>
      </c>
      <c r="L1083" s="42" t="s">
        <v>433</v>
      </c>
      <c r="M1083" s="42" t="s">
        <v>450</v>
      </c>
      <c r="N1083" s="42" t="s">
        <v>433</v>
      </c>
      <c r="O1083" s="42" t="s">
        <v>450</v>
      </c>
      <c r="P1083" s="42" t="s">
        <v>102</v>
      </c>
    </row>
    <row r="1084" spans="1:16">
      <c r="A1084" s="62">
        <v>1083</v>
      </c>
      <c r="B1084" s="42" t="s">
        <v>429</v>
      </c>
      <c r="C1084" s="42" t="s">
        <v>83</v>
      </c>
      <c r="D1084" s="42" t="s">
        <v>255</v>
      </c>
      <c r="E1084" s="42" t="s">
        <v>432</v>
      </c>
      <c r="F1084" s="64">
        <v>19852</v>
      </c>
      <c r="G1084" s="42">
        <v>1954</v>
      </c>
      <c r="H1084" s="42">
        <v>5</v>
      </c>
      <c r="I1084" s="42">
        <v>8</v>
      </c>
      <c r="J1084" s="64">
        <f t="shared" si="36"/>
        <v>19852</v>
      </c>
      <c r="K1084" s="89">
        <f t="shared" ca="1" si="37"/>
        <v>68.495550992470911</v>
      </c>
      <c r="L1084" s="42" t="s">
        <v>85</v>
      </c>
      <c r="M1084" s="42" t="s">
        <v>433</v>
      </c>
      <c r="N1084" s="42" t="s">
        <v>85</v>
      </c>
      <c r="O1084" s="42" t="s">
        <v>433</v>
      </c>
      <c r="P1084" s="42" t="s">
        <v>102</v>
      </c>
    </row>
    <row r="1085" spans="1:16">
      <c r="A1085" s="62">
        <v>1084</v>
      </c>
      <c r="B1085" s="42" t="s">
        <v>429</v>
      </c>
      <c r="C1085" s="42" t="s">
        <v>83</v>
      </c>
      <c r="D1085" s="42" t="s">
        <v>372</v>
      </c>
      <c r="E1085" s="42" t="s">
        <v>436</v>
      </c>
      <c r="F1085" s="64">
        <v>12101</v>
      </c>
      <c r="G1085" s="42">
        <v>1933</v>
      </c>
      <c r="H1085" s="42">
        <v>2</v>
      </c>
      <c r="I1085" s="42">
        <v>16</v>
      </c>
      <c r="J1085" s="64">
        <f t="shared" si="36"/>
        <v>12101</v>
      </c>
      <c r="K1085" s="89">
        <f t="shared" ca="1" si="37"/>
        <v>89.716632443531822</v>
      </c>
      <c r="L1085" s="42" t="s">
        <v>85</v>
      </c>
      <c r="M1085" s="42" t="s">
        <v>443</v>
      </c>
      <c r="N1085" s="42"/>
      <c r="O1085" s="42"/>
      <c r="P1085" s="42" t="s">
        <v>102</v>
      </c>
    </row>
    <row r="1086" spans="1:16">
      <c r="A1086" s="62">
        <v>1085</v>
      </c>
      <c r="B1086" s="42" t="s">
        <v>429</v>
      </c>
      <c r="C1086" s="42" t="s">
        <v>83</v>
      </c>
      <c r="D1086" s="42" t="s">
        <v>378</v>
      </c>
      <c r="E1086" s="42" t="s">
        <v>436</v>
      </c>
      <c r="F1086" s="64">
        <v>28824</v>
      </c>
      <c r="G1086" s="42">
        <v>1978</v>
      </c>
      <c r="H1086" s="42">
        <v>11</v>
      </c>
      <c r="I1086" s="42">
        <v>30</v>
      </c>
      <c r="J1086" s="64">
        <f t="shared" si="36"/>
        <v>28824</v>
      </c>
      <c r="K1086" s="89">
        <f t="shared" ca="1" si="37"/>
        <v>43.931553730321696</v>
      </c>
      <c r="L1086" s="42" t="s">
        <v>135</v>
      </c>
      <c r="M1086" s="42" t="s">
        <v>179</v>
      </c>
      <c r="N1086" s="42" t="s">
        <v>135</v>
      </c>
      <c r="O1086" s="42" t="s">
        <v>179</v>
      </c>
      <c r="P1086" s="42" t="s">
        <v>83</v>
      </c>
    </row>
    <row r="1087" spans="1:16">
      <c r="A1087" s="62">
        <v>1086</v>
      </c>
      <c r="B1087" s="42" t="s">
        <v>429</v>
      </c>
      <c r="C1087" s="42" t="s">
        <v>83</v>
      </c>
      <c r="D1087" s="42" t="s">
        <v>298</v>
      </c>
      <c r="E1087" s="42" t="s">
        <v>436</v>
      </c>
      <c r="F1087" s="64">
        <v>6307</v>
      </c>
      <c r="G1087" s="42">
        <v>1917</v>
      </c>
      <c r="H1087" s="42">
        <v>4</v>
      </c>
      <c r="I1087" s="42">
        <v>7</v>
      </c>
      <c r="J1087" s="64">
        <f t="shared" si="36"/>
        <v>6307</v>
      </c>
      <c r="K1087" s="89">
        <f t="shared" ca="1" si="37"/>
        <v>105.57973990417523</v>
      </c>
      <c r="L1087" s="42" t="s">
        <v>209</v>
      </c>
      <c r="M1087" s="42" t="s">
        <v>124</v>
      </c>
      <c r="N1087" s="42" t="s">
        <v>209</v>
      </c>
      <c r="O1087" s="42" t="s">
        <v>124</v>
      </c>
      <c r="P1087" s="42" t="s">
        <v>83</v>
      </c>
    </row>
    <row r="1088" spans="1:16">
      <c r="A1088" s="62">
        <v>1087</v>
      </c>
      <c r="B1088" s="42" t="s">
        <v>429</v>
      </c>
      <c r="C1088" s="42" t="s">
        <v>83</v>
      </c>
      <c r="D1088" s="42" t="s">
        <v>500</v>
      </c>
      <c r="E1088" s="42" t="s">
        <v>435</v>
      </c>
      <c r="F1088" s="64">
        <v>13671</v>
      </c>
      <c r="G1088" s="42">
        <v>1937</v>
      </c>
      <c r="H1088" s="42">
        <v>6</v>
      </c>
      <c r="I1088" s="42">
        <v>5</v>
      </c>
      <c r="J1088" s="64">
        <f t="shared" si="36"/>
        <v>13671</v>
      </c>
      <c r="K1088" s="89">
        <f t="shared" ca="1" si="37"/>
        <v>85.418206707734427</v>
      </c>
      <c r="L1088" s="42" t="s">
        <v>223</v>
      </c>
      <c r="M1088" s="42" t="s">
        <v>440</v>
      </c>
      <c r="N1088" s="42" t="s">
        <v>223</v>
      </c>
      <c r="O1088" s="42" t="s">
        <v>440</v>
      </c>
      <c r="P1088" s="42" t="s">
        <v>102</v>
      </c>
    </row>
    <row r="1089" spans="1:16">
      <c r="A1089" s="62">
        <v>1088</v>
      </c>
      <c r="B1089" s="42" t="s">
        <v>429</v>
      </c>
      <c r="C1089" s="42" t="s">
        <v>83</v>
      </c>
      <c r="D1089" s="42" t="s">
        <v>501</v>
      </c>
      <c r="E1089" s="42" t="s">
        <v>434</v>
      </c>
      <c r="F1089" s="64">
        <v>23906</v>
      </c>
      <c r="G1089" s="42">
        <v>1965</v>
      </c>
      <c r="H1089" s="42">
        <v>6</v>
      </c>
      <c r="I1089" s="42">
        <v>13</v>
      </c>
      <c r="J1089" s="64">
        <f t="shared" si="36"/>
        <v>23906</v>
      </c>
      <c r="K1089" s="89">
        <f t="shared" ca="1" si="37"/>
        <v>57.396303901437371</v>
      </c>
      <c r="L1089" s="42" t="s">
        <v>117</v>
      </c>
      <c r="M1089" s="42" t="s">
        <v>439</v>
      </c>
      <c r="N1089" s="42" t="s">
        <v>117</v>
      </c>
      <c r="O1089" s="42" t="s">
        <v>439</v>
      </c>
      <c r="P1089" s="42" t="s">
        <v>325</v>
      </c>
    </row>
    <row r="1090" spans="1:16">
      <c r="A1090" s="62">
        <v>1089</v>
      </c>
      <c r="B1090" s="42" t="s">
        <v>429</v>
      </c>
      <c r="C1090" s="42" t="s">
        <v>83</v>
      </c>
      <c r="D1090" s="42" t="s">
        <v>295</v>
      </c>
      <c r="E1090" s="42" t="s">
        <v>400</v>
      </c>
      <c r="F1090" s="64">
        <v>27221</v>
      </c>
      <c r="G1090" s="42">
        <v>1974</v>
      </c>
      <c r="H1090" s="42">
        <v>7</v>
      </c>
      <c r="I1090" s="42">
        <v>11</v>
      </c>
      <c r="J1090" s="64">
        <f t="shared" si="36"/>
        <v>27221</v>
      </c>
      <c r="K1090" s="89">
        <f t="shared" ca="1" si="37"/>
        <v>48.320328542094458</v>
      </c>
      <c r="L1090" s="42" t="s">
        <v>104</v>
      </c>
      <c r="M1090" s="42" t="s">
        <v>464</v>
      </c>
      <c r="N1090" s="42" t="s">
        <v>104</v>
      </c>
      <c r="O1090" s="42" t="s">
        <v>464</v>
      </c>
      <c r="P1090" s="42" t="s">
        <v>83</v>
      </c>
    </row>
    <row r="1091" spans="1:16">
      <c r="A1091" s="62">
        <v>1090</v>
      </c>
      <c r="B1091" s="42" t="s">
        <v>429</v>
      </c>
      <c r="C1091" s="42" t="s">
        <v>83</v>
      </c>
      <c r="D1091" s="42" t="s">
        <v>160</v>
      </c>
      <c r="E1091" s="42" t="s">
        <v>458</v>
      </c>
      <c r="F1091" s="64">
        <v>15628</v>
      </c>
      <c r="G1091" s="42">
        <v>1942</v>
      </c>
      <c r="H1091" s="42">
        <v>10</v>
      </c>
      <c r="I1091" s="42">
        <v>14</v>
      </c>
      <c r="J1091" s="64">
        <f t="shared" ref="J1091:J1154" si="38">DATE(G1091, H1091,I1091)</f>
        <v>15628</v>
      </c>
      <c r="K1091" s="89">
        <f t="shared" ref="K1091:K1154" ca="1" si="39">(TODAY()-J1091)/365.25</f>
        <v>80.060232717316907</v>
      </c>
      <c r="L1091" s="42" t="s">
        <v>179</v>
      </c>
      <c r="M1091" s="42" t="s">
        <v>260</v>
      </c>
      <c r="N1091" s="42"/>
      <c r="O1091" s="42"/>
      <c r="P1091" s="42" t="s">
        <v>83</v>
      </c>
    </row>
    <row r="1092" spans="1:16">
      <c r="A1092" s="62">
        <v>1091</v>
      </c>
      <c r="B1092" s="42" t="s">
        <v>429</v>
      </c>
      <c r="C1092" s="42" t="s">
        <v>83</v>
      </c>
      <c r="D1092" s="42" t="s">
        <v>328</v>
      </c>
      <c r="E1092" s="42" t="s">
        <v>436</v>
      </c>
      <c r="F1092" s="64">
        <v>9415</v>
      </c>
      <c r="G1092" s="42">
        <v>1925</v>
      </c>
      <c r="H1092" s="42">
        <v>10</v>
      </c>
      <c r="I1092" s="42">
        <v>10</v>
      </c>
      <c r="J1092" s="64">
        <f t="shared" si="38"/>
        <v>9415</v>
      </c>
      <c r="K1092" s="89">
        <f t="shared" ca="1" si="39"/>
        <v>97.07049965776865</v>
      </c>
      <c r="L1092" s="42" t="s">
        <v>93</v>
      </c>
      <c r="M1092" s="42" t="s">
        <v>85</v>
      </c>
      <c r="N1092" s="42" t="s">
        <v>93</v>
      </c>
      <c r="O1092" s="42" t="s">
        <v>85</v>
      </c>
      <c r="P1092" s="42" t="s">
        <v>83</v>
      </c>
    </row>
    <row r="1093" spans="1:16">
      <c r="A1093" s="62">
        <v>1092</v>
      </c>
      <c r="B1093" s="42" t="s">
        <v>429</v>
      </c>
      <c r="C1093" s="42" t="s">
        <v>83</v>
      </c>
      <c r="D1093" s="42" t="s">
        <v>120</v>
      </c>
      <c r="E1093" s="42" t="s">
        <v>455</v>
      </c>
      <c r="F1093" s="64">
        <v>14386</v>
      </c>
      <c r="G1093" s="42">
        <v>1939</v>
      </c>
      <c r="H1093" s="42">
        <v>5</v>
      </c>
      <c r="I1093" s="42">
        <v>21</v>
      </c>
      <c r="J1093" s="64">
        <f t="shared" si="38"/>
        <v>14386</v>
      </c>
      <c r="K1093" s="89">
        <f t="shared" ca="1" si="39"/>
        <v>83.460643394934976</v>
      </c>
      <c r="L1093" s="42" t="s">
        <v>104</v>
      </c>
      <c r="M1093" s="42" t="s">
        <v>433</v>
      </c>
      <c r="N1093" s="42" t="s">
        <v>104</v>
      </c>
      <c r="O1093" s="42" t="s">
        <v>433</v>
      </c>
      <c r="P1093" s="42" t="s">
        <v>102</v>
      </c>
    </row>
    <row r="1094" spans="1:16">
      <c r="A1094" s="62">
        <v>1093</v>
      </c>
      <c r="B1094" s="42" t="s">
        <v>429</v>
      </c>
      <c r="C1094" s="42" t="s">
        <v>83</v>
      </c>
      <c r="D1094" s="42" t="s">
        <v>266</v>
      </c>
      <c r="E1094" s="42" t="s">
        <v>438</v>
      </c>
      <c r="F1094" s="64">
        <v>18569</v>
      </c>
      <c r="G1094" s="42">
        <v>1950</v>
      </c>
      <c r="H1094" s="42">
        <v>11</v>
      </c>
      <c r="I1094" s="42">
        <v>2</v>
      </c>
      <c r="J1094" s="64">
        <f t="shared" si="38"/>
        <v>18569</v>
      </c>
      <c r="K1094" s="89">
        <f t="shared" ca="1" si="39"/>
        <v>72.008213552361397</v>
      </c>
      <c r="L1094" s="42" t="s">
        <v>439</v>
      </c>
      <c r="M1094" s="42" t="s">
        <v>89</v>
      </c>
      <c r="N1094" s="42" t="s">
        <v>439</v>
      </c>
      <c r="O1094" s="42" t="s">
        <v>89</v>
      </c>
      <c r="P1094" s="42" t="s">
        <v>102</v>
      </c>
    </row>
    <row r="1095" spans="1:16">
      <c r="A1095" s="62">
        <v>1094</v>
      </c>
      <c r="B1095" s="42" t="s">
        <v>429</v>
      </c>
      <c r="C1095" s="42" t="s">
        <v>83</v>
      </c>
      <c r="D1095" s="42" t="s">
        <v>290</v>
      </c>
      <c r="E1095" s="42" t="s">
        <v>435</v>
      </c>
      <c r="F1095" s="64">
        <v>16265</v>
      </c>
      <c r="G1095" s="42">
        <v>1944</v>
      </c>
      <c r="H1095" s="42">
        <v>7</v>
      </c>
      <c r="I1095" s="42">
        <v>12</v>
      </c>
      <c r="J1095" s="64">
        <f t="shared" si="38"/>
        <v>16265</v>
      </c>
      <c r="K1095" s="89">
        <f t="shared" ca="1" si="39"/>
        <v>78.316221765913753</v>
      </c>
      <c r="L1095" s="42" t="s">
        <v>223</v>
      </c>
      <c r="M1095" s="42" t="s">
        <v>260</v>
      </c>
      <c r="N1095" s="42" t="s">
        <v>223</v>
      </c>
      <c r="O1095" s="42" t="s">
        <v>260</v>
      </c>
      <c r="P1095" s="42" t="s">
        <v>83</v>
      </c>
    </row>
    <row r="1096" spans="1:16">
      <c r="A1096" s="62">
        <v>1095</v>
      </c>
      <c r="B1096" s="42" t="s">
        <v>429</v>
      </c>
      <c r="C1096" s="42" t="s">
        <v>83</v>
      </c>
      <c r="D1096" s="42" t="s">
        <v>95</v>
      </c>
      <c r="E1096" s="42" t="s">
        <v>463</v>
      </c>
      <c r="F1096" s="64">
        <v>8885</v>
      </c>
      <c r="G1096" s="42">
        <v>1924</v>
      </c>
      <c r="H1096" s="42">
        <v>4</v>
      </c>
      <c r="I1096" s="42">
        <v>28</v>
      </c>
      <c r="J1096" s="64">
        <f t="shared" si="38"/>
        <v>8885</v>
      </c>
      <c r="K1096" s="89">
        <f t="shared" ca="1" si="39"/>
        <v>98.521560574948666</v>
      </c>
      <c r="L1096" s="42" t="s">
        <v>130</v>
      </c>
      <c r="M1096" s="42"/>
      <c r="N1096" s="42" t="s">
        <v>130</v>
      </c>
      <c r="O1096" s="42" t="s">
        <v>464</v>
      </c>
      <c r="P1096" s="42" t="s">
        <v>102</v>
      </c>
    </row>
    <row r="1097" spans="1:16">
      <c r="A1097" s="62">
        <v>1096</v>
      </c>
      <c r="B1097" s="42" t="s">
        <v>429</v>
      </c>
      <c r="C1097" s="42" t="s">
        <v>83</v>
      </c>
      <c r="D1097" s="42" t="s">
        <v>186</v>
      </c>
      <c r="E1097" s="42" t="s">
        <v>436</v>
      </c>
      <c r="F1097" s="64">
        <v>5749</v>
      </c>
      <c r="G1097" s="42">
        <v>1915</v>
      </c>
      <c r="H1097" s="42">
        <v>9</v>
      </c>
      <c r="I1097" s="42">
        <v>27</v>
      </c>
      <c r="J1097" s="64">
        <f t="shared" si="38"/>
        <v>5749</v>
      </c>
      <c r="K1097" s="89">
        <f t="shared" ca="1" si="39"/>
        <v>107.10746064339493</v>
      </c>
      <c r="L1097" s="42" t="s">
        <v>135</v>
      </c>
      <c r="M1097" s="42" t="s">
        <v>179</v>
      </c>
      <c r="N1097" s="42" t="s">
        <v>135</v>
      </c>
      <c r="O1097" s="42" t="s">
        <v>179</v>
      </c>
      <c r="P1097" s="42" t="s">
        <v>83</v>
      </c>
    </row>
    <row r="1098" spans="1:16">
      <c r="A1098" s="62">
        <v>1097</v>
      </c>
      <c r="B1098" s="42" t="s">
        <v>429</v>
      </c>
      <c r="C1098" s="42" t="s">
        <v>83</v>
      </c>
      <c r="D1098" s="42" t="s">
        <v>469</v>
      </c>
      <c r="E1098" s="42" t="s">
        <v>459</v>
      </c>
      <c r="F1098" s="64">
        <v>18061</v>
      </c>
      <c r="G1098" s="42">
        <v>1949</v>
      </c>
      <c r="H1098" s="42">
        <v>6</v>
      </c>
      <c r="I1098" s="42">
        <v>12</v>
      </c>
      <c r="J1098" s="64">
        <f t="shared" si="38"/>
        <v>18061</v>
      </c>
      <c r="K1098" s="89">
        <f t="shared" ca="1" si="39"/>
        <v>73.399041752224505</v>
      </c>
      <c r="L1098" s="42" t="s">
        <v>161</v>
      </c>
      <c r="M1098" s="42" t="s">
        <v>112</v>
      </c>
      <c r="N1098" s="42"/>
      <c r="O1098" s="42"/>
      <c r="P1098" s="42" t="s">
        <v>102</v>
      </c>
    </row>
    <row r="1099" spans="1:16">
      <c r="A1099" s="62">
        <v>1098</v>
      </c>
      <c r="B1099" s="42" t="s">
        <v>429</v>
      </c>
      <c r="C1099" s="42" t="s">
        <v>83</v>
      </c>
      <c r="D1099" s="42" t="s">
        <v>502</v>
      </c>
      <c r="E1099" s="42" t="s">
        <v>189</v>
      </c>
      <c r="F1099" s="64">
        <v>26208</v>
      </c>
      <c r="G1099" s="42">
        <v>1971</v>
      </c>
      <c r="H1099" s="42">
        <v>10</v>
      </c>
      <c r="I1099" s="42">
        <v>2</v>
      </c>
      <c r="J1099" s="64">
        <f t="shared" si="38"/>
        <v>26208</v>
      </c>
      <c r="K1099" s="89">
        <f t="shared" ca="1" si="39"/>
        <v>51.093771389459278</v>
      </c>
      <c r="L1099" s="42" t="s">
        <v>137</v>
      </c>
      <c r="M1099" s="42" t="s">
        <v>457</v>
      </c>
      <c r="N1099" s="42" t="s">
        <v>137</v>
      </c>
      <c r="O1099" s="42" t="s">
        <v>457</v>
      </c>
      <c r="P1099" s="42" t="s">
        <v>83</v>
      </c>
    </row>
    <row r="1100" spans="1:16">
      <c r="A1100" s="62">
        <v>1099</v>
      </c>
      <c r="B1100" s="42" t="s">
        <v>429</v>
      </c>
      <c r="C1100" s="42" t="s">
        <v>83</v>
      </c>
      <c r="D1100" s="42" t="s">
        <v>332</v>
      </c>
      <c r="E1100" s="42" t="s">
        <v>467</v>
      </c>
      <c r="F1100" s="64">
        <v>11046</v>
      </c>
      <c r="G1100" s="42">
        <v>1930</v>
      </c>
      <c r="H1100" s="42">
        <v>3</v>
      </c>
      <c r="I1100" s="42">
        <v>29</v>
      </c>
      <c r="J1100" s="64">
        <f t="shared" si="38"/>
        <v>11046</v>
      </c>
      <c r="K1100" s="89">
        <f t="shared" ca="1" si="39"/>
        <v>92.6050650239562</v>
      </c>
      <c r="L1100" s="42" t="s">
        <v>109</v>
      </c>
      <c r="M1100" s="42" t="s">
        <v>133</v>
      </c>
      <c r="N1100" s="42" t="s">
        <v>109</v>
      </c>
      <c r="O1100" s="42" t="s">
        <v>133</v>
      </c>
      <c r="P1100" s="42" t="s">
        <v>83</v>
      </c>
    </row>
    <row r="1101" spans="1:16">
      <c r="A1101" s="62">
        <v>1100</v>
      </c>
      <c r="B1101" s="42" t="s">
        <v>429</v>
      </c>
      <c r="C1101" s="42" t="s">
        <v>83</v>
      </c>
      <c r="D1101" s="42" t="s">
        <v>298</v>
      </c>
      <c r="E1101" s="42" t="s">
        <v>436</v>
      </c>
      <c r="F1101" s="64">
        <v>9306</v>
      </c>
      <c r="G1101" s="42">
        <v>1925</v>
      </c>
      <c r="H1101" s="42">
        <v>6</v>
      </c>
      <c r="I1101" s="42">
        <v>23</v>
      </c>
      <c r="J1101" s="64">
        <f t="shared" si="38"/>
        <v>9306</v>
      </c>
      <c r="K1101" s="89">
        <f t="shared" ca="1" si="39"/>
        <v>97.368925393566045</v>
      </c>
      <c r="L1101" s="42" t="s">
        <v>176</v>
      </c>
      <c r="M1101" s="42" t="s">
        <v>89</v>
      </c>
      <c r="N1101" s="42" t="s">
        <v>176</v>
      </c>
      <c r="O1101" s="42" t="s">
        <v>89</v>
      </c>
      <c r="P1101" s="42" t="s">
        <v>83</v>
      </c>
    </row>
    <row r="1102" spans="1:16">
      <c r="A1102" s="62">
        <v>1101</v>
      </c>
      <c r="B1102" s="42" t="s">
        <v>429</v>
      </c>
      <c r="C1102" s="42" t="s">
        <v>83</v>
      </c>
      <c r="D1102" s="42" t="s">
        <v>167</v>
      </c>
      <c r="E1102" s="42" t="s">
        <v>436</v>
      </c>
      <c r="F1102" s="64">
        <v>16067</v>
      </c>
      <c r="G1102" s="42">
        <v>1943</v>
      </c>
      <c r="H1102" s="42">
        <v>12</v>
      </c>
      <c r="I1102" s="42">
        <v>27</v>
      </c>
      <c r="J1102" s="64">
        <f t="shared" si="38"/>
        <v>16067</v>
      </c>
      <c r="K1102" s="89">
        <f t="shared" ca="1" si="39"/>
        <v>78.858316221765918</v>
      </c>
      <c r="L1102" s="42" t="s">
        <v>96</v>
      </c>
      <c r="M1102" s="42" t="s">
        <v>153</v>
      </c>
      <c r="N1102" s="42" t="s">
        <v>96</v>
      </c>
      <c r="O1102" s="42" t="s">
        <v>153</v>
      </c>
      <c r="P1102" s="42" t="s">
        <v>102</v>
      </c>
    </row>
    <row r="1103" spans="1:16">
      <c r="A1103" s="62">
        <v>1102</v>
      </c>
      <c r="B1103" s="42" t="s">
        <v>429</v>
      </c>
      <c r="C1103" s="42" t="s">
        <v>83</v>
      </c>
      <c r="D1103" s="42" t="s">
        <v>415</v>
      </c>
      <c r="E1103" s="42" t="s">
        <v>432</v>
      </c>
      <c r="F1103" s="64">
        <v>13391</v>
      </c>
      <c r="G1103" s="42">
        <v>1936</v>
      </c>
      <c r="H1103" s="42">
        <v>8</v>
      </c>
      <c r="I1103" s="42">
        <v>29</v>
      </c>
      <c r="J1103" s="64">
        <f t="shared" si="38"/>
        <v>13391</v>
      </c>
      <c r="K1103" s="89">
        <f t="shared" ca="1" si="39"/>
        <v>86.184804928131413</v>
      </c>
      <c r="L1103" s="42" t="s">
        <v>112</v>
      </c>
      <c r="M1103" s="42" t="s">
        <v>464</v>
      </c>
      <c r="N1103" s="42" t="s">
        <v>112</v>
      </c>
      <c r="O1103" s="42" t="s">
        <v>464</v>
      </c>
      <c r="P1103" s="42" t="s">
        <v>102</v>
      </c>
    </row>
    <row r="1104" spans="1:16">
      <c r="A1104" s="62">
        <v>1103</v>
      </c>
      <c r="B1104" s="42" t="s">
        <v>429</v>
      </c>
      <c r="C1104" s="42" t="s">
        <v>83</v>
      </c>
      <c r="D1104" s="42" t="s">
        <v>242</v>
      </c>
      <c r="E1104" s="42" t="s">
        <v>363</v>
      </c>
      <c r="F1104" s="64">
        <v>29094</v>
      </c>
      <c r="G1104" s="42">
        <v>1979</v>
      </c>
      <c r="H1104" s="42">
        <v>8</v>
      </c>
      <c r="I1104" s="42">
        <v>27</v>
      </c>
      <c r="J1104" s="64">
        <f t="shared" si="38"/>
        <v>29094</v>
      </c>
      <c r="K1104" s="89">
        <f t="shared" ca="1" si="39"/>
        <v>43.192334017796028</v>
      </c>
      <c r="L1104" s="42" t="s">
        <v>430</v>
      </c>
      <c r="M1104" s="42" t="s">
        <v>343</v>
      </c>
      <c r="N1104" s="42"/>
      <c r="O1104" s="42"/>
      <c r="P1104" s="42" t="s">
        <v>102</v>
      </c>
    </row>
    <row r="1105" spans="1:16">
      <c r="A1105" s="62">
        <v>1104</v>
      </c>
      <c r="B1105" s="42" t="s">
        <v>429</v>
      </c>
      <c r="C1105" s="42" t="s">
        <v>83</v>
      </c>
      <c r="D1105" s="42" t="s">
        <v>295</v>
      </c>
      <c r="E1105" s="42" t="s">
        <v>400</v>
      </c>
      <c r="F1105" s="64">
        <v>18776</v>
      </c>
      <c r="G1105" s="42">
        <v>1951</v>
      </c>
      <c r="H1105" s="42">
        <v>5</v>
      </c>
      <c r="I1105" s="42">
        <v>28</v>
      </c>
      <c r="J1105" s="64">
        <f t="shared" si="38"/>
        <v>18776</v>
      </c>
      <c r="K1105" s="89">
        <f t="shared" ca="1" si="39"/>
        <v>71.441478439425055</v>
      </c>
      <c r="L1105" s="42" t="s">
        <v>124</v>
      </c>
      <c r="M1105" s="42" t="s">
        <v>443</v>
      </c>
      <c r="N1105" s="42" t="s">
        <v>124</v>
      </c>
      <c r="O1105" s="42" t="s">
        <v>443</v>
      </c>
      <c r="P1105" s="42" t="s">
        <v>83</v>
      </c>
    </row>
    <row r="1106" spans="1:16">
      <c r="A1106" s="62">
        <v>1105</v>
      </c>
      <c r="B1106" s="42" t="s">
        <v>429</v>
      </c>
      <c r="C1106" s="42" t="s">
        <v>83</v>
      </c>
      <c r="D1106" s="42" t="s">
        <v>293</v>
      </c>
      <c r="E1106" s="42" t="s">
        <v>436</v>
      </c>
      <c r="F1106" s="64">
        <v>12005</v>
      </c>
      <c r="G1106" s="42">
        <v>1932</v>
      </c>
      <c r="H1106" s="42">
        <v>11</v>
      </c>
      <c r="I1106" s="42">
        <v>12</v>
      </c>
      <c r="J1106" s="64">
        <f t="shared" si="38"/>
        <v>12005</v>
      </c>
      <c r="K1106" s="89">
        <f t="shared" ca="1" si="39"/>
        <v>89.979466119096514</v>
      </c>
      <c r="L1106" s="42" t="s">
        <v>89</v>
      </c>
      <c r="M1106" s="42" t="s">
        <v>109</v>
      </c>
      <c r="N1106" s="42"/>
      <c r="O1106" s="42"/>
      <c r="P1106" s="42" t="s">
        <v>102</v>
      </c>
    </row>
    <row r="1107" spans="1:16">
      <c r="A1107" s="62">
        <v>1106</v>
      </c>
      <c r="B1107" s="42" t="s">
        <v>429</v>
      </c>
      <c r="C1107" s="42" t="s">
        <v>83</v>
      </c>
      <c r="D1107" s="42" t="s">
        <v>291</v>
      </c>
      <c r="E1107" s="42" t="s">
        <v>436</v>
      </c>
      <c r="F1107" s="64">
        <v>33376</v>
      </c>
      <c r="G1107" s="42">
        <v>1991</v>
      </c>
      <c r="H1107" s="42">
        <v>5</v>
      </c>
      <c r="I1107" s="42">
        <v>18</v>
      </c>
      <c r="J1107" s="64">
        <f t="shared" si="38"/>
        <v>33376</v>
      </c>
      <c r="K1107" s="89">
        <f t="shared" ca="1" si="39"/>
        <v>31.468856947296374</v>
      </c>
      <c r="L1107" s="42" t="s">
        <v>117</v>
      </c>
      <c r="M1107" s="42" t="s">
        <v>124</v>
      </c>
      <c r="N1107" s="42" t="s">
        <v>117</v>
      </c>
      <c r="O1107" s="42" t="s">
        <v>124</v>
      </c>
      <c r="P1107" s="42" t="s">
        <v>83</v>
      </c>
    </row>
    <row r="1108" spans="1:16">
      <c r="A1108" s="62">
        <v>1107</v>
      </c>
      <c r="B1108" s="42" t="s">
        <v>429</v>
      </c>
      <c r="C1108" s="42" t="s">
        <v>83</v>
      </c>
      <c r="D1108" s="42" t="s">
        <v>478</v>
      </c>
      <c r="E1108" s="42" t="s">
        <v>459</v>
      </c>
      <c r="F1108" s="64">
        <v>7897</v>
      </c>
      <c r="G1108" s="42">
        <v>1921</v>
      </c>
      <c r="H1108" s="42">
        <v>8</v>
      </c>
      <c r="I1108" s="42">
        <v>14</v>
      </c>
      <c r="J1108" s="64">
        <f t="shared" si="38"/>
        <v>7897</v>
      </c>
      <c r="K1108" s="89">
        <f t="shared" ca="1" si="39"/>
        <v>101.22655715263518</v>
      </c>
      <c r="L1108" s="42" t="s">
        <v>343</v>
      </c>
      <c r="M1108" s="42" t="s">
        <v>464</v>
      </c>
      <c r="N1108" s="42" t="s">
        <v>343</v>
      </c>
      <c r="O1108" s="42" t="s">
        <v>464</v>
      </c>
      <c r="P1108" s="42" t="s">
        <v>83</v>
      </c>
    </row>
    <row r="1109" spans="1:16">
      <c r="A1109" s="62">
        <v>1108</v>
      </c>
      <c r="B1109" s="42" t="s">
        <v>429</v>
      </c>
      <c r="C1109" s="42" t="s">
        <v>83</v>
      </c>
      <c r="D1109" s="42" t="s">
        <v>210</v>
      </c>
      <c r="E1109" s="42" t="s">
        <v>189</v>
      </c>
      <c r="F1109" s="64">
        <v>8083</v>
      </c>
      <c r="G1109" s="42">
        <v>1922</v>
      </c>
      <c r="H1109" s="42">
        <v>2</v>
      </c>
      <c r="I1109" s="42">
        <v>16</v>
      </c>
      <c r="J1109" s="64">
        <f t="shared" si="38"/>
        <v>8083</v>
      </c>
      <c r="K1109" s="89">
        <f t="shared" ca="1" si="39"/>
        <v>100.7173169062286</v>
      </c>
      <c r="L1109" s="42" t="s">
        <v>85</v>
      </c>
      <c r="M1109" s="42" t="s">
        <v>450</v>
      </c>
      <c r="N1109" s="42" t="s">
        <v>85</v>
      </c>
      <c r="O1109" s="42" t="s">
        <v>450</v>
      </c>
      <c r="P1109" s="42" t="s">
        <v>102</v>
      </c>
    </row>
    <row r="1110" spans="1:16">
      <c r="A1110" s="62">
        <v>1109</v>
      </c>
      <c r="B1110" s="42" t="s">
        <v>429</v>
      </c>
      <c r="C1110" s="42" t="s">
        <v>83</v>
      </c>
      <c r="D1110" s="42" t="s">
        <v>291</v>
      </c>
      <c r="E1110" s="42" t="s">
        <v>436</v>
      </c>
      <c r="F1110" s="64">
        <v>17310</v>
      </c>
      <c r="G1110" s="42">
        <v>1947</v>
      </c>
      <c r="H1110" s="42">
        <v>5</v>
      </c>
      <c r="I1110" s="42">
        <v>23</v>
      </c>
      <c r="J1110" s="64">
        <f t="shared" si="38"/>
        <v>17310</v>
      </c>
      <c r="K1110" s="89">
        <f t="shared" ca="1" si="39"/>
        <v>75.455167693360707</v>
      </c>
      <c r="L1110" s="42" t="s">
        <v>110</v>
      </c>
      <c r="M1110" s="42" t="s">
        <v>96</v>
      </c>
      <c r="N1110" s="42" t="s">
        <v>110</v>
      </c>
      <c r="O1110" s="42" t="s">
        <v>96</v>
      </c>
      <c r="P1110" s="42" t="s">
        <v>83</v>
      </c>
    </row>
    <row r="1111" spans="1:16">
      <c r="A1111" s="62">
        <v>1110</v>
      </c>
      <c r="B1111" s="42" t="s">
        <v>429</v>
      </c>
      <c r="C1111" s="42" t="s">
        <v>83</v>
      </c>
      <c r="D1111" s="42" t="s">
        <v>356</v>
      </c>
      <c r="E1111" s="42" t="s">
        <v>441</v>
      </c>
      <c r="F1111" s="64">
        <v>17036</v>
      </c>
      <c r="G1111" s="42">
        <v>1946</v>
      </c>
      <c r="H1111" s="42">
        <v>8</v>
      </c>
      <c r="I1111" s="42">
        <v>22</v>
      </c>
      <c r="J1111" s="64">
        <f t="shared" si="38"/>
        <v>17036</v>
      </c>
      <c r="K1111" s="89">
        <f t="shared" ca="1" si="39"/>
        <v>76.205338809034913</v>
      </c>
      <c r="L1111" s="42" t="s">
        <v>96</v>
      </c>
      <c r="M1111" s="42" t="s">
        <v>109</v>
      </c>
      <c r="N1111" s="42" t="s">
        <v>96</v>
      </c>
      <c r="O1111" s="42" t="s">
        <v>109</v>
      </c>
      <c r="P1111" s="42" t="s">
        <v>83</v>
      </c>
    </row>
    <row r="1112" spans="1:16">
      <c r="A1112" s="62">
        <v>1111</v>
      </c>
      <c r="B1112" s="42" t="s">
        <v>429</v>
      </c>
      <c r="C1112" s="42" t="s">
        <v>83</v>
      </c>
      <c r="D1112" s="42" t="s">
        <v>473</v>
      </c>
      <c r="E1112" s="42" t="s">
        <v>436</v>
      </c>
      <c r="F1112" s="64">
        <v>6164</v>
      </c>
      <c r="G1112" s="42">
        <v>1916</v>
      </c>
      <c r="H1112" s="42">
        <v>11</v>
      </c>
      <c r="I1112" s="42">
        <v>15</v>
      </c>
      <c r="J1112" s="64">
        <f t="shared" si="38"/>
        <v>6164</v>
      </c>
      <c r="K1112" s="89">
        <f t="shared" ca="1" si="39"/>
        <v>105.97125256673512</v>
      </c>
      <c r="L1112" s="42" t="s">
        <v>439</v>
      </c>
      <c r="M1112" s="42" t="s">
        <v>99</v>
      </c>
      <c r="N1112" s="42" t="s">
        <v>439</v>
      </c>
      <c r="O1112" s="42" t="s">
        <v>99</v>
      </c>
      <c r="P1112" s="42" t="s">
        <v>83</v>
      </c>
    </row>
    <row r="1113" spans="1:16">
      <c r="A1113" s="62">
        <v>1112</v>
      </c>
      <c r="B1113" s="42" t="s">
        <v>429</v>
      </c>
      <c r="C1113" s="42" t="s">
        <v>83</v>
      </c>
      <c r="D1113" s="42" t="s">
        <v>331</v>
      </c>
      <c r="E1113" s="42" t="s">
        <v>432</v>
      </c>
      <c r="F1113" s="64">
        <v>15342</v>
      </c>
      <c r="G1113" s="42">
        <v>1942</v>
      </c>
      <c r="H1113" s="42">
        <v>1</v>
      </c>
      <c r="I1113" s="42">
        <v>1</v>
      </c>
      <c r="J1113" s="64">
        <f t="shared" si="38"/>
        <v>15342</v>
      </c>
      <c r="K1113" s="89">
        <f t="shared" ca="1" si="39"/>
        <v>80.843258042436688</v>
      </c>
      <c r="L1113" s="42" t="s">
        <v>135</v>
      </c>
      <c r="M1113" s="42" t="s">
        <v>223</v>
      </c>
      <c r="N1113" s="42" t="s">
        <v>135</v>
      </c>
      <c r="O1113" s="42" t="s">
        <v>223</v>
      </c>
      <c r="P1113" s="42" t="s">
        <v>83</v>
      </c>
    </row>
    <row r="1114" spans="1:16">
      <c r="A1114" s="62">
        <v>1113</v>
      </c>
      <c r="B1114" s="42" t="s">
        <v>429</v>
      </c>
      <c r="C1114" s="42" t="s">
        <v>83</v>
      </c>
      <c r="D1114" s="42" t="s">
        <v>503</v>
      </c>
      <c r="E1114" s="42" t="s">
        <v>436</v>
      </c>
      <c r="F1114" s="64">
        <v>12073</v>
      </c>
      <c r="G1114" s="42">
        <v>1933</v>
      </c>
      <c r="H1114" s="42">
        <v>1</v>
      </c>
      <c r="I1114" s="42">
        <v>19</v>
      </c>
      <c r="J1114" s="64">
        <f t="shared" si="38"/>
        <v>12073</v>
      </c>
      <c r="K1114" s="89">
        <f t="shared" ca="1" si="39"/>
        <v>89.793292265571523</v>
      </c>
      <c r="L1114" s="42" t="s">
        <v>135</v>
      </c>
      <c r="M1114" s="42" t="s">
        <v>85</v>
      </c>
      <c r="N1114" s="42" t="s">
        <v>135</v>
      </c>
      <c r="O1114" s="42" t="s">
        <v>85</v>
      </c>
      <c r="P1114" s="42" t="s">
        <v>102</v>
      </c>
    </row>
    <row r="1115" spans="1:16">
      <c r="A1115" s="62">
        <v>1114</v>
      </c>
      <c r="B1115" s="42" t="s">
        <v>429</v>
      </c>
      <c r="C1115" s="42" t="s">
        <v>83</v>
      </c>
      <c r="D1115" s="42" t="s">
        <v>269</v>
      </c>
      <c r="E1115" s="42" t="s">
        <v>189</v>
      </c>
      <c r="F1115" s="64">
        <v>10232</v>
      </c>
      <c r="G1115" s="42">
        <v>1928</v>
      </c>
      <c r="H1115" s="42">
        <v>1</v>
      </c>
      <c r="I1115" s="42">
        <v>5</v>
      </c>
      <c r="J1115" s="64">
        <f t="shared" si="38"/>
        <v>10232</v>
      </c>
      <c r="K1115" s="89">
        <f t="shared" ca="1" si="39"/>
        <v>94.833675564681727</v>
      </c>
      <c r="L1115" s="42" t="s">
        <v>161</v>
      </c>
      <c r="M1115" s="42" t="s">
        <v>260</v>
      </c>
      <c r="N1115" s="42" t="s">
        <v>161</v>
      </c>
      <c r="O1115" s="42" t="s">
        <v>260</v>
      </c>
      <c r="P1115" s="42" t="s">
        <v>83</v>
      </c>
    </row>
    <row r="1116" spans="1:16">
      <c r="A1116" s="62">
        <v>1115</v>
      </c>
      <c r="B1116" s="42" t="s">
        <v>429</v>
      </c>
      <c r="C1116" s="42" t="s">
        <v>83</v>
      </c>
      <c r="D1116" s="42" t="s">
        <v>370</v>
      </c>
      <c r="E1116" s="42" t="s">
        <v>432</v>
      </c>
      <c r="F1116" s="64">
        <v>6828</v>
      </c>
      <c r="G1116" s="42">
        <v>1918</v>
      </c>
      <c r="H1116" s="42">
        <v>9</v>
      </c>
      <c r="I1116" s="42">
        <v>10</v>
      </c>
      <c r="J1116" s="64">
        <f t="shared" si="38"/>
        <v>6828</v>
      </c>
      <c r="K1116" s="89">
        <f t="shared" ca="1" si="39"/>
        <v>104.1533196440794</v>
      </c>
      <c r="L1116" s="42" t="s">
        <v>99</v>
      </c>
      <c r="M1116" s="42" t="s">
        <v>433</v>
      </c>
      <c r="N1116" s="42" t="s">
        <v>99</v>
      </c>
      <c r="O1116" s="42" t="s">
        <v>433</v>
      </c>
      <c r="P1116" s="42" t="s">
        <v>83</v>
      </c>
    </row>
    <row r="1117" spans="1:16">
      <c r="A1117" s="62">
        <v>1116</v>
      </c>
      <c r="B1117" s="42" t="s">
        <v>429</v>
      </c>
      <c r="C1117" s="42" t="s">
        <v>83</v>
      </c>
      <c r="D1117" s="42" t="s">
        <v>340</v>
      </c>
      <c r="E1117" s="42" t="s">
        <v>435</v>
      </c>
      <c r="F1117" s="64">
        <v>25548</v>
      </c>
      <c r="G1117" s="42">
        <v>1969</v>
      </c>
      <c r="H1117" s="42">
        <v>12</v>
      </c>
      <c r="I1117" s="42">
        <v>11</v>
      </c>
      <c r="J1117" s="64">
        <f t="shared" si="38"/>
        <v>25548</v>
      </c>
      <c r="K1117" s="89">
        <f t="shared" ca="1" si="39"/>
        <v>52.90075290896646</v>
      </c>
      <c r="L1117" s="42" t="s">
        <v>112</v>
      </c>
      <c r="M1117" s="42" t="s">
        <v>85</v>
      </c>
      <c r="N1117" s="42" t="s">
        <v>112</v>
      </c>
      <c r="O1117" s="42" t="s">
        <v>85</v>
      </c>
      <c r="P1117" s="42" t="s">
        <v>83</v>
      </c>
    </row>
    <row r="1118" spans="1:16">
      <c r="A1118" s="62">
        <v>1117</v>
      </c>
      <c r="B1118" s="42" t="s">
        <v>429</v>
      </c>
      <c r="C1118" s="42" t="s">
        <v>83</v>
      </c>
      <c r="D1118" s="42" t="s">
        <v>199</v>
      </c>
      <c r="E1118" s="42" t="s">
        <v>400</v>
      </c>
      <c r="F1118" s="64">
        <v>24700</v>
      </c>
      <c r="G1118" s="42">
        <v>1967</v>
      </c>
      <c r="H1118" s="42">
        <v>8</v>
      </c>
      <c r="I1118" s="42">
        <v>16</v>
      </c>
      <c r="J1118" s="64">
        <f t="shared" si="38"/>
        <v>24700</v>
      </c>
      <c r="K1118" s="89">
        <f t="shared" ca="1" si="39"/>
        <v>55.222450376454482</v>
      </c>
      <c r="L1118" s="42" t="s">
        <v>137</v>
      </c>
      <c r="M1118" s="42" t="s">
        <v>89</v>
      </c>
      <c r="N1118" s="42"/>
      <c r="O1118" s="42"/>
      <c r="P1118" s="42" t="s">
        <v>83</v>
      </c>
    </row>
    <row r="1119" spans="1:16">
      <c r="A1119" s="62">
        <v>1118</v>
      </c>
      <c r="B1119" s="42" t="s">
        <v>429</v>
      </c>
      <c r="C1119" s="42" t="s">
        <v>83</v>
      </c>
      <c r="D1119" s="42" t="s">
        <v>199</v>
      </c>
      <c r="E1119" s="42" t="s">
        <v>400</v>
      </c>
      <c r="F1119" s="64">
        <v>23375</v>
      </c>
      <c r="G1119" s="42">
        <v>1963</v>
      </c>
      <c r="H1119" s="42">
        <v>12</v>
      </c>
      <c r="I1119" s="42">
        <v>30</v>
      </c>
      <c r="J1119" s="64">
        <f t="shared" si="38"/>
        <v>23375</v>
      </c>
      <c r="K1119" s="89">
        <f t="shared" ca="1" si="39"/>
        <v>58.850102669404521</v>
      </c>
      <c r="L1119" s="42" t="s">
        <v>99</v>
      </c>
      <c r="M1119" s="42" t="s">
        <v>430</v>
      </c>
      <c r="N1119" s="42"/>
      <c r="O1119" s="42"/>
      <c r="P1119" s="42" t="s">
        <v>83</v>
      </c>
    </row>
    <row r="1120" spans="1:16">
      <c r="A1120" s="62">
        <v>1119</v>
      </c>
      <c r="B1120" s="42" t="s">
        <v>429</v>
      </c>
      <c r="C1120" s="42" t="s">
        <v>83</v>
      </c>
      <c r="D1120" s="42" t="s">
        <v>142</v>
      </c>
      <c r="E1120" s="42" t="s">
        <v>400</v>
      </c>
      <c r="F1120" s="64">
        <v>24517</v>
      </c>
      <c r="G1120" s="42">
        <v>1967</v>
      </c>
      <c r="H1120" s="42">
        <v>2</v>
      </c>
      <c r="I1120" s="42">
        <v>14</v>
      </c>
      <c r="J1120" s="64">
        <f t="shared" si="38"/>
        <v>24517</v>
      </c>
      <c r="K1120" s="89">
        <f t="shared" ca="1" si="39"/>
        <v>55.723477070499655</v>
      </c>
      <c r="L1120" s="42" t="s">
        <v>439</v>
      </c>
      <c r="M1120" s="42" t="s">
        <v>137</v>
      </c>
      <c r="N1120" s="42" t="s">
        <v>439</v>
      </c>
      <c r="O1120" s="42" t="s">
        <v>137</v>
      </c>
      <c r="P1120" s="42" t="s">
        <v>83</v>
      </c>
    </row>
    <row r="1121" spans="1:16">
      <c r="A1121" s="62">
        <v>1120</v>
      </c>
      <c r="B1121" s="42" t="s">
        <v>429</v>
      </c>
      <c r="C1121" s="42" t="s">
        <v>83</v>
      </c>
      <c r="D1121" s="42" t="s">
        <v>88</v>
      </c>
      <c r="E1121" s="42" t="s">
        <v>441</v>
      </c>
      <c r="F1121" s="64">
        <v>9914</v>
      </c>
      <c r="G1121" s="42">
        <v>1927</v>
      </c>
      <c r="H1121" s="42">
        <v>2</v>
      </c>
      <c r="I1121" s="42">
        <v>21</v>
      </c>
      <c r="J1121" s="64">
        <f t="shared" si="38"/>
        <v>9914</v>
      </c>
      <c r="K1121" s="89">
        <f t="shared" ca="1" si="39"/>
        <v>95.704312114989733</v>
      </c>
      <c r="L1121" s="42" t="s">
        <v>114</v>
      </c>
      <c r="M1121" s="42" t="s">
        <v>89</v>
      </c>
      <c r="N1121" s="42"/>
      <c r="O1121" s="42"/>
      <c r="P1121" s="42" t="s">
        <v>102</v>
      </c>
    </row>
    <row r="1122" spans="1:16">
      <c r="A1122" s="62">
        <v>1121</v>
      </c>
      <c r="B1122" s="42" t="s">
        <v>429</v>
      </c>
      <c r="C1122" s="42" t="s">
        <v>83</v>
      </c>
      <c r="D1122" s="42" t="s">
        <v>95</v>
      </c>
      <c r="E1122" s="42" t="s">
        <v>463</v>
      </c>
      <c r="F1122" s="64">
        <v>4426</v>
      </c>
      <c r="G1122" s="42">
        <v>1912</v>
      </c>
      <c r="H1122" s="42">
        <v>2</v>
      </c>
      <c r="I1122" s="42">
        <v>12</v>
      </c>
      <c r="J1122" s="64">
        <f t="shared" si="38"/>
        <v>4426</v>
      </c>
      <c r="K1122" s="89">
        <f t="shared" ca="1" si="39"/>
        <v>110.72963723477071</v>
      </c>
      <c r="L1122" s="42" t="s">
        <v>97</v>
      </c>
      <c r="M1122" s="42"/>
      <c r="N1122" s="42" t="s">
        <v>97</v>
      </c>
      <c r="O1122" s="42" t="s">
        <v>464</v>
      </c>
      <c r="P1122" s="42" t="s">
        <v>102</v>
      </c>
    </row>
    <row r="1123" spans="1:16">
      <c r="A1123" s="62">
        <v>1122</v>
      </c>
      <c r="B1123" s="42" t="s">
        <v>429</v>
      </c>
      <c r="C1123" s="42" t="s">
        <v>83</v>
      </c>
      <c r="D1123" s="42" t="s">
        <v>504</v>
      </c>
      <c r="E1123" s="42" t="s">
        <v>436</v>
      </c>
      <c r="F1123" s="64">
        <v>8637</v>
      </c>
      <c r="G1123" s="42">
        <v>1923</v>
      </c>
      <c r="H1123" s="42">
        <v>8</v>
      </c>
      <c r="I1123" s="42">
        <v>24</v>
      </c>
      <c r="J1123" s="64">
        <f t="shared" si="38"/>
        <v>8637</v>
      </c>
      <c r="K1123" s="89">
        <f t="shared" ca="1" si="39"/>
        <v>99.200547570157426</v>
      </c>
      <c r="L1123" s="42" t="s">
        <v>161</v>
      </c>
      <c r="M1123" s="42" t="s">
        <v>440</v>
      </c>
      <c r="N1123" s="42" t="s">
        <v>161</v>
      </c>
      <c r="O1123" s="42" t="s">
        <v>440</v>
      </c>
      <c r="P1123" s="42" t="s">
        <v>83</v>
      </c>
    </row>
    <row r="1124" spans="1:16">
      <c r="A1124" s="62">
        <v>1123</v>
      </c>
      <c r="B1124" s="42" t="s">
        <v>429</v>
      </c>
      <c r="C1124" s="42" t="s">
        <v>83</v>
      </c>
      <c r="D1124" s="42" t="s">
        <v>88</v>
      </c>
      <c r="E1124" s="42" t="s">
        <v>441</v>
      </c>
      <c r="F1124" s="64">
        <v>19664</v>
      </c>
      <c r="G1124" s="42">
        <v>1953</v>
      </c>
      <c r="H1124" s="42">
        <v>11</v>
      </c>
      <c r="I1124" s="42">
        <v>1</v>
      </c>
      <c r="J1124" s="64">
        <f t="shared" si="38"/>
        <v>19664</v>
      </c>
      <c r="K1124" s="89">
        <f t="shared" ca="1" si="39"/>
        <v>69.010266940451743</v>
      </c>
      <c r="L1124" s="42" t="s">
        <v>124</v>
      </c>
      <c r="M1124" s="42" t="s">
        <v>85</v>
      </c>
      <c r="N1124" s="42"/>
      <c r="O1124" s="42"/>
      <c r="P1124" s="42" t="s">
        <v>102</v>
      </c>
    </row>
    <row r="1125" spans="1:16">
      <c r="A1125" s="62">
        <v>1124</v>
      </c>
      <c r="B1125" s="42" t="s">
        <v>429</v>
      </c>
      <c r="C1125" s="42" t="s">
        <v>83</v>
      </c>
      <c r="D1125" s="42" t="s">
        <v>88</v>
      </c>
      <c r="E1125" s="42" t="s">
        <v>441</v>
      </c>
      <c r="F1125" s="64">
        <v>35706</v>
      </c>
      <c r="G1125" s="42">
        <v>1997</v>
      </c>
      <c r="H1125" s="42">
        <v>10</v>
      </c>
      <c r="I1125" s="42">
        <v>3</v>
      </c>
      <c r="J1125" s="64">
        <f t="shared" si="38"/>
        <v>35706</v>
      </c>
      <c r="K1125" s="89">
        <f t="shared" ca="1" si="39"/>
        <v>25.089664613278575</v>
      </c>
      <c r="L1125" s="42" t="s">
        <v>443</v>
      </c>
      <c r="M1125" s="42" t="s">
        <v>450</v>
      </c>
      <c r="N1125" s="42"/>
      <c r="O1125" s="42"/>
      <c r="P1125" s="42" t="s">
        <v>102</v>
      </c>
    </row>
    <row r="1126" spans="1:16">
      <c r="A1126" s="62">
        <v>1125</v>
      </c>
      <c r="B1126" s="42" t="s">
        <v>429</v>
      </c>
      <c r="C1126" s="42" t="s">
        <v>83</v>
      </c>
      <c r="D1126" s="42" t="s">
        <v>172</v>
      </c>
      <c r="E1126" s="42" t="s">
        <v>436</v>
      </c>
      <c r="F1126" s="64">
        <v>18264</v>
      </c>
      <c r="G1126" s="42">
        <v>1950</v>
      </c>
      <c r="H1126" s="42">
        <v>1</v>
      </c>
      <c r="I1126" s="42">
        <v>1</v>
      </c>
      <c r="J1126" s="64">
        <f t="shared" si="38"/>
        <v>18264</v>
      </c>
      <c r="K1126" s="89">
        <f t="shared" ca="1" si="39"/>
        <v>72.843258042436688</v>
      </c>
      <c r="L1126" s="42" t="s">
        <v>135</v>
      </c>
      <c r="M1126" s="42" t="s">
        <v>260</v>
      </c>
      <c r="N1126" s="42" t="s">
        <v>135</v>
      </c>
      <c r="O1126" s="42" t="s">
        <v>260</v>
      </c>
      <c r="P1126" s="42" t="s">
        <v>83</v>
      </c>
    </row>
    <row r="1127" spans="1:16">
      <c r="A1127" s="62">
        <v>1126</v>
      </c>
      <c r="B1127" s="42" t="s">
        <v>429</v>
      </c>
      <c r="C1127" s="42" t="s">
        <v>83</v>
      </c>
      <c r="D1127" s="42" t="s">
        <v>171</v>
      </c>
      <c r="E1127" s="42" t="s">
        <v>435</v>
      </c>
      <c r="F1127" s="64">
        <v>20780</v>
      </c>
      <c r="G1127" s="42">
        <v>1956</v>
      </c>
      <c r="H1127" s="42">
        <v>11</v>
      </c>
      <c r="I1127" s="42">
        <v>21</v>
      </c>
      <c r="J1127" s="64">
        <f t="shared" si="38"/>
        <v>20780</v>
      </c>
      <c r="K1127" s="89">
        <f t="shared" ca="1" si="39"/>
        <v>65.954825462012323</v>
      </c>
      <c r="L1127" s="42" t="s">
        <v>457</v>
      </c>
      <c r="M1127" s="42" t="s">
        <v>124</v>
      </c>
      <c r="N1127" s="42"/>
      <c r="O1127" s="42"/>
      <c r="P1127" s="42" t="s">
        <v>83</v>
      </c>
    </row>
    <row r="1128" spans="1:16">
      <c r="A1128" s="62">
        <v>1127</v>
      </c>
      <c r="B1128" s="42" t="s">
        <v>429</v>
      </c>
      <c r="C1128" s="42" t="s">
        <v>83</v>
      </c>
      <c r="D1128" s="42" t="s">
        <v>505</v>
      </c>
      <c r="E1128" s="42" t="s">
        <v>435</v>
      </c>
      <c r="F1128" s="64">
        <v>8638</v>
      </c>
      <c r="G1128" s="42">
        <v>1923</v>
      </c>
      <c r="H1128" s="42">
        <v>8</v>
      </c>
      <c r="I1128" s="42">
        <v>25</v>
      </c>
      <c r="J1128" s="64">
        <f t="shared" si="38"/>
        <v>8638</v>
      </c>
      <c r="K1128" s="89">
        <f t="shared" ca="1" si="39"/>
        <v>99.197809719370298</v>
      </c>
      <c r="L1128" s="42" t="s">
        <v>114</v>
      </c>
      <c r="M1128" s="42" t="s">
        <v>176</v>
      </c>
      <c r="N1128" s="42" t="s">
        <v>114</v>
      </c>
      <c r="O1128" s="42" t="s">
        <v>176</v>
      </c>
      <c r="P1128" s="42" t="s">
        <v>83</v>
      </c>
    </row>
    <row r="1129" spans="1:16">
      <c r="A1129" s="62">
        <v>1128</v>
      </c>
      <c r="B1129" s="42" t="s">
        <v>429</v>
      </c>
      <c r="C1129" s="42" t="s">
        <v>83</v>
      </c>
      <c r="D1129" s="42" t="s">
        <v>385</v>
      </c>
      <c r="E1129" s="42" t="s">
        <v>435</v>
      </c>
      <c r="F1129" s="64">
        <v>11956</v>
      </c>
      <c r="G1129" s="42">
        <v>1932</v>
      </c>
      <c r="H1129" s="42">
        <v>9</v>
      </c>
      <c r="I1129" s="42">
        <v>24</v>
      </c>
      <c r="J1129" s="64">
        <f t="shared" si="38"/>
        <v>11956</v>
      </c>
      <c r="K1129" s="89">
        <f t="shared" ca="1" si="39"/>
        <v>90.113620807665981</v>
      </c>
      <c r="L1129" s="42" t="s">
        <v>140</v>
      </c>
      <c r="M1129" s="42" t="s">
        <v>223</v>
      </c>
      <c r="N1129" s="42" t="s">
        <v>140</v>
      </c>
      <c r="O1129" s="42" t="s">
        <v>223</v>
      </c>
      <c r="P1129" s="42" t="s">
        <v>102</v>
      </c>
    </row>
    <row r="1130" spans="1:16">
      <c r="A1130" s="62">
        <v>1129</v>
      </c>
      <c r="B1130" s="42" t="s">
        <v>429</v>
      </c>
      <c r="C1130" s="42" t="s">
        <v>83</v>
      </c>
      <c r="D1130" s="42" t="s">
        <v>327</v>
      </c>
      <c r="E1130" s="42" t="s">
        <v>436</v>
      </c>
      <c r="F1130" s="64">
        <v>29042</v>
      </c>
      <c r="G1130" s="42">
        <v>1979</v>
      </c>
      <c r="H1130" s="42">
        <v>7</v>
      </c>
      <c r="I1130" s="42">
        <v>6</v>
      </c>
      <c r="J1130" s="64">
        <f t="shared" si="38"/>
        <v>29042</v>
      </c>
      <c r="K1130" s="89">
        <f t="shared" ca="1" si="39"/>
        <v>43.3347022587269</v>
      </c>
      <c r="L1130" s="42" t="s">
        <v>85</v>
      </c>
      <c r="M1130" s="42"/>
      <c r="N1130" s="42" t="s">
        <v>85</v>
      </c>
      <c r="O1130" s="42" t="s">
        <v>464</v>
      </c>
      <c r="P1130" s="42" t="s">
        <v>83</v>
      </c>
    </row>
    <row r="1131" spans="1:16">
      <c r="A1131" s="62">
        <v>1130</v>
      </c>
      <c r="B1131" s="42" t="s">
        <v>429</v>
      </c>
      <c r="C1131" s="42" t="s">
        <v>83</v>
      </c>
      <c r="D1131" s="42" t="s">
        <v>198</v>
      </c>
      <c r="E1131" s="42" t="s">
        <v>438</v>
      </c>
      <c r="F1131" s="64">
        <v>15221</v>
      </c>
      <c r="G1131" s="42">
        <v>1941</v>
      </c>
      <c r="H1131" s="42">
        <v>9</v>
      </c>
      <c r="I1131" s="42">
        <v>2</v>
      </c>
      <c r="J1131" s="64">
        <f t="shared" si="38"/>
        <v>15221</v>
      </c>
      <c r="K1131" s="89">
        <f t="shared" ca="1" si="39"/>
        <v>81.17453798767967</v>
      </c>
      <c r="L1131" s="42" t="s">
        <v>161</v>
      </c>
      <c r="M1131" s="42" t="s">
        <v>117</v>
      </c>
      <c r="N1131" s="42"/>
      <c r="O1131" s="42"/>
      <c r="P1131" s="42" t="s">
        <v>83</v>
      </c>
    </row>
    <row r="1132" spans="1:16">
      <c r="A1132" s="62">
        <v>1131</v>
      </c>
      <c r="B1132" s="42" t="s">
        <v>429</v>
      </c>
      <c r="C1132" s="42" t="s">
        <v>83</v>
      </c>
      <c r="D1132" s="42" t="s">
        <v>120</v>
      </c>
      <c r="E1132" s="42" t="s">
        <v>455</v>
      </c>
      <c r="F1132" s="64">
        <v>7077</v>
      </c>
      <c r="G1132" s="42">
        <v>1919</v>
      </c>
      <c r="H1132" s="42">
        <v>5</v>
      </c>
      <c r="I1132" s="42">
        <v>17</v>
      </c>
      <c r="J1132" s="64">
        <f t="shared" si="38"/>
        <v>7077</v>
      </c>
      <c r="K1132" s="89">
        <f t="shared" ca="1" si="39"/>
        <v>103.4715947980835</v>
      </c>
      <c r="L1132" s="42" t="s">
        <v>93</v>
      </c>
      <c r="M1132" s="42" t="s">
        <v>104</v>
      </c>
      <c r="N1132" s="42" t="s">
        <v>93</v>
      </c>
      <c r="O1132" s="42" t="s">
        <v>104</v>
      </c>
      <c r="P1132" s="42" t="s">
        <v>102</v>
      </c>
    </row>
    <row r="1133" spans="1:16">
      <c r="A1133" s="62">
        <v>1132</v>
      </c>
      <c r="B1133" s="42" t="s">
        <v>429</v>
      </c>
      <c r="C1133" s="42" t="s">
        <v>83</v>
      </c>
      <c r="D1133" s="42" t="s">
        <v>426</v>
      </c>
      <c r="E1133" s="42" t="s">
        <v>435</v>
      </c>
      <c r="F1133" s="64">
        <v>14323</v>
      </c>
      <c r="G1133" s="42">
        <v>1939</v>
      </c>
      <c r="H1133" s="42">
        <v>3</v>
      </c>
      <c r="I1133" s="42">
        <v>19</v>
      </c>
      <c r="J1133" s="64">
        <f t="shared" si="38"/>
        <v>14323</v>
      </c>
      <c r="K1133" s="89">
        <f t="shared" ca="1" si="39"/>
        <v>83.633127994524301</v>
      </c>
      <c r="L1133" s="42" t="s">
        <v>443</v>
      </c>
      <c r="M1133" s="42" t="s">
        <v>343</v>
      </c>
      <c r="N1133" s="42" t="s">
        <v>443</v>
      </c>
      <c r="O1133" s="42" t="s">
        <v>343</v>
      </c>
      <c r="P1133" s="42" t="s">
        <v>102</v>
      </c>
    </row>
    <row r="1134" spans="1:16">
      <c r="A1134" s="62">
        <v>1133</v>
      </c>
      <c r="B1134" s="42" t="s">
        <v>429</v>
      </c>
      <c r="C1134" s="42" t="s">
        <v>83</v>
      </c>
      <c r="D1134" s="42" t="s">
        <v>158</v>
      </c>
      <c r="E1134" s="42" t="s">
        <v>442</v>
      </c>
      <c r="F1134" s="64">
        <v>18891</v>
      </c>
      <c r="G1134" s="42">
        <v>1951</v>
      </c>
      <c r="H1134" s="42">
        <v>9</v>
      </c>
      <c r="I1134" s="42">
        <v>20</v>
      </c>
      <c r="J1134" s="64">
        <f t="shared" si="38"/>
        <v>18891</v>
      </c>
      <c r="K1134" s="89">
        <f t="shared" ca="1" si="39"/>
        <v>71.126625598904866</v>
      </c>
      <c r="L1134" s="42" t="s">
        <v>139</v>
      </c>
      <c r="M1134" s="42" t="s">
        <v>440</v>
      </c>
      <c r="N1134" s="42"/>
      <c r="O1134" s="42"/>
      <c r="P1134" s="42" t="s">
        <v>83</v>
      </c>
    </row>
    <row r="1135" spans="1:16">
      <c r="A1135" s="62">
        <v>1134</v>
      </c>
      <c r="B1135" s="42" t="s">
        <v>429</v>
      </c>
      <c r="C1135" s="42" t="s">
        <v>83</v>
      </c>
      <c r="D1135" s="42" t="s">
        <v>248</v>
      </c>
      <c r="E1135" s="42" t="s">
        <v>432</v>
      </c>
      <c r="F1135" s="64">
        <v>6863</v>
      </c>
      <c r="G1135" s="42">
        <v>1918</v>
      </c>
      <c r="H1135" s="42">
        <v>10</v>
      </c>
      <c r="I1135" s="42">
        <v>15</v>
      </c>
      <c r="J1135" s="64">
        <f t="shared" si="38"/>
        <v>6863</v>
      </c>
      <c r="K1135" s="89">
        <f t="shared" ca="1" si="39"/>
        <v>104.05749486652978</v>
      </c>
      <c r="L1135" s="42" t="s">
        <v>101</v>
      </c>
      <c r="M1135" s="42" t="s">
        <v>260</v>
      </c>
      <c r="N1135" s="42"/>
      <c r="O1135" s="42"/>
      <c r="P1135" s="42" t="s">
        <v>83</v>
      </c>
    </row>
    <row r="1136" spans="1:16">
      <c r="A1136" s="62">
        <v>1135</v>
      </c>
      <c r="B1136" s="42" t="s">
        <v>429</v>
      </c>
      <c r="C1136" s="42" t="s">
        <v>83</v>
      </c>
      <c r="D1136" s="42" t="s">
        <v>318</v>
      </c>
      <c r="E1136" s="42" t="s">
        <v>438</v>
      </c>
      <c r="F1136" s="64">
        <v>8600</v>
      </c>
      <c r="G1136" s="42">
        <v>1923</v>
      </c>
      <c r="H1136" s="42">
        <v>7</v>
      </c>
      <c r="I1136" s="42">
        <v>18</v>
      </c>
      <c r="J1136" s="64">
        <f t="shared" si="38"/>
        <v>8600</v>
      </c>
      <c r="K1136" s="89">
        <f t="shared" ca="1" si="39"/>
        <v>99.301848049281318</v>
      </c>
      <c r="L1136" s="42" t="s">
        <v>140</v>
      </c>
      <c r="M1136" s="42" t="s">
        <v>176</v>
      </c>
      <c r="N1136" s="42"/>
      <c r="O1136" s="42"/>
      <c r="P1136" s="42" t="s">
        <v>83</v>
      </c>
    </row>
    <row r="1137" spans="1:16">
      <c r="A1137" s="62">
        <v>1136</v>
      </c>
      <c r="B1137" s="42" t="s">
        <v>429</v>
      </c>
      <c r="C1137" s="42" t="s">
        <v>83</v>
      </c>
      <c r="D1137" s="42" t="s">
        <v>506</v>
      </c>
      <c r="E1137" s="42" t="s">
        <v>438</v>
      </c>
      <c r="F1137" s="64">
        <v>7377</v>
      </c>
      <c r="G1137" s="42">
        <v>1920</v>
      </c>
      <c r="H1137" s="42">
        <v>3</v>
      </c>
      <c r="I1137" s="42">
        <v>12</v>
      </c>
      <c r="J1137" s="64">
        <f t="shared" si="38"/>
        <v>7377</v>
      </c>
      <c r="K1137" s="89">
        <f t="shared" ca="1" si="39"/>
        <v>102.65023956194388</v>
      </c>
      <c r="L1137" s="42" t="s">
        <v>100</v>
      </c>
      <c r="M1137" s="42" t="s">
        <v>260</v>
      </c>
      <c r="N1137" s="42" t="s">
        <v>100</v>
      </c>
      <c r="O1137" s="42" t="s">
        <v>260</v>
      </c>
      <c r="P1137" s="42" t="s">
        <v>102</v>
      </c>
    </row>
    <row r="1138" spans="1:16">
      <c r="A1138" s="62">
        <v>1137</v>
      </c>
      <c r="B1138" s="42" t="s">
        <v>429</v>
      </c>
      <c r="C1138" s="42" t="s">
        <v>83</v>
      </c>
      <c r="D1138" s="42" t="s">
        <v>160</v>
      </c>
      <c r="E1138" s="42" t="s">
        <v>458</v>
      </c>
      <c r="F1138" s="64">
        <v>7985</v>
      </c>
      <c r="G1138" s="42">
        <v>1921</v>
      </c>
      <c r="H1138" s="42">
        <v>11</v>
      </c>
      <c r="I1138" s="42">
        <v>10</v>
      </c>
      <c r="J1138" s="64">
        <f t="shared" si="38"/>
        <v>7985</v>
      </c>
      <c r="K1138" s="89">
        <f t="shared" ca="1" si="39"/>
        <v>100.98562628336755</v>
      </c>
      <c r="L1138" s="42" t="s">
        <v>133</v>
      </c>
      <c r="M1138" s="42" t="s">
        <v>99</v>
      </c>
      <c r="N1138" s="42"/>
      <c r="O1138" s="42"/>
      <c r="P1138" s="42" t="s">
        <v>83</v>
      </c>
    </row>
    <row r="1139" spans="1:16">
      <c r="A1139" s="62">
        <v>1138</v>
      </c>
      <c r="B1139" s="42" t="s">
        <v>429</v>
      </c>
      <c r="C1139" s="42" t="s">
        <v>83</v>
      </c>
      <c r="D1139" s="42" t="s">
        <v>378</v>
      </c>
      <c r="E1139" s="42" t="s">
        <v>436</v>
      </c>
      <c r="F1139" s="64">
        <v>22980</v>
      </c>
      <c r="G1139" s="42">
        <v>1962</v>
      </c>
      <c r="H1139" s="42">
        <v>11</v>
      </c>
      <c r="I1139" s="42">
        <v>30</v>
      </c>
      <c r="J1139" s="64">
        <f t="shared" si="38"/>
        <v>22980</v>
      </c>
      <c r="K1139" s="89">
        <f t="shared" ca="1" si="39"/>
        <v>59.931553730321696</v>
      </c>
      <c r="L1139" s="42" t="s">
        <v>457</v>
      </c>
      <c r="M1139" s="42" t="s">
        <v>96</v>
      </c>
      <c r="N1139" s="42" t="s">
        <v>457</v>
      </c>
      <c r="O1139" s="42" t="s">
        <v>96</v>
      </c>
      <c r="P1139" s="42" t="s">
        <v>102</v>
      </c>
    </row>
    <row r="1140" spans="1:16">
      <c r="A1140" s="62">
        <v>1139</v>
      </c>
      <c r="B1140" s="42" t="s">
        <v>429</v>
      </c>
      <c r="C1140" s="42" t="s">
        <v>83</v>
      </c>
      <c r="D1140" s="42" t="s">
        <v>175</v>
      </c>
      <c r="E1140" s="42" t="s">
        <v>437</v>
      </c>
      <c r="F1140" s="64">
        <v>3997</v>
      </c>
      <c r="G1140" s="42">
        <v>1910</v>
      </c>
      <c r="H1140" s="42">
        <v>12</v>
      </c>
      <c r="I1140" s="42">
        <v>10</v>
      </c>
      <c r="J1140" s="64">
        <f t="shared" si="38"/>
        <v>3997</v>
      </c>
      <c r="K1140" s="89">
        <f t="shared" ca="1" si="39"/>
        <v>111.90417522245038</v>
      </c>
      <c r="L1140" s="42" t="s">
        <v>179</v>
      </c>
      <c r="M1140" s="42" t="s">
        <v>223</v>
      </c>
      <c r="N1140" s="42"/>
      <c r="O1140" s="42"/>
      <c r="P1140" s="42" t="s">
        <v>102</v>
      </c>
    </row>
    <row r="1141" spans="1:16">
      <c r="A1141" s="62">
        <v>1140</v>
      </c>
      <c r="B1141" s="42" t="s">
        <v>429</v>
      </c>
      <c r="C1141" s="42" t="s">
        <v>83</v>
      </c>
      <c r="D1141" s="42" t="s">
        <v>349</v>
      </c>
      <c r="E1141" s="42" t="s">
        <v>435</v>
      </c>
      <c r="F1141" s="64">
        <v>23959</v>
      </c>
      <c r="G1141" s="42">
        <v>1965</v>
      </c>
      <c r="H1141" s="42">
        <v>8</v>
      </c>
      <c r="I1141" s="42">
        <v>5</v>
      </c>
      <c r="J1141" s="64">
        <f t="shared" si="38"/>
        <v>23959</v>
      </c>
      <c r="K1141" s="89">
        <f t="shared" ca="1" si="39"/>
        <v>57.251197809719372</v>
      </c>
      <c r="L1141" s="42" t="s">
        <v>117</v>
      </c>
      <c r="M1141" s="42" t="s">
        <v>260</v>
      </c>
      <c r="N1141" s="42"/>
      <c r="O1141" s="42"/>
      <c r="P1141" s="42" t="s">
        <v>83</v>
      </c>
    </row>
    <row r="1142" spans="1:16">
      <c r="A1142" s="62">
        <v>1141</v>
      </c>
      <c r="B1142" s="42" t="s">
        <v>429</v>
      </c>
      <c r="C1142" s="42" t="s">
        <v>83</v>
      </c>
      <c r="D1142" s="42" t="s">
        <v>88</v>
      </c>
      <c r="E1142" s="42" t="s">
        <v>441</v>
      </c>
      <c r="F1142" s="64">
        <v>9808</v>
      </c>
      <c r="G1142" s="42">
        <v>1926</v>
      </c>
      <c r="H1142" s="42">
        <v>11</v>
      </c>
      <c r="I1142" s="42">
        <v>7</v>
      </c>
      <c r="J1142" s="64">
        <f t="shared" si="38"/>
        <v>9808</v>
      </c>
      <c r="K1142" s="89">
        <f t="shared" ca="1" si="39"/>
        <v>95.994524298425731</v>
      </c>
      <c r="L1142" s="42" t="s">
        <v>137</v>
      </c>
      <c r="M1142" s="42" t="s">
        <v>93</v>
      </c>
      <c r="N1142" s="42"/>
      <c r="O1142" s="42"/>
      <c r="P1142" s="42" t="s">
        <v>102</v>
      </c>
    </row>
    <row r="1143" spans="1:16">
      <c r="A1143" s="62">
        <v>1142</v>
      </c>
      <c r="B1143" s="42" t="s">
        <v>429</v>
      </c>
      <c r="C1143" s="42" t="s">
        <v>83</v>
      </c>
      <c r="D1143" s="42" t="s">
        <v>145</v>
      </c>
      <c r="E1143" s="42" t="s">
        <v>436</v>
      </c>
      <c r="F1143" s="64">
        <v>34535</v>
      </c>
      <c r="G1143" s="42">
        <v>1994</v>
      </c>
      <c r="H1143" s="42">
        <v>7</v>
      </c>
      <c r="I1143" s="42">
        <v>20</v>
      </c>
      <c r="J1143" s="64">
        <f t="shared" si="38"/>
        <v>34535</v>
      </c>
      <c r="K1143" s="89">
        <f t="shared" ca="1" si="39"/>
        <v>28.295687885010267</v>
      </c>
      <c r="L1143" s="42" t="s">
        <v>161</v>
      </c>
      <c r="M1143" s="42" t="s">
        <v>260</v>
      </c>
      <c r="N1143" s="42" t="s">
        <v>161</v>
      </c>
      <c r="O1143" s="42" t="s">
        <v>260</v>
      </c>
      <c r="P1143" s="42" t="s">
        <v>83</v>
      </c>
    </row>
    <row r="1144" spans="1:16">
      <c r="A1144" s="62">
        <v>1143</v>
      </c>
      <c r="B1144" s="42" t="s">
        <v>429</v>
      </c>
      <c r="C1144" s="42" t="s">
        <v>83</v>
      </c>
      <c r="D1144" s="42" t="s">
        <v>367</v>
      </c>
      <c r="E1144" s="42" t="s">
        <v>442</v>
      </c>
      <c r="F1144" s="64">
        <v>22331</v>
      </c>
      <c r="G1144" s="42">
        <v>1961</v>
      </c>
      <c r="H1144" s="42">
        <v>2</v>
      </c>
      <c r="I1144" s="42">
        <v>19</v>
      </c>
      <c r="J1144" s="64">
        <f t="shared" si="38"/>
        <v>22331</v>
      </c>
      <c r="K1144" s="89">
        <f t="shared" ca="1" si="39"/>
        <v>61.708418891170432</v>
      </c>
      <c r="L1144" s="42" t="s">
        <v>211</v>
      </c>
      <c r="M1144" s="42" t="s">
        <v>117</v>
      </c>
      <c r="N1144" s="42"/>
      <c r="O1144" s="42"/>
      <c r="P1144" s="42" t="s">
        <v>83</v>
      </c>
    </row>
    <row r="1145" spans="1:16">
      <c r="A1145" s="62">
        <v>1144</v>
      </c>
      <c r="B1145" s="42" t="s">
        <v>429</v>
      </c>
      <c r="C1145" s="42" t="s">
        <v>83</v>
      </c>
      <c r="D1145" s="42" t="s">
        <v>138</v>
      </c>
      <c r="E1145" s="42" t="s">
        <v>435</v>
      </c>
      <c r="F1145" s="64">
        <v>35382</v>
      </c>
      <c r="G1145" s="42">
        <v>1996</v>
      </c>
      <c r="H1145" s="42">
        <v>11</v>
      </c>
      <c r="I1145" s="42">
        <v>13</v>
      </c>
      <c r="J1145" s="64">
        <f t="shared" si="38"/>
        <v>35382</v>
      </c>
      <c r="K1145" s="89">
        <f t="shared" ca="1" si="39"/>
        <v>25.976728268309376</v>
      </c>
      <c r="L1145" s="42" t="s">
        <v>376</v>
      </c>
      <c r="M1145" s="42" t="s">
        <v>112</v>
      </c>
      <c r="N1145" s="42"/>
      <c r="O1145" s="42"/>
      <c r="P1145" s="42" t="s">
        <v>83</v>
      </c>
    </row>
    <row r="1146" spans="1:16">
      <c r="A1146" s="62">
        <v>1145</v>
      </c>
      <c r="B1146" s="42" t="s">
        <v>429</v>
      </c>
      <c r="C1146" s="42" t="s">
        <v>83</v>
      </c>
      <c r="D1146" s="42" t="s">
        <v>164</v>
      </c>
      <c r="E1146" s="42" t="s">
        <v>459</v>
      </c>
      <c r="F1146" s="64">
        <v>10513</v>
      </c>
      <c r="G1146" s="42">
        <v>1928</v>
      </c>
      <c r="H1146" s="42">
        <v>10</v>
      </c>
      <c r="I1146" s="42">
        <v>12</v>
      </c>
      <c r="J1146" s="64">
        <f t="shared" si="38"/>
        <v>10513</v>
      </c>
      <c r="K1146" s="89">
        <f t="shared" ca="1" si="39"/>
        <v>94.064339493497599</v>
      </c>
      <c r="L1146" s="42" t="s">
        <v>211</v>
      </c>
      <c r="M1146" s="42" t="s">
        <v>260</v>
      </c>
      <c r="N1146" s="42" t="s">
        <v>211</v>
      </c>
      <c r="O1146" s="42" t="s">
        <v>260</v>
      </c>
      <c r="P1146" s="42" t="s">
        <v>102</v>
      </c>
    </row>
    <row r="1147" spans="1:16">
      <c r="A1147" s="62">
        <v>1146</v>
      </c>
      <c r="B1147" s="42" t="s">
        <v>429</v>
      </c>
      <c r="C1147" s="42" t="s">
        <v>83</v>
      </c>
      <c r="D1147" s="42" t="s">
        <v>357</v>
      </c>
      <c r="E1147" s="42" t="s">
        <v>363</v>
      </c>
      <c r="F1147" s="64">
        <v>14687</v>
      </c>
      <c r="G1147" s="42">
        <v>1940</v>
      </c>
      <c r="H1147" s="42">
        <v>3</v>
      </c>
      <c r="I1147" s="42">
        <v>17</v>
      </c>
      <c r="J1147" s="64">
        <f t="shared" si="38"/>
        <v>14687</v>
      </c>
      <c r="K1147" s="89">
        <f t="shared" ca="1" si="39"/>
        <v>82.636550308008211</v>
      </c>
      <c r="L1147" s="42" t="s">
        <v>96</v>
      </c>
      <c r="M1147" s="42" t="s">
        <v>93</v>
      </c>
      <c r="N1147" s="42" t="s">
        <v>96</v>
      </c>
      <c r="O1147" s="42" t="s">
        <v>93</v>
      </c>
      <c r="P1147" s="42" t="s">
        <v>83</v>
      </c>
    </row>
    <row r="1148" spans="1:16">
      <c r="A1148" s="62">
        <v>1147</v>
      </c>
      <c r="B1148" s="42" t="s">
        <v>429</v>
      </c>
      <c r="C1148" s="42" t="s">
        <v>83</v>
      </c>
      <c r="D1148" s="42" t="s">
        <v>313</v>
      </c>
      <c r="E1148" s="42" t="s">
        <v>436</v>
      </c>
      <c r="F1148" s="64">
        <v>20130</v>
      </c>
      <c r="G1148" s="42">
        <v>1955</v>
      </c>
      <c r="H1148" s="42">
        <v>2</v>
      </c>
      <c r="I1148" s="42">
        <v>10</v>
      </c>
      <c r="J1148" s="64">
        <f t="shared" si="38"/>
        <v>20130</v>
      </c>
      <c r="K1148" s="89">
        <f t="shared" ca="1" si="39"/>
        <v>67.73442847364818</v>
      </c>
      <c r="L1148" s="42" t="s">
        <v>153</v>
      </c>
      <c r="M1148" s="42" t="s">
        <v>85</v>
      </c>
      <c r="N1148" s="42" t="s">
        <v>153</v>
      </c>
      <c r="O1148" s="42" t="s">
        <v>85</v>
      </c>
      <c r="P1148" s="42" t="s">
        <v>83</v>
      </c>
    </row>
    <row r="1149" spans="1:16">
      <c r="A1149" s="62">
        <v>1148</v>
      </c>
      <c r="B1149" s="42" t="s">
        <v>429</v>
      </c>
      <c r="C1149" s="42" t="s">
        <v>83</v>
      </c>
      <c r="D1149" s="42" t="s">
        <v>175</v>
      </c>
      <c r="E1149" s="42" t="s">
        <v>437</v>
      </c>
      <c r="F1149" s="64">
        <v>35363</v>
      </c>
      <c r="G1149" s="42">
        <v>1996</v>
      </c>
      <c r="H1149" s="42">
        <v>10</v>
      </c>
      <c r="I1149" s="42">
        <v>25</v>
      </c>
      <c r="J1149" s="64">
        <f t="shared" si="38"/>
        <v>35363</v>
      </c>
      <c r="K1149" s="89">
        <f t="shared" ca="1" si="39"/>
        <v>26.028747433264886</v>
      </c>
      <c r="L1149" s="42" t="s">
        <v>211</v>
      </c>
      <c r="M1149" s="42" t="s">
        <v>260</v>
      </c>
      <c r="N1149" s="42"/>
      <c r="O1149" s="42"/>
      <c r="P1149" s="42" t="s">
        <v>83</v>
      </c>
    </row>
    <row r="1150" spans="1:16">
      <c r="A1150" s="62">
        <v>1149</v>
      </c>
      <c r="B1150" s="42" t="s">
        <v>429</v>
      </c>
      <c r="C1150" s="42" t="s">
        <v>83</v>
      </c>
      <c r="D1150" s="42" t="s">
        <v>373</v>
      </c>
      <c r="E1150" s="42" t="s">
        <v>436</v>
      </c>
      <c r="F1150" s="64">
        <v>14306</v>
      </c>
      <c r="G1150" s="42">
        <v>1939</v>
      </c>
      <c r="H1150" s="42">
        <v>3</v>
      </c>
      <c r="I1150" s="42">
        <v>2</v>
      </c>
      <c r="J1150" s="64">
        <f t="shared" si="38"/>
        <v>14306</v>
      </c>
      <c r="K1150" s="89">
        <f t="shared" ca="1" si="39"/>
        <v>83.679671457905542</v>
      </c>
      <c r="L1150" s="42" t="s">
        <v>89</v>
      </c>
      <c r="M1150" s="42" t="s">
        <v>139</v>
      </c>
      <c r="N1150" s="42"/>
      <c r="O1150" s="42"/>
      <c r="P1150" s="42" t="s">
        <v>102</v>
      </c>
    </row>
    <row r="1151" spans="1:16">
      <c r="A1151" s="62">
        <v>1150</v>
      </c>
      <c r="B1151" s="42" t="s">
        <v>429</v>
      </c>
      <c r="C1151" s="42" t="s">
        <v>83</v>
      </c>
      <c r="D1151" s="42" t="s">
        <v>159</v>
      </c>
      <c r="E1151" s="42" t="s">
        <v>436</v>
      </c>
      <c r="F1151" s="64">
        <v>10973</v>
      </c>
      <c r="G1151" s="42">
        <v>1930</v>
      </c>
      <c r="H1151" s="42">
        <v>1</v>
      </c>
      <c r="I1151" s="42">
        <v>15</v>
      </c>
      <c r="J1151" s="64">
        <f t="shared" si="38"/>
        <v>10973</v>
      </c>
      <c r="K1151" s="89">
        <f t="shared" ca="1" si="39"/>
        <v>92.804928131416844</v>
      </c>
      <c r="L1151" s="42" t="s">
        <v>135</v>
      </c>
      <c r="M1151" s="42" t="s">
        <v>137</v>
      </c>
      <c r="N1151" s="42" t="s">
        <v>135</v>
      </c>
      <c r="O1151" s="42" t="s">
        <v>137</v>
      </c>
      <c r="P1151" s="42" t="s">
        <v>102</v>
      </c>
    </row>
    <row r="1152" spans="1:16">
      <c r="A1152" s="62">
        <v>1151</v>
      </c>
      <c r="B1152" s="42" t="s">
        <v>429</v>
      </c>
      <c r="C1152" s="42" t="s">
        <v>83</v>
      </c>
      <c r="D1152" s="42" t="s">
        <v>507</v>
      </c>
      <c r="E1152" s="42" t="s">
        <v>442</v>
      </c>
      <c r="F1152" s="64">
        <v>14259</v>
      </c>
      <c r="G1152" s="42">
        <v>1939</v>
      </c>
      <c r="H1152" s="42">
        <v>1</v>
      </c>
      <c r="I1152" s="42">
        <v>14</v>
      </c>
      <c r="J1152" s="64">
        <f t="shared" si="38"/>
        <v>14259</v>
      </c>
      <c r="K1152" s="89">
        <f t="shared" ca="1" si="39"/>
        <v>83.808350444900753</v>
      </c>
      <c r="L1152" s="42" t="s">
        <v>137</v>
      </c>
      <c r="M1152" s="42" t="s">
        <v>96</v>
      </c>
      <c r="N1152" s="42" t="s">
        <v>137</v>
      </c>
      <c r="O1152" s="42" t="s">
        <v>96</v>
      </c>
      <c r="P1152" s="42" t="s">
        <v>83</v>
      </c>
    </row>
    <row r="1153" spans="1:16">
      <c r="A1153" s="62">
        <v>1152</v>
      </c>
      <c r="B1153" s="42" t="s">
        <v>429</v>
      </c>
      <c r="C1153" s="42" t="s">
        <v>83</v>
      </c>
      <c r="D1153" s="42" t="s">
        <v>184</v>
      </c>
      <c r="E1153" s="42" t="s">
        <v>434</v>
      </c>
      <c r="F1153" s="64">
        <v>11693</v>
      </c>
      <c r="G1153" s="42">
        <v>1932</v>
      </c>
      <c r="H1153" s="42">
        <v>1</v>
      </c>
      <c r="I1153" s="42">
        <v>5</v>
      </c>
      <c r="J1153" s="64">
        <f t="shared" si="38"/>
        <v>11693</v>
      </c>
      <c r="K1153" s="89">
        <f t="shared" ca="1" si="39"/>
        <v>90.833675564681727</v>
      </c>
      <c r="L1153" s="42" t="s">
        <v>147</v>
      </c>
      <c r="M1153" s="42" t="s">
        <v>96</v>
      </c>
      <c r="N1153" s="42" t="s">
        <v>147</v>
      </c>
      <c r="O1153" s="42" t="s">
        <v>96</v>
      </c>
      <c r="P1153" s="42" t="s">
        <v>83</v>
      </c>
    </row>
    <row r="1154" spans="1:16">
      <c r="A1154" s="62">
        <v>1153</v>
      </c>
      <c r="B1154" s="42" t="s">
        <v>429</v>
      </c>
      <c r="C1154" s="42" t="s">
        <v>83</v>
      </c>
      <c r="D1154" s="42" t="s">
        <v>141</v>
      </c>
      <c r="E1154" s="42" t="s">
        <v>435</v>
      </c>
      <c r="F1154" s="64">
        <v>18335</v>
      </c>
      <c r="G1154" s="42">
        <v>1950</v>
      </c>
      <c r="H1154" s="42">
        <v>3</v>
      </c>
      <c r="I1154" s="42">
        <v>13</v>
      </c>
      <c r="J1154" s="64">
        <f t="shared" si="38"/>
        <v>18335</v>
      </c>
      <c r="K1154" s="89">
        <f t="shared" ca="1" si="39"/>
        <v>72.648870636550313</v>
      </c>
      <c r="L1154" s="42" t="s">
        <v>85</v>
      </c>
      <c r="M1154" s="42" t="s">
        <v>430</v>
      </c>
      <c r="N1154" s="42" t="s">
        <v>85</v>
      </c>
      <c r="O1154" s="42" t="s">
        <v>430</v>
      </c>
      <c r="P1154" s="42" t="s">
        <v>83</v>
      </c>
    </row>
    <row r="1155" spans="1:16">
      <c r="A1155" s="62">
        <v>1154</v>
      </c>
      <c r="B1155" s="42" t="s">
        <v>429</v>
      </c>
      <c r="C1155" s="42" t="s">
        <v>83</v>
      </c>
      <c r="D1155" s="42" t="s">
        <v>290</v>
      </c>
      <c r="E1155" s="42" t="s">
        <v>435</v>
      </c>
      <c r="F1155" s="64">
        <v>7242</v>
      </c>
      <c r="G1155" s="42">
        <v>1919</v>
      </c>
      <c r="H1155" s="42">
        <v>10</v>
      </c>
      <c r="I1155" s="42">
        <v>29</v>
      </c>
      <c r="J1155" s="64">
        <f t="shared" ref="J1155:J1218" si="40">DATE(G1155, H1155,I1155)</f>
        <v>7242</v>
      </c>
      <c r="K1155" s="89">
        <f t="shared" ref="K1155:K1218" ca="1" si="41">(TODAY()-J1155)/365.25</f>
        <v>103.0198494182067</v>
      </c>
      <c r="L1155" s="42" t="s">
        <v>89</v>
      </c>
      <c r="M1155" s="42" t="s">
        <v>85</v>
      </c>
      <c r="N1155" s="42" t="s">
        <v>89</v>
      </c>
      <c r="O1155" s="42" t="s">
        <v>85</v>
      </c>
      <c r="P1155" s="42" t="s">
        <v>83</v>
      </c>
    </row>
    <row r="1156" spans="1:16">
      <c r="A1156" s="62">
        <v>1155</v>
      </c>
      <c r="B1156" s="42" t="s">
        <v>429</v>
      </c>
      <c r="C1156" s="42" t="s">
        <v>83</v>
      </c>
      <c r="D1156" s="42" t="s">
        <v>136</v>
      </c>
      <c r="E1156" s="42" t="s">
        <v>441</v>
      </c>
      <c r="F1156" s="64">
        <v>20625</v>
      </c>
      <c r="G1156" s="42">
        <v>1956</v>
      </c>
      <c r="H1156" s="42">
        <v>6</v>
      </c>
      <c r="I1156" s="42">
        <v>19</v>
      </c>
      <c r="J1156" s="64">
        <f t="shared" si="40"/>
        <v>20625</v>
      </c>
      <c r="K1156" s="89">
        <f t="shared" ca="1" si="41"/>
        <v>66.379192334017802</v>
      </c>
      <c r="L1156" s="42" t="s">
        <v>190</v>
      </c>
      <c r="M1156" s="42" t="s">
        <v>117</v>
      </c>
      <c r="N1156" s="42" t="s">
        <v>190</v>
      </c>
      <c r="O1156" s="42" t="s">
        <v>117</v>
      </c>
      <c r="P1156" s="42" t="s">
        <v>102</v>
      </c>
    </row>
    <row r="1157" spans="1:16">
      <c r="A1157" s="62">
        <v>1156</v>
      </c>
      <c r="B1157" s="42" t="s">
        <v>429</v>
      </c>
      <c r="C1157" s="42" t="s">
        <v>83</v>
      </c>
      <c r="D1157" s="42" t="s">
        <v>201</v>
      </c>
      <c r="E1157" s="42" t="s">
        <v>435</v>
      </c>
      <c r="F1157" s="64">
        <v>30195</v>
      </c>
      <c r="G1157" s="42">
        <v>1982</v>
      </c>
      <c r="H1157" s="42">
        <v>9</v>
      </c>
      <c r="I1157" s="42">
        <v>1</v>
      </c>
      <c r="J1157" s="64">
        <f t="shared" si="40"/>
        <v>30195</v>
      </c>
      <c r="K1157" s="89">
        <f t="shared" ca="1" si="41"/>
        <v>40.177960301163587</v>
      </c>
      <c r="L1157" s="42" t="s">
        <v>100</v>
      </c>
      <c r="M1157" s="42" t="s">
        <v>176</v>
      </c>
      <c r="N1157" s="42" t="s">
        <v>100</v>
      </c>
      <c r="O1157" s="42" t="s">
        <v>176</v>
      </c>
      <c r="P1157" s="42" t="s">
        <v>83</v>
      </c>
    </row>
    <row r="1158" spans="1:16">
      <c r="A1158" s="62">
        <v>1157</v>
      </c>
      <c r="B1158" s="42" t="s">
        <v>429</v>
      </c>
      <c r="C1158" s="42" t="s">
        <v>83</v>
      </c>
      <c r="D1158" s="42" t="s">
        <v>142</v>
      </c>
      <c r="E1158" s="42" t="s">
        <v>400</v>
      </c>
      <c r="F1158" s="64">
        <v>20528</v>
      </c>
      <c r="G1158" s="42">
        <v>1956</v>
      </c>
      <c r="H1158" s="42">
        <v>3</v>
      </c>
      <c r="I1158" s="42">
        <v>14</v>
      </c>
      <c r="J1158" s="64">
        <f t="shared" si="40"/>
        <v>20528</v>
      </c>
      <c r="K1158" s="89">
        <f t="shared" ca="1" si="41"/>
        <v>66.644763860369608</v>
      </c>
      <c r="L1158" s="42" t="s">
        <v>109</v>
      </c>
      <c r="M1158" s="42" t="s">
        <v>85</v>
      </c>
      <c r="N1158" s="42" t="s">
        <v>109</v>
      </c>
      <c r="O1158" s="42" t="s">
        <v>85</v>
      </c>
      <c r="P1158" s="42" t="s">
        <v>83</v>
      </c>
    </row>
    <row r="1159" spans="1:16">
      <c r="A1159" s="62">
        <v>1158</v>
      </c>
      <c r="B1159" s="42" t="s">
        <v>429</v>
      </c>
      <c r="C1159" s="42" t="s">
        <v>83</v>
      </c>
      <c r="D1159" s="42" t="s">
        <v>508</v>
      </c>
      <c r="E1159" s="42" t="s">
        <v>435</v>
      </c>
      <c r="F1159" s="64">
        <v>33568</v>
      </c>
      <c r="G1159" s="42">
        <v>1991</v>
      </c>
      <c r="H1159" s="42">
        <v>11</v>
      </c>
      <c r="I1159" s="42">
        <v>26</v>
      </c>
      <c r="J1159" s="64">
        <f t="shared" si="40"/>
        <v>33568</v>
      </c>
      <c r="K1159" s="89">
        <f t="shared" ca="1" si="41"/>
        <v>30.943189596167009</v>
      </c>
      <c r="L1159" s="42" t="s">
        <v>96</v>
      </c>
      <c r="M1159" s="42" t="s">
        <v>153</v>
      </c>
      <c r="N1159" s="42"/>
      <c r="O1159" s="42"/>
      <c r="P1159" s="42" t="s">
        <v>83</v>
      </c>
    </row>
    <row r="1160" spans="1:16">
      <c r="A1160" s="62">
        <v>1159</v>
      </c>
      <c r="B1160" s="42" t="s">
        <v>429</v>
      </c>
      <c r="C1160" s="42" t="s">
        <v>83</v>
      </c>
      <c r="D1160" s="42" t="s">
        <v>280</v>
      </c>
      <c r="E1160" s="42" t="s">
        <v>363</v>
      </c>
      <c r="F1160" s="64">
        <v>22785</v>
      </c>
      <c r="G1160" s="42">
        <v>1962</v>
      </c>
      <c r="H1160" s="42">
        <v>5</v>
      </c>
      <c r="I1160" s="42">
        <v>19</v>
      </c>
      <c r="J1160" s="64">
        <f t="shared" si="40"/>
        <v>22785</v>
      </c>
      <c r="K1160" s="89">
        <f t="shared" ca="1" si="41"/>
        <v>60.465434633812457</v>
      </c>
      <c r="L1160" s="42" t="s">
        <v>137</v>
      </c>
      <c r="M1160" s="42" t="s">
        <v>139</v>
      </c>
      <c r="N1160" s="42"/>
      <c r="O1160" s="42"/>
      <c r="P1160" s="42" t="s">
        <v>83</v>
      </c>
    </row>
    <row r="1161" spans="1:16">
      <c r="A1161" s="62">
        <v>1160</v>
      </c>
      <c r="B1161" s="42" t="s">
        <v>429</v>
      </c>
      <c r="C1161" s="42" t="s">
        <v>83</v>
      </c>
      <c r="D1161" s="42" t="s">
        <v>291</v>
      </c>
      <c r="E1161" s="42" t="s">
        <v>436</v>
      </c>
      <c r="F1161" s="64">
        <v>8695</v>
      </c>
      <c r="G1161" s="42">
        <v>1923</v>
      </c>
      <c r="H1161" s="42">
        <v>10</v>
      </c>
      <c r="I1161" s="42">
        <v>21</v>
      </c>
      <c r="J1161" s="64">
        <f t="shared" si="40"/>
        <v>8695</v>
      </c>
      <c r="K1161" s="89">
        <f t="shared" ca="1" si="41"/>
        <v>99.041752224503767</v>
      </c>
      <c r="L1161" s="42" t="s">
        <v>110</v>
      </c>
      <c r="M1161" s="42" t="s">
        <v>462</v>
      </c>
      <c r="N1161" s="42" t="s">
        <v>457</v>
      </c>
      <c r="O1161" s="42" t="s">
        <v>462</v>
      </c>
      <c r="P1161" s="42" t="s">
        <v>83</v>
      </c>
    </row>
    <row r="1162" spans="1:16">
      <c r="A1162" s="62">
        <v>1161</v>
      </c>
      <c r="B1162" s="42" t="s">
        <v>429</v>
      </c>
      <c r="C1162" s="42" t="s">
        <v>83</v>
      </c>
      <c r="D1162" s="42" t="s">
        <v>385</v>
      </c>
      <c r="E1162" s="42" t="s">
        <v>435</v>
      </c>
      <c r="F1162" s="64">
        <v>10328</v>
      </c>
      <c r="G1162" s="42">
        <v>1928</v>
      </c>
      <c r="H1162" s="42">
        <v>4</v>
      </c>
      <c r="I1162" s="42">
        <v>10</v>
      </c>
      <c r="J1162" s="64">
        <f t="shared" si="40"/>
        <v>10328</v>
      </c>
      <c r="K1162" s="89">
        <f t="shared" ca="1" si="41"/>
        <v>94.570841889117048</v>
      </c>
      <c r="L1162" s="42" t="s">
        <v>139</v>
      </c>
      <c r="M1162" s="42" t="s">
        <v>93</v>
      </c>
      <c r="N1162" s="42" t="s">
        <v>139</v>
      </c>
      <c r="O1162" s="42" t="s">
        <v>93</v>
      </c>
      <c r="P1162" s="42" t="s">
        <v>102</v>
      </c>
    </row>
    <row r="1163" spans="1:16">
      <c r="A1163" s="62">
        <v>1162</v>
      </c>
      <c r="B1163" s="42" t="s">
        <v>429</v>
      </c>
      <c r="C1163" s="42" t="s">
        <v>83</v>
      </c>
      <c r="D1163" s="42" t="s">
        <v>158</v>
      </c>
      <c r="E1163" s="42" t="s">
        <v>442</v>
      </c>
      <c r="F1163" s="64">
        <v>13500</v>
      </c>
      <c r="G1163" s="42">
        <v>1936</v>
      </c>
      <c r="H1163" s="42">
        <v>12</v>
      </c>
      <c r="I1163" s="42">
        <v>16</v>
      </c>
      <c r="J1163" s="64">
        <f t="shared" si="40"/>
        <v>13500</v>
      </c>
      <c r="K1163" s="89">
        <f t="shared" ca="1" si="41"/>
        <v>85.886379192334019</v>
      </c>
      <c r="L1163" s="42" t="s">
        <v>433</v>
      </c>
      <c r="M1163" s="42" t="s">
        <v>343</v>
      </c>
      <c r="N1163" s="42"/>
      <c r="O1163" s="42"/>
      <c r="P1163" s="42" t="s">
        <v>83</v>
      </c>
    </row>
    <row r="1164" spans="1:16">
      <c r="A1164" s="62">
        <v>1163</v>
      </c>
      <c r="B1164" s="42" t="s">
        <v>429</v>
      </c>
      <c r="C1164" s="42" t="s">
        <v>83</v>
      </c>
      <c r="D1164" s="42" t="s">
        <v>232</v>
      </c>
      <c r="E1164" s="42" t="s">
        <v>189</v>
      </c>
      <c r="F1164" s="64">
        <v>21593</v>
      </c>
      <c r="G1164" s="42">
        <v>1959</v>
      </c>
      <c r="H1164" s="42">
        <v>2</v>
      </c>
      <c r="I1164" s="42">
        <v>12</v>
      </c>
      <c r="J1164" s="64">
        <f t="shared" si="40"/>
        <v>21593</v>
      </c>
      <c r="K1164" s="89">
        <f t="shared" ca="1" si="41"/>
        <v>63.728952772073924</v>
      </c>
      <c r="L1164" s="42" t="s">
        <v>124</v>
      </c>
      <c r="M1164" s="42" t="s">
        <v>109</v>
      </c>
      <c r="N1164" s="42" t="s">
        <v>124</v>
      </c>
      <c r="O1164" s="42" t="s">
        <v>109</v>
      </c>
      <c r="P1164" s="42" t="s">
        <v>83</v>
      </c>
    </row>
    <row r="1165" spans="1:16">
      <c r="A1165" s="62">
        <v>1164</v>
      </c>
      <c r="B1165" s="42" t="s">
        <v>429</v>
      </c>
      <c r="C1165" s="42" t="s">
        <v>83</v>
      </c>
      <c r="D1165" s="42" t="s">
        <v>186</v>
      </c>
      <c r="E1165" s="42" t="s">
        <v>436</v>
      </c>
      <c r="F1165" s="64">
        <v>24561</v>
      </c>
      <c r="G1165" s="42">
        <v>1967</v>
      </c>
      <c r="H1165" s="42">
        <v>3</v>
      </c>
      <c r="I1165" s="42">
        <v>30</v>
      </c>
      <c r="J1165" s="64">
        <f t="shared" si="40"/>
        <v>24561</v>
      </c>
      <c r="K1165" s="89">
        <f t="shared" ca="1" si="41"/>
        <v>55.603011635865847</v>
      </c>
      <c r="L1165" s="42" t="s">
        <v>137</v>
      </c>
      <c r="M1165" s="42" t="s">
        <v>443</v>
      </c>
      <c r="N1165" s="42" t="s">
        <v>137</v>
      </c>
      <c r="O1165" s="42" t="s">
        <v>443</v>
      </c>
      <c r="P1165" s="42" t="s">
        <v>83</v>
      </c>
    </row>
    <row r="1166" spans="1:16">
      <c r="A1166" s="62">
        <v>1165</v>
      </c>
      <c r="B1166" s="42" t="s">
        <v>429</v>
      </c>
      <c r="C1166" s="42" t="s">
        <v>83</v>
      </c>
      <c r="D1166" s="42" t="s">
        <v>151</v>
      </c>
      <c r="E1166" s="42" t="s">
        <v>442</v>
      </c>
      <c r="F1166" s="64">
        <v>8013</v>
      </c>
      <c r="G1166" s="42">
        <v>1921</v>
      </c>
      <c r="H1166" s="42">
        <v>12</v>
      </c>
      <c r="I1166" s="42">
        <v>8</v>
      </c>
      <c r="J1166" s="64">
        <f t="shared" si="40"/>
        <v>8013</v>
      </c>
      <c r="K1166" s="89">
        <f t="shared" ca="1" si="41"/>
        <v>100.90896646132786</v>
      </c>
      <c r="L1166" s="42" t="s">
        <v>161</v>
      </c>
      <c r="M1166" s="42" t="s">
        <v>457</v>
      </c>
      <c r="N1166" s="42" t="s">
        <v>161</v>
      </c>
      <c r="O1166" s="42" t="s">
        <v>457</v>
      </c>
      <c r="P1166" s="42" t="s">
        <v>102</v>
      </c>
    </row>
    <row r="1167" spans="1:16">
      <c r="A1167" s="62">
        <v>1166</v>
      </c>
      <c r="B1167" s="42" t="s">
        <v>429</v>
      </c>
      <c r="C1167" s="42" t="s">
        <v>83</v>
      </c>
      <c r="D1167" s="42" t="s">
        <v>165</v>
      </c>
      <c r="E1167" s="42" t="s">
        <v>442</v>
      </c>
      <c r="F1167" s="64">
        <v>9836</v>
      </c>
      <c r="G1167" s="42">
        <v>1926</v>
      </c>
      <c r="H1167" s="42">
        <v>12</v>
      </c>
      <c r="I1167" s="42">
        <v>5</v>
      </c>
      <c r="J1167" s="64">
        <f t="shared" si="40"/>
        <v>9836</v>
      </c>
      <c r="K1167" s="89">
        <f t="shared" ca="1" si="41"/>
        <v>95.917864476386043</v>
      </c>
      <c r="L1167" s="42" t="s">
        <v>96</v>
      </c>
      <c r="M1167" s="42" t="s">
        <v>153</v>
      </c>
      <c r="N1167" s="42" t="s">
        <v>96</v>
      </c>
      <c r="O1167" s="42" t="s">
        <v>153</v>
      </c>
      <c r="P1167" s="42" t="s">
        <v>83</v>
      </c>
    </row>
    <row r="1168" spans="1:16">
      <c r="A1168" s="62">
        <v>1167</v>
      </c>
      <c r="B1168" s="42" t="s">
        <v>429</v>
      </c>
      <c r="C1168" s="42" t="s">
        <v>83</v>
      </c>
      <c r="D1168" s="42" t="s">
        <v>280</v>
      </c>
      <c r="E1168" s="42" t="s">
        <v>363</v>
      </c>
      <c r="F1168" s="64">
        <v>19893</v>
      </c>
      <c r="G1168" s="42">
        <v>1954</v>
      </c>
      <c r="H1168" s="42">
        <v>6</v>
      </c>
      <c r="I1168" s="42">
        <v>18</v>
      </c>
      <c r="J1168" s="64">
        <f t="shared" si="40"/>
        <v>19893</v>
      </c>
      <c r="K1168" s="89">
        <f t="shared" ca="1" si="41"/>
        <v>68.383299110198493</v>
      </c>
      <c r="L1168" s="42" t="s">
        <v>143</v>
      </c>
      <c r="M1168" s="42" t="s">
        <v>89</v>
      </c>
      <c r="N1168" s="42"/>
      <c r="O1168" s="42"/>
      <c r="P1168" s="42" t="s">
        <v>83</v>
      </c>
    </row>
    <row r="1169" spans="1:16">
      <c r="A1169" s="62">
        <v>1168</v>
      </c>
      <c r="B1169" s="42" t="s">
        <v>429</v>
      </c>
      <c r="C1169" s="42" t="s">
        <v>83</v>
      </c>
      <c r="D1169" s="42" t="s">
        <v>367</v>
      </c>
      <c r="E1169" s="42" t="s">
        <v>442</v>
      </c>
      <c r="F1169" s="64">
        <v>9776</v>
      </c>
      <c r="G1169" s="42">
        <v>1926</v>
      </c>
      <c r="H1169" s="42">
        <v>10</v>
      </c>
      <c r="I1169" s="42">
        <v>6</v>
      </c>
      <c r="J1169" s="64">
        <f t="shared" si="40"/>
        <v>9776</v>
      </c>
      <c r="K1169" s="89">
        <f t="shared" ca="1" si="41"/>
        <v>96.082135523613957</v>
      </c>
      <c r="L1169" s="42" t="s">
        <v>124</v>
      </c>
      <c r="M1169" s="42" t="s">
        <v>112</v>
      </c>
      <c r="N1169" s="42"/>
      <c r="O1169" s="42"/>
      <c r="P1169" s="42" t="s">
        <v>102</v>
      </c>
    </row>
    <row r="1170" spans="1:16">
      <c r="A1170" s="62">
        <v>1169</v>
      </c>
      <c r="B1170" s="42" t="s">
        <v>429</v>
      </c>
      <c r="C1170" s="42" t="s">
        <v>83</v>
      </c>
      <c r="D1170" s="42" t="s">
        <v>335</v>
      </c>
      <c r="E1170" s="42" t="s">
        <v>436</v>
      </c>
      <c r="F1170" s="64">
        <v>25533</v>
      </c>
      <c r="G1170" s="42">
        <v>1969</v>
      </c>
      <c r="H1170" s="42">
        <v>11</v>
      </c>
      <c r="I1170" s="42">
        <v>26</v>
      </c>
      <c r="J1170" s="64">
        <f t="shared" si="40"/>
        <v>25533</v>
      </c>
      <c r="K1170" s="89">
        <f t="shared" ca="1" si="41"/>
        <v>52.941820670773446</v>
      </c>
      <c r="L1170" s="42" t="s">
        <v>439</v>
      </c>
      <c r="M1170" s="42" t="s">
        <v>457</v>
      </c>
      <c r="N1170" s="42"/>
      <c r="O1170" s="42"/>
      <c r="P1170" s="42" t="s">
        <v>102</v>
      </c>
    </row>
    <row r="1171" spans="1:16">
      <c r="A1171" s="62">
        <v>1170</v>
      </c>
      <c r="B1171" s="42" t="s">
        <v>429</v>
      </c>
      <c r="C1171" s="42" t="s">
        <v>83</v>
      </c>
      <c r="D1171" s="42" t="s">
        <v>509</v>
      </c>
      <c r="E1171" s="42" t="s">
        <v>400</v>
      </c>
      <c r="F1171" s="64">
        <v>10114</v>
      </c>
      <c r="G1171" s="42">
        <v>1927</v>
      </c>
      <c r="H1171" s="42">
        <v>9</v>
      </c>
      <c r="I1171" s="42">
        <v>9</v>
      </c>
      <c r="J1171" s="64">
        <f t="shared" si="40"/>
        <v>10114</v>
      </c>
      <c r="K1171" s="89">
        <f t="shared" ca="1" si="41"/>
        <v>95.156741957563312</v>
      </c>
      <c r="L1171" s="42" t="s">
        <v>376</v>
      </c>
      <c r="M1171" s="42" t="s">
        <v>85</v>
      </c>
      <c r="N1171" s="42"/>
      <c r="O1171" s="42"/>
      <c r="P1171" s="42" t="s">
        <v>83</v>
      </c>
    </row>
    <row r="1172" spans="1:16">
      <c r="A1172" s="62">
        <v>1171</v>
      </c>
      <c r="B1172" s="42" t="s">
        <v>429</v>
      </c>
      <c r="C1172" s="42" t="s">
        <v>83</v>
      </c>
      <c r="D1172" s="42" t="s">
        <v>280</v>
      </c>
      <c r="E1172" s="42" t="s">
        <v>363</v>
      </c>
      <c r="F1172" s="64">
        <v>12242</v>
      </c>
      <c r="G1172" s="42">
        <v>1933</v>
      </c>
      <c r="H1172" s="42">
        <v>7</v>
      </c>
      <c r="I1172" s="42">
        <v>7</v>
      </c>
      <c r="J1172" s="64">
        <f t="shared" si="40"/>
        <v>12242</v>
      </c>
      <c r="K1172" s="89">
        <f t="shared" ca="1" si="41"/>
        <v>89.330595482546201</v>
      </c>
      <c r="L1172" s="42" t="s">
        <v>85</v>
      </c>
      <c r="M1172" s="42" t="s">
        <v>443</v>
      </c>
      <c r="N1172" s="42"/>
      <c r="O1172" s="42"/>
      <c r="P1172" s="42" t="s">
        <v>83</v>
      </c>
    </row>
    <row r="1173" spans="1:16">
      <c r="A1173" s="62">
        <v>1172</v>
      </c>
      <c r="B1173" s="42" t="s">
        <v>429</v>
      </c>
      <c r="C1173" s="42" t="s">
        <v>83</v>
      </c>
      <c r="D1173" s="42" t="s">
        <v>232</v>
      </c>
      <c r="E1173" s="42" t="s">
        <v>189</v>
      </c>
      <c r="F1173" s="64">
        <v>10460</v>
      </c>
      <c r="G1173" s="42">
        <v>1928</v>
      </c>
      <c r="H1173" s="42">
        <v>8</v>
      </c>
      <c r="I1173" s="42">
        <v>20</v>
      </c>
      <c r="J1173" s="64">
        <f t="shared" si="40"/>
        <v>10460</v>
      </c>
      <c r="K1173" s="89">
        <f t="shared" ca="1" si="41"/>
        <v>94.209445585215605</v>
      </c>
      <c r="L1173" s="42" t="s">
        <v>179</v>
      </c>
      <c r="M1173" s="42" t="s">
        <v>137</v>
      </c>
      <c r="N1173" s="42" t="s">
        <v>179</v>
      </c>
      <c r="O1173" s="42" t="s">
        <v>137</v>
      </c>
      <c r="P1173" s="42" t="s">
        <v>83</v>
      </c>
    </row>
    <row r="1174" spans="1:16">
      <c r="A1174" s="62">
        <v>1173</v>
      </c>
      <c r="B1174" s="42" t="s">
        <v>429</v>
      </c>
      <c r="C1174" s="42" t="s">
        <v>83</v>
      </c>
      <c r="D1174" s="42" t="s">
        <v>298</v>
      </c>
      <c r="E1174" s="42" t="s">
        <v>436</v>
      </c>
      <c r="F1174" s="64">
        <v>23969</v>
      </c>
      <c r="G1174" s="42">
        <v>1965</v>
      </c>
      <c r="H1174" s="42">
        <v>8</v>
      </c>
      <c r="I1174" s="42">
        <v>15</v>
      </c>
      <c r="J1174" s="64">
        <f t="shared" si="40"/>
        <v>23969</v>
      </c>
      <c r="K1174" s="89">
        <f t="shared" ca="1" si="41"/>
        <v>57.223819301848046</v>
      </c>
      <c r="L1174" s="42" t="s">
        <v>457</v>
      </c>
      <c r="M1174" s="42" t="s">
        <v>96</v>
      </c>
      <c r="N1174" s="42" t="s">
        <v>457</v>
      </c>
      <c r="O1174" s="42" t="s">
        <v>96</v>
      </c>
      <c r="P1174" s="42" t="s">
        <v>102</v>
      </c>
    </row>
    <row r="1175" spans="1:16">
      <c r="A1175" s="62">
        <v>1174</v>
      </c>
      <c r="B1175" s="42" t="s">
        <v>429</v>
      </c>
      <c r="C1175" s="42" t="s">
        <v>83</v>
      </c>
      <c r="D1175" s="42" t="s">
        <v>88</v>
      </c>
      <c r="E1175" s="42" t="s">
        <v>441</v>
      </c>
      <c r="F1175" s="64">
        <v>4388</v>
      </c>
      <c r="G1175" s="42">
        <v>1912</v>
      </c>
      <c r="H1175" s="42">
        <v>1</v>
      </c>
      <c r="I1175" s="42">
        <v>5</v>
      </c>
      <c r="J1175" s="64">
        <f t="shared" si="40"/>
        <v>4388</v>
      </c>
      <c r="K1175" s="89">
        <f t="shared" ca="1" si="41"/>
        <v>110.83367556468173</v>
      </c>
      <c r="L1175" s="42" t="s">
        <v>89</v>
      </c>
      <c r="M1175" s="42" t="s">
        <v>85</v>
      </c>
      <c r="N1175" s="42"/>
      <c r="O1175" s="42"/>
      <c r="P1175" s="42" t="s">
        <v>102</v>
      </c>
    </row>
    <row r="1176" spans="1:16">
      <c r="A1176" s="62">
        <v>1175</v>
      </c>
      <c r="B1176" s="42" t="s">
        <v>429</v>
      </c>
      <c r="C1176" s="42" t="s">
        <v>83</v>
      </c>
      <c r="D1176" s="42" t="s">
        <v>197</v>
      </c>
      <c r="E1176" s="42" t="s">
        <v>436</v>
      </c>
      <c r="F1176" s="64">
        <v>8351</v>
      </c>
      <c r="G1176" s="42">
        <v>1922</v>
      </c>
      <c r="H1176" s="42">
        <v>11</v>
      </c>
      <c r="I1176" s="42">
        <v>11</v>
      </c>
      <c r="J1176" s="64">
        <f t="shared" si="40"/>
        <v>8351</v>
      </c>
      <c r="K1176" s="89">
        <f t="shared" ca="1" si="41"/>
        <v>99.983572895277206</v>
      </c>
      <c r="L1176" s="42" t="s">
        <v>124</v>
      </c>
      <c r="M1176" s="42" t="s">
        <v>85</v>
      </c>
      <c r="N1176" s="42" t="s">
        <v>124</v>
      </c>
      <c r="O1176" s="42" t="s">
        <v>85</v>
      </c>
      <c r="P1176" s="42" t="s">
        <v>102</v>
      </c>
    </row>
    <row r="1177" spans="1:16">
      <c r="A1177" s="62">
        <v>1176</v>
      </c>
      <c r="B1177" s="42" t="s">
        <v>429</v>
      </c>
      <c r="C1177" s="42" t="s">
        <v>83</v>
      </c>
      <c r="D1177" s="42" t="s">
        <v>280</v>
      </c>
      <c r="E1177" s="42" t="s">
        <v>363</v>
      </c>
      <c r="F1177" s="64">
        <v>16076</v>
      </c>
      <c r="G1177" s="42">
        <v>1944</v>
      </c>
      <c r="H1177" s="42">
        <v>1</v>
      </c>
      <c r="I1177" s="42">
        <v>5</v>
      </c>
      <c r="J1177" s="64">
        <f t="shared" si="40"/>
        <v>16076</v>
      </c>
      <c r="K1177" s="89">
        <f t="shared" ca="1" si="41"/>
        <v>78.833675564681727</v>
      </c>
      <c r="L1177" s="42" t="s">
        <v>89</v>
      </c>
      <c r="M1177" s="42" t="s">
        <v>376</v>
      </c>
      <c r="N1177" s="42"/>
      <c r="O1177" s="42"/>
      <c r="P1177" s="42" t="s">
        <v>102</v>
      </c>
    </row>
    <row r="1178" spans="1:16">
      <c r="A1178" s="62">
        <v>1177</v>
      </c>
      <c r="B1178" s="42" t="s">
        <v>429</v>
      </c>
      <c r="C1178" s="42" t="s">
        <v>83</v>
      </c>
      <c r="D1178" s="42" t="s">
        <v>415</v>
      </c>
      <c r="E1178" s="42" t="s">
        <v>432</v>
      </c>
      <c r="F1178" s="64">
        <v>15086</v>
      </c>
      <c r="G1178" s="42">
        <v>1941</v>
      </c>
      <c r="H1178" s="42">
        <v>4</v>
      </c>
      <c r="I1178" s="42">
        <v>20</v>
      </c>
      <c r="J1178" s="64">
        <f t="shared" si="40"/>
        <v>15086</v>
      </c>
      <c r="K1178" s="89">
        <f t="shared" ca="1" si="41"/>
        <v>81.544147843942511</v>
      </c>
      <c r="L1178" s="42" t="s">
        <v>144</v>
      </c>
      <c r="M1178" s="42" t="s">
        <v>440</v>
      </c>
      <c r="N1178" s="42" t="s">
        <v>144</v>
      </c>
      <c r="O1178" s="42" t="s">
        <v>440</v>
      </c>
      <c r="P1178" s="42" t="s">
        <v>102</v>
      </c>
    </row>
    <row r="1179" spans="1:16">
      <c r="A1179" s="62">
        <v>1178</v>
      </c>
      <c r="B1179" s="42" t="s">
        <v>429</v>
      </c>
      <c r="C1179" s="42" t="s">
        <v>83</v>
      </c>
      <c r="D1179" s="42" t="s">
        <v>204</v>
      </c>
      <c r="E1179" s="42" t="s">
        <v>436</v>
      </c>
      <c r="F1179" s="64">
        <v>12726</v>
      </c>
      <c r="G1179" s="42">
        <v>1934</v>
      </c>
      <c r="H1179" s="42">
        <v>11</v>
      </c>
      <c r="I1179" s="42">
        <v>3</v>
      </c>
      <c r="J1179" s="64">
        <f t="shared" si="40"/>
        <v>12726</v>
      </c>
      <c r="K1179" s="89">
        <f t="shared" ca="1" si="41"/>
        <v>88.005475701574269</v>
      </c>
      <c r="L1179" s="42" t="s">
        <v>124</v>
      </c>
      <c r="M1179" s="42" t="s">
        <v>153</v>
      </c>
      <c r="N1179" s="42" t="s">
        <v>124</v>
      </c>
      <c r="O1179" s="42" t="s">
        <v>153</v>
      </c>
      <c r="P1179" s="42" t="s">
        <v>102</v>
      </c>
    </row>
    <row r="1180" spans="1:16">
      <c r="A1180" s="62">
        <v>1179</v>
      </c>
      <c r="B1180" s="42" t="s">
        <v>429</v>
      </c>
      <c r="C1180" s="42" t="s">
        <v>83</v>
      </c>
      <c r="D1180" s="42" t="s">
        <v>206</v>
      </c>
      <c r="E1180" s="42" t="s">
        <v>438</v>
      </c>
      <c r="F1180" s="64">
        <v>9428</v>
      </c>
      <c r="G1180" s="42">
        <v>1925</v>
      </c>
      <c r="H1180" s="42">
        <v>10</v>
      </c>
      <c r="I1180" s="42">
        <v>23</v>
      </c>
      <c r="J1180" s="64">
        <f t="shared" si="40"/>
        <v>9428</v>
      </c>
      <c r="K1180" s="89">
        <f t="shared" ca="1" si="41"/>
        <v>97.034907597535934</v>
      </c>
      <c r="L1180" s="42" t="s">
        <v>155</v>
      </c>
      <c r="M1180" s="42" t="s">
        <v>176</v>
      </c>
      <c r="N1180" s="42" t="s">
        <v>155</v>
      </c>
      <c r="O1180" s="42" t="s">
        <v>176</v>
      </c>
      <c r="P1180" s="42" t="s">
        <v>83</v>
      </c>
    </row>
    <row r="1181" spans="1:16">
      <c r="A1181" s="62">
        <v>1180</v>
      </c>
      <c r="B1181" s="42" t="s">
        <v>429</v>
      </c>
      <c r="C1181" s="42" t="s">
        <v>83</v>
      </c>
      <c r="D1181" s="42" t="s">
        <v>239</v>
      </c>
      <c r="E1181" s="42" t="s">
        <v>438</v>
      </c>
      <c r="F1181" s="64">
        <v>11646</v>
      </c>
      <c r="G1181" s="42">
        <v>1931</v>
      </c>
      <c r="H1181" s="42">
        <v>11</v>
      </c>
      <c r="I1181" s="42">
        <v>19</v>
      </c>
      <c r="J1181" s="64">
        <f t="shared" si="40"/>
        <v>11646</v>
      </c>
      <c r="K1181" s="89">
        <f t="shared" ca="1" si="41"/>
        <v>90.962354551676938</v>
      </c>
      <c r="L1181" s="42" t="s">
        <v>100</v>
      </c>
      <c r="M1181" s="42" t="s">
        <v>260</v>
      </c>
      <c r="N1181" s="42" t="s">
        <v>100</v>
      </c>
      <c r="O1181" s="42" t="s">
        <v>260</v>
      </c>
      <c r="P1181" s="42" t="s">
        <v>83</v>
      </c>
    </row>
    <row r="1182" spans="1:16">
      <c r="A1182" s="62">
        <v>1181</v>
      </c>
      <c r="B1182" s="42" t="s">
        <v>429</v>
      </c>
      <c r="C1182" s="42" t="s">
        <v>83</v>
      </c>
      <c r="D1182" s="42" t="s">
        <v>322</v>
      </c>
      <c r="E1182" s="42" t="s">
        <v>189</v>
      </c>
      <c r="F1182" s="64">
        <v>21651</v>
      </c>
      <c r="G1182" s="42">
        <v>1959</v>
      </c>
      <c r="H1182" s="42">
        <v>4</v>
      </c>
      <c r="I1182" s="42">
        <v>11</v>
      </c>
      <c r="J1182" s="64">
        <f t="shared" si="40"/>
        <v>21651</v>
      </c>
      <c r="K1182" s="89">
        <f t="shared" ca="1" si="41"/>
        <v>63.570157426420259</v>
      </c>
      <c r="L1182" s="42" t="s">
        <v>462</v>
      </c>
      <c r="M1182" s="42" t="s">
        <v>464</v>
      </c>
      <c r="N1182" s="42"/>
      <c r="O1182" s="42"/>
      <c r="P1182" s="42" t="s">
        <v>83</v>
      </c>
    </row>
    <row r="1183" spans="1:16">
      <c r="A1183" s="62">
        <v>1182</v>
      </c>
      <c r="B1183" s="42" t="s">
        <v>429</v>
      </c>
      <c r="C1183" s="42" t="s">
        <v>83</v>
      </c>
      <c r="D1183" s="42" t="s">
        <v>510</v>
      </c>
      <c r="E1183" s="42" t="s">
        <v>363</v>
      </c>
      <c r="F1183" s="64">
        <v>11487</v>
      </c>
      <c r="G1183" s="42">
        <v>1931</v>
      </c>
      <c r="H1183" s="42">
        <v>6</v>
      </c>
      <c r="I1183" s="42">
        <v>13</v>
      </c>
      <c r="J1183" s="64">
        <f t="shared" si="40"/>
        <v>11487</v>
      </c>
      <c r="K1183" s="89">
        <f t="shared" ca="1" si="41"/>
        <v>91.397672826830942</v>
      </c>
      <c r="L1183" s="42" t="s">
        <v>96</v>
      </c>
      <c r="M1183" s="42" t="s">
        <v>433</v>
      </c>
      <c r="N1183" s="42" t="s">
        <v>96</v>
      </c>
      <c r="O1183" s="42" t="s">
        <v>433</v>
      </c>
      <c r="P1183" s="42" t="s">
        <v>83</v>
      </c>
    </row>
    <row r="1184" spans="1:16">
      <c r="A1184" s="62">
        <v>1183</v>
      </c>
      <c r="B1184" s="42" t="s">
        <v>429</v>
      </c>
      <c r="C1184" s="42" t="s">
        <v>83</v>
      </c>
      <c r="D1184" s="42" t="s">
        <v>366</v>
      </c>
      <c r="E1184" s="42" t="s">
        <v>400</v>
      </c>
      <c r="F1184" s="64">
        <v>11974</v>
      </c>
      <c r="G1184" s="42">
        <v>1932</v>
      </c>
      <c r="H1184" s="42">
        <v>10</v>
      </c>
      <c r="I1184" s="42">
        <v>12</v>
      </c>
      <c r="J1184" s="64">
        <f t="shared" si="40"/>
        <v>11974</v>
      </c>
      <c r="K1184" s="89">
        <f t="shared" ca="1" si="41"/>
        <v>90.064339493497599</v>
      </c>
      <c r="L1184" s="42" t="s">
        <v>433</v>
      </c>
      <c r="M1184" s="42" t="s">
        <v>431</v>
      </c>
      <c r="N1184" s="42" t="s">
        <v>433</v>
      </c>
      <c r="O1184" s="42" t="s">
        <v>431</v>
      </c>
      <c r="P1184" s="42" t="s">
        <v>83</v>
      </c>
    </row>
    <row r="1185" spans="1:16">
      <c r="A1185" s="62">
        <v>1184</v>
      </c>
      <c r="B1185" s="42" t="s">
        <v>429</v>
      </c>
      <c r="C1185" s="42" t="s">
        <v>83</v>
      </c>
      <c r="D1185" s="42" t="s">
        <v>232</v>
      </c>
      <c r="E1185" s="42" t="s">
        <v>189</v>
      </c>
      <c r="F1185" s="64">
        <v>20278</v>
      </c>
      <c r="G1185" s="42">
        <v>1955</v>
      </c>
      <c r="H1185" s="42">
        <v>7</v>
      </c>
      <c r="I1185" s="42">
        <v>8</v>
      </c>
      <c r="J1185" s="64">
        <f t="shared" si="40"/>
        <v>20278</v>
      </c>
      <c r="K1185" s="89">
        <f t="shared" ca="1" si="41"/>
        <v>67.329226557152637</v>
      </c>
      <c r="L1185" s="42" t="s">
        <v>176</v>
      </c>
      <c r="M1185" s="42" t="s">
        <v>112</v>
      </c>
      <c r="N1185" s="42" t="s">
        <v>176</v>
      </c>
      <c r="O1185" s="42" t="s">
        <v>112</v>
      </c>
      <c r="P1185" s="42" t="s">
        <v>83</v>
      </c>
    </row>
    <row r="1186" spans="1:16">
      <c r="A1186" s="62">
        <v>1185</v>
      </c>
      <c r="B1186" s="42" t="s">
        <v>429</v>
      </c>
      <c r="C1186" s="42" t="s">
        <v>83</v>
      </c>
      <c r="D1186" s="42" t="s">
        <v>280</v>
      </c>
      <c r="E1186" s="42" t="s">
        <v>363</v>
      </c>
      <c r="F1186" s="64">
        <v>8659</v>
      </c>
      <c r="G1186" s="42">
        <v>1923</v>
      </c>
      <c r="H1186" s="42">
        <v>9</v>
      </c>
      <c r="I1186" s="42">
        <v>15</v>
      </c>
      <c r="J1186" s="64">
        <f t="shared" si="40"/>
        <v>8659</v>
      </c>
      <c r="K1186" s="89">
        <f t="shared" ca="1" si="41"/>
        <v>99.140314852840518</v>
      </c>
      <c r="L1186" s="42" t="s">
        <v>161</v>
      </c>
      <c r="M1186" s="42" t="s">
        <v>260</v>
      </c>
      <c r="N1186" s="42"/>
      <c r="O1186" s="42"/>
      <c r="P1186" s="42" t="s">
        <v>83</v>
      </c>
    </row>
    <row r="1187" spans="1:16">
      <c r="A1187" s="62">
        <v>1186</v>
      </c>
      <c r="B1187" s="42" t="s">
        <v>429</v>
      </c>
      <c r="C1187" s="42" t="s">
        <v>83</v>
      </c>
      <c r="D1187" s="42" t="s">
        <v>180</v>
      </c>
      <c r="E1187" s="42" t="s">
        <v>363</v>
      </c>
      <c r="F1187" s="64">
        <v>34931</v>
      </c>
      <c r="G1187" s="42">
        <v>1995</v>
      </c>
      <c r="H1187" s="42">
        <v>8</v>
      </c>
      <c r="I1187" s="42">
        <v>20</v>
      </c>
      <c r="J1187" s="64">
        <f t="shared" si="40"/>
        <v>34931</v>
      </c>
      <c r="K1187" s="89">
        <f t="shared" ca="1" si="41"/>
        <v>27.211498973305954</v>
      </c>
      <c r="L1187" s="42" t="s">
        <v>85</v>
      </c>
      <c r="M1187" s="42" t="s">
        <v>433</v>
      </c>
      <c r="N1187" s="42"/>
      <c r="O1187" s="42"/>
      <c r="P1187" s="42" t="s">
        <v>102</v>
      </c>
    </row>
    <row r="1188" spans="1:16">
      <c r="A1188" s="62">
        <v>1187</v>
      </c>
      <c r="B1188" s="42" t="s">
        <v>429</v>
      </c>
      <c r="C1188" s="42" t="s">
        <v>83</v>
      </c>
      <c r="D1188" s="42" t="s">
        <v>158</v>
      </c>
      <c r="E1188" s="42" t="s">
        <v>442</v>
      </c>
      <c r="F1188" s="64">
        <v>6257</v>
      </c>
      <c r="G1188" s="42">
        <v>1917</v>
      </c>
      <c r="H1188" s="42">
        <v>2</v>
      </c>
      <c r="I1188" s="42">
        <v>16</v>
      </c>
      <c r="J1188" s="64">
        <f t="shared" si="40"/>
        <v>6257</v>
      </c>
      <c r="K1188" s="89">
        <f t="shared" ca="1" si="41"/>
        <v>105.71663244353182</v>
      </c>
      <c r="L1188" s="42" t="s">
        <v>99</v>
      </c>
      <c r="M1188" s="42" t="s">
        <v>343</v>
      </c>
      <c r="N1188" s="42"/>
      <c r="O1188" s="42"/>
      <c r="P1188" s="42" t="s">
        <v>83</v>
      </c>
    </row>
    <row r="1189" spans="1:16">
      <c r="A1189" s="62">
        <v>1188</v>
      </c>
      <c r="B1189" s="42" t="s">
        <v>429</v>
      </c>
      <c r="C1189" s="42" t="s">
        <v>83</v>
      </c>
      <c r="D1189" s="42" t="s">
        <v>95</v>
      </c>
      <c r="E1189" s="42" t="s">
        <v>463</v>
      </c>
      <c r="F1189" s="64">
        <v>35532</v>
      </c>
      <c r="G1189" s="42">
        <v>1997</v>
      </c>
      <c r="H1189" s="42">
        <v>4</v>
      </c>
      <c r="I1189" s="42">
        <v>12</v>
      </c>
      <c r="J1189" s="64">
        <f t="shared" si="40"/>
        <v>35532</v>
      </c>
      <c r="K1189" s="89">
        <f t="shared" ca="1" si="41"/>
        <v>25.566050650239561</v>
      </c>
      <c r="L1189" s="42" t="s">
        <v>140</v>
      </c>
      <c r="M1189" s="42" t="s">
        <v>260</v>
      </c>
      <c r="N1189" s="42" t="s">
        <v>140</v>
      </c>
      <c r="O1189" s="42" t="s">
        <v>260</v>
      </c>
      <c r="P1189" s="42" t="s">
        <v>83</v>
      </c>
    </row>
    <row r="1190" spans="1:16">
      <c r="A1190" s="62">
        <v>1189</v>
      </c>
      <c r="B1190" s="42" t="s">
        <v>429</v>
      </c>
      <c r="C1190" s="42" t="s">
        <v>83</v>
      </c>
      <c r="D1190" s="42" t="s">
        <v>120</v>
      </c>
      <c r="E1190" s="42" t="s">
        <v>455</v>
      </c>
      <c r="F1190" s="64">
        <v>5549</v>
      </c>
      <c r="G1190" s="42">
        <v>1915</v>
      </c>
      <c r="H1190" s="42">
        <v>3</v>
      </c>
      <c r="I1190" s="42">
        <v>11</v>
      </c>
      <c r="J1190" s="64">
        <f t="shared" si="40"/>
        <v>5549</v>
      </c>
      <c r="K1190" s="89">
        <f t="shared" ca="1" si="41"/>
        <v>107.65503080082135</v>
      </c>
      <c r="L1190" s="42" t="s">
        <v>154</v>
      </c>
      <c r="M1190" s="42" t="s">
        <v>179</v>
      </c>
      <c r="N1190" s="42" t="s">
        <v>154</v>
      </c>
      <c r="O1190" s="42" t="s">
        <v>179</v>
      </c>
      <c r="P1190" s="42" t="s">
        <v>83</v>
      </c>
    </row>
    <row r="1191" spans="1:16">
      <c r="A1191" s="62">
        <v>1190</v>
      </c>
      <c r="B1191" s="42" t="s">
        <v>429</v>
      </c>
      <c r="C1191" s="42" t="s">
        <v>83</v>
      </c>
      <c r="D1191" s="42" t="s">
        <v>289</v>
      </c>
      <c r="E1191" s="42" t="s">
        <v>436</v>
      </c>
      <c r="F1191" s="64">
        <v>18059</v>
      </c>
      <c r="G1191" s="42">
        <v>1949</v>
      </c>
      <c r="H1191" s="42">
        <v>6</v>
      </c>
      <c r="I1191" s="42">
        <v>10</v>
      </c>
      <c r="J1191" s="64">
        <f t="shared" si="40"/>
        <v>18059</v>
      </c>
      <c r="K1191" s="89">
        <f t="shared" ca="1" si="41"/>
        <v>73.404517453798775</v>
      </c>
      <c r="L1191" s="42" t="s">
        <v>376</v>
      </c>
      <c r="M1191" s="42" t="s">
        <v>93</v>
      </c>
      <c r="N1191" s="42"/>
      <c r="O1191" s="42"/>
      <c r="P1191" s="42" t="s">
        <v>83</v>
      </c>
    </row>
    <row r="1192" spans="1:16">
      <c r="A1192" s="62">
        <v>1191</v>
      </c>
      <c r="B1192" s="42" t="s">
        <v>429</v>
      </c>
      <c r="C1192" s="42" t="s">
        <v>83</v>
      </c>
      <c r="D1192" s="42" t="s">
        <v>493</v>
      </c>
      <c r="E1192" s="42" t="s">
        <v>463</v>
      </c>
      <c r="F1192" s="64">
        <v>17735</v>
      </c>
      <c r="G1192" s="42">
        <v>1948</v>
      </c>
      <c r="H1192" s="42">
        <v>7</v>
      </c>
      <c r="I1192" s="42">
        <v>21</v>
      </c>
      <c r="J1192" s="64">
        <f t="shared" si="40"/>
        <v>17735</v>
      </c>
      <c r="K1192" s="89">
        <f t="shared" ca="1" si="41"/>
        <v>74.291581108829575</v>
      </c>
      <c r="L1192" s="42" t="s">
        <v>376</v>
      </c>
      <c r="M1192" s="42" t="s">
        <v>85</v>
      </c>
      <c r="N1192" s="42" t="s">
        <v>376</v>
      </c>
      <c r="O1192" s="42" t="s">
        <v>85</v>
      </c>
      <c r="P1192" s="42" t="s">
        <v>102</v>
      </c>
    </row>
    <row r="1193" spans="1:16">
      <c r="A1193" s="62">
        <v>1192</v>
      </c>
      <c r="B1193" s="42" t="s">
        <v>429</v>
      </c>
      <c r="C1193" s="42" t="s">
        <v>83</v>
      </c>
      <c r="D1193" s="42" t="s">
        <v>95</v>
      </c>
      <c r="E1193" s="42" t="s">
        <v>463</v>
      </c>
      <c r="F1193" s="64">
        <v>34977</v>
      </c>
      <c r="G1193" s="42">
        <v>1995</v>
      </c>
      <c r="H1193" s="42">
        <v>10</v>
      </c>
      <c r="I1193" s="42">
        <v>5</v>
      </c>
      <c r="J1193" s="64">
        <f t="shared" si="40"/>
        <v>34977</v>
      </c>
      <c r="K1193" s="89">
        <f t="shared" ca="1" si="41"/>
        <v>27.085557837097877</v>
      </c>
      <c r="L1193" s="42" t="s">
        <v>140</v>
      </c>
      <c r="M1193" s="42" t="s">
        <v>176</v>
      </c>
      <c r="N1193" s="42" t="s">
        <v>140</v>
      </c>
      <c r="O1193" s="42" t="s">
        <v>176</v>
      </c>
      <c r="P1193" s="42" t="s">
        <v>102</v>
      </c>
    </row>
    <row r="1194" spans="1:16">
      <c r="A1194" s="62">
        <v>1193</v>
      </c>
      <c r="B1194" s="42" t="s">
        <v>429</v>
      </c>
      <c r="C1194" s="42" t="s">
        <v>83</v>
      </c>
      <c r="D1194" s="42" t="s">
        <v>165</v>
      </c>
      <c r="E1194" s="42" t="s">
        <v>442</v>
      </c>
      <c r="F1194" s="64">
        <v>9849</v>
      </c>
      <c r="G1194" s="42">
        <v>1926</v>
      </c>
      <c r="H1194" s="42">
        <v>12</v>
      </c>
      <c r="I1194" s="42">
        <v>18</v>
      </c>
      <c r="J1194" s="64">
        <f t="shared" si="40"/>
        <v>9849</v>
      </c>
      <c r="K1194" s="89">
        <f t="shared" ca="1" si="41"/>
        <v>95.882272416153313</v>
      </c>
      <c r="L1194" s="42" t="s">
        <v>117</v>
      </c>
      <c r="M1194" s="42" t="s">
        <v>439</v>
      </c>
      <c r="N1194" s="42" t="s">
        <v>117</v>
      </c>
      <c r="O1194" s="42" t="s">
        <v>439</v>
      </c>
      <c r="P1194" s="42" t="s">
        <v>83</v>
      </c>
    </row>
    <row r="1195" spans="1:16">
      <c r="A1195" s="62">
        <v>1194</v>
      </c>
      <c r="B1195" s="42" t="s">
        <v>429</v>
      </c>
      <c r="C1195" s="42" t="s">
        <v>83</v>
      </c>
      <c r="D1195" s="42" t="s">
        <v>247</v>
      </c>
      <c r="E1195" s="42" t="s">
        <v>189</v>
      </c>
      <c r="F1195" s="64">
        <v>22981</v>
      </c>
      <c r="G1195" s="42">
        <v>1962</v>
      </c>
      <c r="H1195" s="42">
        <v>12</v>
      </c>
      <c r="I1195" s="42">
        <v>1</v>
      </c>
      <c r="J1195" s="64">
        <f t="shared" si="40"/>
        <v>22981</v>
      </c>
      <c r="K1195" s="89">
        <f t="shared" ca="1" si="41"/>
        <v>59.928815879534568</v>
      </c>
      <c r="L1195" s="42" t="s">
        <v>176</v>
      </c>
      <c r="M1195" s="42" t="s">
        <v>93</v>
      </c>
      <c r="N1195" s="42" t="s">
        <v>176</v>
      </c>
      <c r="O1195" s="42" t="s">
        <v>93</v>
      </c>
      <c r="P1195" s="42" t="s">
        <v>102</v>
      </c>
    </row>
    <row r="1196" spans="1:16">
      <c r="A1196" s="62">
        <v>1195</v>
      </c>
      <c r="B1196" s="42" t="s">
        <v>429</v>
      </c>
      <c r="C1196" s="42" t="s">
        <v>83</v>
      </c>
      <c r="D1196" s="42" t="s">
        <v>142</v>
      </c>
      <c r="E1196" s="42" t="s">
        <v>400</v>
      </c>
      <c r="F1196" s="64">
        <v>13156</v>
      </c>
      <c r="G1196" s="42">
        <v>1936</v>
      </c>
      <c r="H1196" s="42">
        <v>1</v>
      </c>
      <c r="I1196" s="42">
        <v>7</v>
      </c>
      <c r="J1196" s="64">
        <f t="shared" si="40"/>
        <v>13156</v>
      </c>
      <c r="K1196" s="89">
        <f t="shared" ca="1" si="41"/>
        <v>86.828199863107457</v>
      </c>
      <c r="L1196" s="42" t="s">
        <v>511</v>
      </c>
      <c r="M1196" s="42"/>
      <c r="N1196" s="42" t="s">
        <v>119</v>
      </c>
      <c r="O1196" s="42" t="s">
        <v>464</v>
      </c>
      <c r="P1196" s="42" t="s">
        <v>83</v>
      </c>
    </row>
    <row r="1197" spans="1:16">
      <c r="A1197" s="62">
        <v>1196</v>
      </c>
      <c r="B1197" s="42" t="s">
        <v>429</v>
      </c>
      <c r="C1197" s="42" t="s">
        <v>83</v>
      </c>
      <c r="D1197" s="42" t="s">
        <v>171</v>
      </c>
      <c r="E1197" s="42" t="s">
        <v>435</v>
      </c>
      <c r="F1197" s="64">
        <v>23947</v>
      </c>
      <c r="G1197" s="42">
        <v>1965</v>
      </c>
      <c r="H1197" s="42">
        <v>7</v>
      </c>
      <c r="I1197" s="42">
        <v>24</v>
      </c>
      <c r="J1197" s="64">
        <f t="shared" si="40"/>
        <v>23947</v>
      </c>
      <c r="K1197" s="89">
        <f t="shared" ca="1" si="41"/>
        <v>57.284052019164953</v>
      </c>
      <c r="L1197" s="42" t="s">
        <v>211</v>
      </c>
      <c r="M1197" s="42" t="s">
        <v>117</v>
      </c>
      <c r="N1197" s="42"/>
      <c r="O1197" s="42"/>
      <c r="P1197" s="42" t="s">
        <v>83</v>
      </c>
    </row>
    <row r="1198" spans="1:16">
      <c r="A1198" s="62">
        <v>1197</v>
      </c>
      <c r="B1198" s="42" t="s">
        <v>429</v>
      </c>
      <c r="C1198" s="42" t="s">
        <v>83</v>
      </c>
      <c r="D1198" s="42" t="s">
        <v>88</v>
      </c>
      <c r="E1198" s="42" t="s">
        <v>441</v>
      </c>
      <c r="F1198" s="64">
        <v>4679</v>
      </c>
      <c r="G1198" s="42">
        <v>1912</v>
      </c>
      <c r="H1198" s="42">
        <v>10</v>
      </c>
      <c r="I1198" s="42">
        <v>22</v>
      </c>
      <c r="J1198" s="64">
        <f t="shared" si="40"/>
        <v>4679</v>
      </c>
      <c r="K1198" s="89">
        <f t="shared" ca="1" si="41"/>
        <v>110.03696098562628</v>
      </c>
      <c r="L1198" s="42" t="s">
        <v>112</v>
      </c>
      <c r="M1198" s="42" t="s">
        <v>443</v>
      </c>
      <c r="N1198" s="42"/>
      <c r="O1198" s="42"/>
      <c r="P1198" s="42" t="s">
        <v>83</v>
      </c>
    </row>
    <row r="1199" spans="1:16">
      <c r="A1199" s="62">
        <v>1198</v>
      </c>
      <c r="B1199" s="42" t="s">
        <v>429</v>
      </c>
      <c r="C1199" s="42" t="s">
        <v>83</v>
      </c>
      <c r="D1199" s="42" t="s">
        <v>175</v>
      </c>
      <c r="E1199" s="42" t="s">
        <v>437</v>
      </c>
      <c r="F1199" s="64">
        <v>7721</v>
      </c>
      <c r="G1199" s="42">
        <v>1921</v>
      </c>
      <c r="H1199" s="42">
        <v>2</v>
      </c>
      <c r="I1199" s="42">
        <v>19</v>
      </c>
      <c r="J1199" s="64">
        <f t="shared" si="40"/>
        <v>7721</v>
      </c>
      <c r="K1199" s="89">
        <f t="shared" ca="1" si="41"/>
        <v>101.70841889117042</v>
      </c>
      <c r="L1199" s="42" t="s">
        <v>176</v>
      </c>
      <c r="M1199" s="42" t="s">
        <v>139</v>
      </c>
      <c r="N1199" s="42"/>
      <c r="O1199" s="42"/>
      <c r="P1199" s="42" t="s">
        <v>83</v>
      </c>
    </row>
    <row r="1200" spans="1:16">
      <c r="A1200" s="62">
        <v>1199</v>
      </c>
      <c r="B1200" s="42" t="s">
        <v>429</v>
      </c>
      <c r="C1200" s="42" t="s">
        <v>83</v>
      </c>
      <c r="D1200" s="42" t="s">
        <v>425</v>
      </c>
      <c r="E1200" s="42" t="s">
        <v>458</v>
      </c>
      <c r="F1200" s="64">
        <v>14962</v>
      </c>
      <c r="G1200" s="42">
        <v>1940</v>
      </c>
      <c r="H1200" s="42">
        <v>12</v>
      </c>
      <c r="I1200" s="42">
        <v>17</v>
      </c>
      <c r="J1200" s="64">
        <f t="shared" si="40"/>
        <v>14962</v>
      </c>
      <c r="K1200" s="89">
        <f t="shared" ca="1" si="41"/>
        <v>81.883641341546891</v>
      </c>
      <c r="L1200" s="42" t="s">
        <v>433</v>
      </c>
      <c r="M1200" s="42" t="s">
        <v>343</v>
      </c>
      <c r="N1200" s="42" t="s">
        <v>433</v>
      </c>
      <c r="O1200" s="42" t="s">
        <v>343</v>
      </c>
      <c r="P1200" s="42" t="s">
        <v>102</v>
      </c>
    </row>
    <row r="1201" spans="1:16">
      <c r="A1201" s="62">
        <v>1200</v>
      </c>
      <c r="B1201" s="42" t="s">
        <v>429</v>
      </c>
      <c r="C1201" s="42" t="s">
        <v>83</v>
      </c>
      <c r="D1201" s="42" t="s">
        <v>150</v>
      </c>
      <c r="E1201" s="42" t="s">
        <v>512</v>
      </c>
      <c r="F1201" s="64">
        <v>15797</v>
      </c>
      <c r="G1201" s="42">
        <v>1943</v>
      </c>
      <c r="H1201" s="42">
        <v>4</v>
      </c>
      <c r="I1201" s="42">
        <v>1</v>
      </c>
      <c r="J1201" s="64">
        <f t="shared" si="40"/>
        <v>15797</v>
      </c>
      <c r="K1201" s="89">
        <f t="shared" ca="1" si="41"/>
        <v>79.597535934291585</v>
      </c>
      <c r="L1201" s="42" t="s">
        <v>462</v>
      </c>
      <c r="M1201" s="42" t="s">
        <v>464</v>
      </c>
      <c r="N1201" s="42" t="s">
        <v>462</v>
      </c>
      <c r="O1201" s="42" t="s">
        <v>464</v>
      </c>
      <c r="P1201" s="42" t="s">
        <v>83</v>
      </c>
    </row>
    <row r="1202" spans="1:16">
      <c r="A1202" s="62">
        <v>1201</v>
      </c>
      <c r="B1202" s="42" t="s">
        <v>429</v>
      </c>
      <c r="C1202" s="42" t="s">
        <v>83</v>
      </c>
      <c r="D1202" s="42" t="s">
        <v>158</v>
      </c>
      <c r="E1202" s="42" t="s">
        <v>442</v>
      </c>
      <c r="F1202" s="64">
        <v>21264</v>
      </c>
      <c r="G1202" s="42">
        <v>1958</v>
      </c>
      <c r="H1202" s="42">
        <v>3</v>
      </c>
      <c r="I1202" s="42">
        <v>20</v>
      </c>
      <c r="J1202" s="64">
        <f t="shared" si="40"/>
        <v>21264</v>
      </c>
      <c r="K1202" s="89">
        <f t="shared" ca="1" si="41"/>
        <v>64.629705681040377</v>
      </c>
      <c r="L1202" s="42" t="s">
        <v>433</v>
      </c>
      <c r="M1202" s="42" t="s">
        <v>431</v>
      </c>
      <c r="N1202" s="42"/>
      <c r="O1202" s="42"/>
      <c r="P1202" s="42" t="s">
        <v>102</v>
      </c>
    </row>
    <row r="1203" spans="1:16">
      <c r="A1203" s="62">
        <v>1202</v>
      </c>
      <c r="B1203" s="42" t="s">
        <v>429</v>
      </c>
      <c r="C1203" s="42" t="s">
        <v>83</v>
      </c>
      <c r="D1203" s="42" t="s">
        <v>232</v>
      </c>
      <c r="E1203" s="42" t="s">
        <v>189</v>
      </c>
      <c r="F1203" s="64">
        <v>12033</v>
      </c>
      <c r="G1203" s="42">
        <v>1932</v>
      </c>
      <c r="H1203" s="42">
        <v>12</v>
      </c>
      <c r="I1203" s="42">
        <v>10</v>
      </c>
      <c r="J1203" s="64">
        <f t="shared" si="40"/>
        <v>12033</v>
      </c>
      <c r="K1203" s="89">
        <f t="shared" ca="1" si="41"/>
        <v>89.902806297056813</v>
      </c>
      <c r="L1203" s="42" t="s">
        <v>149</v>
      </c>
      <c r="M1203" s="42" t="s">
        <v>260</v>
      </c>
      <c r="N1203" s="42" t="s">
        <v>149</v>
      </c>
      <c r="O1203" s="42" t="s">
        <v>260</v>
      </c>
      <c r="P1203" s="42" t="s">
        <v>83</v>
      </c>
    </row>
    <row r="1204" spans="1:16">
      <c r="A1204" s="62">
        <v>1203</v>
      </c>
      <c r="B1204" s="42" t="s">
        <v>429</v>
      </c>
      <c r="C1204" s="42" t="s">
        <v>83</v>
      </c>
      <c r="D1204" s="42" t="s">
        <v>158</v>
      </c>
      <c r="E1204" s="42" t="s">
        <v>442</v>
      </c>
      <c r="F1204" s="64">
        <v>8789</v>
      </c>
      <c r="G1204" s="42">
        <v>1924</v>
      </c>
      <c r="H1204" s="42">
        <v>1</v>
      </c>
      <c r="I1204" s="42">
        <v>23</v>
      </c>
      <c r="J1204" s="64">
        <f t="shared" si="40"/>
        <v>8789</v>
      </c>
      <c r="K1204" s="89">
        <f t="shared" ca="1" si="41"/>
        <v>98.784394250513344</v>
      </c>
      <c r="L1204" s="42" t="s">
        <v>513</v>
      </c>
      <c r="M1204" s="42" t="s">
        <v>153</v>
      </c>
      <c r="N1204" s="42"/>
      <c r="O1204" s="42"/>
      <c r="P1204" s="42" t="s">
        <v>102</v>
      </c>
    </row>
    <row r="1205" spans="1:16">
      <c r="A1205" s="62">
        <v>1204</v>
      </c>
      <c r="B1205" s="42" t="s">
        <v>429</v>
      </c>
      <c r="C1205" s="42" t="s">
        <v>83</v>
      </c>
      <c r="D1205" s="42" t="s">
        <v>514</v>
      </c>
      <c r="E1205" s="42" t="s">
        <v>400</v>
      </c>
      <c r="F1205" s="64">
        <v>14012</v>
      </c>
      <c r="G1205" s="42">
        <v>1938</v>
      </c>
      <c r="H1205" s="42">
        <v>5</v>
      </c>
      <c r="I1205" s="42">
        <v>12</v>
      </c>
      <c r="J1205" s="64">
        <f t="shared" si="40"/>
        <v>14012</v>
      </c>
      <c r="K1205" s="89">
        <f t="shared" ca="1" si="41"/>
        <v>84.484599589322386</v>
      </c>
      <c r="L1205" s="42" t="s">
        <v>211</v>
      </c>
      <c r="M1205" s="42" t="s">
        <v>176</v>
      </c>
      <c r="N1205" s="42" t="s">
        <v>211</v>
      </c>
      <c r="O1205" s="42" t="s">
        <v>176</v>
      </c>
      <c r="P1205" s="42" t="s">
        <v>83</v>
      </c>
    </row>
    <row r="1206" spans="1:16">
      <c r="A1206" s="62">
        <v>1205</v>
      </c>
      <c r="B1206" s="42" t="s">
        <v>429</v>
      </c>
      <c r="C1206" s="42" t="s">
        <v>83</v>
      </c>
      <c r="D1206" s="42" t="s">
        <v>335</v>
      </c>
      <c r="E1206" s="42" t="s">
        <v>436</v>
      </c>
      <c r="F1206" s="64">
        <v>12599</v>
      </c>
      <c r="G1206" s="42">
        <v>1934</v>
      </c>
      <c r="H1206" s="42">
        <v>6</v>
      </c>
      <c r="I1206" s="42">
        <v>29</v>
      </c>
      <c r="J1206" s="64">
        <f t="shared" si="40"/>
        <v>12599</v>
      </c>
      <c r="K1206" s="89">
        <f t="shared" ca="1" si="41"/>
        <v>88.353182751540047</v>
      </c>
      <c r="L1206" s="42" t="s">
        <v>176</v>
      </c>
      <c r="M1206" s="42" t="s">
        <v>139</v>
      </c>
      <c r="N1206" s="42"/>
      <c r="O1206" s="42"/>
      <c r="P1206" s="42" t="s">
        <v>83</v>
      </c>
    </row>
    <row r="1207" spans="1:16">
      <c r="A1207" s="62">
        <v>1206</v>
      </c>
      <c r="B1207" s="42" t="s">
        <v>429</v>
      </c>
      <c r="C1207" s="42" t="s">
        <v>83</v>
      </c>
      <c r="D1207" s="42" t="s">
        <v>423</v>
      </c>
      <c r="E1207" s="42" t="s">
        <v>434</v>
      </c>
      <c r="F1207" s="64">
        <v>21540</v>
      </c>
      <c r="G1207" s="42">
        <v>1958</v>
      </c>
      <c r="H1207" s="42">
        <v>12</v>
      </c>
      <c r="I1207" s="42">
        <v>21</v>
      </c>
      <c r="J1207" s="64">
        <f t="shared" si="40"/>
        <v>21540</v>
      </c>
      <c r="K1207" s="89">
        <f t="shared" ca="1" si="41"/>
        <v>63.874058863791923</v>
      </c>
      <c r="L1207" s="42" t="s">
        <v>133</v>
      </c>
      <c r="M1207" s="42" t="s">
        <v>104</v>
      </c>
      <c r="N1207" s="42" t="s">
        <v>133</v>
      </c>
      <c r="O1207" s="42" t="s">
        <v>104</v>
      </c>
      <c r="P1207" s="42" t="s">
        <v>102</v>
      </c>
    </row>
    <row r="1208" spans="1:16">
      <c r="A1208" s="62">
        <v>1207</v>
      </c>
      <c r="B1208" s="42" t="s">
        <v>429</v>
      </c>
      <c r="C1208" s="42" t="s">
        <v>83</v>
      </c>
      <c r="D1208" s="42" t="s">
        <v>515</v>
      </c>
      <c r="E1208" s="42" t="s">
        <v>438</v>
      </c>
      <c r="F1208" s="64">
        <v>22088</v>
      </c>
      <c r="G1208" s="42">
        <v>1960</v>
      </c>
      <c r="H1208" s="42">
        <v>6</v>
      </c>
      <c r="I1208" s="42">
        <v>21</v>
      </c>
      <c r="J1208" s="64">
        <f t="shared" si="40"/>
        <v>22088</v>
      </c>
      <c r="K1208" s="89">
        <f t="shared" ca="1" si="41"/>
        <v>62.373716632443532</v>
      </c>
      <c r="L1208" s="42" t="s">
        <v>85</v>
      </c>
      <c r="M1208" s="42" t="s">
        <v>431</v>
      </c>
      <c r="N1208" s="42" t="s">
        <v>85</v>
      </c>
      <c r="O1208" s="42" t="s">
        <v>431</v>
      </c>
      <c r="P1208" s="42" t="s">
        <v>83</v>
      </c>
    </row>
    <row r="1209" spans="1:16">
      <c r="A1209" s="62">
        <v>1208</v>
      </c>
      <c r="B1209" s="42" t="s">
        <v>429</v>
      </c>
      <c r="C1209" s="42" t="s">
        <v>83</v>
      </c>
      <c r="D1209" s="42" t="s">
        <v>267</v>
      </c>
      <c r="E1209" s="42" t="s">
        <v>459</v>
      </c>
      <c r="F1209" s="64">
        <v>34787</v>
      </c>
      <c r="G1209" s="42">
        <v>1995</v>
      </c>
      <c r="H1209" s="42">
        <v>3</v>
      </c>
      <c r="I1209" s="42">
        <v>29</v>
      </c>
      <c r="J1209" s="64">
        <f t="shared" si="40"/>
        <v>34787</v>
      </c>
      <c r="K1209" s="89">
        <f t="shared" ca="1" si="41"/>
        <v>27.605749486652979</v>
      </c>
      <c r="L1209" s="42" t="s">
        <v>439</v>
      </c>
      <c r="M1209" s="42" t="s">
        <v>440</v>
      </c>
      <c r="N1209" s="42" t="s">
        <v>439</v>
      </c>
      <c r="O1209" s="42" t="s">
        <v>440</v>
      </c>
      <c r="P1209" s="42" t="s">
        <v>83</v>
      </c>
    </row>
    <row r="1210" spans="1:16">
      <c r="A1210" s="62">
        <v>1209</v>
      </c>
      <c r="B1210" s="42" t="s">
        <v>429</v>
      </c>
      <c r="C1210" s="42" t="s">
        <v>83</v>
      </c>
      <c r="D1210" s="42" t="s">
        <v>324</v>
      </c>
      <c r="E1210" s="42" t="s">
        <v>442</v>
      </c>
      <c r="F1210" s="64">
        <v>22457</v>
      </c>
      <c r="G1210" s="42">
        <v>1961</v>
      </c>
      <c r="H1210" s="42">
        <v>6</v>
      </c>
      <c r="I1210" s="42">
        <v>25</v>
      </c>
      <c r="J1210" s="64">
        <f t="shared" si="40"/>
        <v>22457</v>
      </c>
      <c r="K1210" s="89">
        <f t="shared" ca="1" si="41"/>
        <v>61.363449691991789</v>
      </c>
      <c r="L1210" s="42" t="s">
        <v>137</v>
      </c>
      <c r="M1210" s="42" t="s">
        <v>89</v>
      </c>
      <c r="N1210" s="42" t="s">
        <v>137</v>
      </c>
      <c r="O1210" s="42" t="s">
        <v>89</v>
      </c>
      <c r="P1210" s="42" t="s">
        <v>83</v>
      </c>
    </row>
    <row r="1211" spans="1:16">
      <c r="A1211" s="62">
        <v>1210</v>
      </c>
      <c r="B1211" s="42" t="s">
        <v>429</v>
      </c>
      <c r="C1211" s="42" t="s">
        <v>83</v>
      </c>
      <c r="D1211" s="42" t="s">
        <v>277</v>
      </c>
      <c r="E1211" s="42" t="s">
        <v>442</v>
      </c>
      <c r="F1211" s="64">
        <v>8722</v>
      </c>
      <c r="G1211" s="42">
        <v>1923</v>
      </c>
      <c r="H1211" s="42">
        <v>11</v>
      </c>
      <c r="I1211" s="42">
        <v>17</v>
      </c>
      <c r="J1211" s="64">
        <f t="shared" si="40"/>
        <v>8722</v>
      </c>
      <c r="K1211" s="89">
        <f t="shared" ca="1" si="41"/>
        <v>98.967830253251194</v>
      </c>
      <c r="L1211" s="42" t="s">
        <v>137</v>
      </c>
      <c r="M1211" s="42" t="s">
        <v>440</v>
      </c>
      <c r="N1211" s="42" t="s">
        <v>137</v>
      </c>
      <c r="O1211" s="42" t="s">
        <v>440</v>
      </c>
      <c r="P1211" s="42" t="s">
        <v>102</v>
      </c>
    </row>
    <row r="1212" spans="1:16">
      <c r="A1212" s="62">
        <v>1211</v>
      </c>
      <c r="B1212" s="42" t="s">
        <v>429</v>
      </c>
      <c r="C1212" s="42" t="s">
        <v>83</v>
      </c>
      <c r="D1212" s="42" t="s">
        <v>484</v>
      </c>
      <c r="E1212" s="42" t="s">
        <v>437</v>
      </c>
      <c r="F1212" s="64">
        <v>2489</v>
      </c>
      <c r="G1212" s="42">
        <v>1906</v>
      </c>
      <c r="H1212" s="42">
        <v>10</v>
      </c>
      <c r="I1212" s="42">
        <v>24</v>
      </c>
      <c r="J1212" s="64">
        <f t="shared" si="40"/>
        <v>2489</v>
      </c>
      <c r="K1212" s="89">
        <f t="shared" ca="1" si="41"/>
        <v>116.03285420944559</v>
      </c>
      <c r="L1212" s="42" t="s">
        <v>109</v>
      </c>
      <c r="M1212" s="42" t="s">
        <v>85</v>
      </c>
      <c r="N1212" s="42"/>
      <c r="O1212" s="42"/>
      <c r="P1212" s="42" t="s">
        <v>102</v>
      </c>
    </row>
    <row r="1213" spans="1:16">
      <c r="A1213" s="62">
        <v>1212</v>
      </c>
      <c r="B1213" s="42" t="s">
        <v>429</v>
      </c>
      <c r="C1213" s="42" t="s">
        <v>83</v>
      </c>
      <c r="D1213" s="42" t="s">
        <v>88</v>
      </c>
      <c r="E1213" s="42" t="s">
        <v>441</v>
      </c>
      <c r="F1213" s="64">
        <v>26278</v>
      </c>
      <c r="G1213" s="42">
        <v>1971</v>
      </c>
      <c r="H1213" s="42">
        <v>12</v>
      </c>
      <c r="I1213" s="42">
        <v>11</v>
      </c>
      <c r="J1213" s="64">
        <f t="shared" si="40"/>
        <v>26278</v>
      </c>
      <c r="K1213" s="89">
        <f t="shared" ca="1" si="41"/>
        <v>50.902121834360024</v>
      </c>
      <c r="L1213" s="42" t="s">
        <v>153</v>
      </c>
      <c r="M1213" s="42" t="s">
        <v>99</v>
      </c>
      <c r="N1213" s="42"/>
      <c r="O1213" s="42"/>
      <c r="P1213" s="42" t="s">
        <v>102</v>
      </c>
    </row>
    <row r="1214" spans="1:16">
      <c r="A1214" s="62">
        <v>1213</v>
      </c>
      <c r="B1214" s="42" t="s">
        <v>429</v>
      </c>
      <c r="C1214" s="42" t="s">
        <v>83</v>
      </c>
      <c r="D1214" s="42" t="s">
        <v>248</v>
      </c>
      <c r="E1214" s="42" t="s">
        <v>432</v>
      </c>
      <c r="F1214" s="64">
        <v>15045</v>
      </c>
      <c r="G1214" s="42">
        <v>1941</v>
      </c>
      <c r="H1214" s="42">
        <v>3</v>
      </c>
      <c r="I1214" s="42">
        <v>10</v>
      </c>
      <c r="J1214" s="64">
        <f t="shared" si="40"/>
        <v>15045</v>
      </c>
      <c r="K1214" s="89">
        <f t="shared" ca="1" si="41"/>
        <v>81.656399726214914</v>
      </c>
      <c r="L1214" s="42" t="s">
        <v>85</v>
      </c>
      <c r="M1214" s="42" t="s">
        <v>433</v>
      </c>
      <c r="N1214" s="42"/>
      <c r="O1214" s="42"/>
      <c r="P1214" s="42" t="s">
        <v>83</v>
      </c>
    </row>
    <row r="1215" spans="1:16">
      <c r="A1215" s="62">
        <v>1214</v>
      </c>
      <c r="B1215" s="42" t="s">
        <v>429</v>
      </c>
      <c r="C1215" s="42" t="s">
        <v>83</v>
      </c>
      <c r="D1215" s="42" t="s">
        <v>232</v>
      </c>
      <c r="E1215" s="42" t="s">
        <v>189</v>
      </c>
      <c r="F1215" s="64">
        <v>8453</v>
      </c>
      <c r="G1215" s="42">
        <v>1923</v>
      </c>
      <c r="H1215" s="42">
        <v>2</v>
      </c>
      <c r="I1215" s="42">
        <v>21</v>
      </c>
      <c r="J1215" s="64">
        <f t="shared" si="40"/>
        <v>8453</v>
      </c>
      <c r="K1215" s="89">
        <f t="shared" ca="1" si="41"/>
        <v>99.704312114989733</v>
      </c>
      <c r="L1215" s="42" t="s">
        <v>124</v>
      </c>
      <c r="M1215" s="42" t="s">
        <v>133</v>
      </c>
      <c r="N1215" s="42" t="s">
        <v>124</v>
      </c>
      <c r="O1215" s="42" t="s">
        <v>133</v>
      </c>
      <c r="P1215" s="42" t="s">
        <v>83</v>
      </c>
    </row>
    <row r="1216" spans="1:16">
      <c r="A1216" s="62">
        <v>1215</v>
      </c>
      <c r="B1216" s="42" t="s">
        <v>429</v>
      </c>
      <c r="C1216" s="42" t="s">
        <v>83</v>
      </c>
      <c r="D1216" s="42" t="s">
        <v>516</v>
      </c>
      <c r="E1216" s="42" t="s">
        <v>400</v>
      </c>
      <c r="F1216" s="64">
        <v>22806</v>
      </c>
      <c r="G1216" s="42">
        <v>1962</v>
      </c>
      <c r="H1216" s="42">
        <v>6</v>
      </c>
      <c r="I1216" s="42">
        <v>9</v>
      </c>
      <c r="J1216" s="64">
        <f t="shared" si="40"/>
        <v>22806</v>
      </c>
      <c r="K1216" s="89">
        <f t="shared" ca="1" si="41"/>
        <v>60.407939767282684</v>
      </c>
      <c r="L1216" s="42" t="s">
        <v>104</v>
      </c>
      <c r="M1216" s="42" t="s">
        <v>433</v>
      </c>
      <c r="N1216" s="42" t="s">
        <v>104</v>
      </c>
      <c r="O1216" s="42" t="s">
        <v>433</v>
      </c>
      <c r="P1216" s="42" t="s">
        <v>102</v>
      </c>
    </row>
    <row r="1217" spans="1:16">
      <c r="A1217" s="62">
        <v>1216</v>
      </c>
      <c r="B1217" s="42" t="s">
        <v>429</v>
      </c>
      <c r="C1217" s="42" t="s">
        <v>83</v>
      </c>
      <c r="D1217" s="42" t="s">
        <v>227</v>
      </c>
      <c r="E1217" s="42" t="s">
        <v>436</v>
      </c>
      <c r="F1217" s="64">
        <v>13140</v>
      </c>
      <c r="G1217" s="42">
        <v>1935</v>
      </c>
      <c r="H1217" s="42">
        <v>12</v>
      </c>
      <c r="I1217" s="42">
        <v>22</v>
      </c>
      <c r="J1217" s="64">
        <f t="shared" si="40"/>
        <v>13140</v>
      </c>
      <c r="K1217" s="89">
        <f t="shared" ca="1" si="41"/>
        <v>86.87200547570157</v>
      </c>
      <c r="L1217" s="42" t="s">
        <v>112</v>
      </c>
      <c r="M1217" s="42" t="s">
        <v>433</v>
      </c>
      <c r="N1217" s="42"/>
      <c r="O1217" s="42"/>
      <c r="P1217" s="42" t="s">
        <v>83</v>
      </c>
    </row>
    <row r="1218" spans="1:16">
      <c r="A1218" s="62">
        <v>1217</v>
      </c>
      <c r="B1218" s="42" t="s">
        <v>429</v>
      </c>
      <c r="C1218" s="42" t="s">
        <v>83</v>
      </c>
      <c r="D1218" s="42" t="s">
        <v>308</v>
      </c>
      <c r="E1218" s="42" t="s">
        <v>438</v>
      </c>
      <c r="F1218" s="64">
        <v>27584</v>
      </c>
      <c r="G1218" s="42">
        <v>1975</v>
      </c>
      <c r="H1218" s="42">
        <v>7</v>
      </c>
      <c r="I1218" s="42">
        <v>9</v>
      </c>
      <c r="J1218" s="64">
        <f t="shared" si="40"/>
        <v>27584</v>
      </c>
      <c r="K1218" s="89">
        <f t="shared" ca="1" si="41"/>
        <v>47.326488706365502</v>
      </c>
      <c r="L1218" s="42" t="s">
        <v>457</v>
      </c>
      <c r="M1218" s="42" t="s">
        <v>109</v>
      </c>
      <c r="N1218" s="42" t="s">
        <v>457</v>
      </c>
      <c r="O1218" s="42" t="s">
        <v>109</v>
      </c>
      <c r="P1218" s="42" t="s">
        <v>102</v>
      </c>
    </row>
    <row r="1219" spans="1:16">
      <c r="A1219" s="62">
        <v>1218</v>
      </c>
      <c r="B1219" s="42" t="s">
        <v>429</v>
      </c>
      <c r="C1219" s="42" t="s">
        <v>83</v>
      </c>
      <c r="D1219" s="42" t="s">
        <v>88</v>
      </c>
      <c r="E1219" s="42" t="s">
        <v>441</v>
      </c>
      <c r="F1219" s="64">
        <v>10504</v>
      </c>
      <c r="G1219" s="42">
        <v>1928</v>
      </c>
      <c r="H1219" s="42">
        <v>10</v>
      </c>
      <c r="I1219" s="42">
        <v>3</v>
      </c>
      <c r="J1219" s="64">
        <f t="shared" ref="J1219:J1282" si="42">DATE(G1219, H1219,I1219)</f>
        <v>10504</v>
      </c>
      <c r="K1219" s="89">
        <f t="shared" ref="K1219:K1282" ca="1" si="43">(TODAY()-J1219)/365.25</f>
        <v>94.08898015058179</v>
      </c>
      <c r="L1219" s="42" t="s">
        <v>112</v>
      </c>
      <c r="M1219" s="42" t="s">
        <v>431</v>
      </c>
      <c r="N1219" s="42"/>
      <c r="O1219" s="42"/>
      <c r="P1219" s="42" t="s">
        <v>102</v>
      </c>
    </row>
    <row r="1220" spans="1:16">
      <c r="A1220" s="62">
        <v>1219</v>
      </c>
      <c r="B1220" s="42" t="s">
        <v>429</v>
      </c>
      <c r="C1220" s="42" t="s">
        <v>83</v>
      </c>
      <c r="D1220" s="42" t="s">
        <v>517</v>
      </c>
      <c r="E1220" s="42" t="s">
        <v>512</v>
      </c>
      <c r="F1220" s="64">
        <v>12237</v>
      </c>
      <c r="G1220" s="42">
        <v>1933</v>
      </c>
      <c r="H1220" s="42">
        <v>7</v>
      </c>
      <c r="I1220" s="42">
        <v>2</v>
      </c>
      <c r="J1220" s="64">
        <f t="shared" si="42"/>
        <v>12237</v>
      </c>
      <c r="K1220" s="89">
        <f t="shared" ca="1" si="43"/>
        <v>89.344284736481868</v>
      </c>
      <c r="L1220" s="42" t="s">
        <v>93</v>
      </c>
      <c r="M1220" s="42" t="s">
        <v>153</v>
      </c>
      <c r="N1220" s="42" t="s">
        <v>93</v>
      </c>
      <c r="O1220" s="42" t="s">
        <v>153</v>
      </c>
      <c r="P1220" s="42" t="s">
        <v>83</v>
      </c>
    </row>
    <row r="1221" spans="1:16">
      <c r="A1221" s="62">
        <v>1220</v>
      </c>
      <c r="B1221" s="42" t="s">
        <v>429</v>
      </c>
      <c r="C1221" s="42" t="s">
        <v>83</v>
      </c>
      <c r="D1221" s="42" t="s">
        <v>142</v>
      </c>
      <c r="E1221" s="42" t="s">
        <v>400</v>
      </c>
      <c r="F1221" s="64">
        <v>20276</v>
      </c>
      <c r="G1221" s="42">
        <v>1955</v>
      </c>
      <c r="H1221" s="42">
        <v>7</v>
      </c>
      <c r="I1221" s="42">
        <v>6</v>
      </c>
      <c r="J1221" s="64">
        <f t="shared" si="42"/>
        <v>20276</v>
      </c>
      <c r="K1221" s="89">
        <f t="shared" ca="1" si="43"/>
        <v>67.334702258726892</v>
      </c>
      <c r="L1221" s="42" t="s">
        <v>161</v>
      </c>
      <c r="M1221" s="42" t="s">
        <v>117</v>
      </c>
      <c r="N1221" s="42" t="s">
        <v>161</v>
      </c>
      <c r="O1221" s="42" t="s">
        <v>117</v>
      </c>
      <c r="P1221" s="42" t="s">
        <v>83</v>
      </c>
    </row>
    <row r="1222" spans="1:16">
      <c r="A1222" s="62">
        <v>1221</v>
      </c>
      <c r="B1222" s="42" t="s">
        <v>429</v>
      </c>
      <c r="C1222" s="42" t="s">
        <v>83</v>
      </c>
      <c r="D1222" s="42" t="s">
        <v>180</v>
      </c>
      <c r="E1222" s="42" t="s">
        <v>363</v>
      </c>
      <c r="F1222" s="64">
        <v>13144</v>
      </c>
      <c r="G1222" s="42">
        <v>1935</v>
      </c>
      <c r="H1222" s="42">
        <v>12</v>
      </c>
      <c r="I1222" s="42">
        <v>26</v>
      </c>
      <c r="J1222" s="64">
        <f t="shared" si="42"/>
        <v>13144</v>
      </c>
      <c r="K1222" s="89">
        <f t="shared" ca="1" si="43"/>
        <v>86.861054072553046</v>
      </c>
      <c r="L1222" s="42" t="s">
        <v>89</v>
      </c>
      <c r="M1222" s="42" t="s">
        <v>139</v>
      </c>
      <c r="N1222" s="42"/>
      <c r="O1222" s="42"/>
      <c r="P1222" s="42" t="s">
        <v>102</v>
      </c>
    </row>
    <row r="1223" spans="1:16">
      <c r="A1223" s="62">
        <v>1222</v>
      </c>
      <c r="B1223" s="42" t="s">
        <v>429</v>
      </c>
      <c r="C1223" s="42" t="s">
        <v>83</v>
      </c>
      <c r="D1223" s="42" t="s">
        <v>210</v>
      </c>
      <c r="E1223" s="42" t="s">
        <v>189</v>
      </c>
      <c r="F1223" s="64">
        <v>14066</v>
      </c>
      <c r="G1223" s="42">
        <v>1938</v>
      </c>
      <c r="H1223" s="42">
        <v>7</v>
      </c>
      <c r="I1223" s="42">
        <v>5</v>
      </c>
      <c r="J1223" s="64">
        <f t="shared" si="42"/>
        <v>14066</v>
      </c>
      <c r="K1223" s="89">
        <f t="shared" ca="1" si="43"/>
        <v>84.336755646817252</v>
      </c>
      <c r="L1223" s="42" t="s">
        <v>211</v>
      </c>
      <c r="M1223" s="42" t="s">
        <v>96</v>
      </c>
      <c r="N1223" s="42" t="s">
        <v>211</v>
      </c>
      <c r="O1223" s="42" t="s">
        <v>96</v>
      </c>
      <c r="P1223" s="42" t="s">
        <v>102</v>
      </c>
    </row>
    <row r="1224" spans="1:16">
      <c r="A1224" s="62">
        <v>1223</v>
      </c>
      <c r="B1224" s="42" t="s">
        <v>429</v>
      </c>
      <c r="C1224" s="42" t="s">
        <v>83</v>
      </c>
      <c r="D1224" s="42" t="s">
        <v>369</v>
      </c>
      <c r="E1224" s="42" t="s">
        <v>436</v>
      </c>
      <c r="F1224" s="64">
        <v>10849</v>
      </c>
      <c r="G1224" s="42">
        <v>1929</v>
      </c>
      <c r="H1224" s="42">
        <v>9</v>
      </c>
      <c r="I1224" s="42">
        <v>13</v>
      </c>
      <c r="J1224" s="64">
        <f t="shared" si="42"/>
        <v>10849</v>
      </c>
      <c r="K1224" s="89">
        <f t="shared" ca="1" si="43"/>
        <v>93.144421629021224</v>
      </c>
      <c r="L1224" s="42" t="s">
        <v>153</v>
      </c>
      <c r="M1224" s="42" t="s">
        <v>433</v>
      </c>
      <c r="N1224" s="42"/>
      <c r="O1224" s="42"/>
      <c r="P1224" s="42" t="s">
        <v>83</v>
      </c>
    </row>
    <row r="1225" spans="1:16">
      <c r="A1225" s="62">
        <v>1224</v>
      </c>
      <c r="B1225" s="42" t="s">
        <v>429</v>
      </c>
      <c r="C1225" s="42" t="s">
        <v>83</v>
      </c>
      <c r="D1225" s="42" t="s">
        <v>202</v>
      </c>
      <c r="E1225" s="42" t="s">
        <v>438</v>
      </c>
      <c r="F1225" s="64">
        <v>22222</v>
      </c>
      <c r="G1225" s="42">
        <v>1960</v>
      </c>
      <c r="H1225" s="42">
        <v>11</v>
      </c>
      <c r="I1225" s="42">
        <v>2</v>
      </c>
      <c r="J1225" s="64">
        <f t="shared" si="42"/>
        <v>22222</v>
      </c>
      <c r="K1225" s="89">
        <f t="shared" ca="1" si="43"/>
        <v>62.006844626967833</v>
      </c>
      <c r="L1225" s="42" t="s">
        <v>96</v>
      </c>
      <c r="M1225" s="42" t="s">
        <v>153</v>
      </c>
      <c r="N1225" s="42" t="s">
        <v>96</v>
      </c>
      <c r="O1225" s="42" t="s">
        <v>153</v>
      </c>
      <c r="P1225" s="42" t="s">
        <v>102</v>
      </c>
    </row>
    <row r="1226" spans="1:16">
      <c r="A1226" s="62">
        <v>1225</v>
      </c>
      <c r="B1226" s="42" t="s">
        <v>429</v>
      </c>
      <c r="C1226" s="42" t="s">
        <v>83</v>
      </c>
      <c r="D1226" s="42" t="s">
        <v>198</v>
      </c>
      <c r="E1226" s="42" t="s">
        <v>438</v>
      </c>
      <c r="F1226" s="64">
        <v>7670</v>
      </c>
      <c r="G1226" s="42">
        <v>1920</v>
      </c>
      <c r="H1226" s="42">
        <v>12</v>
      </c>
      <c r="I1226" s="42">
        <v>30</v>
      </c>
      <c r="J1226" s="64">
        <f t="shared" si="42"/>
        <v>7670</v>
      </c>
      <c r="K1226" s="89">
        <f t="shared" ca="1" si="43"/>
        <v>101.84804928131418</v>
      </c>
      <c r="L1226" s="42" t="s">
        <v>93</v>
      </c>
      <c r="M1226" s="42" t="s">
        <v>85</v>
      </c>
      <c r="N1226" s="42"/>
      <c r="O1226" s="42"/>
      <c r="P1226" s="42" t="s">
        <v>102</v>
      </c>
    </row>
    <row r="1227" spans="1:16">
      <c r="A1227" s="62">
        <v>1226</v>
      </c>
      <c r="B1227" s="42" t="s">
        <v>429</v>
      </c>
      <c r="C1227" s="42" t="s">
        <v>83</v>
      </c>
      <c r="D1227" s="42" t="s">
        <v>372</v>
      </c>
      <c r="E1227" s="42" t="s">
        <v>436</v>
      </c>
      <c r="F1227" s="64">
        <v>9060</v>
      </c>
      <c r="G1227" s="42">
        <v>1924</v>
      </c>
      <c r="H1227" s="42">
        <v>10</v>
      </c>
      <c r="I1227" s="42">
        <v>20</v>
      </c>
      <c r="J1227" s="64">
        <f t="shared" si="42"/>
        <v>9060</v>
      </c>
      <c r="K1227" s="89">
        <f t="shared" ca="1" si="43"/>
        <v>98.042436687200549</v>
      </c>
      <c r="L1227" s="42" t="s">
        <v>139</v>
      </c>
      <c r="M1227" s="42" t="s">
        <v>109</v>
      </c>
      <c r="N1227" s="42"/>
      <c r="O1227" s="42"/>
      <c r="P1227" s="42" t="s">
        <v>102</v>
      </c>
    </row>
    <row r="1228" spans="1:16">
      <c r="A1228" s="62">
        <v>1227</v>
      </c>
      <c r="B1228" s="42" t="s">
        <v>429</v>
      </c>
      <c r="C1228" s="42" t="s">
        <v>83</v>
      </c>
      <c r="D1228" s="42" t="s">
        <v>88</v>
      </c>
      <c r="E1228" s="42" t="s">
        <v>441</v>
      </c>
      <c r="F1228" s="64">
        <v>5781</v>
      </c>
      <c r="G1228" s="42">
        <v>1915</v>
      </c>
      <c r="H1228" s="42">
        <v>10</v>
      </c>
      <c r="I1228" s="42">
        <v>29</v>
      </c>
      <c r="J1228" s="64">
        <f t="shared" si="42"/>
        <v>5781</v>
      </c>
      <c r="K1228" s="89">
        <f t="shared" ca="1" si="43"/>
        <v>107.0198494182067</v>
      </c>
      <c r="L1228" s="42" t="s">
        <v>439</v>
      </c>
      <c r="M1228" s="42" t="s">
        <v>93</v>
      </c>
      <c r="N1228" s="42"/>
      <c r="O1228" s="42"/>
      <c r="P1228" s="42" t="s">
        <v>102</v>
      </c>
    </row>
    <row r="1229" spans="1:16">
      <c r="A1229" s="62">
        <v>1228</v>
      </c>
      <c r="B1229" s="42" t="s">
        <v>429</v>
      </c>
      <c r="C1229" s="42" t="s">
        <v>83</v>
      </c>
      <c r="D1229" s="42" t="s">
        <v>386</v>
      </c>
      <c r="E1229" s="42" t="s">
        <v>459</v>
      </c>
      <c r="F1229" s="64">
        <v>13726</v>
      </c>
      <c r="G1229" s="42">
        <v>1937</v>
      </c>
      <c r="H1229" s="42">
        <v>7</v>
      </c>
      <c r="I1229" s="42">
        <v>30</v>
      </c>
      <c r="J1229" s="64">
        <f t="shared" si="42"/>
        <v>13726</v>
      </c>
      <c r="K1229" s="89">
        <f t="shared" ca="1" si="43"/>
        <v>85.267624914442166</v>
      </c>
      <c r="L1229" s="42" t="s">
        <v>179</v>
      </c>
      <c r="M1229" s="42" t="s">
        <v>260</v>
      </c>
      <c r="N1229" s="42" t="s">
        <v>179</v>
      </c>
      <c r="O1229" s="42" t="s">
        <v>260</v>
      </c>
      <c r="P1229" s="42" t="s">
        <v>102</v>
      </c>
    </row>
    <row r="1230" spans="1:16">
      <c r="A1230" s="62">
        <v>1229</v>
      </c>
      <c r="B1230" s="42" t="s">
        <v>429</v>
      </c>
      <c r="C1230" s="42" t="s">
        <v>83</v>
      </c>
      <c r="D1230" s="42" t="s">
        <v>88</v>
      </c>
      <c r="E1230" s="42" t="s">
        <v>441</v>
      </c>
      <c r="F1230" s="64">
        <v>35561</v>
      </c>
      <c r="G1230" s="42">
        <v>1997</v>
      </c>
      <c r="H1230" s="42">
        <v>5</v>
      </c>
      <c r="I1230" s="42">
        <v>11</v>
      </c>
      <c r="J1230" s="64">
        <f t="shared" si="42"/>
        <v>35561</v>
      </c>
      <c r="K1230" s="89">
        <f t="shared" ca="1" si="43"/>
        <v>25.486652977412732</v>
      </c>
      <c r="L1230" s="42" t="s">
        <v>137</v>
      </c>
      <c r="M1230" s="42" t="s">
        <v>109</v>
      </c>
      <c r="N1230" s="42"/>
      <c r="O1230" s="42"/>
      <c r="P1230" s="42" t="s">
        <v>83</v>
      </c>
    </row>
    <row r="1231" spans="1:16">
      <c r="A1231" s="62">
        <v>1230</v>
      </c>
      <c r="B1231" s="42" t="s">
        <v>429</v>
      </c>
      <c r="C1231" s="42" t="s">
        <v>83</v>
      </c>
      <c r="D1231" s="42" t="s">
        <v>518</v>
      </c>
      <c r="E1231" s="42" t="s">
        <v>436</v>
      </c>
      <c r="F1231" s="64">
        <v>22867</v>
      </c>
      <c r="G1231" s="42">
        <v>1962</v>
      </c>
      <c r="H1231" s="42">
        <v>8</v>
      </c>
      <c r="I1231" s="42">
        <v>9</v>
      </c>
      <c r="J1231" s="64">
        <f t="shared" si="42"/>
        <v>22867</v>
      </c>
      <c r="K1231" s="89">
        <f t="shared" ca="1" si="43"/>
        <v>60.240930869267622</v>
      </c>
      <c r="L1231" s="42" t="s">
        <v>223</v>
      </c>
      <c r="M1231" s="42" t="s">
        <v>439</v>
      </c>
      <c r="N1231" s="42" t="s">
        <v>223</v>
      </c>
      <c r="O1231" s="42" t="s">
        <v>439</v>
      </c>
      <c r="P1231" s="42" t="s">
        <v>102</v>
      </c>
    </row>
    <row r="1232" spans="1:16">
      <c r="A1232" s="62">
        <v>1231</v>
      </c>
      <c r="B1232" s="42" t="s">
        <v>429</v>
      </c>
      <c r="C1232" s="42" t="s">
        <v>83</v>
      </c>
      <c r="D1232" s="42" t="s">
        <v>519</v>
      </c>
      <c r="E1232" s="42" t="s">
        <v>436</v>
      </c>
      <c r="F1232" s="64">
        <v>17345</v>
      </c>
      <c r="G1232" s="42">
        <v>1947</v>
      </c>
      <c r="H1232" s="42">
        <v>6</v>
      </c>
      <c r="I1232" s="42">
        <v>27</v>
      </c>
      <c r="J1232" s="64">
        <f t="shared" si="42"/>
        <v>17345</v>
      </c>
      <c r="K1232" s="89">
        <f t="shared" ca="1" si="43"/>
        <v>75.359342915811084</v>
      </c>
      <c r="L1232" s="42" t="s">
        <v>140</v>
      </c>
      <c r="M1232" s="42" t="s">
        <v>137</v>
      </c>
      <c r="N1232" s="42" t="s">
        <v>140</v>
      </c>
      <c r="O1232" s="42" t="s">
        <v>137</v>
      </c>
      <c r="P1232" s="42" t="s">
        <v>102</v>
      </c>
    </row>
    <row r="1233" spans="1:16">
      <c r="A1233" s="62">
        <v>1232</v>
      </c>
      <c r="B1233" s="42" t="s">
        <v>429</v>
      </c>
      <c r="C1233" s="42" t="s">
        <v>83</v>
      </c>
      <c r="D1233" s="42" t="s">
        <v>266</v>
      </c>
      <c r="E1233" s="42" t="s">
        <v>438</v>
      </c>
      <c r="F1233" s="64">
        <v>6326</v>
      </c>
      <c r="G1233" s="42">
        <v>1917</v>
      </c>
      <c r="H1233" s="42">
        <v>4</v>
      </c>
      <c r="I1233" s="42">
        <v>26</v>
      </c>
      <c r="J1233" s="64">
        <f t="shared" si="42"/>
        <v>6326</v>
      </c>
      <c r="K1233" s="89">
        <f t="shared" ca="1" si="43"/>
        <v>105.52772073921972</v>
      </c>
      <c r="L1233" s="42" t="s">
        <v>520</v>
      </c>
      <c r="M1233" s="42" t="s">
        <v>464</v>
      </c>
      <c r="N1233" s="42" t="s">
        <v>179</v>
      </c>
      <c r="O1233" s="42" t="s">
        <v>464</v>
      </c>
      <c r="P1233" s="42" t="s">
        <v>83</v>
      </c>
    </row>
    <row r="1234" spans="1:16">
      <c r="A1234" s="62">
        <v>1233</v>
      </c>
      <c r="B1234" s="42" t="s">
        <v>429</v>
      </c>
      <c r="C1234" s="42" t="s">
        <v>83</v>
      </c>
      <c r="D1234" s="42" t="s">
        <v>357</v>
      </c>
      <c r="E1234" s="42" t="s">
        <v>363</v>
      </c>
      <c r="F1234" s="64">
        <v>10767</v>
      </c>
      <c r="G1234" s="42">
        <v>1929</v>
      </c>
      <c r="H1234" s="42">
        <v>6</v>
      </c>
      <c r="I1234" s="42">
        <v>23</v>
      </c>
      <c r="J1234" s="64">
        <f t="shared" si="42"/>
        <v>10767</v>
      </c>
      <c r="K1234" s="89">
        <f t="shared" ca="1" si="43"/>
        <v>93.368925393566045</v>
      </c>
      <c r="L1234" s="42" t="s">
        <v>457</v>
      </c>
      <c r="M1234" s="42" t="s">
        <v>93</v>
      </c>
      <c r="N1234" s="42" t="s">
        <v>457</v>
      </c>
      <c r="O1234" s="42" t="s">
        <v>93</v>
      </c>
      <c r="P1234" s="42" t="s">
        <v>102</v>
      </c>
    </row>
    <row r="1235" spans="1:16">
      <c r="A1235" s="62">
        <v>1234</v>
      </c>
      <c r="B1235" s="42" t="s">
        <v>429</v>
      </c>
      <c r="C1235" s="42" t="s">
        <v>83</v>
      </c>
      <c r="D1235" s="42" t="s">
        <v>298</v>
      </c>
      <c r="E1235" s="42" t="s">
        <v>436</v>
      </c>
      <c r="F1235" s="64">
        <v>7227</v>
      </c>
      <c r="G1235" s="42">
        <v>1919</v>
      </c>
      <c r="H1235" s="42">
        <v>10</v>
      </c>
      <c r="I1235" s="42">
        <v>14</v>
      </c>
      <c r="J1235" s="64">
        <f t="shared" si="42"/>
        <v>7227</v>
      </c>
      <c r="K1235" s="89">
        <f t="shared" ca="1" si="43"/>
        <v>103.06091718001369</v>
      </c>
      <c r="L1235" s="42" t="s">
        <v>85</v>
      </c>
      <c r="M1235" s="42" t="s">
        <v>99</v>
      </c>
      <c r="N1235" s="42" t="s">
        <v>85</v>
      </c>
      <c r="O1235" s="42" t="s">
        <v>99</v>
      </c>
      <c r="P1235" s="42" t="s">
        <v>83</v>
      </c>
    </row>
    <row r="1236" spans="1:16">
      <c r="A1236" s="62">
        <v>1235</v>
      </c>
      <c r="B1236" s="42" t="s">
        <v>429</v>
      </c>
      <c r="C1236" s="42" t="s">
        <v>83</v>
      </c>
      <c r="D1236" s="42" t="s">
        <v>521</v>
      </c>
      <c r="E1236" s="42" t="s">
        <v>436</v>
      </c>
      <c r="F1236" s="64">
        <v>5364</v>
      </c>
      <c r="G1236" s="42">
        <v>1914</v>
      </c>
      <c r="H1236" s="42">
        <v>9</v>
      </c>
      <c r="I1236" s="42">
        <v>7</v>
      </c>
      <c r="J1236" s="64">
        <f t="shared" si="42"/>
        <v>5364</v>
      </c>
      <c r="K1236" s="89">
        <f t="shared" ca="1" si="43"/>
        <v>108.1615331964408</v>
      </c>
      <c r="L1236" s="42" t="s">
        <v>179</v>
      </c>
      <c r="M1236" s="42" t="s">
        <v>223</v>
      </c>
      <c r="N1236" s="42"/>
      <c r="O1236" s="42"/>
      <c r="P1236" s="42" t="s">
        <v>83</v>
      </c>
    </row>
    <row r="1237" spans="1:16">
      <c r="A1237" s="62">
        <v>1236</v>
      </c>
      <c r="B1237" s="42" t="s">
        <v>429</v>
      </c>
      <c r="C1237" s="42" t="s">
        <v>83</v>
      </c>
      <c r="D1237" s="42" t="s">
        <v>95</v>
      </c>
      <c r="E1237" s="42" t="s">
        <v>463</v>
      </c>
      <c r="F1237" s="64">
        <v>35556</v>
      </c>
      <c r="G1237" s="42">
        <v>1997</v>
      </c>
      <c r="H1237" s="42">
        <v>5</v>
      </c>
      <c r="I1237" s="42">
        <v>6</v>
      </c>
      <c r="J1237" s="64">
        <f t="shared" si="42"/>
        <v>35556</v>
      </c>
      <c r="K1237" s="89">
        <f t="shared" ca="1" si="43"/>
        <v>25.500342231348391</v>
      </c>
      <c r="L1237" s="42" t="s">
        <v>114</v>
      </c>
      <c r="M1237" s="42" t="s">
        <v>153</v>
      </c>
      <c r="N1237" s="42" t="s">
        <v>114</v>
      </c>
      <c r="O1237" s="42" t="s">
        <v>153</v>
      </c>
      <c r="P1237" s="42" t="s">
        <v>102</v>
      </c>
    </row>
    <row r="1238" spans="1:16">
      <c r="A1238" s="62">
        <v>1237</v>
      </c>
      <c r="B1238" s="42" t="s">
        <v>429</v>
      </c>
      <c r="C1238" s="42" t="s">
        <v>83</v>
      </c>
      <c r="D1238" s="42" t="s">
        <v>278</v>
      </c>
      <c r="E1238" s="42" t="s">
        <v>435</v>
      </c>
      <c r="F1238" s="64">
        <v>10152</v>
      </c>
      <c r="G1238" s="42">
        <v>1927</v>
      </c>
      <c r="H1238" s="42">
        <v>10</v>
      </c>
      <c r="I1238" s="42">
        <v>17</v>
      </c>
      <c r="J1238" s="64">
        <f t="shared" si="42"/>
        <v>10152</v>
      </c>
      <c r="K1238" s="89">
        <f t="shared" ca="1" si="43"/>
        <v>95.052703627652292</v>
      </c>
      <c r="L1238" s="42" t="s">
        <v>109</v>
      </c>
      <c r="M1238" s="42" t="s">
        <v>450</v>
      </c>
      <c r="N1238" s="42" t="s">
        <v>109</v>
      </c>
      <c r="O1238" s="42" t="s">
        <v>450</v>
      </c>
      <c r="P1238" s="42" t="s">
        <v>83</v>
      </c>
    </row>
    <row r="1239" spans="1:16">
      <c r="A1239" s="62">
        <v>1238</v>
      </c>
      <c r="B1239" s="42" t="s">
        <v>429</v>
      </c>
      <c r="C1239" s="42" t="s">
        <v>83</v>
      </c>
      <c r="D1239" s="42" t="s">
        <v>370</v>
      </c>
      <c r="E1239" s="42" t="s">
        <v>432</v>
      </c>
      <c r="F1239" s="64">
        <v>21631</v>
      </c>
      <c r="G1239" s="42">
        <v>1959</v>
      </c>
      <c r="H1239" s="42">
        <v>3</v>
      </c>
      <c r="I1239" s="42">
        <v>22</v>
      </c>
      <c r="J1239" s="64">
        <f t="shared" si="42"/>
        <v>21631</v>
      </c>
      <c r="K1239" s="89">
        <f t="shared" ca="1" si="43"/>
        <v>63.624914442162904</v>
      </c>
      <c r="L1239" s="42" t="s">
        <v>104</v>
      </c>
      <c r="M1239" s="42" t="s">
        <v>99</v>
      </c>
      <c r="N1239" s="42" t="s">
        <v>104</v>
      </c>
      <c r="O1239" s="42" t="s">
        <v>99</v>
      </c>
      <c r="P1239" s="42" t="s">
        <v>83</v>
      </c>
    </row>
    <row r="1240" spans="1:16">
      <c r="A1240" s="62">
        <v>1239</v>
      </c>
      <c r="B1240" s="42" t="s">
        <v>429</v>
      </c>
      <c r="C1240" s="42" t="s">
        <v>83</v>
      </c>
      <c r="D1240" s="42" t="s">
        <v>266</v>
      </c>
      <c r="E1240" s="42" t="s">
        <v>438</v>
      </c>
      <c r="F1240" s="64">
        <v>16036</v>
      </c>
      <c r="G1240" s="42">
        <v>1943</v>
      </c>
      <c r="H1240" s="42">
        <v>11</v>
      </c>
      <c r="I1240" s="42">
        <v>26</v>
      </c>
      <c r="J1240" s="64">
        <f t="shared" si="42"/>
        <v>16036</v>
      </c>
      <c r="K1240" s="89">
        <f t="shared" ca="1" si="43"/>
        <v>78.943189596167002</v>
      </c>
      <c r="L1240" s="42" t="s">
        <v>433</v>
      </c>
      <c r="M1240" s="42" t="s">
        <v>433</v>
      </c>
      <c r="N1240" s="42" t="s">
        <v>433</v>
      </c>
      <c r="O1240" s="42" t="s">
        <v>433</v>
      </c>
      <c r="P1240" s="42" t="s">
        <v>83</v>
      </c>
    </row>
    <row r="1241" spans="1:16">
      <c r="A1241" s="62">
        <v>1240</v>
      </c>
      <c r="B1241" s="42" t="s">
        <v>429</v>
      </c>
      <c r="C1241" s="42" t="s">
        <v>83</v>
      </c>
      <c r="D1241" s="42" t="s">
        <v>264</v>
      </c>
      <c r="E1241" s="42" t="s">
        <v>458</v>
      </c>
      <c r="F1241" s="64">
        <v>21686</v>
      </c>
      <c r="G1241" s="42">
        <v>1959</v>
      </c>
      <c r="H1241" s="42">
        <v>5</v>
      </c>
      <c r="I1241" s="42">
        <v>16</v>
      </c>
      <c r="J1241" s="64">
        <f t="shared" si="42"/>
        <v>21686</v>
      </c>
      <c r="K1241" s="89">
        <f t="shared" ca="1" si="43"/>
        <v>63.474332648870636</v>
      </c>
      <c r="L1241" s="42" t="s">
        <v>134</v>
      </c>
      <c r="M1241" s="42" t="s">
        <v>124</v>
      </c>
      <c r="N1241" s="42"/>
      <c r="O1241" s="42"/>
      <c r="P1241" s="42" t="s">
        <v>102</v>
      </c>
    </row>
    <row r="1242" spans="1:16">
      <c r="A1242" s="62">
        <v>1241</v>
      </c>
      <c r="B1242" s="42" t="s">
        <v>429</v>
      </c>
      <c r="C1242" s="42" t="s">
        <v>83</v>
      </c>
      <c r="D1242" s="42" t="s">
        <v>247</v>
      </c>
      <c r="E1242" s="42" t="s">
        <v>189</v>
      </c>
      <c r="F1242" s="64">
        <v>11855</v>
      </c>
      <c r="G1242" s="42">
        <v>1932</v>
      </c>
      <c r="H1242" s="42">
        <v>6</v>
      </c>
      <c r="I1242" s="42">
        <v>15</v>
      </c>
      <c r="J1242" s="64">
        <f t="shared" si="42"/>
        <v>11855</v>
      </c>
      <c r="K1242" s="89">
        <f t="shared" ca="1" si="43"/>
        <v>90.390143737166326</v>
      </c>
      <c r="L1242" s="42" t="s">
        <v>190</v>
      </c>
      <c r="M1242" s="42" t="s">
        <v>462</v>
      </c>
      <c r="N1242" s="42" t="s">
        <v>190</v>
      </c>
      <c r="O1242" s="42" t="s">
        <v>462</v>
      </c>
      <c r="P1242" s="42" t="s">
        <v>83</v>
      </c>
    </row>
    <row r="1243" spans="1:16">
      <c r="A1243" s="62">
        <v>1242</v>
      </c>
      <c r="B1243" s="42" t="s">
        <v>429</v>
      </c>
      <c r="C1243" s="42" t="s">
        <v>83</v>
      </c>
      <c r="D1243" s="42" t="s">
        <v>323</v>
      </c>
      <c r="E1243" s="42" t="s">
        <v>434</v>
      </c>
      <c r="F1243" s="64">
        <v>9443</v>
      </c>
      <c r="G1243" s="42">
        <v>1925</v>
      </c>
      <c r="H1243" s="42">
        <v>11</v>
      </c>
      <c r="I1243" s="42">
        <v>7</v>
      </c>
      <c r="J1243" s="64">
        <f t="shared" si="42"/>
        <v>9443</v>
      </c>
      <c r="K1243" s="89">
        <f t="shared" ca="1" si="43"/>
        <v>96.993839835728949</v>
      </c>
      <c r="L1243" s="42" t="s">
        <v>176</v>
      </c>
      <c r="M1243" s="42" t="s">
        <v>139</v>
      </c>
      <c r="N1243" s="42" t="s">
        <v>176</v>
      </c>
      <c r="O1243" s="42" t="s">
        <v>139</v>
      </c>
      <c r="P1243" s="42" t="s">
        <v>83</v>
      </c>
    </row>
    <row r="1244" spans="1:16">
      <c r="A1244" s="62">
        <v>1243</v>
      </c>
      <c r="B1244" s="42" t="s">
        <v>429</v>
      </c>
      <c r="C1244" s="42" t="s">
        <v>83</v>
      </c>
      <c r="D1244" s="42" t="s">
        <v>280</v>
      </c>
      <c r="E1244" s="42" t="s">
        <v>363</v>
      </c>
      <c r="F1244" s="64">
        <v>7940</v>
      </c>
      <c r="G1244" s="42">
        <v>1921</v>
      </c>
      <c r="H1244" s="42">
        <v>9</v>
      </c>
      <c r="I1244" s="42">
        <v>26</v>
      </c>
      <c r="J1244" s="64">
        <f t="shared" si="42"/>
        <v>7940</v>
      </c>
      <c r="K1244" s="89">
        <f t="shared" ca="1" si="43"/>
        <v>101.10882956878851</v>
      </c>
      <c r="L1244" s="42" t="s">
        <v>137</v>
      </c>
      <c r="M1244" s="42" t="s">
        <v>96</v>
      </c>
      <c r="N1244" s="42"/>
      <c r="O1244" s="42"/>
      <c r="P1244" s="42" t="s">
        <v>83</v>
      </c>
    </row>
    <row r="1245" spans="1:16">
      <c r="A1245" s="62">
        <v>1244</v>
      </c>
      <c r="B1245" s="42" t="s">
        <v>429</v>
      </c>
      <c r="C1245" s="42" t="s">
        <v>83</v>
      </c>
      <c r="D1245" s="42" t="s">
        <v>84</v>
      </c>
      <c r="E1245" s="42" t="s">
        <v>436</v>
      </c>
      <c r="F1245" s="64">
        <v>8542</v>
      </c>
      <c r="G1245" s="42">
        <v>1923</v>
      </c>
      <c r="H1245" s="42">
        <v>5</v>
      </c>
      <c r="I1245" s="42">
        <v>21</v>
      </c>
      <c r="J1245" s="64">
        <f t="shared" si="42"/>
        <v>8542</v>
      </c>
      <c r="K1245" s="89">
        <f t="shared" ca="1" si="43"/>
        <v>99.460643394934976</v>
      </c>
      <c r="L1245" s="42" t="s">
        <v>85</v>
      </c>
      <c r="M1245" s="42" t="s">
        <v>343</v>
      </c>
      <c r="N1245" s="42" t="s">
        <v>85</v>
      </c>
      <c r="O1245" s="42" t="s">
        <v>343</v>
      </c>
      <c r="P1245" s="42" t="s">
        <v>83</v>
      </c>
    </row>
    <row r="1246" spans="1:16">
      <c r="A1246" s="62">
        <v>1245</v>
      </c>
      <c r="B1246" s="42" t="s">
        <v>429</v>
      </c>
      <c r="C1246" s="42" t="s">
        <v>83</v>
      </c>
      <c r="D1246" s="42" t="s">
        <v>308</v>
      </c>
      <c r="E1246" s="42" t="s">
        <v>438</v>
      </c>
      <c r="F1246" s="64">
        <v>9832</v>
      </c>
      <c r="G1246" s="42">
        <v>1926</v>
      </c>
      <c r="H1246" s="42">
        <v>12</v>
      </c>
      <c r="I1246" s="42">
        <v>1</v>
      </c>
      <c r="J1246" s="64">
        <f t="shared" si="42"/>
        <v>9832</v>
      </c>
      <c r="K1246" s="89">
        <f t="shared" ca="1" si="43"/>
        <v>95.928815879534568</v>
      </c>
      <c r="L1246" s="42" t="s">
        <v>139</v>
      </c>
      <c r="M1246" s="42" t="s">
        <v>124</v>
      </c>
      <c r="N1246" s="42" t="s">
        <v>139</v>
      </c>
      <c r="O1246" s="42" t="s">
        <v>124</v>
      </c>
      <c r="P1246" s="42" t="s">
        <v>83</v>
      </c>
    </row>
    <row r="1247" spans="1:16">
      <c r="A1247" s="62">
        <v>1246</v>
      </c>
      <c r="B1247" s="42" t="s">
        <v>429</v>
      </c>
      <c r="C1247" s="42" t="s">
        <v>83</v>
      </c>
      <c r="D1247" s="42" t="s">
        <v>170</v>
      </c>
      <c r="E1247" s="42" t="s">
        <v>438</v>
      </c>
      <c r="F1247" s="64">
        <v>20443</v>
      </c>
      <c r="G1247" s="42">
        <v>1955</v>
      </c>
      <c r="H1247" s="42">
        <v>12</v>
      </c>
      <c r="I1247" s="42">
        <v>20</v>
      </c>
      <c r="J1247" s="64">
        <f t="shared" si="42"/>
        <v>20443</v>
      </c>
      <c r="K1247" s="89">
        <f t="shared" ca="1" si="43"/>
        <v>66.87748117727584</v>
      </c>
      <c r="L1247" s="42" t="s">
        <v>128</v>
      </c>
      <c r="M1247" s="42" t="s">
        <v>223</v>
      </c>
      <c r="N1247" s="42"/>
      <c r="O1247" s="42"/>
      <c r="P1247" s="42" t="s">
        <v>102</v>
      </c>
    </row>
    <row r="1248" spans="1:16">
      <c r="A1248" s="62">
        <v>1247</v>
      </c>
      <c r="B1248" s="42" t="s">
        <v>429</v>
      </c>
      <c r="C1248" s="42" t="s">
        <v>83</v>
      </c>
      <c r="D1248" s="42" t="s">
        <v>88</v>
      </c>
      <c r="E1248" s="42" t="s">
        <v>441</v>
      </c>
      <c r="F1248" s="64">
        <v>10296</v>
      </c>
      <c r="G1248" s="42">
        <v>1928</v>
      </c>
      <c r="H1248" s="42">
        <v>3</v>
      </c>
      <c r="I1248" s="42">
        <v>9</v>
      </c>
      <c r="J1248" s="64">
        <f t="shared" si="42"/>
        <v>10296</v>
      </c>
      <c r="K1248" s="89">
        <f t="shared" ca="1" si="43"/>
        <v>94.658453114305274</v>
      </c>
      <c r="L1248" s="42" t="s">
        <v>101</v>
      </c>
      <c r="M1248" s="42" t="s">
        <v>133</v>
      </c>
      <c r="N1248" s="42"/>
      <c r="O1248" s="42"/>
      <c r="P1248" s="42" t="s">
        <v>83</v>
      </c>
    </row>
    <row r="1249" spans="1:16">
      <c r="A1249" s="62">
        <v>1248</v>
      </c>
      <c r="B1249" s="42" t="s">
        <v>429</v>
      </c>
      <c r="C1249" s="42" t="s">
        <v>83</v>
      </c>
      <c r="D1249" s="42" t="s">
        <v>159</v>
      </c>
      <c r="E1249" s="42" t="s">
        <v>436</v>
      </c>
      <c r="F1249" s="64">
        <v>8402</v>
      </c>
      <c r="G1249" s="42">
        <v>1923</v>
      </c>
      <c r="H1249" s="42">
        <v>1</v>
      </c>
      <c r="I1249" s="42">
        <v>1</v>
      </c>
      <c r="J1249" s="64">
        <f t="shared" si="42"/>
        <v>8402</v>
      </c>
      <c r="K1249" s="89">
        <f t="shared" ca="1" si="43"/>
        <v>99.843942505133469</v>
      </c>
      <c r="L1249" s="42" t="s">
        <v>522</v>
      </c>
      <c r="M1249" s="42"/>
      <c r="N1249" s="42" t="s">
        <v>234</v>
      </c>
      <c r="O1249" s="42" t="s">
        <v>464</v>
      </c>
      <c r="P1249" s="42" t="s">
        <v>102</v>
      </c>
    </row>
    <row r="1250" spans="1:16">
      <c r="A1250" s="62">
        <v>1249</v>
      </c>
      <c r="B1250" s="42" t="s">
        <v>429</v>
      </c>
      <c r="C1250" s="42" t="s">
        <v>83</v>
      </c>
      <c r="D1250" s="42" t="s">
        <v>344</v>
      </c>
      <c r="E1250" s="42" t="s">
        <v>436</v>
      </c>
      <c r="F1250" s="64">
        <v>11874</v>
      </c>
      <c r="G1250" s="42">
        <v>1932</v>
      </c>
      <c r="H1250" s="42">
        <v>7</v>
      </c>
      <c r="I1250" s="42">
        <v>4</v>
      </c>
      <c r="J1250" s="64">
        <f t="shared" si="42"/>
        <v>11874</v>
      </c>
      <c r="K1250" s="89">
        <f t="shared" ca="1" si="43"/>
        <v>90.338124572210816</v>
      </c>
      <c r="L1250" s="42" t="s">
        <v>99</v>
      </c>
      <c r="M1250" s="42" t="s">
        <v>450</v>
      </c>
      <c r="N1250" s="42"/>
      <c r="O1250" s="42"/>
      <c r="P1250" s="42" t="s">
        <v>83</v>
      </c>
    </row>
    <row r="1251" spans="1:16">
      <c r="A1251" s="62">
        <v>1250</v>
      </c>
      <c r="B1251" s="42" t="s">
        <v>429</v>
      </c>
      <c r="C1251" s="42" t="s">
        <v>83</v>
      </c>
      <c r="D1251" s="42" t="s">
        <v>226</v>
      </c>
      <c r="E1251" s="42" t="s">
        <v>400</v>
      </c>
      <c r="F1251" s="64">
        <v>7615</v>
      </c>
      <c r="G1251" s="42">
        <v>1920</v>
      </c>
      <c r="H1251" s="42">
        <v>11</v>
      </c>
      <c r="I1251" s="42">
        <v>5</v>
      </c>
      <c r="J1251" s="64">
        <f t="shared" si="42"/>
        <v>7615</v>
      </c>
      <c r="K1251" s="89">
        <f t="shared" ca="1" si="43"/>
        <v>101.99863107460644</v>
      </c>
      <c r="L1251" s="42" t="s">
        <v>93</v>
      </c>
      <c r="M1251" s="42" t="s">
        <v>85</v>
      </c>
      <c r="N1251" s="42" t="s">
        <v>93</v>
      </c>
      <c r="O1251" s="42" t="s">
        <v>85</v>
      </c>
      <c r="P1251" s="42" t="s">
        <v>83</v>
      </c>
    </row>
    <row r="1252" spans="1:16">
      <c r="A1252" s="62">
        <v>1251</v>
      </c>
      <c r="B1252" s="42" t="s">
        <v>429</v>
      </c>
      <c r="C1252" s="42" t="s">
        <v>83</v>
      </c>
      <c r="D1252" s="42" t="s">
        <v>323</v>
      </c>
      <c r="E1252" s="42" t="s">
        <v>434</v>
      </c>
      <c r="F1252" s="64">
        <v>24474</v>
      </c>
      <c r="G1252" s="42">
        <v>1967</v>
      </c>
      <c r="H1252" s="42">
        <v>1</v>
      </c>
      <c r="I1252" s="42">
        <v>2</v>
      </c>
      <c r="J1252" s="64">
        <f t="shared" si="42"/>
        <v>24474</v>
      </c>
      <c r="K1252" s="89">
        <f t="shared" ca="1" si="43"/>
        <v>55.841204654346335</v>
      </c>
      <c r="L1252" s="42" t="s">
        <v>133</v>
      </c>
      <c r="M1252" s="42" t="s">
        <v>99</v>
      </c>
      <c r="N1252" s="42" t="s">
        <v>133</v>
      </c>
      <c r="O1252" s="42" t="s">
        <v>99</v>
      </c>
      <c r="P1252" s="42" t="s">
        <v>102</v>
      </c>
    </row>
    <row r="1253" spans="1:16">
      <c r="A1253" s="62">
        <v>1252</v>
      </c>
      <c r="B1253" s="42" t="s">
        <v>429</v>
      </c>
      <c r="C1253" s="42" t="s">
        <v>83</v>
      </c>
      <c r="D1253" s="42" t="s">
        <v>473</v>
      </c>
      <c r="E1253" s="42" t="s">
        <v>436</v>
      </c>
      <c r="F1253" s="64">
        <v>9130</v>
      </c>
      <c r="G1253" s="42">
        <v>1924</v>
      </c>
      <c r="H1253" s="42">
        <v>12</v>
      </c>
      <c r="I1253" s="42">
        <v>29</v>
      </c>
      <c r="J1253" s="64">
        <f t="shared" si="42"/>
        <v>9130</v>
      </c>
      <c r="K1253" s="89">
        <f t="shared" ca="1" si="43"/>
        <v>97.850787132101303</v>
      </c>
      <c r="L1253" s="42" t="s">
        <v>223</v>
      </c>
      <c r="M1253" s="42" t="s">
        <v>89</v>
      </c>
      <c r="N1253" s="42" t="s">
        <v>223</v>
      </c>
      <c r="O1253" s="42" t="s">
        <v>89</v>
      </c>
      <c r="P1253" s="42" t="s">
        <v>83</v>
      </c>
    </row>
    <row r="1254" spans="1:16">
      <c r="A1254" s="62">
        <v>1253</v>
      </c>
      <c r="B1254" s="42" t="s">
        <v>429</v>
      </c>
      <c r="C1254" s="42" t="s">
        <v>83</v>
      </c>
      <c r="D1254" s="42" t="s">
        <v>141</v>
      </c>
      <c r="E1254" s="42" t="s">
        <v>435</v>
      </c>
      <c r="F1254" s="64">
        <v>12772</v>
      </c>
      <c r="G1254" s="42">
        <v>1934</v>
      </c>
      <c r="H1254" s="42">
        <v>12</v>
      </c>
      <c r="I1254" s="42">
        <v>19</v>
      </c>
      <c r="J1254" s="64">
        <f t="shared" si="42"/>
        <v>12772</v>
      </c>
      <c r="K1254" s="89">
        <f t="shared" ca="1" si="43"/>
        <v>87.879534565366185</v>
      </c>
      <c r="L1254" s="42" t="s">
        <v>87</v>
      </c>
      <c r="M1254" s="42" t="s">
        <v>109</v>
      </c>
      <c r="N1254" s="42" t="s">
        <v>87</v>
      </c>
      <c r="O1254" s="42" t="s">
        <v>109</v>
      </c>
      <c r="P1254" s="42" t="s">
        <v>83</v>
      </c>
    </row>
    <row r="1255" spans="1:16">
      <c r="A1255" s="62">
        <v>1254</v>
      </c>
      <c r="B1255" s="42" t="s">
        <v>429</v>
      </c>
      <c r="C1255" s="42" t="s">
        <v>83</v>
      </c>
      <c r="D1255" s="42" t="s">
        <v>305</v>
      </c>
      <c r="E1255" s="42" t="s">
        <v>436</v>
      </c>
      <c r="F1255" s="64">
        <v>26069</v>
      </c>
      <c r="G1255" s="42">
        <v>1971</v>
      </c>
      <c r="H1255" s="42">
        <v>5</v>
      </c>
      <c r="I1255" s="42">
        <v>16</v>
      </c>
      <c r="J1255" s="64">
        <f t="shared" si="42"/>
        <v>26069</v>
      </c>
      <c r="K1255" s="89">
        <f t="shared" ca="1" si="43"/>
        <v>51.474332648870636</v>
      </c>
      <c r="L1255" s="42" t="s">
        <v>430</v>
      </c>
      <c r="M1255" s="42" t="s">
        <v>431</v>
      </c>
      <c r="N1255" s="42" t="s">
        <v>430</v>
      </c>
      <c r="O1255" s="42" t="s">
        <v>431</v>
      </c>
      <c r="P1255" s="42" t="s">
        <v>83</v>
      </c>
    </row>
    <row r="1256" spans="1:16">
      <c r="A1256" s="62">
        <v>1255</v>
      </c>
      <c r="B1256" s="42" t="s">
        <v>429</v>
      </c>
      <c r="C1256" s="42" t="s">
        <v>83</v>
      </c>
      <c r="D1256" s="42" t="s">
        <v>236</v>
      </c>
      <c r="E1256" s="42" t="s">
        <v>434</v>
      </c>
      <c r="F1256" s="64">
        <v>35083</v>
      </c>
      <c r="G1256" s="42">
        <v>1996</v>
      </c>
      <c r="H1256" s="42">
        <v>1</v>
      </c>
      <c r="I1256" s="42">
        <v>19</v>
      </c>
      <c r="J1256" s="64">
        <f t="shared" si="42"/>
        <v>35083</v>
      </c>
      <c r="K1256" s="89">
        <f t="shared" ca="1" si="43"/>
        <v>26.795345653661876</v>
      </c>
      <c r="L1256" s="42" t="s">
        <v>117</v>
      </c>
      <c r="M1256" s="42" t="s">
        <v>439</v>
      </c>
      <c r="N1256" s="42" t="s">
        <v>117</v>
      </c>
      <c r="O1256" s="42" t="s">
        <v>439</v>
      </c>
      <c r="P1256" s="42" t="s">
        <v>102</v>
      </c>
    </row>
    <row r="1257" spans="1:16">
      <c r="A1257" s="62">
        <v>1256</v>
      </c>
      <c r="B1257" s="42" t="s">
        <v>429</v>
      </c>
      <c r="C1257" s="42" t="s">
        <v>83</v>
      </c>
      <c r="D1257" s="42" t="s">
        <v>248</v>
      </c>
      <c r="E1257" s="42" t="s">
        <v>432</v>
      </c>
      <c r="F1257" s="64">
        <v>20043</v>
      </c>
      <c r="G1257" s="42">
        <v>1954</v>
      </c>
      <c r="H1257" s="42">
        <v>11</v>
      </c>
      <c r="I1257" s="42">
        <v>15</v>
      </c>
      <c r="J1257" s="64">
        <f t="shared" si="42"/>
        <v>20043</v>
      </c>
      <c r="K1257" s="89">
        <f t="shared" ca="1" si="43"/>
        <v>67.972621492128681</v>
      </c>
      <c r="L1257" s="42" t="s">
        <v>155</v>
      </c>
      <c r="M1257" s="42" t="s">
        <v>89</v>
      </c>
      <c r="N1257" s="42"/>
      <c r="O1257" s="42"/>
      <c r="P1257" s="42" t="s">
        <v>83</v>
      </c>
    </row>
    <row r="1258" spans="1:16">
      <c r="A1258" s="62">
        <v>1257</v>
      </c>
      <c r="B1258" s="42" t="s">
        <v>429</v>
      </c>
      <c r="C1258" s="42" t="s">
        <v>83</v>
      </c>
      <c r="D1258" s="42" t="s">
        <v>158</v>
      </c>
      <c r="E1258" s="42" t="s">
        <v>442</v>
      </c>
      <c r="F1258" s="64">
        <v>14032</v>
      </c>
      <c r="G1258" s="42">
        <v>1938</v>
      </c>
      <c r="H1258" s="42">
        <v>6</v>
      </c>
      <c r="I1258" s="42">
        <v>1</v>
      </c>
      <c r="J1258" s="64">
        <f t="shared" si="42"/>
        <v>14032</v>
      </c>
      <c r="K1258" s="89">
        <f t="shared" ca="1" si="43"/>
        <v>84.429842573579734</v>
      </c>
      <c r="L1258" s="42" t="s">
        <v>443</v>
      </c>
      <c r="M1258" s="42" t="s">
        <v>462</v>
      </c>
      <c r="N1258" s="42"/>
      <c r="O1258" s="42"/>
      <c r="P1258" s="42" t="s">
        <v>83</v>
      </c>
    </row>
    <row r="1259" spans="1:16">
      <c r="A1259" s="62">
        <v>1258</v>
      </c>
      <c r="B1259" s="42" t="s">
        <v>429</v>
      </c>
      <c r="C1259" s="42" t="s">
        <v>83</v>
      </c>
      <c r="D1259" s="42" t="s">
        <v>157</v>
      </c>
      <c r="E1259" s="42" t="s">
        <v>458</v>
      </c>
      <c r="F1259" s="64">
        <v>7918</v>
      </c>
      <c r="G1259" s="42">
        <v>1921</v>
      </c>
      <c r="H1259" s="42">
        <v>9</v>
      </c>
      <c r="I1259" s="42">
        <v>4</v>
      </c>
      <c r="J1259" s="64">
        <f t="shared" si="42"/>
        <v>7918</v>
      </c>
      <c r="K1259" s="89">
        <f t="shared" ca="1" si="43"/>
        <v>101.1690622861054</v>
      </c>
      <c r="L1259" s="42" t="s">
        <v>440</v>
      </c>
      <c r="M1259" s="42" t="s">
        <v>109</v>
      </c>
      <c r="N1259" s="42" t="s">
        <v>440</v>
      </c>
      <c r="O1259" s="42" t="s">
        <v>109</v>
      </c>
      <c r="P1259" s="42" t="s">
        <v>102</v>
      </c>
    </row>
    <row r="1260" spans="1:16">
      <c r="A1260" s="62">
        <v>1259</v>
      </c>
      <c r="B1260" s="42" t="s">
        <v>429</v>
      </c>
      <c r="C1260" s="42" t="s">
        <v>83</v>
      </c>
      <c r="D1260" s="42" t="s">
        <v>349</v>
      </c>
      <c r="E1260" s="42" t="s">
        <v>435</v>
      </c>
      <c r="F1260" s="64">
        <v>5063</v>
      </c>
      <c r="G1260" s="42">
        <v>1913</v>
      </c>
      <c r="H1260" s="42">
        <v>11</v>
      </c>
      <c r="I1260" s="42">
        <v>10</v>
      </c>
      <c r="J1260" s="64">
        <f t="shared" si="42"/>
        <v>5063</v>
      </c>
      <c r="K1260" s="89">
        <f t="shared" ca="1" si="43"/>
        <v>108.98562628336755</v>
      </c>
      <c r="L1260" s="42" t="s">
        <v>121</v>
      </c>
      <c r="M1260" s="42" t="s">
        <v>440</v>
      </c>
      <c r="N1260" s="42"/>
      <c r="O1260" s="42"/>
      <c r="P1260" s="42" t="s">
        <v>83</v>
      </c>
    </row>
    <row r="1261" spans="1:16">
      <c r="A1261" s="62">
        <v>1260</v>
      </c>
      <c r="B1261" s="42" t="s">
        <v>429</v>
      </c>
      <c r="C1261" s="42" t="s">
        <v>83</v>
      </c>
      <c r="D1261" s="42" t="s">
        <v>403</v>
      </c>
      <c r="E1261" s="42" t="s">
        <v>189</v>
      </c>
      <c r="F1261" s="64">
        <v>11922</v>
      </c>
      <c r="G1261" s="42">
        <v>1932</v>
      </c>
      <c r="H1261" s="42">
        <v>8</v>
      </c>
      <c r="I1261" s="42">
        <v>21</v>
      </c>
      <c r="J1261" s="64">
        <f t="shared" si="42"/>
        <v>11922</v>
      </c>
      <c r="K1261" s="89">
        <f t="shared" ca="1" si="43"/>
        <v>90.206707734428477</v>
      </c>
      <c r="L1261" s="42" t="s">
        <v>223</v>
      </c>
      <c r="M1261" s="42" t="s">
        <v>139</v>
      </c>
      <c r="N1261" s="42" t="s">
        <v>223</v>
      </c>
      <c r="O1261" s="42" t="s">
        <v>139</v>
      </c>
      <c r="P1261" s="42" t="s">
        <v>102</v>
      </c>
    </row>
    <row r="1262" spans="1:16">
      <c r="A1262" s="62">
        <v>1261</v>
      </c>
      <c r="B1262" s="42" t="s">
        <v>429</v>
      </c>
      <c r="C1262" s="42" t="s">
        <v>83</v>
      </c>
      <c r="D1262" s="42" t="s">
        <v>523</v>
      </c>
      <c r="E1262" s="42" t="s">
        <v>432</v>
      </c>
      <c r="F1262" s="64">
        <v>18143</v>
      </c>
      <c r="G1262" s="42">
        <v>1949</v>
      </c>
      <c r="H1262" s="42">
        <v>9</v>
      </c>
      <c r="I1262" s="42">
        <v>2</v>
      </c>
      <c r="J1262" s="64">
        <f t="shared" si="42"/>
        <v>18143</v>
      </c>
      <c r="K1262" s="89">
        <f t="shared" ca="1" si="43"/>
        <v>73.17453798767967</v>
      </c>
      <c r="L1262" s="42" t="s">
        <v>179</v>
      </c>
      <c r="M1262" s="42" t="s">
        <v>85</v>
      </c>
      <c r="N1262" s="42"/>
      <c r="O1262" s="42"/>
      <c r="P1262" s="42" t="s">
        <v>83</v>
      </c>
    </row>
    <row r="1263" spans="1:16">
      <c r="A1263" s="62">
        <v>1262</v>
      </c>
      <c r="B1263" s="42" t="s">
        <v>429</v>
      </c>
      <c r="C1263" s="42" t="s">
        <v>83</v>
      </c>
      <c r="D1263" s="42" t="s">
        <v>319</v>
      </c>
      <c r="E1263" s="42" t="s">
        <v>436</v>
      </c>
      <c r="F1263" s="64">
        <v>7274</v>
      </c>
      <c r="G1263" s="42">
        <v>1919</v>
      </c>
      <c r="H1263" s="42">
        <v>11</v>
      </c>
      <c r="I1263" s="42">
        <v>30</v>
      </c>
      <c r="J1263" s="64">
        <f t="shared" si="42"/>
        <v>7274</v>
      </c>
      <c r="K1263" s="89">
        <f t="shared" ca="1" si="43"/>
        <v>102.93223819301848</v>
      </c>
      <c r="L1263" s="42" t="s">
        <v>301</v>
      </c>
      <c r="M1263" s="42" t="s">
        <v>124</v>
      </c>
      <c r="N1263" s="42" t="s">
        <v>301</v>
      </c>
      <c r="O1263" s="42" t="s">
        <v>124</v>
      </c>
      <c r="P1263" s="42" t="s">
        <v>102</v>
      </c>
    </row>
    <row r="1264" spans="1:16">
      <c r="A1264" s="62">
        <v>1263</v>
      </c>
      <c r="B1264" s="42" t="s">
        <v>429</v>
      </c>
      <c r="C1264" s="42" t="s">
        <v>83</v>
      </c>
      <c r="D1264" s="42" t="s">
        <v>267</v>
      </c>
      <c r="E1264" s="42" t="s">
        <v>459</v>
      </c>
      <c r="F1264" s="64">
        <v>10516</v>
      </c>
      <c r="G1264" s="42">
        <v>1928</v>
      </c>
      <c r="H1264" s="42">
        <v>10</v>
      </c>
      <c r="I1264" s="42">
        <v>15</v>
      </c>
      <c r="J1264" s="64">
        <f t="shared" si="42"/>
        <v>10516</v>
      </c>
      <c r="K1264" s="89">
        <f t="shared" ca="1" si="43"/>
        <v>94.056125941136202</v>
      </c>
      <c r="L1264" s="42" t="s">
        <v>104</v>
      </c>
      <c r="M1264" s="42" t="s">
        <v>464</v>
      </c>
      <c r="N1264" s="42" t="s">
        <v>104</v>
      </c>
      <c r="O1264" s="42" t="s">
        <v>464</v>
      </c>
      <c r="P1264" s="42" t="s">
        <v>102</v>
      </c>
    </row>
    <row r="1265" spans="1:16">
      <c r="A1265" s="62">
        <v>1264</v>
      </c>
      <c r="B1265" s="42" t="s">
        <v>429</v>
      </c>
      <c r="C1265" s="42" t="s">
        <v>83</v>
      </c>
      <c r="D1265" s="42" t="s">
        <v>382</v>
      </c>
      <c r="E1265" s="42" t="s">
        <v>436</v>
      </c>
      <c r="F1265" s="64">
        <v>11244</v>
      </c>
      <c r="G1265" s="42">
        <v>1930</v>
      </c>
      <c r="H1265" s="42">
        <v>10</v>
      </c>
      <c r="I1265" s="42">
        <v>13</v>
      </c>
      <c r="J1265" s="64">
        <f t="shared" si="42"/>
        <v>11244</v>
      </c>
      <c r="K1265" s="89">
        <f t="shared" ca="1" si="43"/>
        <v>92.062970568104035</v>
      </c>
      <c r="L1265" s="42" t="s">
        <v>99</v>
      </c>
      <c r="M1265" s="42" t="s">
        <v>443</v>
      </c>
      <c r="N1265" s="42" t="s">
        <v>99</v>
      </c>
      <c r="O1265" s="42" t="s">
        <v>443</v>
      </c>
      <c r="P1265" s="42" t="s">
        <v>83</v>
      </c>
    </row>
    <row r="1266" spans="1:16">
      <c r="A1266" s="62">
        <v>1265</v>
      </c>
      <c r="B1266" s="42" t="s">
        <v>429</v>
      </c>
      <c r="C1266" s="42" t="s">
        <v>83</v>
      </c>
      <c r="D1266" s="42" t="s">
        <v>247</v>
      </c>
      <c r="E1266" s="42" t="s">
        <v>189</v>
      </c>
      <c r="F1266" s="64">
        <v>8244</v>
      </c>
      <c r="G1266" s="42">
        <v>1922</v>
      </c>
      <c r="H1266" s="42">
        <v>7</v>
      </c>
      <c r="I1266" s="42">
        <v>27</v>
      </c>
      <c r="J1266" s="64">
        <f t="shared" si="42"/>
        <v>8244</v>
      </c>
      <c r="K1266" s="89">
        <f t="shared" ca="1" si="43"/>
        <v>100.27652292950035</v>
      </c>
      <c r="L1266" s="42" t="s">
        <v>134</v>
      </c>
      <c r="M1266" s="42" t="s">
        <v>176</v>
      </c>
      <c r="N1266" s="42" t="s">
        <v>134</v>
      </c>
      <c r="O1266" s="42" t="s">
        <v>176</v>
      </c>
      <c r="P1266" s="42" t="s">
        <v>102</v>
      </c>
    </row>
    <row r="1267" spans="1:16">
      <c r="A1267" s="62">
        <v>1266</v>
      </c>
      <c r="B1267" s="42" t="s">
        <v>429</v>
      </c>
      <c r="C1267" s="42" t="s">
        <v>83</v>
      </c>
      <c r="D1267" s="42" t="s">
        <v>474</v>
      </c>
      <c r="E1267" s="42" t="s">
        <v>363</v>
      </c>
      <c r="F1267" s="64">
        <v>14093</v>
      </c>
      <c r="G1267" s="42">
        <v>1938</v>
      </c>
      <c r="H1267" s="42">
        <v>8</v>
      </c>
      <c r="I1267" s="42">
        <v>1</v>
      </c>
      <c r="J1267" s="64">
        <f t="shared" si="42"/>
        <v>14093</v>
      </c>
      <c r="K1267" s="89">
        <f t="shared" ca="1" si="43"/>
        <v>84.262833675564679</v>
      </c>
      <c r="L1267" s="42" t="s">
        <v>112</v>
      </c>
      <c r="M1267" s="42" t="s">
        <v>453</v>
      </c>
      <c r="N1267" s="42" t="s">
        <v>112</v>
      </c>
      <c r="O1267" s="42" t="s">
        <v>453</v>
      </c>
      <c r="P1267" s="42" t="s">
        <v>102</v>
      </c>
    </row>
    <row r="1268" spans="1:16">
      <c r="A1268" s="62">
        <v>1267</v>
      </c>
      <c r="B1268" s="42" t="s">
        <v>429</v>
      </c>
      <c r="C1268" s="42" t="s">
        <v>83</v>
      </c>
      <c r="D1268" s="42" t="s">
        <v>158</v>
      </c>
      <c r="E1268" s="42" t="s">
        <v>442</v>
      </c>
      <c r="F1268" s="64">
        <v>10658</v>
      </c>
      <c r="G1268" s="42">
        <v>1929</v>
      </c>
      <c r="H1268" s="42">
        <v>3</v>
      </c>
      <c r="I1268" s="42">
        <v>6</v>
      </c>
      <c r="J1268" s="64">
        <f t="shared" si="42"/>
        <v>10658</v>
      </c>
      <c r="K1268" s="89">
        <f t="shared" ca="1" si="43"/>
        <v>93.667351129363453</v>
      </c>
      <c r="L1268" s="42" t="s">
        <v>133</v>
      </c>
      <c r="M1268" s="42" t="s">
        <v>433</v>
      </c>
      <c r="N1268" s="42"/>
      <c r="O1268" s="42"/>
      <c r="P1268" s="42" t="s">
        <v>102</v>
      </c>
    </row>
    <row r="1269" spans="1:16">
      <c r="A1269" s="62">
        <v>1268</v>
      </c>
      <c r="B1269" s="42" t="s">
        <v>429</v>
      </c>
      <c r="C1269" s="42" t="s">
        <v>83</v>
      </c>
      <c r="D1269" s="42" t="s">
        <v>318</v>
      </c>
      <c r="E1269" s="42" t="s">
        <v>438</v>
      </c>
      <c r="F1269" s="64">
        <v>6927</v>
      </c>
      <c r="G1269" s="42">
        <v>1918</v>
      </c>
      <c r="H1269" s="42">
        <v>12</v>
      </c>
      <c r="I1269" s="42">
        <v>18</v>
      </c>
      <c r="J1269" s="64">
        <f t="shared" si="42"/>
        <v>6927</v>
      </c>
      <c r="K1269" s="89">
        <f t="shared" ca="1" si="43"/>
        <v>103.88227241615331</v>
      </c>
      <c r="L1269" s="42" t="s">
        <v>121</v>
      </c>
      <c r="M1269" s="42" t="s">
        <v>117</v>
      </c>
      <c r="N1269" s="42"/>
      <c r="O1269" s="42"/>
      <c r="P1269" s="42" t="s">
        <v>83</v>
      </c>
    </row>
    <row r="1270" spans="1:16">
      <c r="A1270" s="62">
        <v>1269</v>
      </c>
      <c r="B1270" s="42" t="s">
        <v>429</v>
      </c>
      <c r="C1270" s="42" t="s">
        <v>83</v>
      </c>
      <c r="D1270" s="42" t="s">
        <v>339</v>
      </c>
      <c r="E1270" s="42" t="s">
        <v>437</v>
      </c>
      <c r="F1270" s="64">
        <v>8901</v>
      </c>
      <c r="G1270" s="42">
        <v>1924</v>
      </c>
      <c r="H1270" s="42">
        <v>5</v>
      </c>
      <c r="I1270" s="42">
        <v>14</v>
      </c>
      <c r="J1270" s="64">
        <f t="shared" si="42"/>
        <v>8901</v>
      </c>
      <c r="K1270" s="89">
        <f t="shared" ca="1" si="43"/>
        <v>98.477754962354553</v>
      </c>
      <c r="L1270" s="42" t="s">
        <v>133</v>
      </c>
      <c r="M1270" s="42" t="s">
        <v>99</v>
      </c>
      <c r="N1270" s="42"/>
      <c r="O1270" s="42"/>
      <c r="P1270" s="42" t="s">
        <v>102</v>
      </c>
    </row>
    <row r="1271" spans="1:16">
      <c r="A1271" s="62">
        <v>1270</v>
      </c>
      <c r="B1271" s="42" t="s">
        <v>429</v>
      </c>
      <c r="C1271" s="42" t="s">
        <v>83</v>
      </c>
      <c r="D1271" s="42" t="s">
        <v>335</v>
      </c>
      <c r="E1271" s="42" t="s">
        <v>436</v>
      </c>
      <c r="F1271" s="64">
        <v>21116</v>
      </c>
      <c r="G1271" s="42">
        <v>1957</v>
      </c>
      <c r="H1271" s="42">
        <v>10</v>
      </c>
      <c r="I1271" s="42">
        <v>23</v>
      </c>
      <c r="J1271" s="64">
        <f t="shared" si="42"/>
        <v>21116</v>
      </c>
      <c r="K1271" s="89">
        <f t="shared" ca="1" si="43"/>
        <v>65.034907597535934</v>
      </c>
      <c r="L1271" s="42" t="s">
        <v>450</v>
      </c>
      <c r="M1271" s="42" t="s">
        <v>464</v>
      </c>
      <c r="N1271" s="42"/>
      <c r="O1271" s="42"/>
      <c r="P1271" s="42" t="s">
        <v>83</v>
      </c>
    </row>
    <row r="1272" spans="1:16">
      <c r="A1272" s="62">
        <v>1271</v>
      </c>
      <c r="B1272" s="42" t="s">
        <v>429</v>
      </c>
      <c r="C1272" s="42" t="s">
        <v>83</v>
      </c>
      <c r="D1272" s="42" t="s">
        <v>216</v>
      </c>
      <c r="E1272" s="42" t="s">
        <v>436</v>
      </c>
      <c r="F1272" s="64">
        <v>35624</v>
      </c>
      <c r="G1272" s="42">
        <v>1997</v>
      </c>
      <c r="H1272" s="42">
        <v>7</v>
      </c>
      <c r="I1272" s="42">
        <v>13</v>
      </c>
      <c r="J1272" s="64">
        <f t="shared" si="42"/>
        <v>35624</v>
      </c>
      <c r="K1272" s="89">
        <f t="shared" ca="1" si="43"/>
        <v>25.31416837782341</v>
      </c>
      <c r="L1272" s="42" t="s">
        <v>223</v>
      </c>
      <c r="M1272" s="42" t="s">
        <v>137</v>
      </c>
      <c r="N1272" s="42" t="s">
        <v>223</v>
      </c>
      <c r="O1272" s="42" t="s">
        <v>137</v>
      </c>
      <c r="P1272" s="42" t="s">
        <v>83</v>
      </c>
    </row>
    <row r="1273" spans="1:16">
      <c r="A1273" s="62">
        <v>1272</v>
      </c>
      <c r="B1273" s="42" t="s">
        <v>429</v>
      </c>
      <c r="C1273" s="42" t="s">
        <v>83</v>
      </c>
      <c r="D1273" s="42" t="s">
        <v>158</v>
      </c>
      <c r="E1273" s="42" t="s">
        <v>442</v>
      </c>
      <c r="F1273" s="64">
        <v>14635</v>
      </c>
      <c r="G1273" s="42">
        <v>1940</v>
      </c>
      <c r="H1273" s="42">
        <v>1</v>
      </c>
      <c r="I1273" s="42">
        <v>25</v>
      </c>
      <c r="J1273" s="64">
        <f t="shared" si="42"/>
        <v>14635</v>
      </c>
      <c r="K1273" s="89">
        <f t="shared" ca="1" si="43"/>
        <v>82.778918548939089</v>
      </c>
      <c r="L1273" s="42" t="s">
        <v>462</v>
      </c>
      <c r="M1273" s="42" t="s">
        <v>450</v>
      </c>
      <c r="N1273" s="42"/>
      <c r="O1273" s="42"/>
      <c r="P1273" s="42" t="s">
        <v>83</v>
      </c>
    </row>
    <row r="1274" spans="1:16">
      <c r="A1274" s="62">
        <v>1273</v>
      </c>
      <c r="B1274" s="42" t="s">
        <v>429</v>
      </c>
      <c r="C1274" s="42" t="s">
        <v>83</v>
      </c>
      <c r="D1274" s="42" t="s">
        <v>136</v>
      </c>
      <c r="E1274" s="42" t="s">
        <v>441</v>
      </c>
      <c r="F1274" s="64">
        <v>8594</v>
      </c>
      <c r="G1274" s="42">
        <v>1923</v>
      </c>
      <c r="H1274" s="42">
        <v>7</v>
      </c>
      <c r="I1274" s="42">
        <v>12</v>
      </c>
      <c r="J1274" s="64">
        <f t="shared" si="42"/>
        <v>8594</v>
      </c>
      <c r="K1274" s="89">
        <f t="shared" ca="1" si="43"/>
        <v>99.318275154004112</v>
      </c>
      <c r="L1274" s="42" t="s">
        <v>179</v>
      </c>
      <c r="M1274" s="42" t="s">
        <v>176</v>
      </c>
      <c r="N1274" s="42" t="s">
        <v>179</v>
      </c>
      <c r="O1274" s="42" t="s">
        <v>176</v>
      </c>
      <c r="P1274" s="42" t="s">
        <v>102</v>
      </c>
    </row>
    <row r="1275" spans="1:16">
      <c r="A1275" s="62">
        <v>1274</v>
      </c>
      <c r="B1275" s="42" t="s">
        <v>429</v>
      </c>
      <c r="C1275" s="42" t="s">
        <v>83</v>
      </c>
      <c r="D1275" s="42" t="s">
        <v>372</v>
      </c>
      <c r="E1275" s="42" t="s">
        <v>436</v>
      </c>
      <c r="F1275" s="64">
        <v>11524</v>
      </c>
      <c r="G1275" s="42">
        <v>1931</v>
      </c>
      <c r="H1275" s="42">
        <v>7</v>
      </c>
      <c r="I1275" s="42">
        <v>20</v>
      </c>
      <c r="J1275" s="64">
        <f t="shared" si="42"/>
        <v>11524</v>
      </c>
      <c r="K1275" s="89">
        <f t="shared" ca="1" si="43"/>
        <v>91.296372347707049</v>
      </c>
      <c r="L1275" s="42" t="s">
        <v>89</v>
      </c>
      <c r="M1275" s="42" t="s">
        <v>133</v>
      </c>
      <c r="N1275" s="42"/>
      <c r="O1275" s="42"/>
      <c r="P1275" s="42" t="s">
        <v>102</v>
      </c>
    </row>
    <row r="1276" spans="1:16">
      <c r="A1276" s="62">
        <v>1275</v>
      </c>
      <c r="B1276" s="42" t="s">
        <v>429</v>
      </c>
      <c r="C1276" s="42" t="s">
        <v>83</v>
      </c>
      <c r="D1276" s="42" t="s">
        <v>290</v>
      </c>
      <c r="E1276" s="42" t="s">
        <v>435</v>
      </c>
      <c r="F1276" s="64">
        <v>10298</v>
      </c>
      <c r="G1276" s="42">
        <v>1928</v>
      </c>
      <c r="H1276" s="42">
        <v>3</v>
      </c>
      <c r="I1276" s="42">
        <v>11</v>
      </c>
      <c r="J1276" s="64">
        <f t="shared" si="42"/>
        <v>10298</v>
      </c>
      <c r="K1276" s="89">
        <f t="shared" ca="1" si="43"/>
        <v>94.652977412731005</v>
      </c>
      <c r="L1276" s="42" t="s">
        <v>96</v>
      </c>
      <c r="M1276" s="42" t="s">
        <v>85</v>
      </c>
      <c r="N1276" s="42" t="s">
        <v>96</v>
      </c>
      <c r="O1276" s="42" t="s">
        <v>85</v>
      </c>
      <c r="P1276" s="42" t="s">
        <v>102</v>
      </c>
    </row>
    <row r="1277" spans="1:16">
      <c r="A1277" s="62">
        <v>1276</v>
      </c>
      <c r="B1277" s="42" t="s">
        <v>429</v>
      </c>
      <c r="C1277" s="42" t="s">
        <v>83</v>
      </c>
      <c r="D1277" s="42" t="s">
        <v>181</v>
      </c>
      <c r="E1277" s="42" t="s">
        <v>438</v>
      </c>
      <c r="F1277" s="64">
        <v>22541</v>
      </c>
      <c r="G1277" s="42">
        <v>1961</v>
      </c>
      <c r="H1277" s="42">
        <v>9</v>
      </c>
      <c r="I1277" s="42">
        <v>17</v>
      </c>
      <c r="J1277" s="64">
        <f t="shared" si="42"/>
        <v>22541</v>
      </c>
      <c r="K1277" s="89">
        <f t="shared" ca="1" si="43"/>
        <v>61.133470225872692</v>
      </c>
      <c r="L1277" s="42" t="s">
        <v>161</v>
      </c>
      <c r="M1277" s="42" t="s">
        <v>117</v>
      </c>
      <c r="N1277" s="42"/>
      <c r="O1277" s="42"/>
      <c r="P1277" s="42" t="s">
        <v>83</v>
      </c>
    </row>
    <row r="1278" spans="1:16">
      <c r="A1278" s="62">
        <v>1277</v>
      </c>
      <c r="B1278" s="42" t="s">
        <v>429</v>
      </c>
      <c r="C1278" s="42" t="s">
        <v>83</v>
      </c>
      <c r="D1278" s="42" t="s">
        <v>219</v>
      </c>
      <c r="E1278" s="42" t="s">
        <v>436</v>
      </c>
      <c r="F1278" s="64">
        <v>9654</v>
      </c>
      <c r="G1278" s="42">
        <v>1926</v>
      </c>
      <c r="H1278" s="42">
        <v>6</v>
      </c>
      <c r="I1278" s="42">
        <v>6</v>
      </c>
      <c r="J1278" s="64">
        <f t="shared" si="42"/>
        <v>9654</v>
      </c>
      <c r="K1278" s="89">
        <f t="shared" ca="1" si="43"/>
        <v>96.416153319644081</v>
      </c>
      <c r="L1278" s="42" t="s">
        <v>443</v>
      </c>
      <c r="M1278" s="42" t="s">
        <v>431</v>
      </c>
      <c r="N1278" s="42"/>
      <c r="O1278" s="42"/>
      <c r="P1278" s="42" t="s">
        <v>102</v>
      </c>
    </row>
    <row r="1279" spans="1:16">
      <c r="A1279" s="62">
        <v>1278</v>
      </c>
      <c r="B1279" s="42" t="s">
        <v>429</v>
      </c>
      <c r="C1279" s="42" t="s">
        <v>83</v>
      </c>
      <c r="D1279" s="42" t="s">
        <v>524</v>
      </c>
      <c r="E1279" s="42" t="s">
        <v>434</v>
      </c>
      <c r="F1279" s="64">
        <v>15047</v>
      </c>
      <c r="G1279" s="42">
        <v>1941</v>
      </c>
      <c r="H1279" s="42">
        <v>3</v>
      </c>
      <c r="I1279" s="42">
        <v>12</v>
      </c>
      <c r="J1279" s="64">
        <f t="shared" si="42"/>
        <v>15047</v>
      </c>
      <c r="K1279" s="89">
        <f t="shared" ca="1" si="43"/>
        <v>81.650924024640659</v>
      </c>
      <c r="L1279" s="42" t="s">
        <v>137</v>
      </c>
      <c r="M1279" s="42" t="s">
        <v>112</v>
      </c>
      <c r="N1279" s="42" t="s">
        <v>137</v>
      </c>
      <c r="O1279" s="42" t="s">
        <v>112</v>
      </c>
      <c r="P1279" s="42" t="s">
        <v>102</v>
      </c>
    </row>
    <row r="1280" spans="1:16">
      <c r="A1280" s="62">
        <v>1279</v>
      </c>
      <c r="B1280" s="42" t="s">
        <v>429</v>
      </c>
      <c r="C1280" s="42" t="s">
        <v>83</v>
      </c>
      <c r="D1280" s="42" t="s">
        <v>525</v>
      </c>
      <c r="E1280" s="42" t="s">
        <v>436</v>
      </c>
      <c r="F1280" s="64">
        <v>10052</v>
      </c>
      <c r="G1280" s="42">
        <v>1927</v>
      </c>
      <c r="H1280" s="42">
        <v>7</v>
      </c>
      <c r="I1280" s="42">
        <v>9</v>
      </c>
      <c r="J1280" s="64">
        <f t="shared" si="42"/>
        <v>10052</v>
      </c>
      <c r="K1280" s="89">
        <f t="shared" ca="1" si="43"/>
        <v>95.32648870636551</v>
      </c>
      <c r="L1280" s="42" t="s">
        <v>133</v>
      </c>
      <c r="M1280" s="42" t="s">
        <v>104</v>
      </c>
      <c r="N1280" s="42" t="s">
        <v>133</v>
      </c>
      <c r="O1280" s="42" t="s">
        <v>104</v>
      </c>
      <c r="P1280" s="42" t="s">
        <v>83</v>
      </c>
    </row>
    <row r="1281" spans="1:16">
      <c r="A1281" s="62">
        <v>1280</v>
      </c>
      <c r="B1281" s="42" t="s">
        <v>429</v>
      </c>
      <c r="C1281" s="42" t="s">
        <v>83</v>
      </c>
      <c r="D1281" s="42" t="s">
        <v>408</v>
      </c>
      <c r="E1281" s="42" t="s">
        <v>434</v>
      </c>
      <c r="F1281" s="64">
        <v>14080</v>
      </c>
      <c r="G1281" s="42">
        <v>1938</v>
      </c>
      <c r="H1281" s="42">
        <v>7</v>
      </c>
      <c r="I1281" s="42">
        <v>19</v>
      </c>
      <c r="J1281" s="64">
        <f t="shared" si="42"/>
        <v>14080</v>
      </c>
      <c r="K1281" s="89">
        <f t="shared" ca="1" si="43"/>
        <v>84.298425735797395</v>
      </c>
      <c r="L1281" s="42" t="s">
        <v>121</v>
      </c>
      <c r="M1281" s="42" t="s">
        <v>117</v>
      </c>
      <c r="N1281" s="42" t="s">
        <v>121</v>
      </c>
      <c r="O1281" s="42" t="s">
        <v>117</v>
      </c>
      <c r="P1281" s="42" t="s">
        <v>83</v>
      </c>
    </row>
    <row r="1282" spans="1:16">
      <c r="A1282" s="62">
        <v>1281</v>
      </c>
      <c r="B1282" s="42" t="s">
        <v>429</v>
      </c>
      <c r="C1282" s="42" t="s">
        <v>83</v>
      </c>
      <c r="D1282" s="42" t="s">
        <v>263</v>
      </c>
      <c r="E1282" s="42" t="s">
        <v>189</v>
      </c>
      <c r="F1282" s="64">
        <v>27080</v>
      </c>
      <c r="G1282" s="42">
        <v>1974</v>
      </c>
      <c r="H1282" s="42">
        <v>2</v>
      </c>
      <c r="I1282" s="42">
        <v>20</v>
      </c>
      <c r="J1282" s="64">
        <f t="shared" si="42"/>
        <v>27080</v>
      </c>
      <c r="K1282" s="89">
        <f t="shared" ca="1" si="43"/>
        <v>48.706365503080079</v>
      </c>
      <c r="L1282" s="42" t="s">
        <v>104</v>
      </c>
      <c r="M1282" s="42" t="s">
        <v>343</v>
      </c>
      <c r="N1282" s="42" t="s">
        <v>104</v>
      </c>
      <c r="O1282" s="42" t="s">
        <v>343</v>
      </c>
      <c r="P1282" s="42" t="s">
        <v>83</v>
      </c>
    </row>
    <row r="1283" spans="1:16">
      <c r="A1283" s="62">
        <v>1282</v>
      </c>
      <c r="B1283" s="42" t="s">
        <v>429</v>
      </c>
      <c r="C1283" s="42" t="s">
        <v>83</v>
      </c>
      <c r="D1283" s="42" t="s">
        <v>88</v>
      </c>
      <c r="E1283" s="42" t="s">
        <v>441</v>
      </c>
      <c r="F1283" s="64">
        <v>25196</v>
      </c>
      <c r="G1283" s="42">
        <v>1968</v>
      </c>
      <c r="H1283" s="42">
        <v>12</v>
      </c>
      <c r="I1283" s="42">
        <v>24</v>
      </c>
      <c r="J1283" s="64">
        <f t="shared" ref="J1283:J1346" si="44">DATE(G1283, H1283,I1283)</f>
        <v>25196</v>
      </c>
      <c r="K1283" s="89">
        <f t="shared" ref="K1283:K1346" ca="1" si="45">(TODAY()-J1283)/365.25</f>
        <v>53.864476386036962</v>
      </c>
      <c r="L1283" s="42" t="s">
        <v>93</v>
      </c>
      <c r="M1283" s="42" t="s">
        <v>153</v>
      </c>
      <c r="N1283" s="42"/>
      <c r="O1283" s="42"/>
      <c r="P1283" s="42" t="s">
        <v>83</v>
      </c>
    </row>
    <row r="1284" spans="1:16">
      <c r="A1284" s="62">
        <v>1283</v>
      </c>
      <c r="B1284" s="42" t="s">
        <v>429</v>
      </c>
      <c r="C1284" s="42" t="s">
        <v>83</v>
      </c>
      <c r="D1284" s="42" t="s">
        <v>239</v>
      </c>
      <c r="E1284" s="42" t="s">
        <v>438</v>
      </c>
      <c r="F1284" s="64">
        <v>23352</v>
      </c>
      <c r="G1284" s="42">
        <v>1963</v>
      </c>
      <c r="H1284" s="42">
        <v>12</v>
      </c>
      <c r="I1284" s="42">
        <v>7</v>
      </c>
      <c r="J1284" s="64">
        <f t="shared" si="44"/>
        <v>23352</v>
      </c>
      <c r="K1284" s="89">
        <f t="shared" ca="1" si="45"/>
        <v>58.913073237508556</v>
      </c>
      <c r="L1284" s="42" t="s">
        <v>343</v>
      </c>
      <c r="M1284" s="42" t="s">
        <v>462</v>
      </c>
      <c r="N1284" s="42" t="s">
        <v>343</v>
      </c>
      <c r="O1284" s="42" t="s">
        <v>462</v>
      </c>
      <c r="P1284" s="42" t="s">
        <v>83</v>
      </c>
    </row>
    <row r="1285" spans="1:16">
      <c r="A1285" s="62">
        <v>1284</v>
      </c>
      <c r="B1285" s="42" t="s">
        <v>429</v>
      </c>
      <c r="C1285" s="42" t="s">
        <v>83</v>
      </c>
      <c r="D1285" s="42" t="s">
        <v>347</v>
      </c>
      <c r="E1285" s="42" t="s">
        <v>434</v>
      </c>
      <c r="F1285" s="64">
        <v>17450</v>
      </c>
      <c r="G1285" s="42">
        <v>1947</v>
      </c>
      <c r="H1285" s="42">
        <v>10</v>
      </c>
      <c r="I1285" s="42">
        <v>10</v>
      </c>
      <c r="J1285" s="64">
        <f t="shared" si="44"/>
        <v>17450</v>
      </c>
      <c r="K1285" s="89">
        <f t="shared" ca="1" si="45"/>
        <v>75.071868583162214</v>
      </c>
      <c r="L1285" s="42" t="s">
        <v>321</v>
      </c>
      <c r="M1285" s="42" t="s">
        <v>133</v>
      </c>
      <c r="N1285" s="42"/>
      <c r="O1285" s="42"/>
      <c r="P1285" s="42" t="s">
        <v>102</v>
      </c>
    </row>
    <row r="1286" spans="1:16">
      <c r="A1286" s="62">
        <v>1285</v>
      </c>
      <c r="B1286" s="42" t="s">
        <v>429</v>
      </c>
      <c r="C1286" s="42" t="s">
        <v>83</v>
      </c>
      <c r="D1286" s="42" t="s">
        <v>247</v>
      </c>
      <c r="E1286" s="42" t="s">
        <v>189</v>
      </c>
      <c r="F1286" s="64">
        <v>12102</v>
      </c>
      <c r="G1286" s="42">
        <v>1933</v>
      </c>
      <c r="H1286" s="42">
        <v>2</v>
      </c>
      <c r="I1286" s="42">
        <v>17</v>
      </c>
      <c r="J1286" s="64">
        <f t="shared" si="44"/>
        <v>12102</v>
      </c>
      <c r="K1286" s="89">
        <f t="shared" ca="1" si="45"/>
        <v>89.713894592744694</v>
      </c>
      <c r="L1286" s="42" t="s">
        <v>96</v>
      </c>
      <c r="M1286" s="42" t="s">
        <v>112</v>
      </c>
      <c r="N1286" s="42" t="s">
        <v>96</v>
      </c>
      <c r="O1286" s="42" t="s">
        <v>112</v>
      </c>
      <c r="P1286" s="42" t="s">
        <v>102</v>
      </c>
    </row>
    <row r="1287" spans="1:16">
      <c r="A1287" s="62">
        <v>1286</v>
      </c>
      <c r="B1287" s="42" t="s">
        <v>429</v>
      </c>
      <c r="C1287" s="42" t="s">
        <v>83</v>
      </c>
      <c r="D1287" s="42" t="s">
        <v>115</v>
      </c>
      <c r="E1287" s="42" t="s">
        <v>436</v>
      </c>
      <c r="F1287" s="64">
        <v>8846</v>
      </c>
      <c r="G1287" s="42">
        <v>1924</v>
      </c>
      <c r="H1287" s="42">
        <v>3</v>
      </c>
      <c r="I1287" s="42">
        <v>20</v>
      </c>
      <c r="J1287" s="64">
        <f t="shared" si="44"/>
        <v>8846</v>
      </c>
      <c r="K1287" s="89">
        <f t="shared" ca="1" si="45"/>
        <v>98.628336755646814</v>
      </c>
      <c r="L1287" s="42" t="s">
        <v>99</v>
      </c>
      <c r="M1287" s="42" t="s">
        <v>462</v>
      </c>
      <c r="N1287" s="42"/>
      <c r="O1287" s="42"/>
      <c r="P1287" s="42" t="s">
        <v>83</v>
      </c>
    </row>
    <row r="1288" spans="1:16">
      <c r="A1288" s="62">
        <v>1287</v>
      </c>
      <c r="B1288" s="42" t="s">
        <v>429</v>
      </c>
      <c r="C1288" s="42" t="s">
        <v>83</v>
      </c>
      <c r="D1288" s="42" t="s">
        <v>241</v>
      </c>
      <c r="E1288" s="42" t="s">
        <v>400</v>
      </c>
      <c r="F1288" s="64">
        <v>6251</v>
      </c>
      <c r="G1288" s="42">
        <v>1917</v>
      </c>
      <c r="H1288" s="42">
        <v>2</v>
      </c>
      <c r="I1288" s="42">
        <v>10</v>
      </c>
      <c r="J1288" s="64">
        <f t="shared" si="44"/>
        <v>6251</v>
      </c>
      <c r="K1288" s="89">
        <f t="shared" ca="1" si="45"/>
        <v>105.73305954825462</v>
      </c>
      <c r="L1288" s="42" t="s">
        <v>153</v>
      </c>
      <c r="M1288" s="42" t="s">
        <v>133</v>
      </c>
      <c r="N1288" s="42" t="s">
        <v>153</v>
      </c>
      <c r="O1288" s="42" t="s">
        <v>133</v>
      </c>
      <c r="P1288" s="42" t="s">
        <v>83</v>
      </c>
    </row>
    <row r="1289" spans="1:16">
      <c r="A1289" s="62">
        <v>1288</v>
      </c>
      <c r="B1289" s="42" t="s">
        <v>429</v>
      </c>
      <c r="C1289" s="42" t="s">
        <v>83</v>
      </c>
      <c r="D1289" s="42" t="s">
        <v>526</v>
      </c>
      <c r="E1289" s="42" t="s">
        <v>432</v>
      </c>
      <c r="F1289" s="64">
        <v>11248</v>
      </c>
      <c r="G1289" s="42">
        <v>1930</v>
      </c>
      <c r="H1289" s="42">
        <v>10</v>
      </c>
      <c r="I1289" s="42">
        <v>17</v>
      </c>
      <c r="J1289" s="64">
        <f t="shared" si="44"/>
        <v>11248</v>
      </c>
      <c r="K1289" s="89">
        <f t="shared" ca="1" si="45"/>
        <v>92.05201916495551</v>
      </c>
      <c r="L1289" s="42" t="s">
        <v>139</v>
      </c>
      <c r="M1289" s="42" t="s">
        <v>440</v>
      </c>
      <c r="N1289" s="42" t="s">
        <v>139</v>
      </c>
      <c r="O1289" s="42" t="s">
        <v>440</v>
      </c>
      <c r="P1289" s="42" t="s">
        <v>83</v>
      </c>
    </row>
    <row r="1290" spans="1:16">
      <c r="A1290" s="62">
        <v>1289</v>
      </c>
      <c r="B1290" s="42" t="s">
        <v>429</v>
      </c>
      <c r="C1290" s="42" t="s">
        <v>83</v>
      </c>
      <c r="D1290" s="42" t="s">
        <v>264</v>
      </c>
      <c r="E1290" s="42" t="s">
        <v>458</v>
      </c>
      <c r="F1290" s="64">
        <v>3827</v>
      </c>
      <c r="G1290" s="42">
        <v>1910</v>
      </c>
      <c r="H1290" s="42">
        <v>6</v>
      </c>
      <c r="I1290" s="42">
        <v>23</v>
      </c>
      <c r="J1290" s="64">
        <f t="shared" si="44"/>
        <v>3827</v>
      </c>
      <c r="K1290" s="89">
        <f t="shared" ca="1" si="45"/>
        <v>112.36960985626284</v>
      </c>
      <c r="L1290" s="42" t="s">
        <v>137</v>
      </c>
      <c r="M1290" s="42" t="s">
        <v>85</v>
      </c>
      <c r="N1290" s="42"/>
      <c r="O1290" s="42"/>
      <c r="P1290" s="42" t="s">
        <v>102</v>
      </c>
    </row>
    <row r="1291" spans="1:16">
      <c r="A1291" s="62">
        <v>1290</v>
      </c>
      <c r="B1291" s="42" t="s">
        <v>429</v>
      </c>
      <c r="C1291" s="42" t="s">
        <v>83</v>
      </c>
      <c r="D1291" s="42" t="s">
        <v>335</v>
      </c>
      <c r="E1291" s="42" t="s">
        <v>436</v>
      </c>
      <c r="F1291" s="64">
        <v>17128</v>
      </c>
      <c r="G1291" s="42">
        <v>1946</v>
      </c>
      <c r="H1291" s="42">
        <v>11</v>
      </c>
      <c r="I1291" s="42">
        <v>22</v>
      </c>
      <c r="J1291" s="64">
        <f t="shared" si="44"/>
        <v>17128</v>
      </c>
      <c r="K1291" s="89">
        <f t="shared" ca="1" si="45"/>
        <v>75.953456536618759</v>
      </c>
      <c r="L1291" s="42" t="s">
        <v>161</v>
      </c>
      <c r="M1291" s="42" t="s">
        <v>260</v>
      </c>
      <c r="N1291" s="42"/>
      <c r="O1291" s="42"/>
      <c r="P1291" s="42" t="s">
        <v>83</v>
      </c>
    </row>
    <row r="1292" spans="1:16">
      <c r="A1292" s="62">
        <v>1291</v>
      </c>
      <c r="B1292" s="42" t="s">
        <v>429</v>
      </c>
      <c r="C1292" s="42" t="s">
        <v>83</v>
      </c>
      <c r="D1292" s="42" t="s">
        <v>95</v>
      </c>
      <c r="E1292" s="42" t="s">
        <v>463</v>
      </c>
      <c r="F1292" s="64">
        <v>19219</v>
      </c>
      <c r="G1292" s="42">
        <v>1952</v>
      </c>
      <c r="H1292" s="42">
        <v>8</v>
      </c>
      <c r="I1292" s="42">
        <v>13</v>
      </c>
      <c r="J1292" s="64">
        <f t="shared" si="44"/>
        <v>19219</v>
      </c>
      <c r="K1292" s="89">
        <f t="shared" ca="1" si="45"/>
        <v>70.228610540725526</v>
      </c>
      <c r="L1292" s="42" t="s">
        <v>161</v>
      </c>
      <c r="M1292" s="42" t="s">
        <v>223</v>
      </c>
      <c r="N1292" s="42" t="s">
        <v>161</v>
      </c>
      <c r="O1292" s="42" t="s">
        <v>223</v>
      </c>
      <c r="P1292" s="42" t="s">
        <v>83</v>
      </c>
    </row>
    <row r="1293" spans="1:16">
      <c r="A1293" s="62">
        <v>1292</v>
      </c>
      <c r="B1293" s="42" t="s">
        <v>429</v>
      </c>
      <c r="C1293" s="42" t="s">
        <v>83</v>
      </c>
      <c r="D1293" s="42" t="s">
        <v>527</v>
      </c>
      <c r="E1293" s="42" t="s">
        <v>432</v>
      </c>
      <c r="F1293" s="64">
        <v>9293</v>
      </c>
      <c r="G1293" s="42">
        <v>1925</v>
      </c>
      <c r="H1293" s="42">
        <v>6</v>
      </c>
      <c r="I1293" s="42">
        <v>10</v>
      </c>
      <c r="J1293" s="64">
        <f t="shared" si="44"/>
        <v>9293</v>
      </c>
      <c r="K1293" s="89">
        <f t="shared" ca="1" si="45"/>
        <v>97.404517453798775</v>
      </c>
      <c r="L1293" s="42" t="s">
        <v>209</v>
      </c>
      <c r="M1293" s="42" t="s">
        <v>223</v>
      </c>
      <c r="N1293" s="42" t="s">
        <v>209</v>
      </c>
      <c r="O1293" s="42" t="s">
        <v>223</v>
      </c>
      <c r="P1293" s="42" t="s">
        <v>83</v>
      </c>
    </row>
    <row r="1294" spans="1:16">
      <c r="A1294" s="62">
        <v>1293</v>
      </c>
      <c r="B1294" s="42" t="s">
        <v>429</v>
      </c>
      <c r="C1294" s="42" t="s">
        <v>83</v>
      </c>
      <c r="D1294" s="42" t="s">
        <v>528</v>
      </c>
      <c r="E1294" s="42" t="s">
        <v>437</v>
      </c>
      <c r="F1294" s="64">
        <v>7757</v>
      </c>
      <c r="G1294" s="42">
        <v>1921</v>
      </c>
      <c r="H1294" s="42">
        <v>3</v>
      </c>
      <c r="I1294" s="42">
        <v>27</v>
      </c>
      <c r="J1294" s="64">
        <f t="shared" si="44"/>
        <v>7757</v>
      </c>
      <c r="K1294" s="89">
        <f t="shared" ca="1" si="45"/>
        <v>101.60985626283367</v>
      </c>
      <c r="L1294" s="42" t="s">
        <v>133</v>
      </c>
      <c r="M1294" s="42" t="s">
        <v>99</v>
      </c>
      <c r="N1294" s="42" t="s">
        <v>133</v>
      </c>
      <c r="O1294" s="42" t="s">
        <v>99</v>
      </c>
      <c r="P1294" s="42" t="s">
        <v>83</v>
      </c>
    </row>
    <row r="1295" spans="1:16">
      <c r="A1295" s="62">
        <v>1294</v>
      </c>
      <c r="B1295" s="42" t="s">
        <v>429</v>
      </c>
      <c r="C1295" s="42" t="s">
        <v>83</v>
      </c>
      <c r="D1295" s="42" t="s">
        <v>280</v>
      </c>
      <c r="E1295" s="42" t="s">
        <v>363</v>
      </c>
      <c r="F1295" s="64">
        <v>7175</v>
      </c>
      <c r="G1295" s="42">
        <v>1919</v>
      </c>
      <c r="H1295" s="42">
        <v>8</v>
      </c>
      <c r="I1295" s="42">
        <v>23</v>
      </c>
      <c r="J1295" s="64">
        <f t="shared" si="44"/>
        <v>7175</v>
      </c>
      <c r="K1295" s="89">
        <f t="shared" ca="1" si="45"/>
        <v>103.20328542094455</v>
      </c>
      <c r="L1295" s="42" t="s">
        <v>124</v>
      </c>
      <c r="M1295" s="42" t="s">
        <v>430</v>
      </c>
      <c r="N1295" s="42"/>
      <c r="O1295" s="42"/>
      <c r="P1295" s="42" t="s">
        <v>102</v>
      </c>
    </row>
    <row r="1296" spans="1:16">
      <c r="A1296" s="62">
        <v>1295</v>
      </c>
      <c r="B1296" s="42" t="s">
        <v>429</v>
      </c>
      <c r="C1296" s="42" t="s">
        <v>83</v>
      </c>
      <c r="D1296" s="42" t="s">
        <v>529</v>
      </c>
      <c r="E1296" s="42" t="s">
        <v>436</v>
      </c>
      <c r="F1296" s="64">
        <v>8361</v>
      </c>
      <c r="G1296" s="42">
        <v>1922</v>
      </c>
      <c r="H1296" s="42">
        <v>11</v>
      </c>
      <c r="I1296" s="42">
        <v>21</v>
      </c>
      <c r="J1296" s="64">
        <f t="shared" si="44"/>
        <v>8361</v>
      </c>
      <c r="K1296" s="89">
        <f t="shared" ca="1" si="45"/>
        <v>99.956194387405887</v>
      </c>
      <c r="L1296" s="42" t="s">
        <v>104</v>
      </c>
      <c r="M1296" s="42" t="s">
        <v>462</v>
      </c>
      <c r="N1296" s="42" t="s">
        <v>104</v>
      </c>
      <c r="O1296" s="42" t="s">
        <v>462</v>
      </c>
      <c r="P1296" s="42" t="s">
        <v>102</v>
      </c>
    </row>
    <row r="1297" spans="1:16">
      <c r="A1297" s="62">
        <v>1296</v>
      </c>
      <c r="B1297" s="42" t="s">
        <v>429</v>
      </c>
      <c r="C1297" s="42" t="s">
        <v>83</v>
      </c>
      <c r="D1297" s="42" t="s">
        <v>336</v>
      </c>
      <c r="E1297" s="42" t="s">
        <v>442</v>
      </c>
      <c r="F1297" s="64">
        <v>25191</v>
      </c>
      <c r="G1297" s="42">
        <v>1968</v>
      </c>
      <c r="H1297" s="42">
        <v>12</v>
      </c>
      <c r="I1297" s="42">
        <v>19</v>
      </c>
      <c r="J1297" s="64">
        <f t="shared" si="44"/>
        <v>25191</v>
      </c>
      <c r="K1297" s="89">
        <f t="shared" ca="1" si="45"/>
        <v>53.878165639972622</v>
      </c>
      <c r="L1297" s="42" t="s">
        <v>124</v>
      </c>
      <c r="M1297" s="42" t="s">
        <v>133</v>
      </c>
      <c r="N1297" s="42" t="s">
        <v>124</v>
      </c>
      <c r="O1297" s="42" t="s">
        <v>133</v>
      </c>
      <c r="P1297" s="42" t="s">
        <v>102</v>
      </c>
    </row>
    <row r="1298" spans="1:16">
      <c r="A1298" s="62">
        <v>1297</v>
      </c>
      <c r="B1298" s="42" t="s">
        <v>429</v>
      </c>
      <c r="C1298" s="42" t="s">
        <v>83</v>
      </c>
      <c r="D1298" s="42" t="s">
        <v>426</v>
      </c>
      <c r="E1298" s="42" t="s">
        <v>435</v>
      </c>
      <c r="F1298" s="64">
        <v>13854</v>
      </c>
      <c r="G1298" s="42">
        <v>1937</v>
      </c>
      <c r="H1298" s="42">
        <v>12</v>
      </c>
      <c r="I1298" s="42">
        <v>5</v>
      </c>
      <c r="J1298" s="64">
        <f t="shared" si="44"/>
        <v>13854</v>
      </c>
      <c r="K1298" s="89">
        <f t="shared" ca="1" si="45"/>
        <v>84.917180013689247</v>
      </c>
      <c r="L1298" s="42" t="s">
        <v>439</v>
      </c>
      <c r="M1298" s="42" t="s">
        <v>176</v>
      </c>
      <c r="N1298" s="42" t="s">
        <v>439</v>
      </c>
      <c r="O1298" s="42" t="s">
        <v>176</v>
      </c>
      <c r="P1298" s="42" t="s">
        <v>102</v>
      </c>
    </row>
    <row r="1299" spans="1:16">
      <c r="A1299" s="62">
        <v>1298</v>
      </c>
      <c r="B1299" s="42" t="s">
        <v>429</v>
      </c>
      <c r="C1299" s="42" t="s">
        <v>83</v>
      </c>
      <c r="D1299" s="42" t="s">
        <v>291</v>
      </c>
      <c r="E1299" s="42" t="s">
        <v>436</v>
      </c>
      <c r="F1299" s="64">
        <v>12739</v>
      </c>
      <c r="G1299" s="42">
        <v>1934</v>
      </c>
      <c r="H1299" s="42">
        <v>11</v>
      </c>
      <c r="I1299" s="42">
        <v>16</v>
      </c>
      <c r="J1299" s="64">
        <f t="shared" si="44"/>
        <v>12739</v>
      </c>
      <c r="K1299" s="89">
        <f t="shared" ca="1" si="45"/>
        <v>87.969883641341553</v>
      </c>
      <c r="L1299" s="42" t="s">
        <v>443</v>
      </c>
      <c r="M1299" s="42" t="s">
        <v>450</v>
      </c>
      <c r="N1299" s="42" t="s">
        <v>443</v>
      </c>
      <c r="O1299" s="42" t="s">
        <v>450</v>
      </c>
      <c r="P1299" s="42" t="s">
        <v>102</v>
      </c>
    </row>
    <row r="1300" spans="1:16">
      <c r="A1300" s="62">
        <v>1299</v>
      </c>
      <c r="B1300" s="42" t="s">
        <v>429</v>
      </c>
      <c r="C1300" s="42" t="s">
        <v>83</v>
      </c>
      <c r="D1300" s="42" t="s">
        <v>170</v>
      </c>
      <c r="E1300" s="42" t="s">
        <v>438</v>
      </c>
      <c r="F1300" s="64">
        <v>35602</v>
      </c>
      <c r="G1300" s="42">
        <v>1997</v>
      </c>
      <c r="H1300" s="42">
        <v>6</v>
      </c>
      <c r="I1300" s="42">
        <v>21</v>
      </c>
      <c r="J1300" s="64">
        <f t="shared" si="44"/>
        <v>35602</v>
      </c>
      <c r="K1300" s="89">
        <f t="shared" ca="1" si="45"/>
        <v>25.374401095140314</v>
      </c>
      <c r="L1300" s="42" t="s">
        <v>139</v>
      </c>
      <c r="M1300" s="42" t="s">
        <v>153</v>
      </c>
      <c r="N1300" s="42"/>
      <c r="O1300" s="42"/>
      <c r="P1300" s="42" t="s">
        <v>83</v>
      </c>
    </row>
    <row r="1301" spans="1:16">
      <c r="A1301" s="62">
        <v>1300</v>
      </c>
      <c r="B1301" s="42" t="s">
        <v>429</v>
      </c>
      <c r="C1301" s="42" t="s">
        <v>83</v>
      </c>
      <c r="D1301" s="42" t="s">
        <v>88</v>
      </c>
      <c r="E1301" s="42" t="s">
        <v>441</v>
      </c>
      <c r="F1301" s="64">
        <v>20311</v>
      </c>
      <c r="G1301" s="42">
        <v>1955</v>
      </c>
      <c r="H1301" s="42">
        <v>8</v>
      </c>
      <c r="I1301" s="42">
        <v>10</v>
      </c>
      <c r="J1301" s="64">
        <f t="shared" si="44"/>
        <v>20311</v>
      </c>
      <c r="K1301" s="89">
        <f t="shared" ca="1" si="45"/>
        <v>67.238877481177269</v>
      </c>
      <c r="L1301" s="42" t="s">
        <v>211</v>
      </c>
      <c r="M1301" s="42" t="s">
        <v>139</v>
      </c>
      <c r="N1301" s="42"/>
      <c r="O1301" s="42"/>
      <c r="P1301" s="42" t="s">
        <v>102</v>
      </c>
    </row>
    <row r="1302" spans="1:16">
      <c r="A1302" s="62">
        <v>1301</v>
      </c>
      <c r="B1302" s="42" t="s">
        <v>429</v>
      </c>
      <c r="C1302" s="42" t="s">
        <v>83</v>
      </c>
      <c r="D1302" s="42" t="s">
        <v>530</v>
      </c>
      <c r="E1302" s="42" t="s">
        <v>463</v>
      </c>
      <c r="F1302" s="64">
        <v>23782</v>
      </c>
      <c r="G1302" s="42">
        <v>1965</v>
      </c>
      <c r="H1302" s="42">
        <v>2</v>
      </c>
      <c r="I1302" s="42">
        <v>9</v>
      </c>
      <c r="J1302" s="64">
        <f t="shared" si="44"/>
        <v>23782</v>
      </c>
      <c r="K1302" s="89">
        <f t="shared" ca="1" si="45"/>
        <v>57.735797399041751</v>
      </c>
      <c r="L1302" s="42" t="s">
        <v>137</v>
      </c>
      <c r="M1302" s="42" t="s">
        <v>124</v>
      </c>
      <c r="N1302" s="42" t="s">
        <v>137</v>
      </c>
      <c r="O1302" s="42" t="s">
        <v>124</v>
      </c>
      <c r="P1302" s="42" t="s">
        <v>102</v>
      </c>
    </row>
    <row r="1303" spans="1:16">
      <c r="A1303" s="62">
        <v>1302</v>
      </c>
      <c r="B1303" s="42" t="s">
        <v>429</v>
      </c>
      <c r="C1303" s="42" t="s">
        <v>83</v>
      </c>
      <c r="D1303" s="42" t="s">
        <v>232</v>
      </c>
      <c r="E1303" s="42" t="s">
        <v>189</v>
      </c>
      <c r="F1303" s="64">
        <v>11469</v>
      </c>
      <c r="G1303" s="42">
        <v>1931</v>
      </c>
      <c r="H1303" s="42">
        <v>5</v>
      </c>
      <c r="I1303" s="42">
        <v>26</v>
      </c>
      <c r="J1303" s="64">
        <f t="shared" si="44"/>
        <v>11469</v>
      </c>
      <c r="K1303" s="89">
        <f t="shared" ca="1" si="45"/>
        <v>91.44695414099931</v>
      </c>
      <c r="L1303" s="42" t="s">
        <v>117</v>
      </c>
      <c r="M1303" s="42" t="s">
        <v>137</v>
      </c>
      <c r="N1303" s="42" t="s">
        <v>117</v>
      </c>
      <c r="O1303" s="42" t="s">
        <v>137</v>
      </c>
      <c r="P1303" s="42" t="s">
        <v>83</v>
      </c>
    </row>
    <row r="1304" spans="1:16">
      <c r="A1304" s="62">
        <v>1303</v>
      </c>
      <c r="B1304" s="42" t="s">
        <v>429</v>
      </c>
      <c r="C1304" s="42" t="s">
        <v>83</v>
      </c>
      <c r="D1304" s="42" t="s">
        <v>445</v>
      </c>
      <c r="E1304" s="42" t="s">
        <v>442</v>
      </c>
      <c r="F1304" s="64">
        <v>7591</v>
      </c>
      <c r="G1304" s="42">
        <v>1920</v>
      </c>
      <c r="H1304" s="42">
        <v>10</v>
      </c>
      <c r="I1304" s="42">
        <v>12</v>
      </c>
      <c r="J1304" s="64">
        <f t="shared" si="44"/>
        <v>7591</v>
      </c>
      <c r="K1304" s="89">
        <f t="shared" ca="1" si="45"/>
        <v>102.0643394934976</v>
      </c>
      <c r="L1304" s="42" t="s">
        <v>104</v>
      </c>
      <c r="M1304" s="42" t="s">
        <v>343</v>
      </c>
      <c r="N1304" s="42" t="s">
        <v>104</v>
      </c>
      <c r="O1304" s="42" t="s">
        <v>343</v>
      </c>
      <c r="P1304" s="42" t="s">
        <v>83</v>
      </c>
    </row>
    <row r="1305" spans="1:16">
      <c r="A1305" s="62">
        <v>1304</v>
      </c>
      <c r="B1305" s="42" t="s">
        <v>429</v>
      </c>
      <c r="C1305" s="42" t="s">
        <v>83</v>
      </c>
      <c r="D1305" s="42" t="s">
        <v>151</v>
      </c>
      <c r="E1305" s="42" t="s">
        <v>442</v>
      </c>
      <c r="F1305" s="64">
        <v>34094</v>
      </c>
      <c r="G1305" s="42">
        <v>1993</v>
      </c>
      <c r="H1305" s="42">
        <v>5</v>
      </c>
      <c r="I1305" s="42">
        <v>5</v>
      </c>
      <c r="J1305" s="64">
        <f t="shared" si="44"/>
        <v>34094</v>
      </c>
      <c r="K1305" s="89">
        <f t="shared" ca="1" si="45"/>
        <v>29.503080082135522</v>
      </c>
      <c r="L1305" s="42" t="s">
        <v>453</v>
      </c>
      <c r="M1305" s="42" t="s">
        <v>462</v>
      </c>
      <c r="N1305" s="42" t="s">
        <v>453</v>
      </c>
      <c r="O1305" s="42" t="s">
        <v>462</v>
      </c>
      <c r="P1305" s="42" t="s">
        <v>102</v>
      </c>
    </row>
    <row r="1306" spans="1:16">
      <c r="A1306" s="62">
        <v>1305</v>
      </c>
      <c r="B1306" s="42" t="s">
        <v>429</v>
      </c>
      <c r="C1306" s="42" t="s">
        <v>83</v>
      </c>
      <c r="D1306" s="42" t="s">
        <v>251</v>
      </c>
      <c r="E1306" s="42" t="s">
        <v>189</v>
      </c>
      <c r="F1306" s="64">
        <v>14973</v>
      </c>
      <c r="G1306" s="42">
        <v>1940</v>
      </c>
      <c r="H1306" s="42">
        <v>12</v>
      </c>
      <c r="I1306" s="42">
        <v>28</v>
      </c>
      <c r="J1306" s="64">
        <f t="shared" si="44"/>
        <v>14973</v>
      </c>
      <c r="K1306" s="89">
        <f t="shared" ca="1" si="45"/>
        <v>81.85352498288843</v>
      </c>
      <c r="L1306" s="42" t="s">
        <v>190</v>
      </c>
      <c r="M1306" s="42" t="s">
        <v>179</v>
      </c>
      <c r="N1306" s="42"/>
      <c r="O1306" s="42"/>
      <c r="P1306" s="42" t="s">
        <v>102</v>
      </c>
    </row>
    <row r="1307" spans="1:16">
      <c r="A1307" s="62">
        <v>1306</v>
      </c>
      <c r="B1307" s="42" t="s">
        <v>429</v>
      </c>
      <c r="C1307" s="42" t="s">
        <v>83</v>
      </c>
      <c r="D1307" s="42" t="s">
        <v>531</v>
      </c>
      <c r="E1307" s="42" t="s">
        <v>437</v>
      </c>
      <c r="F1307" s="64">
        <v>17250</v>
      </c>
      <c r="G1307" s="42">
        <v>1947</v>
      </c>
      <c r="H1307" s="42">
        <v>3</v>
      </c>
      <c r="I1307" s="42">
        <v>24</v>
      </c>
      <c r="J1307" s="64">
        <f t="shared" si="44"/>
        <v>17250</v>
      </c>
      <c r="K1307" s="89">
        <f t="shared" ca="1" si="45"/>
        <v>75.619438740588635</v>
      </c>
      <c r="L1307" s="42" t="s">
        <v>190</v>
      </c>
      <c r="M1307" s="42" t="s">
        <v>117</v>
      </c>
      <c r="N1307" s="42" t="s">
        <v>190</v>
      </c>
      <c r="O1307" s="42" t="s">
        <v>117</v>
      </c>
      <c r="P1307" s="42" t="s">
        <v>83</v>
      </c>
    </row>
    <row r="1308" spans="1:16">
      <c r="A1308" s="62">
        <v>1307</v>
      </c>
      <c r="B1308" s="42" t="s">
        <v>429</v>
      </c>
      <c r="C1308" s="42" t="s">
        <v>83</v>
      </c>
      <c r="D1308" s="42" t="s">
        <v>232</v>
      </c>
      <c r="E1308" s="42" t="s">
        <v>189</v>
      </c>
      <c r="F1308" s="64">
        <v>6965</v>
      </c>
      <c r="G1308" s="42">
        <v>1919</v>
      </c>
      <c r="H1308" s="42">
        <v>1</v>
      </c>
      <c r="I1308" s="42">
        <v>25</v>
      </c>
      <c r="J1308" s="64">
        <f t="shared" si="44"/>
        <v>6965</v>
      </c>
      <c r="K1308" s="89">
        <f t="shared" ca="1" si="45"/>
        <v>103.77823408624229</v>
      </c>
      <c r="L1308" s="42" t="s">
        <v>143</v>
      </c>
      <c r="M1308" s="42" t="s">
        <v>457</v>
      </c>
      <c r="N1308" s="42" t="s">
        <v>143</v>
      </c>
      <c r="O1308" s="42" t="s">
        <v>457</v>
      </c>
      <c r="P1308" s="42" t="s">
        <v>83</v>
      </c>
    </row>
    <row r="1309" spans="1:16">
      <c r="A1309" s="62">
        <v>1308</v>
      </c>
      <c r="B1309" s="42" t="s">
        <v>429</v>
      </c>
      <c r="C1309" s="42" t="s">
        <v>83</v>
      </c>
      <c r="D1309" s="42" t="s">
        <v>196</v>
      </c>
      <c r="E1309" s="42" t="s">
        <v>459</v>
      </c>
      <c r="F1309" s="64">
        <v>22884</v>
      </c>
      <c r="G1309" s="42">
        <v>1962</v>
      </c>
      <c r="H1309" s="42">
        <v>8</v>
      </c>
      <c r="I1309" s="42">
        <v>26</v>
      </c>
      <c r="J1309" s="64">
        <f t="shared" si="44"/>
        <v>22884</v>
      </c>
      <c r="K1309" s="89">
        <f t="shared" ca="1" si="45"/>
        <v>60.194387405886381</v>
      </c>
      <c r="L1309" s="42" t="s">
        <v>211</v>
      </c>
      <c r="M1309" s="42" t="s">
        <v>179</v>
      </c>
      <c r="N1309" s="42"/>
      <c r="O1309" s="42"/>
      <c r="P1309" s="42" t="s">
        <v>83</v>
      </c>
    </row>
    <row r="1310" spans="1:16">
      <c r="A1310" s="62">
        <v>1309</v>
      </c>
      <c r="B1310" s="42" t="s">
        <v>429</v>
      </c>
      <c r="C1310" s="42" t="s">
        <v>83</v>
      </c>
      <c r="D1310" s="42" t="s">
        <v>508</v>
      </c>
      <c r="E1310" s="42" t="s">
        <v>435</v>
      </c>
      <c r="F1310" s="64">
        <v>34592</v>
      </c>
      <c r="G1310" s="42">
        <v>1994</v>
      </c>
      <c r="H1310" s="42">
        <v>9</v>
      </c>
      <c r="I1310" s="42">
        <v>15</v>
      </c>
      <c r="J1310" s="64">
        <f t="shared" si="44"/>
        <v>34592</v>
      </c>
      <c r="K1310" s="89">
        <f t="shared" ca="1" si="45"/>
        <v>28.139630390143736</v>
      </c>
      <c r="L1310" s="42" t="s">
        <v>135</v>
      </c>
      <c r="M1310" s="42" t="s">
        <v>223</v>
      </c>
      <c r="N1310" s="42"/>
      <c r="O1310" s="42"/>
      <c r="P1310" s="42" t="s">
        <v>83</v>
      </c>
    </row>
    <row r="1311" spans="1:16">
      <c r="A1311" s="62">
        <v>1310</v>
      </c>
      <c r="B1311" s="42" t="s">
        <v>429</v>
      </c>
      <c r="C1311" s="42" t="s">
        <v>83</v>
      </c>
      <c r="D1311" s="42" t="s">
        <v>95</v>
      </c>
      <c r="E1311" s="42" t="s">
        <v>463</v>
      </c>
      <c r="F1311" s="64">
        <v>12357</v>
      </c>
      <c r="G1311" s="42">
        <v>1933</v>
      </c>
      <c r="H1311" s="42">
        <v>10</v>
      </c>
      <c r="I1311" s="42">
        <v>30</v>
      </c>
      <c r="J1311" s="64">
        <f t="shared" si="44"/>
        <v>12357</v>
      </c>
      <c r="K1311" s="89">
        <f t="shared" ca="1" si="45"/>
        <v>89.015742642026012</v>
      </c>
      <c r="L1311" s="42" t="s">
        <v>176</v>
      </c>
      <c r="M1311" s="42" t="s">
        <v>139</v>
      </c>
      <c r="N1311" s="42" t="s">
        <v>176</v>
      </c>
      <c r="O1311" s="42" t="s">
        <v>139</v>
      </c>
      <c r="P1311" s="42" t="s">
        <v>102</v>
      </c>
    </row>
    <row r="1312" spans="1:16">
      <c r="A1312" s="62">
        <v>1311</v>
      </c>
      <c r="B1312" s="42" t="s">
        <v>429</v>
      </c>
      <c r="C1312" s="42" t="s">
        <v>83</v>
      </c>
      <c r="D1312" s="42" t="s">
        <v>136</v>
      </c>
      <c r="E1312" s="42" t="s">
        <v>441</v>
      </c>
      <c r="F1312" s="64">
        <v>11692</v>
      </c>
      <c r="G1312" s="42">
        <v>1932</v>
      </c>
      <c r="H1312" s="42">
        <v>1</v>
      </c>
      <c r="I1312" s="42">
        <v>4</v>
      </c>
      <c r="J1312" s="64">
        <f t="shared" si="44"/>
        <v>11692</v>
      </c>
      <c r="K1312" s="89">
        <f t="shared" ca="1" si="45"/>
        <v>90.836413415468854</v>
      </c>
      <c r="L1312" s="42" t="s">
        <v>104</v>
      </c>
      <c r="M1312" s="42" t="s">
        <v>462</v>
      </c>
      <c r="N1312" s="42" t="s">
        <v>104</v>
      </c>
      <c r="O1312" s="42" t="s">
        <v>462</v>
      </c>
      <c r="P1312" s="42" t="s">
        <v>102</v>
      </c>
    </row>
    <row r="1313" spans="1:16">
      <c r="A1313" s="62">
        <v>1312</v>
      </c>
      <c r="B1313" s="42" t="s">
        <v>429</v>
      </c>
      <c r="C1313" s="42" t="s">
        <v>83</v>
      </c>
      <c r="D1313" s="42" t="s">
        <v>122</v>
      </c>
      <c r="E1313" s="42" t="s">
        <v>189</v>
      </c>
      <c r="F1313" s="64">
        <v>13947</v>
      </c>
      <c r="G1313" s="42">
        <v>1938</v>
      </c>
      <c r="H1313" s="42">
        <v>3</v>
      </c>
      <c r="I1313" s="42">
        <v>8</v>
      </c>
      <c r="J1313" s="64">
        <f t="shared" si="44"/>
        <v>13947</v>
      </c>
      <c r="K1313" s="89">
        <f t="shared" ca="1" si="45"/>
        <v>84.662559890485966</v>
      </c>
      <c r="L1313" s="42" t="s">
        <v>176</v>
      </c>
      <c r="M1313" s="42" t="s">
        <v>343</v>
      </c>
      <c r="N1313" s="42"/>
      <c r="O1313" s="42"/>
      <c r="P1313" s="42" t="s">
        <v>102</v>
      </c>
    </row>
    <row r="1314" spans="1:16">
      <c r="A1314" s="62">
        <v>1313</v>
      </c>
      <c r="B1314" s="42" t="s">
        <v>429</v>
      </c>
      <c r="C1314" s="42" t="s">
        <v>83</v>
      </c>
      <c r="D1314" s="42" t="s">
        <v>427</v>
      </c>
      <c r="E1314" s="42" t="s">
        <v>434</v>
      </c>
      <c r="F1314" s="64">
        <v>24347</v>
      </c>
      <c r="G1314" s="42">
        <v>1966</v>
      </c>
      <c r="H1314" s="42">
        <v>8</v>
      </c>
      <c r="I1314" s="42">
        <v>28</v>
      </c>
      <c r="J1314" s="64">
        <f t="shared" si="44"/>
        <v>24347</v>
      </c>
      <c r="K1314" s="89">
        <f t="shared" ca="1" si="45"/>
        <v>56.188911704312112</v>
      </c>
      <c r="L1314" s="42" t="s">
        <v>112</v>
      </c>
      <c r="M1314" s="42" t="s">
        <v>430</v>
      </c>
      <c r="N1314" s="42" t="s">
        <v>112</v>
      </c>
      <c r="O1314" s="42" t="s">
        <v>430</v>
      </c>
      <c r="P1314" s="42" t="s">
        <v>102</v>
      </c>
    </row>
    <row r="1315" spans="1:16">
      <c r="A1315" s="62">
        <v>1314</v>
      </c>
      <c r="B1315" s="42" t="s">
        <v>429</v>
      </c>
      <c r="C1315" s="42" t="s">
        <v>83</v>
      </c>
      <c r="D1315" s="42" t="s">
        <v>174</v>
      </c>
      <c r="E1315" s="42" t="s">
        <v>434</v>
      </c>
      <c r="F1315" s="64">
        <v>34546</v>
      </c>
      <c r="G1315" s="42">
        <v>1994</v>
      </c>
      <c r="H1315" s="42">
        <v>7</v>
      </c>
      <c r="I1315" s="42">
        <v>31</v>
      </c>
      <c r="J1315" s="64">
        <f t="shared" si="44"/>
        <v>34546</v>
      </c>
      <c r="K1315" s="89">
        <f t="shared" ca="1" si="45"/>
        <v>28.265571526351813</v>
      </c>
      <c r="L1315" s="42" t="s">
        <v>85</v>
      </c>
      <c r="M1315" s="42" t="s">
        <v>443</v>
      </c>
      <c r="N1315" s="42" t="s">
        <v>85</v>
      </c>
      <c r="O1315" s="42" t="s">
        <v>443</v>
      </c>
      <c r="P1315" s="42" t="s">
        <v>83</v>
      </c>
    </row>
    <row r="1316" spans="1:16">
      <c r="A1316" s="62">
        <v>1315</v>
      </c>
      <c r="B1316" s="42" t="s">
        <v>429</v>
      </c>
      <c r="C1316" s="42" t="s">
        <v>83</v>
      </c>
      <c r="D1316" s="42" t="s">
        <v>180</v>
      </c>
      <c r="E1316" s="42" t="s">
        <v>363</v>
      </c>
      <c r="F1316" s="64">
        <v>8088</v>
      </c>
      <c r="G1316" s="42">
        <v>1922</v>
      </c>
      <c r="H1316" s="42">
        <v>2</v>
      </c>
      <c r="I1316" s="42">
        <v>21</v>
      </c>
      <c r="J1316" s="64">
        <f t="shared" si="44"/>
        <v>8088</v>
      </c>
      <c r="K1316" s="89">
        <f t="shared" ca="1" si="45"/>
        <v>100.70362765229295</v>
      </c>
      <c r="L1316" s="42" t="s">
        <v>135</v>
      </c>
      <c r="M1316" s="42" t="s">
        <v>117</v>
      </c>
      <c r="N1316" s="42"/>
      <c r="O1316" s="42"/>
      <c r="P1316" s="42" t="s">
        <v>83</v>
      </c>
    </row>
    <row r="1317" spans="1:16">
      <c r="A1317" s="62">
        <v>1316</v>
      </c>
      <c r="B1317" s="42" t="s">
        <v>429</v>
      </c>
      <c r="C1317" s="42" t="s">
        <v>83</v>
      </c>
      <c r="D1317" s="42" t="s">
        <v>241</v>
      </c>
      <c r="E1317" s="42" t="s">
        <v>400</v>
      </c>
      <c r="F1317" s="64">
        <v>12190</v>
      </c>
      <c r="G1317" s="42">
        <v>1933</v>
      </c>
      <c r="H1317" s="42">
        <v>5</v>
      </c>
      <c r="I1317" s="42">
        <v>16</v>
      </c>
      <c r="J1317" s="64">
        <f t="shared" si="44"/>
        <v>12190</v>
      </c>
      <c r="K1317" s="89">
        <f t="shared" ca="1" si="45"/>
        <v>89.472963723477065</v>
      </c>
      <c r="L1317" s="42" t="s">
        <v>153</v>
      </c>
      <c r="M1317" s="42" t="s">
        <v>85</v>
      </c>
      <c r="N1317" s="42" t="s">
        <v>153</v>
      </c>
      <c r="O1317" s="42" t="s">
        <v>85</v>
      </c>
      <c r="P1317" s="42" t="s">
        <v>83</v>
      </c>
    </row>
    <row r="1318" spans="1:16">
      <c r="A1318" s="62">
        <v>1317</v>
      </c>
      <c r="B1318" s="42" t="s">
        <v>429</v>
      </c>
      <c r="C1318" s="42" t="s">
        <v>83</v>
      </c>
      <c r="D1318" s="42" t="s">
        <v>218</v>
      </c>
      <c r="E1318" s="42" t="s">
        <v>436</v>
      </c>
      <c r="F1318" s="64">
        <v>10277</v>
      </c>
      <c r="G1318" s="42">
        <v>1928</v>
      </c>
      <c r="H1318" s="42">
        <v>2</v>
      </c>
      <c r="I1318" s="42">
        <v>19</v>
      </c>
      <c r="J1318" s="64">
        <f t="shared" si="44"/>
        <v>10277</v>
      </c>
      <c r="K1318" s="89">
        <f t="shared" ca="1" si="45"/>
        <v>94.710472279260784</v>
      </c>
      <c r="L1318" s="42" t="s">
        <v>223</v>
      </c>
      <c r="M1318" s="42" t="s">
        <v>124</v>
      </c>
      <c r="N1318" s="42" t="s">
        <v>223</v>
      </c>
      <c r="O1318" s="42" t="s">
        <v>124</v>
      </c>
      <c r="P1318" s="42" t="s">
        <v>83</v>
      </c>
    </row>
    <row r="1319" spans="1:16">
      <c r="A1319" s="62">
        <v>1318</v>
      </c>
      <c r="B1319" s="42" t="s">
        <v>429</v>
      </c>
      <c r="C1319" s="42" t="s">
        <v>83</v>
      </c>
      <c r="D1319" s="42" t="s">
        <v>213</v>
      </c>
      <c r="E1319" s="42" t="s">
        <v>432</v>
      </c>
      <c r="F1319" s="64">
        <v>17275</v>
      </c>
      <c r="G1319" s="42">
        <v>1947</v>
      </c>
      <c r="H1319" s="42">
        <v>4</v>
      </c>
      <c r="I1319" s="42">
        <v>18</v>
      </c>
      <c r="J1319" s="64">
        <f t="shared" si="44"/>
        <v>17275</v>
      </c>
      <c r="K1319" s="89">
        <f t="shared" ca="1" si="45"/>
        <v>75.55099247091033</v>
      </c>
      <c r="L1319" s="42" t="s">
        <v>101</v>
      </c>
      <c r="M1319" s="42" t="s">
        <v>260</v>
      </c>
      <c r="N1319" s="42"/>
      <c r="O1319" s="42"/>
      <c r="P1319" s="42" t="s">
        <v>83</v>
      </c>
    </row>
    <row r="1320" spans="1:16">
      <c r="A1320" s="62">
        <v>1319</v>
      </c>
      <c r="B1320" s="42" t="s">
        <v>429</v>
      </c>
      <c r="C1320" s="42" t="s">
        <v>83</v>
      </c>
      <c r="D1320" s="42" t="s">
        <v>107</v>
      </c>
      <c r="E1320" s="42" t="s">
        <v>432</v>
      </c>
      <c r="F1320" s="64">
        <v>24564</v>
      </c>
      <c r="G1320" s="42">
        <v>1967</v>
      </c>
      <c r="H1320" s="42">
        <v>4</v>
      </c>
      <c r="I1320" s="42">
        <v>2</v>
      </c>
      <c r="J1320" s="64">
        <f t="shared" si="44"/>
        <v>24564</v>
      </c>
      <c r="K1320" s="89">
        <f t="shared" ca="1" si="45"/>
        <v>55.59479808350445</v>
      </c>
      <c r="L1320" s="42" t="s">
        <v>96</v>
      </c>
      <c r="M1320" s="42" t="s">
        <v>93</v>
      </c>
      <c r="N1320" s="42"/>
      <c r="O1320" s="42"/>
      <c r="P1320" s="42" t="s">
        <v>83</v>
      </c>
    </row>
    <row r="1321" spans="1:16">
      <c r="A1321" s="62">
        <v>1320</v>
      </c>
      <c r="B1321" s="42" t="s">
        <v>429</v>
      </c>
      <c r="C1321" s="42" t="s">
        <v>83</v>
      </c>
      <c r="D1321" s="42" t="s">
        <v>298</v>
      </c>
      <c r="E1321" s="42" t="s">
        <v>436</v>
      </c>
      <c r="F1321" s="64">
        <v>19812</v>
      </c>
      <c r="G1321" s="42">
        <v>1954</v>
      </c>
      <c r="H1321" s="42">
        <v>3</v>
      </c>
      <c r="I1321" s="42">
        <v>29</v>
      </c>
      <c r="J1321" s="64">
        <f t="shared" si="44"/>
        <v>19812</v>
      </c>
      <c r="K1321" s="89">
        <f t="shared" ca="1" si="45"/>
        <v>68.6050650239562</v>
      </c>
      <c r="L1321" s="42" t="s">
        <v>139</v>
      </c>
      <c r="M1321" s="42" t="s">
        <v>93</v>
      </c>
      <c r="N1321" s="42" t="s">
        <v>139</v>
      </c>
      <c r="O1321" s="42" t="s">
        <v>93</v>
      </c>
      <c r="P1321" s="42" t="s">
        <v>83</v>
      </c>
    </row>
    <row r="1322" spans="1:16">
      <c r="A1322" s="62">
        <v>1321</v>
      </c>
      <c r="B1322" s="42" t="s">
        <v>429</v>
      </c>
      <c r="C1322" s="42" t="s">
        <v>83</v>
      </c>
      <c r="D1322" s="42" t="s">
        <v>171</v>
      </c>
      <c r="E1322" s="42" t="s">
        <v>435</v>
      </c>
      <c r="F1322" s="64">
        <v>10044</v>
      </c>
      <c r="G1322" s="42">
        <v>1927</v>
      </c>
      <c r="H1322" s="42">
        <v>7</v>
      </c>
      <c r="I1322" s="42">
        <v>1</v>
      </c>
      <c r="J1322" s="64">
        <f t="shared" si="44"/>
        <v>10044</v>
      </c>
      <c r="K1322" s="89">
        <f t="shared" ca="1" si="45"/>
        <v>95.348391512662559</v>
      </c>
      <c r="L1322" s="42" t="s">
        <v>96</v>
      </c>
      <c r="M1322" s="42" t="s">
        <v>430</v>
      </c>
      <c r="N1322" s="42"/>
      <c r="O1322" s="42"/>
      <c r="P1322" s="42" t="s">
        <v>83</v>
      </c>
    </row>
    <row r="1323" spans="1:16">
      <c r="A1323" s="62">
        <v>1322</v>
      </c>
      <c r="B1323" s="42" t="s">
        <v>429</v>
      </c>
      <c r="C1323" s="42" t="s">
        <v>83</v>
      </c>
      <c r="D1323" s="42" t="s">
        <v>418</v>
      </c>
      <c r="E1323" s="42" t="s">
        <v>459</v>
      </c>
      <c r="F1323" s="64">
        <v>21261</v>
      </c>
      <c r="G1323" s="42">
        <v>1958</v>
      </c>
      <c r="H1323" s="42">
        <v>3</v>
      </c>
      <c r="I1323" s="42">
        <v>17</v>
      </c>
      <c r="J1323" s="64">
        <f t="shared" si="44"/>
        <v>21261</v>
      </c>
      <c r="K1323" s="89">
        <f t="shared" ca="1" si="45"/>
        <v>64.637919233401774</v>
      </c>
      <c r="L1323" s="42" t="s">
        <v>93</v>
      </c>
      <c r="M1323" s="42" t="s">
        <v>133</v>
      </c>
      <c r="N1323" s="42"/>
      <c r="O1323" s="42"/>
      <c r="P1323" s="42" t="s">
        <v>102</v>
      </c>
    </row>
    <row r="1324" spans="1:16">
      <c r="A1324" s="62">
        <v>1323</v>
      </c>
      <c r="B1324" s="42" t="s">
        <v>429</v>
      </c>
      <c r="C1324" s="42" t="s">
        <v>83</v>
      </c>
      <c r="D1324" s="42" t="s">
        <v>247</v>
      </c>
      <c r="E1324" s="42" t="s">
        <v>189</v>
      </c>
      <c r="F1324" s="64">
        <v>17034</v>
      </c>
      <c r="G1324" s="42">
        <v>1946</v>
      </c>
      <c r="H1324" s="42">
        <v>8</v>
      </c>
      <c r="I1324" s="42">
        <v>20</v>
      </c>
      <c r="J1324" s="64">
        <f t="shared" si="44"/>
        <v>17034</v>
      </c>
      <c r="K1324" s="89">
        <f t="shared" ca="1" si="45"/>
        <v>76.210814510609168</v>
      </c>
      <c r="L1324" s="42" t="s">
        <v>343</v>
      </c>
      <c r="M1324" s="42" t="s">
        <v>450</v>
      </c>
      <c r="N1324" s="42" t="s">
        <v>343</v>
      </c>
      <c r="O1324" s="42" t="s">
        <v>450</v>
      </c>
      <c r="P1324" s="42" t="s">
        <v>83</v>
      </c>
    </row>
    <row r="1325" spans="1:16">
      <c r="A1325" s="62">
        <v>1324</v>
      </c>
      <c r="B1325" s="42" t="s">
        <v>429</v>
      </c>
      <c r="C1325" s="42" t="s">
        <v>83</v>
      </c>
      <c r="D1325" s="42" t="s">
        <v>324</v>
      </c>
      <c r="E1325" s="42" t="s">
        <v>442</v>
      </c>
      <c r="F1325" s="64">
        <v>20403</v>
      </c>
      <c r="G1325" s="42">
        <v>1955</v>
      </c>
      <c r="H1325" s="42">
        <v>11</v>
      </c>
      <c r="I1325" s="42">
        <v>10</v>
      </c>
      <c r="J1325" s="64">
        <f t="shared" si="44"/>
        <v>20403</v>
      </c>
      <c r="K1325" s="89">
        <f t="shared" ca="1" si="45"/>
        <v>66.98699520876113</v>
      </c>
      <c r="L1325" s="42" t="s">
        <v>209</v>
      </c>
      <c r="M1325" s="42" t="s">
        <v>223</v>
      </c>
      <c r="N1325" s="42" t="s">
        <v>209</v>
      </c>
      <c r="O1325" s="42" t="s">
        <v>223</v>
      </c>
      <c r="P1325" s="42" t="s">
        <v>102</v>
      </c>
    </row>
    <row r="1326" spans="1:16">
      <c r="A1326" s="62">
        <v>1325</v>
      </c>
      <c r="B1326" s="42" t="s">
        <v>429</v>
      </c>
      <c r="C1326" s="42" t="s">
        <v>83</v>
      </c>
      <c r="D1326" s="42" t="s">
        <v>328</v>
      </c>
      <c r="E1326" s="42" t="s">
        <v>436</v>
      </c>
      <c r="F1326" s="64">
        <v>20583</v>
      </c>
      <c r="G1326" s="42">
        <v>1956</v>
      </c>
      <c r="H1326" s="42">
        <v>5</v>
      </c>
      <c r="I1326" s="42">
        <v>8</v>
      </c>
      <c r="J1326" s="64">
        <f t="shared" si="44"/>
        <v>20583</v>
      </c>
      <c r="K1326" s="89">
        <f t="shared" ca="1" si="45"/>
        <v>66.494182067077347</v>
      </c>
      <c r="L1326" s="42" t="s">
        <v>430</v>
      </c>
      <c r="M1326" s="42" t="s">
        <v>343</v>
      </c>
      <c r="N1326" s="42" t="s">
        <v>430</v>
      </c>
      <c r="O1326" s="42" t="s">
        <v>343</v>
      </c>
      <c r="P1326" s="42" t="s">
        <v>83</v>
      </c>
    </row>
    <row r="1327" spans="1:16">
      <c r="A1327" s="62">
        <v>1326</v>
      </c>
      <c r="B1327" s="42" t="s">
        <v>429</v>
      </c>
      <c r="C1327" s="42" t="s">
        <v>83</v>
      </c>
      <c r="D1327" s="42" t="s">
        <v>132</v>
      </c>
      <c r="E1327" s="42" t="s">
        <v>434</v>
      </c>
      <c r="F1327" s="64">
        <v>12372</v>
      </c>
      <c r="G1327" s="42">
        <v>1933</v>
      </c>
      <c r="H1327" s="42">
        <v>11</v>
      </c>
      <c r="I1327" s="42">
        <v>14</v>
      </c>
      <c r="J1327" s="64">
        <f t="shared" si="44"/>
        <v>12372</v>
      </c>
      <c r="K1327" s="89">
        <f t="shared" ca="1" si="45"/>
        <v>88.974674880219027</v>
      </c>
      <c r="L1327" s="42" t="s">
        <v>321</v>
      </c>
      <c r="M1327" s="42" t="s">
        <v>260</v>
      </c>
      <c r="N1327" s="42" t="s">
        <v>179</v>
      </c>
      <c r="O1327" s="42" t="s">
        <v>260</v>
      </c>
      <c r="P1327" s="42" t="s">
        <v>102</v>
      </c>
    </row>
    <row r="1328" spans="1:16">
      <c r="A1328" s="62">
        <v>1327</v>
      </c>
      <c r="B1328" s="42" t="s">
        <v>429</v>
      </c>
      <c r="C1328" s="42" t="s">
        <v>83</v>
      </c>
      <c r="D1328" s="42" t="s">
        <v>426</v>
      </c>
      <c r="E1328" s="42" t="s">
        <v>435</v>
      </c>
      <c r="F1328" s="64">
        <v>23224</v>
      </c>
      <c r="G1328" s="42">
        <v>1963</v>
      </c>
      <c r="H1328" s="42">
        <v>8</v>
      </c>
      <c r="I1328" s="42">
        <v>1</v>
      </c>
      <c r="J1328" s="64">
        <f t="shared" si="44"/>
        <v>23224</v>
      </c>
      <c r="K1328" s="89">
        <f t="shared" ca="1" si="45"/>
        <v>59.263518138261468</v>
      </c>
      <c r="L1328" s="42" t="s">
        <v>161</v>
      </c>
      <c r="M1328" s="42" t="s">
        <v>176</v>
      </c>
      <c r="N1328" s="42" t="s">
        <v>161</v>
      </c>
      <c r="O1328" s="42" t="s">
        <v>176</v>
      </c>
      <c r="P1328" s="42" t="s">
        <v>83</v>
      </c>
    </row>
    <row r="1329" spans="1:16">
      <c r="A1329" s="62">
        <v>1328</v>
      </c>
      <c r="B1329" s="42" t="s">
        <v>429</v>
      </c>
      <c r="C1329" s="42" t="s">
        <v>83</v>
      </c>
      <c r="D1329" s="42" t="s">
        <v>327</v>
      </c>
      <c r="E1329" s="42" t="s">
        <v>436</v>
      </c>
      <c r="F1329" s="64">
        <v>8346</v>
      </c>
      <c r="G1329" s="42">
        <v>1922</v>
      </c>
      <c r="H1329" s="42">
        <v>11</v>
      </c>
      <c r="I1329" s="42">
        <v>6</v>
      </c>
      <c r="J1329" s="64">
        <f t="shared" si="44"/>
        <v>8346</v>
      </c>
      <c r="K1329" s="89">
        <f t="shared" ca="1" si="45"/>
        <v>99.997262149212872</v>
      </c>
      <c r="L1329" s="42" t="s">
        <v>100</v>
      </c>
      <c r="M1329" s="42" t="s">
        <v>260</v>
      </c>
      <c r="N1329" s="42" t="s">
        <v>100</v>
      </c>
      <c r="O1329" s="42" t="s">
        <v>260</v>
      </c>
      <c r="P1329" s="42" t="s">
        <v>102</v>
      </c>
    </row>
    <row r="1330" spans="1:16">
      <c r="A1330" s="62">
        <v>1329</v>
      </c>
      <c r="B1330" s="42" t="s">
        <v>429</v>
      </c>
      <c r="C1330" s="42" t="s">
        <v>83</v>
      </c>
      <c r="D1330" s="42" t="s">
        <v>227</v>
      </c>
      <c r="E1330" s="42" t="s">
        <v>436</v>
      </c>
      <c r="F1330" s="64">
        <v>14941</v>
      </c>
      <c r="G1330" s="42">
        <v>1940</v>
      </c>
      <c r="H1330" s="42">
        <v>11</v>
      </c>
      <c r="I1330" s="42">
        <v>26</v>
      </c>
      <c r="J1330" s="64">
        <f t="shared" si="44"/>
        <v>14941</v>
      </c>
      <c r="K1330" s="89">
        <f t="shared" ca="1" si="45"/>
        <v>81.941136208076657</v>
      </c>
      <c r="L1330" s="42" t="s">
        <v>223</v>
      </c>
      <c r="M1330" s="42" t="s">
        <v>439</v>
      </c>
      <c r="N1330" s="42"/>
      <c r="O1330" s="42"/>
      <c r="P1330" s="42" t="s">
        <v>102</v>
      </c>
    </row>
    <row r="1331" spans="1:16">
      <c r="A1331" s="62">
        <v>1330</v>
      </c>
      <c r="B1331" s="42" t="s">
        <v>429</v>
      </c>
      <c r="C1331" s="42" t="s">
        <v>83</v>
      </c>
      <c r="D1331" s="42" t="s">
        <v>141</v>
      </c>
      <c r="E1331" s="42" t="s">
        <v>435</v>
      </c>
      <c r="F1331" s="64">
        <v>25990</v>
      </c>
      <c r="G1331" s="42">
        <v>1971</v>
      </c>
      <c r="H1331" s="42">
        <v>2</v>
      </c>
      <c r="I1331" s="42">
        <v>26</v>
      </c>
      <c r="J1331" s="64">
        <f t="shared" si="44"/>
        <v>25990</v>
      </c>
      <c r="K1331" s="89">
        <f t="shared" ca="1" si="45"/>
        <v>51.690622861054074</v>
      </c>
      <c r="L1331" s="42" t="s">
        <v>440</v>
      </c>
      <c r="M1331" s="42" t="s">
        <v>133</v>
      </c>
      <c r="N1331" s="42" t="s">
        <v>440</v>
      </c>
      <c r="O1331" s="42" t="s">
        <v>133</v>
      </c>
      <c r="P1331" s="42" t="s">
        <v>102</v>
      </c>
    </row>
    <row r="1332" spans="1:16">
      <c r="A1332" s="62">
        <v>1331</v>
      </c>
      <c r="B1332" s="42" t="s">
        <v>429</v>
      </c>
      <c r="C1332" s="42" t="s">
        <v>83</v>
      </c>
      <c r="D1332" s="42" t="s">
        <v>266</v>
      </c>
      <c r="E1332" s="42" t="s">
        <v>438</v>
      </c>
      <c r="F1332" s="64">
        <v>6668</v>
      </c>
      <c r="G1332" s="42">
        <v>1918</v>
      </c>
      <c r="H1332" s="42">
        <v>4</v>
      </c>
      <c r="I1332" s="42">
        <v>3</v>
      </c>
      <c r="J1332" s="64">
        <f t="shared" si="44"/>
        <v>6668</v>
      </c>
      <c r="K1332" s="89">
        <f t="shared" ca="1" si="45"/>
        <v>104.59137577002053</v>
      </c>
      <c r="L1332" s="42" t="s">
        <v>128</v>
      </c>
      <c r="M1332" s="42" t="s">
        <v>464</v>
      </c>
      <c r="N1332" s="42" t="s">
        <v>128</v>
      </c>
      <c r="O1332" s="42" t="s">
        <v>464</v>
      </c>
      <c r="P1332" s="42" t="s">
        <v>83</v>
      </c>
    </row>
    <row r="1333" spans="1:16">
      <c r="A1333" s="62">
        <v>1332</v>
      </c>
      <c r="B1333" s="42" t="s">
        <v>429</v>
      </c>
      <c r="C1333" s="42" t="s">
        <v>83</v>
      </c>
      <c r="D1333" s="42" t="s">
        <v>213</v>
      </c>
      <c r="E1333" s="42" t="s">
        <v>432</v>
      </c>
      <c r="F1333" s="64">
        <v>19549</v>
      </c>
      <c r="G1333" s="42">
        <v>1953</v>
      </c>
      <c r="H1333" s="42">
        <v>7</v>
      </c>
      <c r="I1333" s="42">
        <v>9</v>
      </c>
      <c r="J1333" s="64">
        <f t="shared" si="44"/>
        <v>19549</v>
      </c>
      <c r="K1333" s="89">
        <f t="shared" ca="1" si="45"/>
        <v>69.325119780971932</v>
      </c>
      <c r="L1333" s="42" t="s">
        <v>137</v>
      </c>
      <c r="M1333" s="42" t="s">
        <v>457</v>
      </c>
      <c r="N1333" s="42"/>
      <c r="O1333" s="42"/>
      <c r="P1333" s="42" t="s">
        <v>102</v>
      </c>
    </row>
    <row r="1334" spans="1:16">
      <c r="A1334" s="62">
        <v>1333</v>
      </c>
      <c r="B1334" s="42" t="s">
        <v>429</v>
      </c>
      <c r="C1334" s="42" t="s">
        <v>83</v>
      </c>
      <c r="D1334" s="42" t="s">
        <v>177</v>
      </c>
      <c r="E1334" s="42" t="s">
        <v>436</v>
      </c>
      <c r="F1334" s="64">
        <v>9407</v>
      </c>
      <c r="G1334" s="42">
        <v>1925</v>
      </c>
      <c r="H1334" s="42">
        <v>10</v>
      </c>
      <c r="I1334" s="42">
        <v>2</v>
      </c>
      <c r="J1334" s="64">
        <f t="shared" si="44"/>
        <v>9407</v>
      </c>
      <c r="K1334" s="89">
        <f t="shared" ca="1" si="45"/>
        <v>97.092402464065714</v>
      </c>
      <c r="L1334" s="42" t="s">
        <v>96</v>
      </c>
      <c r="M1334" s="42" t="s">
        <v>109</v>
      </c>
      <c r="N1334" s="42" t="s">
        <v>96</v>
      </c>
      <c r="O1334" s="42" t="s">
        <v>109</v>
      </c>
      <c r="P1334" s="42" t="s">
        <v>83</v>
      </c>
    </row>
    <row r="1335" spans="1:16">
      <c r="A1335" s="62">
        <v>1334</v>
      </c>
      <c r="B1335" s="42" t="s">
        <v>429</v>
      </c>
      <c r="C1335" s="42" t="s">
        <v>83</v>
      </c>
      <c r="D1335" s="42" t="s">
        <v>188</v>
      </c>
      <c r="E1335" s="42" t="s">
        <v>495</v>
      </c>
      <c r="F1335" s="64">
        <v>12276</v>
      </c>
      <c r="G1335" s="42">
        <v>1933</v>
      </c>
      <c r="H1335" s="42">
        <v>8</v>
      </c>
      <c r="I1335" s="42">
        <v>10</v>
      </c>
      <c r="J1335" s="64">
        <f t="shared" si="44"/>
        <v>12276</v>
      </c>
      <c r="K1335" s="89">
        <f t="shared" ca="1" si="45"/>
        <v>89.237508555783705</v>
      </c>
      <c r="L1335" s="42" t="s">
        <v>343</v>
      </c>
      <c r="M1335" s="42" t="s">
        <v>462</v>
      </c>
      <c r="N1335" s="42"/>
      <c r="O1335" s="42"/>
      <c r="P1335" s="42" t="s">
        <v>102</v>
      </c>
    </row>
    <row r="1336" spans="1:16">
      <c r="A1336" s="62">
        <v>1335</v>
      </c>
      <c r="B1336" s="42" t="s">
        <v>429</v>
      </c>
      <c r="C1336" s="42" t="s">
        <v>83</v>
      </c>
      <c r="D1336" s="42" t="s">
        <v>532</v>
      </c>
      <c r="E1336" s="42" t="s">
        <v>363</v>
      </c>
      <c r="F1336" s="64">
        <v>8029</v>
      </c>
      <c r="G1336" s="42">
        <v>1921</v>
      </c>
      <c r="H1336" s="42">
        <v>12</v>
      </c>
      <c r="I1336" s="42">
        <v>24</v>
      </c>
      <c r="J1336" s="64">
        <f t="shared" si="44"/>
        <v>8029</v>
      </c>
      <c r="K1336" s="89">
        <f t="shared" ca="1" si="45"/>
        <v>100.86516084873374</v>
      </c>
      <c r="L1336" s="42" t="s">
        <v>433</v>
      </c>
      <c r="M1336" s="42" t="s">
        <v>433</v>
      </c>
      <c r="N1336" s="42" t="s">
        <v>433</v>
      </c>
      <c r="O1336" s="42" t="s">
        <v>433</v>
      </c>
      <c r="P1336" s="42" t="s">
        <v>83</v>
      </c>
    </row>
    <row r="1337" spans="1:16">
      <c r="A1337" s="62">
        <v>1336</v>
      </c>
      <c r="B1337" s="42" t="s">
        <v>429</v>
      </c>
      <c r="C1337" s="42" t="s">
        <v>83</v>
      </c>
      <c r="D1337" s="42" t="s">
        <v>348</v>
      </c>
      <c r="E1337" s="42" t="s">
        <v>363</v>
      </c>
      <c r="F1337" s="64">
        <v>9133</v>
      </c>
      <c r="G1337" s="42">
        <v>1925</v>
      </c>
      <c r="H1337" s="42">
        <v>1</v>
      </c>
      <c r="I1337" s="42">
        <v>1</v>
      </c>
      <c r="J1337" s="64">
        <f t="shared" si="44"/>
        <v>9133</v>
      </c>
      <c r="K1337" s="89">
        <f t="shared" ca="1" si="45"/>
        <v>97.842573579739906</v>
      </c>
      <c r="L1337" s="42" t="s">
        <v>179</v>
      </c>
      <c r="M1337" s="42" t="s">
        <v>139</v>
      </c>
      <c r="N1337" s="42" t="s">
        <v>179</v>
      </c>
      <c r="O1337" s="42" t="s">
        <v>139</v>
      </c>
      <c r="P1337" s="42" t="s">
        <v>83</v>
      </c>
    </row>
    <row r="1338" spans="1:16">
      <c r="A1338" s="62">
        <v>1337</v>
      </c>
      <c r="B1338" s="42" t="s">
        <v>429</v>
      </c>
      <c r="C1338" s="42" t="s">
        <v>83</v>
      </c>
      <c r="D1338" s="42" t="s">
        <v>120</v>
      </c>
      <c r="E1338" s="42" t="s">
        <v>455</v>
      </c>
      <c r="F1338" s="64">
        <v>10390</v>
      </c>
      <c r="G1338" s="42">
        <v>1928</v>
      </c>
      <c r="H1338" s="42">
        <v>6</v>
      </c>
      <c r="I1338" s="42">
        <v>11</v>
      </c>
      <c r="J1338" s="64">
        <f t="shared" si="44"/>
        <v>10390</v>
      </c>
      <c r="K1338" s="89">
        <f t="shared" ca="1" si="45"/>
        <v>94.401095140314851</v>
      </c>
      <c r="L1338" s="42" t="s">
        <v>337</v>
      </c>
      <c r="M1338" s="42"/>
      <c r="N1338" s="42" t="s">
        <v>119</v>
      </c>
      <c r="O1338" s="42" t="s">
        <v>464</v>
      </c>
      <c r="P1338" s="42" t="s">
        <v>83</v>
      </c>
    </row>
    <row r="1339" spans="1:16">
      <c r="A1339" s="62">
        <v>1338</v>
      </c>
      <c r="B1339" s="42" t="s">
        <v>429</v>
      </c>
      <c r="C1339" s="42" t="s">
        <v>83</v>
      </c>
      <c r="D1339" s="42" t="s">
        <v>339</v>
      </c>
      <c r="E1339" s="42" t="s">
        <v>437</v>
      </c>
      <c r="F1339" s="64">
        <v>15867</v>
      </c>
      <c r="G1339" s="42">
        <v>1943</v>
      </c>
      <c r="H1339" s="42">
        <v>6</v>
      </c>
      <c r="I1339" s="42">
        <v>10</v>
      </c>
      <c r="J1339" s="64">
        <f t="shared" si="44"/>
        <v>15867</v>
      </c>
      <c r="K1339" s="89">
        <f t="shared" ca="1" si="45"/>
        <v>79.405886379192339</v>
      </c>
      <c r="L1339" s="42" t="s">
        <v>433</v>
      </c>
      <c r="M1339" s="42" t="s">
        <v>430</v>
      </c>
      <c r="N1339" s="42"/>
      <c r="O1339" s="42"/>
      <c r="P1339" s="42" t="s">
        <v>102</v>
      </c>
    </row>
    <row r="1340" spans="1:16">
      <c r="A1340" s="62">
        <v>1339</v>
      </c>
      <c r="B1340" s="42" t="s">
        <v>429</v>
      </c>
      <c r="C1340" s="42" t="s">
        <v>83</v>
      </c>
      <c r="D1340" s="42" t="s">
        <v>142</v>
      </c>
      <c r="E1340" s="42" t="s">
        <v>400</v>
      </c>
      <c r="F1340" s="64">
        <v>10476</v>
      </c>
      <c r="G1340" s="42">
        <v>1928</v>
      </c>
      <c r="H1340" s="42">
        <v>9</v>
      </c>
      <c r="I1340" s="42">
        <v>5</v>
      </c>
      <c r="J1340" s="64">
        <f t="shared" si="44"/>
        <v>10476</v>
      </c>
      <c r="K1340" s="89">
        <f t="shared" ca="1" si="45"/>
        <v>94.165639972621491</v>
      </c>
      <c r="L1340" s="42" t="s">
        <v>109</v>
      </c>
      <c r="M1340" s="42" t="s">
        <v>104</v>
      </c>
      <c r="N1340" s="42" t="s">
        <v>109</v>
      </c>
      <c r="O1340" s="42" t="s">
        <v>104</v>
      </c>
      <c r="P1340" s="42" t="s">
        <v>102</v>
      </c>
    </row>
    <row r="1341" spans="1:16">
      <c r="A1341" s="62">
        <v>1340</v>
      </c>
      <c r="B1341" s="42" t="s">
        <v>429</v>
      </c>
      <c r="C1341" s="42" t="s">
        <v>83</v>
      </c>
      <c r="D1341" s="42" t="s">
        <v>533</v>
      </c>
      <c r="E1341" s="42" t="s">
        <v>438</v>
      </c>
      <c r="F1341" s="64">
        <v>8822</v>
      </c>
      <c r="G1341" s="42">
        <v>1924</v>
      </c>
      <c r="H1341" s="42">
        <v>2</v>
      </c>
      <c r="I1341" s="42">
        <v>25</v>
      </c>
      <c r="J1341" s="64">
        <f t="shared" si="44"/>
        <v>8822</v>
      </c>
      <c r="K1341" s="89">
        <f t="shared" ca="1" si="45"/>
        <v>98.69404517453799</v>
      </c>
      <c r="L1341" s="42" t="s">
        <v>139</v>
      </c>
      <c r="M1341" s="42" t="s">
        <v>153</v>
      </c>
      <c r="N1341" s="42" t="s">
        <v>139</v>
      </c>
      <c r="O1341" s="42" t="s">
        <v>153</v>
      </c>
      <c r="P1341" s="42" t="s">
        <v>102</v>
      </c>
    </row>
    <row r="1342" spans="1:16">
      <c r="A1342" s="62">
        <v>1341</v>
      </c>
      <c r="B1342" s="42" t="s">
        <v>429</v>
      </c>
      <c r="C1342" s="42" t="s">
        <v>83</v>
      </c>
      <c r="D1342" s="42" t="s">
        <v>402</v>
      </c>
      <c r="E1342" s="42" t="s">
        <v>442</v>
      </c>
      <c r="F1342" s="64">
        <v>6973</v>
      </c>
      <c r="G1342" s="42">
        <v>1919</v>
      </c>
      <c r="H1342" s="42">
        <v>2</v>
      </c>
      <c r="I1342" s="42">
        <v>2</v>
      </c>
      <c r="J1342" s="64">
        <f t="shared" si="44"/>
        <v>6973</v>
      </c>
      <c r="K1342" s="89">
        <f t="shared" ca="1" si="45"/>
        <v>103.75633127994524</v>
      </c>
      <c r="L1342" s="42" t="s">
        <v>534</v>
      </c>
      <c r="M1342" s="42"/>
      <c r="N1342" s="42" t="s">
        <v>179</v>
      </c>
      <c r="O1342" s="42" t="s">
        <v>464</v>
      </c>
      <c r="P1342" s="42" t="s">
        <v>83</v>
      </c>
    </row>
    <row r="1343" spans="1:16">
      <c r="A1343" s="62">
        <v>1342</v>
      </c>
      <c r="B1343" s="42" t="s">
        <v>429</v>
      </c>
      <c r="C1343" s="42" t="s">
        <v>83</v>
      </c>
      <c r="D1343" s="42" t="s">
        <v>240</v>
      </c>
      <c r="E1343" s="42" t="s">
        <v>189</v>
      </c>
      <c r="F1343" s="64">
        <v>21281</v>
      </c>
      <c r="G1343" s="42">
        <v>1958</v>
      </c>
      <c r="H1343" s="42">
        <v>4</v>
      </c>
      <c r="I1343" s="42">
        <v>6</v>
      </c>
      <c r="J1343" s="64">
        <f t="shared" si="44"/>
        <v>21281</v>
      </c>
      <c r="K1343" s="89">
        <f t="shared" ca="1" si="45"/>
        <v>64.583162217659137</v>
      </c>
      <c r="L1343" s="42" t="s">
        <v>453</v>
      </c>
      <c r="M1343" s="42" t="s">
        <v>431</v>
      </c>
      <c r="N1343" s="42" t="s">
        <v>453</v>
      </c>
      <c r="O1343" s="42" t="s">
        <v>431</v>
      </c>
      <c r="P1343" s="42" t="s">
        <v>83</v>
      </c>
    </row>
    <row r="1344" spans="1:16">
      <c r="A1344" s="62">
        <v>1343</v>
      </c>
      <c r="B1344" s="42" t="s">
        <v>429</v>
      </c>
      <c r="C1344" s="42" t="s">
        <v>83</v>
      </c>
      <c r="D1344" s="42" t="s">
        <v>256</v>
      </c>
      <c r="E1344" s="42" t="s">
        <v>434</v>
      </c>
      <c r="F1344" s="64">
        <v>20730</v>
      </c>
      <c r="G1344" s="42">
        <v>1956</v>
      </c>
      <c r="H1344" s="42">
        <v>10</v>
      </c>
      <c r="I1344" s="42">
        <v>2</v>
      </c>
      <c r="J1344" s="64">
        <f t="shared" si="44"/>
        <v>20730</v>
      </c>
      <c r="K1344" s="89">
        <f t="shared" ca="1" si="45"/>
        <v>66.091718001368932</v>
      </c>
      <c r="L1344" s="42" t="s">
        <v>124</v>
      </c>
      <c r="M1344" s="42" t="s">
        <v>85</v>
      </c>
      <c r="N1344" s="42" t="s">
        <v>124</v>
      </c>
      <c r="O1344" s="42" t="s">
        <v>85</v>
      </c>
      <c r="P1344" s="42" t="s">
        <v>83</v>
      </c>
    </row>
    <row r="1345" spans="1:16">
      <c r="A1345" s="62">
        <v>1344</v>
      </c>
      <c r="B1345" s="42" t="s">
        <v>429</v>
      </c>
      <c r="C1345" s="42" t="s">
        <v>83</v>
      </c>
      <c r="D1345" s="42" t="s">
        <v>175</v>
      </c>
      <c r="E1345" s="42" t="s">
        <v>437</v>
      </c>
      <c r="F1345" s="64">
        <v>10463</v>
      </c>
      <c r="G1345" s="42">
        <v>1928</v>
      </c>
      <c r="H1345" s="42">
        <v>8</v>
      </c>
      <c r="I1345" s="42">
        <v>23</v>
      </c>
      <c r="J1345" s="64">
        <f t="shared" si="44"/>
        <v>10463</v>
      </c>
      <c r="K1345" s="89">
        <f t="shared" ca="1" si="45"/>
        <v>94.201232032854207</v>
      </c>
      <c r="L1345" s="42" t="s">
        <v>133</v>
      </c>
      <c r="M1345" s="42" t="s">
        <v>450</v>
      </c>
      <c r="N1345" s="42"/>
      <c r="O1345" s="42"/>
      <c r="P1345" s="42" t="s">
        <v>83</v>
      </c>
    </row>
    <row r="1346" spans="1:16">
      <c r="A1346" s="62">
        <v>1345</v>
      </c>
      <c r="B1346" s="42" t="s">
        <v>429</v>
      </c>
      <c r="C1346" s="42" t="s">
        <v>83</v>
      </c>
      <c r="D1346" s="42" t="s">
        <v>107</v>
      </c>
      <c r="E1346" s="42" t="s">
        <v>432</v>
      </c>
      <c r="F1346" s="64">
        <v>9020</v>
      </c>
      <c r="G1346" s="42">
        <v>1924</v>
      </c>
      <c r="H1346" s="42">
        <v>9</v>
      </c>
      <c r="I1346" s="42">
        <v>10</v>
      </c>
      <c r="J1346" s="64">
        <f t="shared" si="44"/>
        <v>9020</v>
      </c>
      <c r="K1346" s="89">
        <f t="shared" ca="1" si="45"/>
        <v>98.151950718685825</v>
      </c>
      <c r="L1346" s="42" t="s">
        <v>93</v>
      </c>
      <c r="M1346" s="42" t="s">
        <v>93</v>
      </c>
      <c r="N1346" s="42"/>
      <c r="O1346" s="42"/>
      <c r="P1346" s="42" t="s">
        <v>83</v>
      </c>
    </row>
    <row r="1347" spans="1:16">
      <c r="A1347" s="62">
        <v>1346</v>
      </c>
      <c r="B1347" s="42" t="s">
        <v>429</v>
      </c>
      <c r="C1347" s="42" t="s">
        <v>83</v>
      </c>
      <c r="D1347" s="42" t="s">
        <v>317</v>
      </c>
      <c r="E1347" s="42" t="s">
        <v>442</v>
      </c>
      <c r="F1347" s="64">
        <v>11418</v>
      </c>
      <c r="G1347" s="42">
        <v>1931</v>
      </c>
      <c r="H1347" s="42">
        <v>4</v>
      </c>
      <c r="I1347" s="42">
        <v>5</v>
      </c>
      <c r="J1347" s="64">
        <f t="shared" ref="J1347:J1410" si="46">DATE(G1347, H1347,I1347)</f>
        <v>11418</v>
      </c>
      <c r="K1347" s="89">
        <f t="shared" ref="K1347:K1410" ca="1" si="47">(TODAY()-J1347)/365.25</f>
        <v>91.586584531143046</v>
      </c>
      <c r="L1347" s="42" t="s">
        <v>109</v>
      </c>
      <c r="M1347" s="42" t="s">
        <v>85</v>
      </c>
      <c r="N1347" s="42" t="s">
        <v>109</v>
      </c>
      <c r="O1347" s="42" t="s">
        <v>85</v>
      </c>
      <c r="P1347" s="42" t="s">
        <v>102</v>
      </c>
    </row>
    <row r="1348" spans="1:16">
      <c r="A1348" s="62">
        <v>1347</v>
      </c>
      <c r="B1348" s="42" t="s">
        <v>429</v>
      </c>
      <c r="C1348" s="42" t="s">
        <v>83</v>
      </c>
      <c r="D1348" s="42" t="s">
        <v>305</v>
      </c>
      <c r="E1348" s="42" t="s">
        <v>436</v>
      </c>
      <c r="F1348" s="64">
        <v>9256</v>
      </c>
      <c r="G1348" s="42">
        <v>1925</v>
      </c>
      <c r="H1348" s="42">
        <v>5</v>
      </c>
      <c r="I1348" s="42">
        <v>4</v>
      </c>
      <c r="J1348" s="64">
        <f t="shared" si="46"/>
        <v>9256</v>
      </c>
      <c r="K1348" s="89">
        <f t="shared" ca="1" si="47"/>
        <v>97.505817932922653</v>
      </c>
      <c r="L1348" s="42" t="s">
        <v>176</v>
      </c>
      <c r="M1348" s="42" t="s">
        <v>457</v>
      </c>
      <c r="N1348" s="42" t="s">
        <v>176</v>
      </c>
      <c r="O1348" s="42" t="s">
        <v>457</v>
      </c>
      <c r="P1348" s="42" t="s">
        <v>102</v>
      </c>
    </row>
    <row r="1349" spans="1:16">
      <c r="A1349" s="62">
        <v>1348</v>
      </c>
      <c r="B1349" s="42" t="s">
        <v>429</v>
      </c>
      <c r="C1349" s="42" t="s">
        <v>83</v>
      </c>
      <c r="D1349" s="42" t="s">
        <v>280</v>
      </c>
      <c r="E1349" s="42" t="s">
        <v>363</v>
      </c>
      <c r="F1349" s="64">
        <v>13986</v>
      </c>
      <c r="G1349" s="42">
        <v>1938</v>
      </c>
      <c r="H1349" s="42">
        <v>4</v>
      </c>
      <c r="I1349" s="42">
        <v>16</v>
      </c>
      <c r="J1349" s="64">
        <f t="shared" si="46"/>
        <v>13986</v>
      </c>
      <c r="K1349" s="89">
        <f t="shared" ca="1" si="47"/>
        <v>84.555783709787818</v>
      </c>
      <c r="L1349" s="42" t="s">
        <v>104</v>
      </c>
      <c r="M1349" s="42" t="s">
        <v>462</v>
      </c>
      <c r="N1349" s="42"/>
      <c r="O1349" s="42"/>
      <c r="P1349" s="42" t="s">
        <v>83</v>
      </c>
    </row>
    <row r="1350" spans="1:16">
      <c r="A1350" s="62">
        <v>1349</v>
      </c>
      <c r="B1350" s="42" t="s">
        <v>429</v>
      </c>
      <c r="C1350" s="42" t="s">
        <v>83</v>
      </c>
      <c r="D1350" s="42" t="s">
        <v>255</v>
      </c>
      <c r="E1350" s="42" t="s">
        <v>432</v>
      </c>
      <c r="F1350" s="64">
        <v>25167</v>
      </c>
      <c r="G1350" s="42">
        <v>1968</v>
      </c>
      <c r="H1350" s="42">
        <v>11</v>
      </c>
      <c r="I1350" s="42">
        <v>25</v>
      </c>
      <c r="J1350" s="64">
        <f t="shared" si="46"/>
        <v>25167</v>
      </c>
      <c r="K1350" s="89">
        <f t="shared" ca="1" si="47"/>
        <v>53.943874058863791</v>
      </c>
      <c r="L1350" s="42" t="s">
        <v>104</v>
      </c>
      <c r="M1350" s="42" t="s">
        <v>343</v>
      </c>
      <c r="N1350" s="42" t="s">
        <v>104</v>
      </c>
      <c r="O1350" s="42" t="s">
        <v>343</v>
      </c>
      <c r="P1350" s="42" t="s">
        <v>83</v>
      </c>
    </row>
    <row r="1351" spans="1:16">
      <c r="A1351" s="62">
        <v>1350</v>
      </c>
      <c r="B1351" s="42" t="s">
        <v>429</v>
      </c>
      <c r="C1351" s="42" t="s">
        <v>83</v>
      </c>
      <c r="D1351" s="42" t="s">
        <v>160</v>
      </c>
      <c r="E1351" s="42" t="s">
        <v>458</v>
      </c>
      <c r="F1351" s="64">
        <v>13552</v>
      </c>
      <c r="G1351" s="42">
        <v>1937</v>
      </c>
      <c r="H1351" s="42">
        <v>2</v>
      </c>
      <c r="I1351" s="42">
        <v>6</v>
      </c>
      <c r="J1351" s="64">
        <f t="shared" si="46"/>
        <v>13552</v>
      </c>
      <c r="K1351" s="89">
        <f t="shared" ca="1" si="47"/>
        <v>85.744010951403155</v>
      </c>
      <c r="L1351" s="42" t="s">
        <v>179</v>
      </c>
      <c r="M1351" s="42" t="s">
        <v>89</v>
      </c>
      <c r="N1351" s="42"/>
      <c r="O1351" s="42"/>
      <c r="P1351" s="42" t="s">
        <v>83</v>
      </c>
    </row>
    <row r="1352" spans="1:16">
      <c r="A1352" s="62">
        <v>1351</v>
      </c>
      <c r="B1352" s="42" t="s">
        <v>429</v>
      </c>
      <c r="C1352" s="42" t="s">
        <v>83</v>
      </c>
      <c r="D1352" s="42" t="s">
        <v>419</v>
      </c>
      <c r="E1352" s="42" t="s">
        <v>435</v>
      </c>
      <c r="F1352" s="64">
        <v>14131</v>
      </c>
      <c r="G1352" s="42">
        <v>1938</v>
      </c>
      <c r="H1352" s="42">
        <v>9</v>
      </c>
      <c r="I1352" s="42">
        <v>8</v>
      </c>
      <c r="J1352" s="64">
        <f t="shared" si="46"/>
        <v>14131</v>
      </c>
      <c r="K1352" s="89">
        <f t="shared" ca="1" si="47"/>
        <v>84.158795345653658</v>
      </c>
      <c r="L1352" s="42" t="s">
        <v>176</v>
      </c>
      <c r="M1352" s="42" t="s">
        <v>450</v>
      </c>
      <c r="N1352" s="42" t="s">
        <v>176</v>
      </c>
      <c r="O1352" s="42" t="s">
        <v>450</v>
      </c>
      <c r="P1352" s="42" t="s">
        <v>102</v>
      </c>
    </row>
    <row r="1353" spans="1:16">
      <c r="A1353" s="62">
        <v>1352</v>
      </c>
      <c r="B1353" s="42" t="s">
        <v>429</v>
      </c>
      <c r="C1353" s="42" t="s">
        <v>83</v>
      </c>
      <c r="D1353" s="42" t="s">
        <v>175</v>
      </c>
      <c r="E1353" s="42" t="s">
        <v>437</v>
      </c>
      <c r="F1353" s="64">
        <v>13429</v>
      </c>
      <c r="G1353" s="42">
        <v>1936</v>
      </c>
      <c r="H1353" s="42">
        <v>10</v>
      </c>
      <c r="I1353" s="42">
        <v>6</v>
      </c>
      <c r="J1353" s="64">
        <f t="shared" si="46"/>
        <v>13429</v>
      </c>
      <c r="K1353" s="89">
        <f t="shared" ca="1" si="47"/>
        <v>86.080766598220393</v>
      </c>
      <c r="L1353" s="42" t="s">
        <v>93</v>
      </c>
      <c r="M1353" s="42" t="s">
        <v>431</v>
      </c>
      <c r="N1353" s="42"/>
      <c r="O1353" s="42"/>
      <c r="P1353" s="42" t="s">
        <v>102</v>
      </c>
    </row>
    <row r="1354" spans="1:16">
      <c r="A1354" s="62">
        <v>1353</v>
      </c>
      <c r="B1354" s="42" t="s">
        <v>429</v>
      </c>
      <c r="C1354" s="42" t="s">
        <v>83</v>
      </c>
      <c r="D1354" s="42" t="s">
        <v>151</v>
      </c>
      <c r="E1354" s="42" t="s">
        <v>442</v>
      </c>
      <c r="F1354" s="64">
        <v>7532</v>
      </c>
      <c r="G1354" s="42">
        <v>1920</v>
      </c>
      <c r="H1354" s="42">
        <v>8</v>
      </c>
      <c r="I1354" s="42">
        <v>14</v>
      </c>
      <c r="J1354" s="64">
        <f t="shared" si="46"/>
        <v>7532</v>
      </c>
      <c r="K1354" s="89">
        <f t="shared" ca="1" si="47"/>
        <v>102.2258726899384</v>
      </c>
      <c r="L1354" s="42" t="s">
        <v>124</v>
      </c>
      <c r="M1354" s="42" t="s">
        <v>153</v>
      </c>
      <c r="N1354" s="42" t="s">
        <v>124</v>
      </c>
      <c r="O1354" s="42" t="s">
        <v>153</v>
      </c>
      <c r="P1354" s="42" t="s">
        <v>102</v>
      </c>
    </row>
    <row r="1355" spans="1:16">
      <c r="A1355" s="62">
        <v>1354</v>
      </c>
      <c r="B1355" s="42" t="s">
        <v>429</v>
      </c>
      <c r="C1355" s="42" t="s">
        <v>83</v>
      </c>
      <c r="D1355" s="42" t="s">
        <v>320</v>
      </c>
      <c r="E1355" s="42" t="s">
        <v>458</v>
      </c>
      <c r="F1355" s="64">
        <v>7929</v>
      </c>
      <c r="G1355" s="42">
        <v>1921</v>
      </c>
      <c r="H1355" s="42">
        <v>9</v>
      </c>
      <c r="I1355" s="42">
        <v>15</v>
      </c>
      <c r="J1355" s="64">
        <f t="shared" si="46"/>
        <v>7929</v>
      </c>
      <c r="K1355" s="89">
        <f t="shared" ca="1" si="47"/>
        <v>101.13894592744695</v>
      </c>
      <c r="L1355" s="42" t="s">
        <v>109</v>
      </c>
      <c r="M1355" s="42" t="s">
        <v>85</v>
      </c>
      <c r="N1355" s="42" t="s">
        <v>109</v>
      </c>
      <c r="O1355" s="42" t="s">
        <v>85</v>
      </c>
      <c r="P1355" s="42" t="s">
        <v>83</v>
      </c>
    </row>
    <row r="1356" spans="1:16">
      <c r="A1356" s="62">
        <v>1355</v>
      </c>
      <c r="B1356" s="42" t="s">
        <v>429</v>
      </c>
      <c r="C1356" s="42" t="s">
        <v>83</v>
      </c>
      <c r="D1356" s="42" t="s">
        <v>146</v>
      </c>
      <c r="E1356" s="42" t="s">
        <v>438</v>
      </c>
      <c r="F1356" s="64">
        <v>17126</v>
      </c>
      <c r="G1356" s="42">
        <v>1946</v>
      </c>
      <c r="H1356" s="42">
        <v>11</v>
      </c>
      <c r="I1356" s="42">
        <v>20</v>
      </c>
      <c r="J1356" s="64">
        <f t="shared" si="46"/>
        <v>17126</v>
      </c>
      <c r="K1356" s="89">
        <f t="shared" ca="1" si="47"/>
        <v>75.958932238193015</v>
      </c>
      <c r="L1356" s="42" t="s">
        <v>121</v>
      </c>
      <c r="M1356" s="42" t="s">
        <v>179</v>
      </c>
      <c r="N1356" s="42" t="s">
        <v>121</v>
      </c>
      <c r="O1356" s="42" t="s">
        <v>179</v>
      </c>
      <c r="P1356" s="42" t="s">
        <v>102</v>
      </c>
    </row>
    <row r="1357" spans="1:16">
      <c r="A1357" s="62">
        <v>1356</v>
      </c>
      <c r="B1357" s="42" t="s">
        <v>429</v>
      </c>
      <c r="C1357" s="42" t="s">
        <v>83</v>
      </c>
      <c r="D1357" s="42" t="s">
        <v>290</v>
      </c>
      <c r="E1357" s="42" t="s">
        <v>435</v>
      </c>
      <c r="F1357" s="64">
        <v>6281</v>
      </c>
      <c r="G1357" s="42">
        <v>1917</v>
      </c>
      <c r="H1357" s="42">
        <v>3</v>
      </c>
      <c r="I1357" s="42">
        <v>12</v>
      </c>
      <c r="J1357" s="64">
        <f t="shared" si="46"/>
        <v>6281</v>
      </c>
      <c r="K1357" s="89">
        <f t="shared" ca="1" si="47"/>
        <v>105.65092402464066</v>
      </c>
      <c r="L1357" s="42" t="s">
        <v>96</v>
      </c>
      <c r="M1357" s="42" t="s">
        <v>133</v>
      </c>
      <c r="N1357" s="42" t="s">
        <v>96</v>
      </c>
      <c r="O1357" s="42" t="s">
        <v>133</v>
      </c>
      <c r="P1357" s="42" t="s">
        <v>102</v>
      </c>
    </row>
    <row r="1358" spans="1:16">
      <c r="A1358" s="62">
        <v>1357</v>
      </c>
      <c r="B1358" s="42" t="s">
        <v>429</v>
      </c>
      <c r="C1358" s="42" t="s">
        <v>83</v>
      </c>
      <c r="D1358" s="42" t="s">
        <v>175</v>
      </c>
      <c r="E1358" s="42" t="s">
        <v>437</v>
      </c>
      <c r="F1358" s="64">
        <v>8199</v>
      </c>
      <c r="G1358" s="42">
        <v>1922</v>
      </c>
      <c r="H1358" s="42">
        <v>6</v>
      </c>
      <c r="I1358" s="42">
        <v>12</v>
      </c>
      <c r="J1358" s="64">
        <f t="shared" si="46"/>
        <v>8199</v>
      </c>
      <c r="K1358" s="89">
        <f t="shared" ca="1" si="47"/>
        <v>100.39972621492129</v>
      </c>
      <c r="L1358" s="42" t="s">
        <v>89</v>
      </c>
      <c r="M1358" s="42" t="s">
        <v>93</v>
      </c>
      <c r="N1358" s="42"/>
      <c r="O1358" s="42"/>
      <c r="P1358" s="42" t="s">
        <v>102</v>
      </c>
    </row>
    <row r="1359" spans="1:16">
      <c r="A1359" s="62">
        <v>1358</v>
      </c>
      <c r="B1359" s="42" t="s">
        <v>429</v>
      </c>
      <c r="C1359" s="42" t="s">
        <v>83</v>
      </c>
      <c r="D1359" s="42" t="s">
        <v>264</v>
      </c>
      <c r="E1359" s="42" t="s">
        <v>458</v>
      </c>
      <c r="F1359" s="64">
        <v>11811</v>
      </c>
      <c r="G1359" s="42">
        <v>1932</v>
      </c>
      <c r="H1359" s="42">
        <v>5</v>
      </c>
      <c r="I1359" s="42">
        <v>2</v>
      </c>
      <c r="J1359" s="64">
        <f t="shared" si="46"/>
        <v>11811</v>
      </c>
      <c r="K1359" s="89">
        <f t="shared" ca="1" si="47"/>
        <v>90.510609171800141</v>
      </c>
      <c r="L1359" s="42" t="s">
        <v>443</v>
      </c>
      <c r="M1359" s="42" t="s">
        <v>450</v>
      </c>
      <c r="N1359" s="42"/>
      <c r="O1359" s="42"/>
      <c r="P1359" s="42" t="s">
        <v>102</v>
      </c>
    </row>
    <row r="1360" spans="1:16">
      <c r="A1360" s="62">
        <v>1359</v>
      </c>
      <c r="B1360" s="42" t="s">
        <v>429</v>
      </c>
      <c r="C1360" s="42" t="s">
        <v>83</v>
      </c>
      <c r="D1360" s="42" t="s">
        <v>278</v>
      </c>
      <c r="E1360" s="42" t="s">
        <v>435</v>
      </c>
      <c r="F1360" s="64">
        <v>6087</v>
      </c>
      <c r="G1360" s="42">
        <v>1916</v>
      </c>
      <c r="H1360" s="42">
        <v>8</v>
      </c>
      <c r="I1360" s="42">
        <v>30</v>
      </c>
      <c r="J1360" s="64">
        <f t="shared" si="46"/>
        <v>6087</v>
      </c>
      <c r="K1360" s="89">
        <f t="shared" ca="1" si="47"/>
        <v>106.18206707734429</v>
      </c>
      <c r="L1360" s="42" t="s">
        <v>93</v>
      </c>
      <c r="M1360" s="42" t="s">
        <v>109</v>
      </c>
      <c r="N1360" s="42" t="s">
        <v>93</v>
      </c>
      <c r="O1360" s="42" t="s">
        <v>109</v>
      </c>
      <c r="P1360" s="42" t="s">
        <v>83</v>
      </c>
    </row>
    <row r="1361" spans="1:16">
      <c r="A1361" s="62">
        <v>1360</v>
      </c>
      <c r="B1361" s="42" t="s">
        <v>429</v>
      </c>
      <c r="C1361" s="42" t="s">
        <v>83</v>
      </c>
      <c r="D1361" s="42" t="s">
        <v>535</v>
      </c>
      <c r="E1361" s="42" t="s">
        <v>189</v>
      </c>
      <c r="F1361" s="64">
        <v>5040</v>
      </c>
      <c r="G1361" s="42">
        <v>1913</v>
      </c>
      <c r="H1361" s="42">
        <v>10</v>
      </c>
      <c r="I1361" s="42">
        <v>18</v>
      </c>
      <c r="J1361" s="64">
        <f t="shared" si="46"/>
        <v>5040</v>
      </c>
      <c r="K1361" s="89">
        <f t="shared" ca="1" si="47"/>
        <v>109.0485968514716</v>
      </c>
      <c r="L1361" s="42" t="s">
        <v>190</v>
      </c>
      <c r="M1361" s="42" t="s">
        <v>179</v>
      </c>
      <c r="N1361" s="42"/>
      <c r="O1361" s="42"/>
      <c r="P1361" s="42" t="s">
        <v>83</v>
      </c>
    </row>
    <row r="1362" spans="1:16">
      <c r="A1362" s="62">
        <v>1361</v>
      </c>
      <c r="B1362" s="42" t="s">
        <v>429</v>
      </c>
      <c r="C1362" s="42" t="s">
        <v>83</v>
      </c>
      <c r="D1362" s="42" t="s">
        <v>220</v>
      </c>
      <c r="E1362" s="42" t="s">
        <v>435</v>
      </c>
      <c r="F1362" s="64">
        <v>21009</v>
      </c>
      <c r="G1362" s="42">
        <v>1957</v>
      </c>
      <c r="H1362" s="42">
        <v>7</v>
      </c>
      <c r="I1362" s="42">
        <v>8</v>
      </c>
      <c r="J1362" s="64">
        <f t="shared" si="46"/>
        <v>21009</v>
      </c>
      <c r="K1362" s="89">
        <f t="shared" ca="1" si="47"/>
        <v>65.327857631759073</v>
      </c>
      <c r="L1362" s="42" t="s">
        <v>139</v>
      </c>
      <c r="M1362" s="42" t="s">
        <v>440</v>
      </c>
      <c r="N1362" s="42" t="s">
        <v>139</v>
      </c>
      <c r="O1362" s="42" t="s">
        <v>440</v>
      </c>
      <c r="P1362" s="42" t="s">
        <v>102</v>
      </c>
    </row>
    <row r="1363" spans="1:16">
      <c r="A1363" s="62">
        <v>1362</v>
      </c>
      <c r="B1363" s="42" t="s">
        <v>429</v>
      </c>
      <c r="C1363" s="42" t="s">
        <v>83</v>
      </c>
      <c r="D1363" s="42" t="s">
        <v>107</v>
      </c>
      <c r="E1363" s="42" t="s">
        <v>432</v>
      </c>
      <c r="F1363" s="64">
        <v>10460</v>
      </c>
      <c r="G1363" s="42">
        <v>1928</v>
      </c>
      <c r="H1363" s="42">
        <v>8</v>
      </c>
      <c r="I1363" s="42">
        <v>20</v>
      </c>
      <c r="J1363" s="64">
        <f t="shared" si="46"/>
        <v>10460</v>
      </c>
      <c r="K1363" s="89">
        <f t="shared" ca="1" si="47"/>
        <v>94.209445585215605</v>
      </c>
      <c r="L1363" s="42" t="s">
        <v>137</v>
      </c>
      <c r="M1363" s="42" t="s">
        <v>440</v>
      </c>
      <c r="N1363" s="42"/>
      <c r="O1363" s="42"/>
      <c r="P1363" s="42" t="s">
        <v>102</v>
      </c>
    </row>
    <row r="1364" spans="1:16">
      <c r="A1364" s="62">
        <v>1363</v>
      </c>
      <c r="B1364" s="42" t="s">
        <v>429</v>
      </c>
      <c r="C1364" s="42" t="s">
        <v>83</v>
      </c>
      <c r="D1364" s="42" t="s">
        <v>372</v>
      </c>
      <c r="E1364" s="42" t="s">
        <v>436</v>
      </c>
      <c r="F1364" s="64">
        <v>16044</v>
      </c>
      <c r="G1364" s="42">
        <v>1943</v>
      </c>
      <c r="H1364" s="42">
        <v>12</v>
      </c>
      <c r="I1364" s="42">
        <v>4</v>
      </c>
      <c r="J1364" s="64">
        <f t="shared" si="46"/>
        <v>16044</v>
      </c>
      <c r="K1364" s="89">
        <f t="shared" ca="1" si="47"/>
        <v>78.921286789869953</v>
      </c>
      <c r="L1364" s="42" t="s">
        <v>161</v>
      </c>
      <c r="M1364" s="42" t="s">
        <v>223</v>
      </c>
      <c r="N1364" s="42"/>
      <c r="O1364" s="42"/>
      <c r="P1364" s="42" t="s">
        <v>83</v>
      </c>
    </row>
    <row r="1365" spans="1:16">
      <c r="A1365" s="62">
        <v>1364</v>
      </c>
      <c r="B1365" s="42" t="s">
        <v>429</v>
      </c>
      <c r="C1365" s="42" t="s">
        <v>83</v>
      </c>
      <c r="D1365" s="42" t="s">
        <v>165</v>
      </c>
      <c r="E1365" s="42" t="s">
        <v>442</v>
      </c>
      <c r="F1365" s="64">
        <v>12306</v>
      </c>
      <c r="G1365" s="42">
        <v>1933</v>
      </c>
      <c r="H1365" s="42">
        <v>9</v>
      </c>
      <c r="I1365" s="42">
        <v>9</v>
      </c>
      <c r="J1365" s="64">
        <f t="shared" si="46"/>
        <v>12306</v>
      </c>
      <c r="K1365" s="89">
        <f t="shared" ca="1" si="47"/>
        <v>89.155373032169749</v>
      </c>
      <c r="L1365" s="42" t="s">
        <v>173</v>
      </c>
      <c r="M1365" s="42" t="s">
        <v>153</v>
      </c>
      <c r="N1365" s="42" t="s">
        <v>124</v>
      </c>
      <c r="O1365" s="42" t="s">
        <v>153</v>
      </c>
      <c r="P1365" s="42" t="s">
        <v>83</v>
      </c>
    </row>
    <row r="1366" spans="1:16">
      <c r="A1366" s="62">
        <v>1365</v>
      </c>
      <c r="B1366" s="42" t="s">
        <v>429</v>
      </c>
      <c r="C1366" s="42" t="s">
        <v>83</v>
      </c>
      <c r="D1366" s="42" t="s">
        <v>536</v>
      </c>
      <c r="E1366" s="42" t="s">
        <v>459</v>
      </c>
      <c r="F1366" s="64">
        <v>19562</v>
      </c>
      <c r="G1366" s="42">
        <v>1953</v>
      </c>
      <c r="H1366" s="42">
        <v>7</v>
      </c>
      <c r="I1366" s="42">
        <v>22</v>
      </c>
      <c r="J1366" s="64">
        <f t="shared" si="46"/>
        <v>19562</v>
      </c>
      <c r="K1366" s="89">
        <f t="shared" ca="1" si="47"/>
        <v>69.289527720739216</v>
      </c>
      <c r="L1366" s="42" t="s">
        <v>137</v>
      </c>
      <c r="M1366" s="42" t="s">
        <v>93</v>
      </c>
      <c r="N1366" s="42"/>
      <c r="O1366" s="42"/>
      <c r="P1366" s="42" t="s">
        <v>102</v>
      </c>
    </row>
    <row r="1367" spans="1:16">
      <c r="A1367" s="62">
        <v>1366</v>
      </c>
      <c r="B1367" s="42" t="s">
        <v>429</v>
      </c>
      <c r="C1367" s="42" t="s">
        <v>83</v>
      </c>
      <c r="D1367" s="42" t="s">
        <v>136</v>
      </c>
      <c r="E1367" s="42" t="s">
        <v>441</v>
      </c>
      <c r="F1367" s="64">
        <v>9412</v>
      </c>
      <c r="G1367" s="42">
        <v>1925</v>
      </c>
      <c r="H1367" s="42">
        <v>10</v>
      </c>
      <c r="I1367" s="42">
        <v>7</v>
      </c>
      <c r="J1367" s="64">
        <f t="shared" si="46"/>
        <v>9412</v>
      </c>
      <c r="K1367" s="89">
        <f t="shared" ca="1" si="47"/>
        <v>97.078713210130047</v>
      </c>
      <c r="L1367" s="42" t="s">
        <v>443</v>
      </c>
      <c r="M1367" s="42" t="s">
        <v>462</v>
      </c>
      <c r="N1367" s="42" t="s">
        <v>443</v>
      </c>
      <c r="O1367" s="42" t="s">
        <v>462</v>
      </c>
      <c r="P1367" s="42" t="s">
        <v>102</v>
      </c>
    </row>
    <row r="1368" spans="1:16">
      <c r="A1368" s="62">
        <v>1367</v>
      </c>
      <c r="B1368" s="42" t="s">
        <v>429</v>
      </c>
      <c r="C1368" s="42" t="s">
        <v>83</v>
      </c>
      <c r="D1368" s="42" t="s">
        <v>410</v>
      </c>
      <c r="E1368" s="42" t="s">
        <v>438</v>
      </c>
      <c r="F1368" s="64">
        <v>17103</v>
      </c>
      <c r="G1368" s="42">
        <v>1946</v>
      </c>
      <c r="H1368" s="42">
        <v>10</v>
      </c>
      <c r="I1368" s="42">
        <v>28</v>
      </c>
      <c r="J1368" s="64">
        <f t="shared" si="46"/>
        <v>17103</v>
      </c>
      <c r="K1368" s="89">
        <f t="shared" ca="1" si="47"/>
        <v>76.021902806297064</v>
      </c>
      <c r="L1368" s="42" t="s">
        <v>124</v>
      </c>
      <c r="M1368" s="42" t="s">
        <v>109</v>
      </c>
      <c r="N1368" s="42"/>
      <c r="O1368" s="42"/>
      <c r="P1368" s="42" t="s">
        <v>83</v>
      </c>
    </row>
    <row r="1369" spans="1:16">
      <c r="A1369" s="62">
        <v>1368</v>
      </c>
      <c r="B1369" s="42" t="s">
        <v>429</v>
      </c>
      <c r="C1369" s="42" t="s">
        <v>83</v>
      </c>
      <c r="D1369" s="42" t="s">
        <v>218</v>
      </c>
      <c r="E1369" s="42" t="s">
        <v>436</v>
      </c>
      <c r="F1369" s="64">
        <v>10941</v>
      </c>
      <c r="G1369" s="42">
        <v>1929</v>
      </c>
      <c r="H1369" s="42">
        <v>12</v>
      </c>
      <c r="I1369" s="42">
        <v>14</v>
      </c>
      <c r="J1369" s="64">
        <f t="shared" si="46"/>
        <v>10941</v>
      </c>
      <c r="K1369" s="89">
        <f t="shared" ca="1" si="47"/>
        <v>92.89253935660507</v>
      </c>
      <c r="L1369" s="42" t="s">
        <v>179</v>
      </c>
      <c r="M1369" s="42" t="s">
        <v>176</v>
      </c>
      <c r="N1369" s="42" t="s">
        <v>179</v>
      </c>
      <c r="O1369" s="42" t="s">
        <v>176</v>
      </c>
      <c r="P1369" s="42" t="s">
        <v>83</v>
      </c>
    </row>
    <row r="1370" spans="1:16">
      <c r="A1370" s="62">
        <v>1369</v>
      </c>
      <c r="B1370" s="42" t="s">
        <v>429</v>
      </c>
      <c r="C1370" s="42" t="s">
        <v>83</v>
      </c>
      <c r="D1370" s="42" t="s">
        <v>308</v>
      </c>
      <c r="E1370" s="42" t="s">
        <v>438</v>
      </c>
      <c r="F1370" s="64">
        <v>12544</v>
      </c>
      <c r="G1370" s="42">
        <v>1934</v>
      </c>
      <c r="H1370" s="42">
        <v>5</v>
      </c>
      <c r="I1370" s="42">
        <v>5</v>
      </c>
      <c r="J1370" s="64">
        <f t="shared" si="46"/>
        <v>12544</v>
      </c>
      <c r="K1370" s="89">
        <f t="shared" ca="1" si="47"/>
        <v>88.503764544832308</v>
      </c>
      <c r="L1370" s="42" t="s">
        <v>433</v>
      </c>
      <c r="M1370" s="42" t="s">
        <v>443</v>
      </c>
      <c r="N1370" s="42" t="s">
        <v>433</v>
      </c>
      <c r="O1370" s="42" t="s">
        <v>443</v>
      </c>
      <c r="P1370" s="42" t="s">
        <v>102</v>
      </c>
    </row>
    <row r="1371" spans="1:16">
      <c r="A1371" s="62">
        <v>1370</v>
      </c>
      <c r="B1371" s="42" t="s">
        <v>429</v>
      </c>
      <c r="C1371" s="42" t="s">
        <v>83</v>
      </c>
      <c r="D1371" s="42" t="s">
        <v>263</v>
      </c>
      <c r="E1371" s="42" t="s">
        <v>189</v>
      </c>
      <c r="F1371" s="64">
        <v>18454</v>
      </c>
      <c r="G1371" s="42">
        <v>1950</v>
      </c>
      <c r="H1371" s="42">
        <v>7</v>
      </c>
      <c r="I1371" s="42">
        <v>10</v>
      </c>
      <c r="J1371" s="64">
        <f t="shared" si="46"/>
        <v>18454</v>
      </c>
      <c r="K1371" s="89">
        <f t="shared" ca="1" si="47"/>
        <v>72.323066392881586</v>
      </c>
      <c r="L1371" s="42" t="s">
        <v>124</v>
      </c>
      <c r="M1371" s="42" t="s">
        <v>433</v>
      </c>
      <c r="N1371" s="42" t="s">
        <v>124</v>
      </c>
      <c r="O1371" s="42" t="s">
        <v>433</v>
      </c>
      <c r="P1371" s="42" t="s">
        <v>102</v>
      </c>
    </row>
    <row r="1372" spans="1:16">
      <c r="A1372" s="62">
        <v>1371</v>
      </c>
      <c r="B1372" s="42" t="s">
        <v>429</v>
      </c>
      <c r="C1372" s="42" t="s">
        <v>83</v>
      </c>
      <c r="D1372" s="42" t="s">
        <v>199</v>
      </c>
      <c r="E1372" s="42" t="s">
        <v>400</v>
      </c>
      <c r="F1372" s="64">
        <v>11389</v>
      </c>
      <c r="G1372" s="42">
        <v>1931</v>
      </c>
      <c r="H1372" s="42">
        <v>3</v>
      </c>
      <c r="I1372" s="42">
        <v>7</v>
      </c>
      <c r="J1372" s="64">
        <f t="shared" si="46"/>
        <v>11389</v>
      </c>
      <c r="K1372" s="89">
        <f t="shared" ca="1" si="47"/>
        <v>91.665982203969889</v>
      </c>
      <c r="L1372" s="42" t="s">
        <v>109</v>
      </c>
      <c r="M1372" s="42" t="s">
        <v>433</v>
      </c>
      <c r="N1372" s="42"/>
      <c r="O1372" s="42"/>
      <c r="P1372" s="42" t="s">
        <v>102</v>
      </c>
    </row>
    <row r="1373" spans="1:16">
      <c r="A1373" s="62">
        <v>1372</v>
      </c>
      <c r="B1373" s="42" t="s">
        <v>429</v>
      </c>
      <c r="C1373" s="42" t="s">
        <v>83</v>
      </c>
      <c r="D1373" s="42" t="s">
        <v>537</v>
      </c>
      <c r="E1373" s="42" t="s">
        <v>189</v>
      </c>
      <c r="F1373" s="64">
        <v>8534</v>
      </c>
      <c r="G1373" s="42">
        <v>1923</v>
      </c>
      <c r="H1373" s="42">
        <v>5</v>
      </c>
      <c r="I1373" s="42">
        <v>13</v>
      </c>
      <c r="J1373" s="64">
        <f t="shared" si="46"/>
        <v>8534</v>
      </c>
      <c r="K1373" s="89">
        <f t="shared" ca="1" si="47"/>
        <v>99.482546201232026</v>
      </c>
      <c r="L1373" s="42" t="s">
        <v>124</v>
      </c>
      <c r="M1373" s="42" t="s">
        <v>153</v>
      </c>
      <c r="N1373" s="42"/>
      <c r="O1373" s="42"/>
      <c r="P1373" s="42" t="s">
        <v>83</v>
      </c>
    </row>
    <row r="1374" spans="1:16">
      <c r="A1374" s="62">
        <v>1373</v>
      </c>
      <c r="B1374" s="42" t="s">
        <v>429</v>
      </c>
      <c r="C1374" s="42" t="s">
        <v>83</v>
      </c>
      <c r="D1374" s="42" t="s">
        <v>248</v>
      </c>
      <c r="E1374" s="42" t="s">
        <v>432</v>
      </c>
      <c r="F1374" s="64">
        <v>13566</v>
      </c>
      <c r="G1374" s="42">
        <v>1937</v>
      </c>
      <c r="H1374" s="42">
        <v>2</v>
      </c>
      <c r="I1374" s="42">
        <v>20</v>
      </c>
      <c r="J1374" s="64">
        <f t="shared" si="46"/>
        <v>13566</v>
      </c>
      <c r="K1374" s="89">
        <f t="shared" ca="1" si="47"/>
        <v>85.705681040383297</v>
      </c>
      <c r="L1374" s="42" t="s">
        <v>139</v>
      </c>
      <c r="M1374" s="42" t="s">
        <v>124</v>
      </c>
      <c r="N1374" s="42"/>
      <c r="O1374" s="42"/>
      <c r="P1374" s="42" t="s">
        <v>83</v>
      </c>
    </row>
    <row r="1375" spans="1:16">
      <c r="A1375" s="62">
        <v>1374</v>
      </c>
      <c r="B1375" s="42" t="s">
        <v>429</v>
      </c>
      <c r="C1375" s="42" t="s">
        <v>83</v>
      </c>
      <c r="D1375" s="42" t="s">
        <v>498</v>
      </c>
      <c r="E1375" s="42" t="s">
        <v>438</v>
      </c>
      <c r="F1375" s="64">
        <v>11956</v>
      </c>
      <c r="G1375" s="42">
        <v>1932</v>
      </c>
      <c r="H1375" s="42">
        <v>9</v>
      </c>
      <c r="I1375" s="42">
        <v>24</v>
      </c>
      <c r="J1375" s="64">
        <f t="shared" si="46"/>
        <v>11956</v>
      </c>
      <c r="K1375" s="89">
        <f t="shared" ca="1" si="47"/>
        <v>90.113620807665981</v>
      </c>
      <c r="L1375" s="42" t="s">
        <v>433</v>
      </c>
      <c r="M1375" s="42" t="s">
        <v>462</v>
      </c>
      <c r="N1375" s="42" t="s">
        <v>433</v>
      </c>
      <c r="O1375" s="42" t="s">
        <v>462</v>
      </c>
      <c r="P1375" s="42" t="s">
        <v>102</v>
      </c>
    </row>
    <row r="1376" spans="1:16">
      <c r="A1376" s="62">
        <v>1375</v>
      </c>
      <c r="B1376" s="42" t="s">
        <v>429</v>
      </c>
      <c r="C1376" s="42" t="s">
        <v>83</v>
      </c>
      <c r="D1376" s="42" t="s">
        <v>265</v>
      </c>
      <c r="E1376" s="42" t="s">
        <v>434</v>
      </c>
      <c r="F1376" s="64">
        <v>21605</v>
      </c>
      <c r="G1376" s="42">
        <v>1959</v>
      </c>
      <c r="H1376" s="42">
        <v>2</v>
      </c>
      <c r="I1376" s="42">
        <v>24</v>
      </c>
      <c r="J1376" s="64">
        <f t="shared" si="46"/>
        <v>21605</v>
      </c>
      <c r="K1376" s="89">
        <f t="shared" ca="1" si="47"/>
        <v>63.696098562628336</v>
      </c>
      <c r="L1376" s="42" t="s">
        <v>137</v>
      </c>
      <c r="M1376" s="42" t="s">
        <v>139</v>
      </c>
      <c r="N1376" s="42" t="s">
        <v>137</v>
      </c>
      <c r="O1376" s="42" t="s">
        <v>139</v>
      </c>
      <c r="P1376" s="42" t="s">
        <v>83</v>
      </c>
    </row>
    <row r="1377" spans="1:16">
      <c r="A1377" s="62">
        <v>1376</v>
      </c>
      <c r="B1377" s="42" t="s">
        <v>429</v>
      </c>
      <c r="C1377" s="42" t="s">
        <v>83</v>
      </c>
      <c r="D1377" s="42" t="s">
        <v>95</v>
      </c>
      <c r="E1377" s="42" t="s">
        <v>463</v>
      </c>
      <c r="F1377" s="64">
        <v>13801</v>
      </c>
      <c r="G1377" s="42">
        <v>1937</v>
      </c>
      <c r="H1377" s="42">
        <v>10</v>
      </c>
      <c r="I1377" s="42">
        <v>13</v>
      </c>
      <c r="J1377" s="64">
        <f t="shared" si="46"/>
        <v>13801</v>
      </c>
      <c r="K1377" s="89">
        <f t="shared" ca="1" si="47"/>
        <v>85.062286105407253</v>
      </c>
      <c r="L1377" s="42" t="s">
        <v>100</v>
      </c>
      <c r="M1377" s="42" t="s">
        <v>260</v>
      </c>
      <c r="N1377" s="42" t="s">
        <v>100</v>
      </c>
      <c r="O1377" s="42" t="s">
        <v>260</v>
      </c>
      <c r="P1377" s="42" t="s">
        <v>102</v>
      </c>
    </row>
    <row r="1378" spans="1:16">
      <c r="A1378" s="62">
        <v>1377</v>
      </c>
      <c r="B1378" s="42" t="s">
        <v>429</v>
      </c>
      <c r="C1378" s="42" t="s">
        <v>83</v>
      </c>
      <c r="D1378" s="42" t="s">
        <v>182</v>
      </c>
      <c r="E1378" s="42" t="s">
        <v>432</v>
      </c>
      <c r="F1378" s="64">
        <v>7919</v>
      </c>
      <c r="G1378" s="42">
        <v>1921</v>
      </c>
      <c r="H1378" s="42">
        <v>9</v>
      </c>
      <c r="I1378" s="42">
        <v>5</v>
      </c>
      <c r="J1378" s="64">
        <f t="shared" si="46"/>
        <v>7919</v>
      </c>
      <c r="K1378" s="89">
        <f t="shared" ca="1" si="47"/>
        <v>101.16632443531827</v>
      </c>
      <c r="L1378" s="42" t="s">
        <v>117</v>
      </c>
      <c r="M1378" s="42" t="s">
        <v>139</v>
      </c>
      <c r="N1378" s="42" t="s">
        <v>117</v>
      </c>
      <c r="O1378" s="42" t="s">
        <v>139</v>
      </c>
      <c r="P1378" s="42" t="s">
        <v>83</v>
      </c>
    </row>
    <row r="1379" spans="1:16">
      <c r="A1379" s="62">
        <v>1378</v>
      </c>
      <c r="B1379" s="42" t="s">
        <v>429</v>
      </c>
      <c r="C1379" s="42" t="s">
        <v>83</v>
      </c>
      <c r="D1379" s="42" t="s">
        <v>298</v>
      </c>
      <c r="E1379" s="42" t="s">
        <v>436</v>
      </c>
      <c r="F1379" s="64">
        <v>19433</v>
      </c>
      <c r="G1379" s="42">
        <v>1953</v>
      </c>
      <c r="H1379" s="42">
        <v>3</v>
      </c>
      <c r="I1379" s="42">
        <v>15</v>
      </c>
      <c r="J1379" s="64">
        <f t="shared" si="46"/>
        <v>19433</v>
      </c>
      <c r="K1379" s="89">
        <f t="shared" ca="1" si="47"/>
        <v>69.642710472279262</v>
      </c>
      <c r="L1379" s="42" t="s">
        <v>343</v>
      </c>
      <c r="M1379" s="42" t="s">
        <v>450</v>
      </c>
      <c r="N1379" s="42" t="s">
        <v>343</v>
      </c>
      <c r="O1379" s="42" t="s">
        <v>450</v>
      </c>
      <c r="P1379" s="42" t="s">
        <v>83</v>
      </c>
    </row>
    <row r="1380" spans="1:16">
      <c r="A1380" s="62">
        <v>1379</v>
      </c>
      <c r="B1380" s="42" t="s">
        <v>429</v>
      </c>
      <c r="C1380" s="42" t="s">
        <v>83</v>
      </c>
      <c r="D1380" s="42" t="s">
        <v>98</v>
      </c>
      <c r="E1380" s="42" t="s">
        <v>436</v>
      </c>
      <c r="F1380" s="64">
        <v>9896</v>
      </c>
      <c r="G1380" s="42">
        <v>1927</v>
      </c>
      <c r="H1380" s="42">
        <v>2</v>
      </c>
      <c r="I1380" s="42">
        <v>3</v>
      </c>
      <c r="J1380" s="64">
        <f t="shared" si="46"/>
        <v>9896</v>
      </c>
      <c r="K1380" s="89">
        <f t="shared" ca="1" si="47"/>
        <v>95.753593429158116</v>
      </c>
      <c r="L1380" s="42" t="s">
        <v>99</v>
      </c>
      <c r="M1380" s="42" t="s">
        <v>430</v>
      </c>
      <c r="N1380" s="42" t="s">
        <v>99</v>
      </c>
      <c r="O1380" s="42" t="s">
        <v>430</v>
      </c>
      <c r="P1380" s="42" t="s">
        <v>102</v>
      </c>
    </row>
    <row r="1381" spans="1:16">
      <c r="A1381" s="62">
        <v>1380</v>
      </c>
      <c r="B1381" s="42" t="s">
        <v>429</v>
      </c>
      <c r="C1381" s="42" t="s">
        <v>83</v>
      </c>
      <c r="D1381" s="42" t="s">
        <v>538</v>
      </c>
      <c r="E1381" s="42" t="s">
        <v>189</v>
      </c>
      <c r="F1381" s="64">
        <v>12767</v>
      </c>
      <c r="G1381" s="42">
        <v>1934</v>
      </c>
      <c r="H1381" s="42">
        <v>12</v>
      </c>
      <c r="I1381" s="42">
        <v>14</v>
      </c>
      <c r="J1381" s="64">
        <f t="shared" si="46"/>
        <v>12767</v>
      </c>
      <c r="K1381" s="89">
        <f t="shared" ca="1" si="47"/>
        <v>87.893223819301852</v>
      </c>
      <c r="L1381" s="42" t="s">
        <v>121</v>
      </c>
      <c r="M1381" s="42" t="s">
        <v>133</v>
      </c>
      <c r="N1381" s="42" t="s">
        <v>121</v>
      </c>
      <c r="O1381" s="42" t="s">
        <v>133</v>
      </c>
      <c r="P1381" s="42" t="s">
        <v>102</v>
      </c>
    </row>
    <row r="1382" spans="1:16">
      <c r="A1382" s="62">
        <v>1381</v>
      </c>
      <c r="B1382" s="42" t="s">
        <v>429</v>
      </c>
      <c r="C1382" s="42" t="s">
        <v>83</v>
      </c>
      <c r="D1382" s="42" t="s">
        <v>236</v>
      </c>
      <c r="E1382" s="42" t="s">
        <v>434</v>
      </c>
      <c r="F1382" s="64">
        <v>14259</v>
      </c>
      <c r="G1382" s="42">
        <v>1939</v>
      </c>
      <c r="H1382" s="42">
        <v>1</v>
      </c>
      <c r="I1382" s="42">
        <v>14</v>
      </c>
      <c r="J1382" s="64">
        <f t="shared" si="46"/>
        <v>14259</v>
      </c>
      <c r="K1382" s="89">
        <f t="shared" ca="1" si="47"/>
        <v>83.808350444900753</v>
      </c>
      <c r="L1382" s="42" t="s">
        <v>440</v>
      </c>
      <c r="M1382" s="42" t="s">
        <v>343</v>
      </c>
      <c r="N1382" s="42" t="s">
        <v>440</v>
      </c>
      <c r="O1382" s="42" t="s">
        <v>343</v>
      </c>
      <c r="P1382" s="42" t="s">
        <v>102</v>
      </c>
    </row>
    <row r="1383" spans="1:16">
      <c r="A1383" s="62">
        <v>1382</v>
      </c>
      <c r="B1383" s="42" t="s">
        <v>429</v>
      </c>
      <c r="C1383" s="42" t="s">
        <v>83</v>
      </c>
      <c r="D1383" s="42" t="s">
        <v>305</v>
      </c>
      <c r="E1383" s="42" t="s">
        <v>436</v>
      </c>
      <c r="F1383" s="64">
        <v>9843</v>
      </c>
      <c r="G1383" s="42">
        <v>1926</v>
      </c>
      <c r="H1383" s="42">
        <v>12</v>
      </c>
      <c r="I1383" s="42">
        <v>12</v>
      </c>
      <c r="J1383" s="64">
        <f t="shared" si="46"/>
        <v>9843</v>
      </c>
      <c r="K1383" s="89">
        <f t="shared" ca="1" si="47"/>
        <v>95.898699520876107</v>
      </c>
      <c r="L1383" s="42" t="s">
        <v>430</v>
      </c>
      <c r="M1383" s="42" t="s">
        <v>343</v>
      </c>
      <c r="N1383" s="42" t="s">
        <v>430</v>
      </c>
      <c r="O1383" s="42" t="s">
        <v>343</v>
      </c>
      <c r="P1383" s="42" t="s">
        <v>102</v>
      </c>
    </row>
    <row r="1384" spans="1:16">
      <c r="A1384" s="62">
        <v>1383</v>
      </c>
      <c r="B1384" s="42" t="s">
        <v>429</v>
      </c>
      <c r="C1384" s="42" t="s">
        <v>83</v>
      </c>
      <c r="D1384" s="42" t="s">
        <v>298</v>
      </c>
      <c r="E1384" s="42" t="s">
        <v>436</v>
      </c>
      <c r="F1384" s="64">
        <v>22929</v>
      </c>
      <c r="G1384" s="42">
        <v>1962</v>
      </c>
      <c r="H1384" s="42">
        <v>10</v>
      </c>
      <c r="I1384" s="42">
        <v>10</v>
      </c>
      <c r="J1384" s="64">
        <f t="shared" si="46"/>
        <v>22929</v>
      </c>
      <c r="K1384" s="89">
        <f t="shared" ca="1" si="47"/>
        <v>60.071184120465432</v>
      </c>
      <c r="L1384" s="42" t="s">
        <v>137</v>
      </c>
      <c r="M1384" s="42" t="s">
        <v>376</v>
      </c>
      <c r="N1384" s="42" t="s">
        <v>137</v>
      </c>
      <c r="O1384" s="42" t="s">
        <v>376</v>
      </c>
      <c r="P1384" s="42" t="s">
        <v>83</v>
      </c>
    </row>
    <row r="1385" spans="1:16">
      <c r="A1385" s="62">
        <v>1384</v>
      </c>
      <c r="B1385" s="42" t="s">
        <v>429</v>
      </c>
      <c r="C1385" s="42" t="s">
        <v>83</v>
      </c>
      <c r="D1385" s="42" t="s">
        <v>127</v>
      </c>
      <c r="E1385" s="42" t="s">
        <v>434</v>
      </c>
      <c r="F1385" s="64">
        <v>9627</v>
      </c>
      <c r="G1385" s="42">
        <v>1926</v>
      </c>
      <c r="H1385" s="42">
        <v>5</v>
      </c>
      <c r="I1385" s="42">
        <v>10</v>
      </c>
      <c r="J1385" s="64">
        <f t="shared" si="46"/>
        <v>9627</v>
      </c>
      <c r="K1385" s="89">
        <f t="shared" ca="1" si="47"/>
        <v>96.490075290896641</v>
      </c>
      <c r="L1385" s="42" t="s">
        <v>135</v>
      </c>
      <c r="M1385" s="42" t="s">
        <v>223</v>
      </c>
      <c r="N1385" s="42" t="s">
        <v>135</v>
      </c>
      <c r="O1385" s="42" t="s">
        <v>223</v>
      </c>
      <c r="P1385" s="42" t="s">
        <v>102</v>
      </c>
    </row>
    <row r="1386" spans="1:16">
      <c r="A1386" s="62">
        <v>1385</v>
      </c>
      <c r="B1386" s="42" t="s">
        <v>429</v>
      </c>
      <c r="C1386" s="42" t="s">
        <v>83</v>
      </c>
      <c r="D1386" s="42" t="s">
        <v>166</v>
      </c>
      <c r="E1386" s="42" t="s">
        <v>436</v>
      </c>
      <c r="F1386" s="64">
        <v>14283</v>
      </c>
      <c r="G1386" s="42">
        <v>1939</v>
      </c>
      <c r="H1386" s="42">
        <v>2</v>
      </c>
      <c r="I1386" s="42">
        <v>7</v>
      </c>
      <c r="J1386" s="64">
        <f t="shared" si="46"/>
        <v>14283</v>
      </c>
      <c r="K1386" s="89">
        <f t="shared" ca="1" si="47"/>
        <v>83.742642026009577</v>
      </c>
      <c r="L1386" s="42" t="s">
        <v>134</v>
      </c>
      <c r="M1386" s="42" t="s">
        <v>260</v>
      </c>
      <c r="N1386" s="42"/>
      <c r="O1386" s="42"/>
      <c r="P1386" s="42" t="s">
        <v>102</v>
      </c>
    </row>
    <row r="1387" spans="1:16">
      <c r="A1387" s="62">
        <v>1386</v>
      </c>
      <c r="B1387" s="42" t="s">
        <v>429</v>
      </c>
      <c r="C1387" s="42" t="s">
        <v>83</v>
      </c>
      <c r="D1387" s="42" t="s">
        <v>280</v>
      </c>
      <c r="E1387" s="42" t="s">
        <v>363</v>
      </c>
      <c r="F1387" s="64">
        <v>6335</v>
      </c>
      <c r="G1387" s="42">
        <v>1917</v>
      </c>
      <c r="H1387" s="42">
        <v>5</v>
      </c>
      <c r="I1387" s="42">
        <v>5</v>
      </c>
      <c r="J1387" s="64">
        <f t="shared" si="46"/>
        <v>6335</v>
      </c>
      <c r="K1387" s="89">
        <f t="shared" ca="1" si="47"/>
        <v>105.50308008213553</v>
      </c>
      <c r="L1387" s="42" t="s">
        <v>154</v>
      </c>
      <c r="M1387" s="42" t="s">
        <v>260</v>
      </c>
      <c r="N1387" s="42"/>
      <c r="O1387" s="42"/>
      <c r="P1387" s="42" t="s">
        <v>83</v>
      </c>
    </row>
    <row r="1388" spans="1:16">
      <c r="A1388" s="62">
        <v>1387</v>
      </c>
      <c r="B1388" s="42" t="s">
        <v>429</v>
      </c>
      <c r="C1388" s="42" t="s">
        <v>83</v>
      </c>
      <c r="D1388" s="42" t="s">
        <v>247</v>
      </c>
      <c r="E1388" s="42" t="s">
        <v>189</v>
      </c>
      <c r="F1388" s="64">
        <v>33185</v>
      </c>
      <c r="G1388" s="42">
        <v>1990</v>
      </c>
      <c r="H1388" s="42">
        <v>11</v>
      </c>
      <c r="I1388" s="42">
        <v>8</v>
      </c>
      <c r="J1388" s="64">
        <f t="shared" si="46"/>
        <v>33185</v>
      </c>
      <c r="K1388" s="89">
        <f t="shared" ca="1" si="47"/>
        <v>31.991786447638603</v>
      </c>
      <c r="L1388" s="42" t="s">
        <v>260</v>
      </c>
      <c r="M1388" s="42" t="s">
        <v>89</v>
      </c>
      <c r="N1388" s="42" t="s">
        <v>260</v>
      </c>
      <c r="O1388" s="42" t="s">
        <v>89</v>
      </c>
      <c r="P1388" s="42" t="s">
        <v>102</v>
      </c>
    </row>
    <row r="1389" spans="1:16">
      <c r="A1389" s="62">
        <v>1388</v>
      </c>
      <c r="B1389" s="42" t="s">
        <v>429</v>
      </c>
      <c r="C1389" s="42" t="s">
        <v>83</v>
      </c>
      <c r="D1389" s="42" t="s">
        <v>205</v>
      </c>
      <c r="E1389" s="42" t="s">
        <v>436</v>
      </c>
      <c r="F1389" s="64">
        <v>10363</v>
      </c>
      <c r="G1389" s="42">
        <v>1928</v>
      </c>
      <c r="H1389" s="42">
        <v>5</v>
      </c>
      <c r="I1389" s="42">
        <v>15</v>
      </c>
      <c r="J1389" s="64">
        <f t="shared" si="46"/>
        <v>10363</v>
      </c>
      <c r="K1389" s="89">
        <f t="shared" ca="1" si="47"/>
        <v>94.475017111567425</v>
      </c>
      <c r="L1389" s="42" t="s">
        <v>117</v>
      </c>
      <c r="M1389" s="42" t="s">
        <v>439</v>
      </c>
      <c r="N1389" s="42" t="s">
        <v>117</v>
      </c>
      <c r="O1389" s="42" t="s">
        <v>439</v>
      </c>
      <c r="P1389" s="42" t="s">
        <v>83</v>
      </c>
    </row>
    <row r="1390" spans="1:16">
      <c r="A1390" s="62">
        <v>1389</v>
      </c>
      <c r="B1390" s="42" t="s">
        <v>429</v>
      </c>
      <c r="C1390" s="42" t="s">
        <v>83</v>
      </c>
      <c r="D1390" s="42" t="s">
        <v>198</v>
      </c>
      <c r="E1390" s="42" t="s">
        <v>438</v>
      </c>
      <c r="F1390" s="64">
        <v>4801</v>
      </c>
      <c r="G1390" s="42">
        <v>1913</v>
      </c>
      <c r="H1390" s="42">
        <v>2</v>
      </c>
      <c r="I1390" s="42">
        <v>21</v>
      </c>
      <c r="J1390" s="64">
        <f t="shared" si="46"/>
        <v>4801</v>
      </c>
      <c r="K1390" s="89">
        <f t="shared" ca="1" si="47"/>
        <v>109.70294318959617</v>
      </c>
      <c r="L1390" s="42" t="s">
        <v>450</v>
      </c>
      <c r="M1390" s="42" t="s">
        <v>464</v>
      </c>
      <c r="N1390" s="42"/>
      <c r="O1390" s="42"/>
      <c r="P1390" s="42" t="s">
        <v>102</v>
      </c>
    </row>
    <row r="1391" spans="1:16">
      <c r="A1391" s="62">
        <v>1390</v>
      </c>
      <c r="B1391" s="42" t="s">
        <v>429</v>
      </c>
      <c r="C1391" s="42" t="s">
        <v>83</v>
      </c>
      <c r="D1391" s="42" t="s">
        <v>165</v>
      </c>
      <c r="E1391" s="42" t="s">
        <v>442</v>
      </c>
      <c r="F1391" s="64">
        <v>9152</v>
      </c>
      <c r="G1391" s="42">
        <v>1925</v>
      </c>
      <c r="H1391" s="42">
        <v>1</v>
      </c>
      <c r="I1391" s="42">
        <v>20</v>
      </c>
      <c r="J1391" s="64">
        <f t="shared" si="46"/>
        <v>9152</v>
      </c>
      <c r="K1391" s="89">
        <f t="shared" ca="1" si="47"/>
        <v>97.790554414784395</v>
      </c>
      <c r="L1391" s="42" t="s">
        <v>91</v>
      </c>
      <c r="M1391" s="42" t="s">
        <v>179</v>
      </c>
      <c r="N1391" s="42" t="s">
        <v>91</v>
      </c>
      <c r="O1391" s="42" t="s">
        <v>179</v>
      </c>
      <c r="P1391" s="42" t="s">
        <v>83</v>
      </c>
    </row>
    <row r="1392" spans="1:16">
      <c r="A1392" s="62">
        <v>1391</v>
      </c>
      <c r="B1392" s="42" t="s">
        <v>429</v>
      </c>
      <c r="C1392" s="42" t="s">
        <v>83</v>
      </c>
      <c r="D1392" s="42" t="s">
        <v>181</v>
      </c>
      <c r="E1392" s="42" t="s">
        <v>438</v>
      </c>
      <c r="F1392" s="64">
        <v>24448</v>
      </c>
      <c r="G1392" s="42">
        <v>1966</v>
      </c>
      <c r="H1392" s="42">
        <v>12</v>
      </c>
      <c r="I1392" s="42">
        <v>7</v>
      </c>
      <c r="J1392" s="64">
        <f t="shared" si="46"/>
        <v>24448</v>
      </c>
      <c r="K1392" s="89">
        <f t="shared" ca="1" si="47"/>
        <v>55.912388774811774</v>
      </c>
      <c r="L1392" s="42" t="s">
        <v>140</v>
      </c>
      <c r="M1392" s="42" t="s">
        <v>117</v>
      </c>
      <c r="N1392" s="42"/>
      <c r="O1392" s="42"/>
      <c r="P1392" s="42" t="s">
        <v>325</v>
      </c>
    </row>
    <row r="1393" spans="1:16">
      <c r="A1393" s="62">
        <v>1392</v>
      </c>
      <c r="B1393" s="42" t="s">
        <v>429</v>
      </c>
      <c r="C1393" s="42" t="s">
        <v>83</v>
      </c>
      <c r="D1393" s="42" t="s">
        <v>411</v>
      </c>
      <c r="E1393" s="42" t="s">
        <v>434</v>
      </c>
      <c r="F1393" s="64">
        <v>23187</v>
      </c>
      <c r="G1393" s="42">
        <v>1963</v>
      </c>
      <c r="H1393" s="42">
        <v>6</v>
      </c>
      <c r="I1393" s="42">
        <v>25</v>
      </c>
      <c r="J1393" s="64">
        <f t="shared" si="46"/>
        <v>23187</v>
      </c>
      <c r="K1393" s="89">
        <f t="shared" ca="1" si="47"/>
        <v>59.364818617385353</v>
      </c>
      <c r="L1393" s="42" t="s">
        <v>176</v>
      </c>
      <c r="M1393" s="42" t="s">
        <v>96</v>
      </c>
      <c r="N1393" s="42" t="s">
        <v>176</v>
      </c>
      <c r="O1393" s="42" t="s">
        <v>96</v>
      </c>
      <c r="P1393" s="42" t="s">
        <v>102</v>
      </c>
    </row>
    <row r="1394" spans="1:16">
      <c r="A1394" s="62">
        <v>1393</v>
      </c>
      <c r="B1394" s="42" t="s">
        <v>429</v>
      </c>
      <c r="C1394" s="42" t="s">
        <v>83</v>
      </c>
      <c r="D1394" s="42" t="s">
        <v>129</v>
      </c>
      <c r="E1394" s="42" t="s">
        <v>436</v>
      </c>
      <c r="F1394" s="64">
        <v>24734</v>
      </c>
      <c r="G1394" s="42">
        <v>1967</v>
      </c>
      <c r="H1394" s="42">
        <v>9</v>
      </c>
      <c r="I1394" s="42">
        <v>19</v>
      </c>
      <c r="J1394" s="64">
        <f t="shared" si="46"/>
        <v>24734</v>
      </c>
      <c r="K1394" s="89">
        <f t="shared" ca="1" si="47"/>
        <v>55.129363449691994</v>
      </c>
      <c r="L1394" s="42" t="s">
        <v>85</v>
      </c>
      <c r="M1394" s="42" t="s">
        <v>99</v>
      </c>
      <c r="N1394" s="42" t="s">
        <v>85</v>
      </c>
      <c r="O1394" s="42" t="s">
        <v>99</v>
      </c>
      <c r="P1394" s="42" t="s">
        <v>102</v>
      </c>
    </row>
    <row r="1395" spans="1:16">
      <c r="A1395" s="62">
        <v>1394</v>
      </c>
      <c r="B1395" s="42" t="s">
        <v>429</v>
      </c>
      <c r="C1395" s="42" t="s">
        <v>83</v>
      </c>
      <c r="D1395" s="42" t="s">
        <v>160</v>
      </c>
      <c r="E1395" s="42" t="s">
        <v>458</v>
      </c>
      <c r="F1395" s="64">
        <v>18435</v>
      </c>
      <c r="G1395" s="42">
        <v>1950</v>
      </c>
      <c r="H1395" s="42">
        <v>6</v>
      </c>
      <c r="I1395" s="42">
        <v>21</v>
      </c>
      <c r="J1395" s="64">
        <f t="shared" si="46"/>
        <v>18435</v>
      </c>
      <c r="K1395" s="89">
        <f t="shared" ca="1" si="47"/>
        <v>72.375085557837096</v>
      </c>
      <c r="L1395" s="42" t="s">
        <v>161</v>
      </c>
      <c r="M1395" s="42" t="s">
        <v>109</v>
      </c>
      <c r="N1395" s="42"/>
      <c r="O1395" s="42"/>
      <c r="P1395" s="42" t="s">
        <v>102</v>
      </c>
    </row>
    <row r="1396" spans="1:16">
      <c r="A1396" s="62">
        <v>1395</v>
      </c>
      <c r="B1396" s="42" t="s">
        <v>429</v>
      </c>
      <c r="C1396" s="42" t="s">
        <v>83</v>
      </c>
      <c r="D1396" s="42" t="s">
        <v>165</v>
      </c>
      <c r="E1396" s="42" t="s">
        <v>442</v>
      </c>
      <c r="F1396" s="64">
        <v>18422</v>
      </c>
      <c r="G1396" s="42">
        <v>1950</v>
      </c>
      <c r="H1396" s="42">
        <v>6</v>
      </c>
      <c r="I1396" s="42">
        <v>8</v>
      </c>
      <c r="J1396" s="64">
        <f t="shared" si="46"/>
        <v>18422</v>
      </c>
      <c r="K1396" s="89">
        <f t="shared" ca="1" si="47"/>
        <v>72.410677618069812</v>
      </c>
      <c r="L1396" s="42" t="s">
        <v>93</v>
      </c>
      <c r="M1396" s="42" t="s">
        <v>99</v>
      </c>
      <c r="N1396" s="42" t="s">
        <v>93</v>
      </c>
      <c r="O1396" s="42" t="s">
        <v>99</v>
      </c>
      <c r="P1396" s="42" t="s">
        <v>83</v>
      </c>
    </row>
    <row r="1397" spans="1:16">
      <c r="A1397" s="62">
        <v>1396</v>
      </c>
      <c r="B1397" s="42" t="s">
        <v>429</v>
      </c>
      <c r="C1397" s="42" t="s">
        <v>83</v>
      </c>
      <c r="D1397" s="42" t="s">
        <v>138</v>
      </c>
      <c r="E1397" s="42" t="s">
        <v>435</v>
      </c>
      <c r="F1397" s="64">
        <v>7533</v>
      </c>
      <c r="G1397" s="42">
        <v>1920</v>
      </c>
      <c r="H1397" s="42">
        <v>8</v>
      </c>
      <c r="I1397" s="42">
        <v>15</v>
      </c>
      <c r="J1397" s="64">
        <f t="shared" si="46"/>
        <v>7533</v>
      </c>
      <c r="K1397" s="89">
        <f t="shared" ca="1" si="47"/>
        <v>102.22313483915127</v>
      </c>
      <c r="L1397" s="42" t="s">
        <v>99</v>
      </c>
      <c r="M1397" s="42" t="s">
        <v>462</v>
      </c>
      <c r="N1397" s="42"/>
      <c r="O1397" s="42"/>
      <c r="P1397" s="42" t="s">
        <v>83</v>
      </c>
    </row>
    <row r="1398" spans="1:16">
      <c r="A1398" s="62">
        <v>1397</v>
      </c>
      <c r="B1398" s="42" t="s">
        <v>429</v>
      </c>
      <c r="C1398" s="42" t="s">
        <v>83</v>
      </c>
      <c r="D1398" s="42" t="s">
        <v>344</v>
      </c>
      <c r="E1398" s="42" t="s">
        <v>436</v>
      </c>
      <c r="F1398" s="64">
        <v>4834</v>
      </c>
      <c r="G1398" s="42">
        <v>1913</v>
      </c>
      <c r="H1398" s="42">
        <v>3</v>
      </c>
      <c r="I1398" s="42">
        <v>26</v>
      </c>
      <c r="J1398" s="64">
        <f t="shared" si="46"/>
        <v>4834</v>
      </c>
      <c r="K1398" s="89">
        <f t="shared" ca="1" si="47"/>
        <v>109.6125941136208</v>
      </c>
      <c r="L1398" s="42" t="s">
        <v>117</v>
      </c>
      <c r="M1398" s="42" t="s">
        <v>124</v>
      </c>
      <c r="N1398" s="42"/>
      <c r="O1398" s="42"/>
      <c r="P1398" s="42" t="s">
        <v>102</v>
      </c>
    </row>
    <row r="1399" spans="1:16">
      <c r="A1399" s="62">
        <v>1398</v>
      </c>
      <c r="B1399" s="42" t="s">
        <v>429</v>
      </c>
      <c r="C1399" s="42" t="s">
        <v>83</v>
      </c>
      <c r="D1399" s="42" t="s">
        <v>338</v>
      </c>
      <c r="E1399" s="42" t="s">
        <v>436</v>
      </c>
      <c r="F1399" s="64">
        <v>7910</v>
      </c>
      <c r="G1399" s="42">
        <v>1921</v>
      </c>
      <c r="H1399" s="42">
        <v>8</v>
      </c>
      <c r="I1399" s="42">
        <v>27</v>
      </c>
      <c r="J1399" s="64">
        <f t="shared" si="46"/>
        <v>7910</v>
      </c>
      <c r="K1399" s="89">
        <f t="shared" ca="1" si="47"/>
        <v>101.19096509240246</v>
      </c>
      <c r="L1399" s="42" t="s">
        <v>96</v>
      </c>
      <c r="M1399" s="42" t="s">
        <v>453</v>
      </c>
      <c r="N1399" s="42"/>
      <c r="O1399" s="42"/>
      <c r="P1399" s="42" t="s">
        <v>102</v>
      </c>
    </row>
    <row r="1400" spans="1:16">
      <c r="A1400" s="62">
        <v>1399</v>
      </c>
      <c r="B1400" s="42" t="s">
        <v>429</v>
      </c>
      <c r="C1400" s="42" t="s">
        <v>83</v>
      </c>
      <c r="D1400" s="42" t="s">
        <v>88</v>
      </c>
      <c r="E1400" s="42" t="s">
        <v>441</v>
      </c>
      <c r="F1400" s="64">
        <v>10819</v>
      </c>
      <c r="G1400" s="42">
        <v>1929</v>
      </c>
      <c r="H1400" s="42">
        <v>8</v>
      </c>
      <c r="I1400" s="42">
        <v>14</v>
      </c>
      <c r="J1400" s="64">
        <f t="shared" si="46"/>
        <v>10819</v>
      </c>
      <c r="K1400" s="89">
        <f t="shared" ca="1" si="47"/>
        <v>93.226557152635181</v>
      </c>
      <c r="L1400" s="42" t="s">
        <v>135</v>
      </c>
      <c r="M1400" s="42" t="s">
        <v>462</v>
      </c>
      <c r="N1400" s="42"/>
      <c r="O1400" s="42"/>
      <c r="P1400" s="42" t="s">
        <v>102</v>
      </c>
    </row>
    <row r="1401" spans="1:16">
      <c r="A1401" s="62">
        <v>1400</v>
      </c>
      <c r="B1401" s="42" t="s">
        <v>429</v>
      </c>
      <c r="C1401" s="42" t="s">
        <v>83</v>
      </c>
      <c r="D1401" s="42" t="s">
        <v>160</v>
      </c>
      <c r="E1401" s="42" t="s">
        <v>458</v>
      </c>
      <c r="F1401" s="64">
        <v>35526</v>
      </c>
      <c r="G1401" s="42">
        <v>1997</v>
      </c>
      <c r="H1401" s="42">
        <v>4</v>
      </c>
      <c r="I1401" s="42">
        <v>6</v>
      </c>
      <c r="J1401" s="64">
        <f t="shared" si="46"/>
        <v>35526</v>
      </c>
      <c r="K1401" s="89">
        <f t="shared" ca="1" si="47"/>
        <v>25.582477754962355</v>
      </c>
      <c r="L1401" s="42" t="s">
        <v>223</v>
      </c>
      <c r="M1401" s="42" t="s">
        <v>139</v>
      </c>
      <c r="N1401" s="42"/>
      <c r="O1401" s="42"/>
      <c r="P1401" s="42" t="s">
        <v>83</v>
      </c>
    </row>
    <row r="1402" spans="1:16">
      <c r="A1402" s="62">
        <v>1401</v>
      </c>
      <c r="B1402" s="42" t="s">
        <v>429</v>
      </c>
      <c r="C1402" s="42" t="s">
        <v>83</v>
      </c>
      <c r="D1402" s="42" t="s">
        <v>232</v>
      </c>
      <c r="E1402" s="42" t="s">
        <v>189</v>
      </c>
      <c r="F1402" s="64">
        <v>7318</v>
      </c>
      <c r="G1402" s="42">
        <v>1920</v>
      </c>
      <c r="H1402" s="42">
        <v>1</v>
      </c>
      <c r="I1402" s="42">
        <v>13</v>
      </c>
      <c r="J1402" s="64">
        <f t="shared" si="46"/>
        <v>7318</v>
      </c>
      <c r="K1402" s="89">
        <f t="shared" ca="1" si="47"/>
        <v>102.81177275838466</v>
      </c>
      <c r="L1402" s="42" t="s">
        <v>104</v>
      </c>
      <c r="M1402" s="42" t="s">
        <v>443</v>
      </c>
      <c r="N1402" s="42" t="s">
        <v>104</v>
      </c>
      <c r="O1402" s="42" t="s">
        <v>443</v>
      </c>
      <c r="P1402" s="42" t="s">
        <v>102</v>
      </c>
    </row>
    <row r="1403" spans="1:16">
      <c r="A1403" s="62">
        <v>1402</v>
      </c>
      <c r="B1403" s="42" t="s">
        <v>429</v>
      </c>
      <c r="C1403" s="42" t="s">
        <v>83</v>
      </c>
      <c r="D1403" s="42" t="s">
        <v>122</v>
      </c>
      <c r="E1403" s="42" t="s">
        <v>189</v>
      </c>
      <c r="F1403" s="64">
        <v>8711</v>
      </c>
      <c r="G1403" s="42">
        <v>1923</v>
      </c>
      <c r="H1403" s="42">
        <v>11</v>
      </c>
      <c r="I1403" s="42">
        <v>6</v>
      </c>
      <c r="J1403" s="64">
        <f t="shared" si="46"/>
        <v>8711</v>
      </c>
      <c r="K1403" s="89">
        <f t="shared" ca="1" si="47"/>
        <v>98.997946611909654</v>
      </c>
      <c r="L1403" s="42" t="s">
        <v>89</v>
      </c>
      <c r="M1403" s="42" t="s">
        <v>440</v>
      </c>
      <c r="N1403" s="42"/>
      <c r="O1403" s="42"/>
      <c r="P1403" s="42" t="s">
        <v>83</v>
      </c>
    </row>
    <row r="1404" spans="1:16">
      <c r="A1404" s="62">
        <v>1403</v>
      </c>
      <c r="B1404" s="42" t="s">
        <v>429</v>
      </c>
      <c r="C1404" s="42" t="s">
        <v>83</v>
      </c>
      <c r="D1404" s="42" t="s">
        <v>241</v>
      </c>
      <c r="E1404" s="42" t="s">
        <v>400</v>
      </c>
      <c r="F1404" s="64">
        <v>18866</v>
      </c>
      <c r="G1404" s="42">
        <v>1951</v>
      </c>
      <c r="H1404" s="42">
        <v>8</v>
      </c>
      <c r="I1404" s="42">
        <v>26</v>
      </c>
      <c r="J1404" s="64">
        <f t="shared" si="46"/>
        <v>18866</v>
      </c>
      <c r="K1404" s="89">
        <f t="shared" ca="1" si="47"/>
        <v>71.195071868583156</v>
      </c>
      <c r="L1404" s="42" t="s">
        <v>135</v>
      </c>
      <c r="M1404" s="42" t="s">
        <v>260</v>
      </c>
      <c r="N1404" s="42" t="s">
        <v>135</v>
      </c>
      <c r="O1404" s="42" t="s">
        <v>260</v>
      </c>
      <c r="P1404" s="42" t="s">
        <v>102</v>
      </c>
    </row>
    <row r="1405" spans="1:16">
      <c r="A1405" s="62">
        <v>1404</v>
      </c>
      <c r="B1405" s="42" t="s">
        <v>429</v>
      </c>
      <c r="C1405" s="42" t="s">
        <v>83</v>
      </c>
      <c r="D1405" s="42" t="s">
        <v>267</v>
      </c>
      <c r="E1405" s="42" t="s">
        <v>459</v>
      </c>
      <c r="F1405" s="64">
        <v>9882</v>
      </c>
      <c r="G1405" s="42">
        <v>1927</v>
      </c>
      <c r="H1405" s="42">
        <v>1</v>
      </c>
      <c r="I1405" s="42">
        <v>20</v>
      </c>
      <c r="J1405" s="64">
        <f t="shared" si="46"/>
        <v>9882</v>
      </c>
      <c r="K1405" s="89">
        <f t="shared" ca="1" si="47"/>
        <v>95.791923340177959</v>
      </c>
      <c r="L1405" s="42" t="s">
        <v>117</v>
      </c>
      <c r="M1405" s="42" t="s">
        <v>176</v>
      </c>
      <c r="N1405" s="42" t="s">
        <v>117</v>
      </c>
      <c r="O1405" s="42" t="s">
        <v>176</v>
      </c>
      <c r="P1405" s="42" t="s">
        <v>83</v>
      </c>
    </row>
    <row r="1406" spans="1:16">
      <c r="A1406" s="62">
        <v>1405</v>
      </c>
      <c r="B1406" s="42" t="s">
        <v>429</v>
      </c>
      <c r="C1406" s="42" t="s">
        <v>83</v>
      </c>
      <c r="D1406" s="42" t="s">
        <v>254</v>
      </c>
      <c r="E1406" s="42" t="s">
        <v>436</v>
      </c>
      <c r="F1406" s="64">
        <v>15119</v>
      </c>
      <c r="G1406" s="42">
        <v>1941</v>
      </c>
      <c r="H1406" s="42">
        <v>5</v>
      </c>
      <c r="I1406" s="42">
        <v>23</v>
      </c>
      <c r="J1406" s="64">
        <f t="shared" si="46"/>
        <v>15119</v>
      </c>
      <c r="K1406" s="89">
        <f t="shared" ca="1" si="47"/>
        <v>81.453798767967143</v>
      </c>
      <c r="L1406" s="42" t="s">
        <v>376</v>
      </c>
      <c r="M1406" s="42" t="s">
        <v>153</v>
      </c>
      <c r="N1406" s="42" t="s">
        <v>376</v>
      </c>
      <c r="O1406" s="42" t="s">
        <v>153</v>
      </c>
      <c r="P1406" s="42" t="s">
        <v>102</v>
      </c>
    </row>
    <row r="1407" spans="1:16">
      <c r="A1407" s="62">
        <v>1406</v>
      </c>
      <c r="B1407" s="42" t="s">
        <v>429</v>
      </c>
      <c r="C1407" s="42" t="s">
        <v>83</v>
      </c>
      <c r="D1407" s="42" t="s">
        <v>232</v>
      </c>
      <c r="E1407" s="42" t="s">
        <v>189</v>
      </c>
      <c r="F1407" s="64">
        <v>11755</v>
      </c>
      <c r="G1407" s="42">
        <v>1932</v>
      </c>
      <c r="H1407" s="42">
        <v>3</v>
      </c>
      <c r="I1407" s="42">
        <v>7</v>
      </c>
      <c r="J1407" s="64">
        <f t="shared" si="46"/>
        <v>11755</v>
      </c>
      <c r="K1407" s="89">
        <f t="shared" ca="1" si="47"/>
        <v>90.66392881587953</v>
      </c>
      <c r="L1407" s="42" t="s">
        <v>176</v>
      </c>
      <c r="M1407" s="42" t="s">
        <v>139</v>
      </c>
      <c r="N1407" s="42" t="s">
        <v>176</v>
      </c>
      <c r="O1407" s="42" t="s">
        <v>139</v>
      </c>
      <c r="P1407" s="42" t="s">
        <v>102</v>
      </c>
    </row>
    <row r="1408" spans="1:16">
      <c r="A1408" s="62">
        <v>1407</v>
      </c>
      <c r="B1408" s="42" t="s">
        <v>429</v>
      </c>
      <c r="C1408" s="42" t="s">
        <v>83</v>
      </c>
      <c r="D1408" s="42" t="s">
        <v>88</v>
      </c>
      <c r="E1408" s="42" t="s">
        <v>441</v>
      </c>
      <c r="F1408" s="64">
        <v>22689</v>
      </c>
      <c r="G1408" s="42">
        <v>1962</v>
      </c>
      <c r="H1408" s="42">
        <v>2</v>
      </c>
      <c r="I1408" s="42">
        <v>12</v>
      </c>
      <c r="J1408" s="64">
        <f t="shared" si="46"/>
        <v>22689</v>
      </c>
      <c r="K1408" s="89">
        <f t="shared" ca="1" si="47"/>
        <v>60.728268309377142</v>
      </c>
      <c r="L1408" s="42" t="s">
        <v>234</v>
      </c>
      <c r="M1408" s="42" t="s">
        <v>99</v>
      </c>
      <c r="N1408" s="42" t="s">
        <v>179</v>
      </c>
      <c r="O1408" s="42" t="s">
        <v>99</v>
      </c>
      <c r="P1408" s="42" t="s">
        <v>83</v>
      </c>
    </row>
    <row r="1409" spans="1:16">
      <c r="A1409" s="62">
        <v>1408</v>
      </c>
      <c r="B1409" s="42" t="s">
        <v>429</v>
      </c>
      <c r="C1409" s="42" t="s">
        <v>83</v>
      </c>
      <c r="D1409" s="42" t="s">
        <v>290</v>
      </c>
      <c r="E1409" s="42" t="s">
        <v>435</v>
      </c>
      <c r="F1409" s="64">
        <v>35366</v>
      </c>
      <c r="G1409" s="42">
        <v>1996</v>
      </c>
      <c r="H1409" s="42">
        <v>10</v>
      </c>
      <c r="I1409" s="42">
        <v>28</v>
      </c>
      <c r="J1409" s="64">
        <f t="shared" si="46"/>
        <v>35366</v>
      </c>
      <c r="K1409" s="89">
        <f t="shared" ca="1" si="47"/>
        <v>26.020533880903489</v>
      </c>
      <c r="L1409" s="42" t="s">
        <v>96</v>
      </c>
      <c r="M1409" s="42" t="s">
        <v>124</v>
      </c>
      <c r="N1409" s="42" t="s">
        <v>96</v>
      </c>
      <c r="O1409" s="42" t="s">
        <v>124</v>
      </c>
      <c r="P1409" s="42" t="s">
        <v>83</v>
      </c>
    </row>
    <row r="1410" spans="1:16">
      <c r="A1410" s="62">
        <v>1409</v>
      </c>
      <c r="B1410" s="42" t="s">
        <v>429</v>
      </c>
      <c r="C1410" s="42" t="s">
        <v>83</v>
      </c>
      <c r="D1410" s="42" t="s">
        <v>246</v>
      </c>
      <c r="E1410" s="42" t="s">
        <v>400</v>
      </c>
      <c r="F1410" s="64">
        <v>19232</v>
      </c>
      <c r="G1410" s="42">
        <v>1952</v>
      </c>
      <c r="H1410" s="42">
        <v>8</v>
      </c>
      <c r="I1410" s="42">
        <v>26</v>
      </c>
      <c r="J1410" s="64">
        <f t="shared" si="46"/>
        <v>19232</v>
      </c>
      <c r="K1410" s="89">
        <f t="shared" ca="1" si="47"/>
        <v>70.19301848049281</v>
      </c>
      <c r="L1410" s="42" t="s">
        <v>139</v>
      </c>
      <c r="M1410" s="42" t="s">
        <v>376</v>
      </c>
      <c r="N1410" s="42" t="s">
        <v>139</v>
      </c>
      <c r="O1410" s="42" t="s">
        <v>376</v>
      </c>
      <c r="P1410" s="42" t="s">
        <v>83</v>
      </c>
    </row>
    <row r="1411" spans="1:16">
      <c r="A1411" s="62">
        <v>1410</v>
      </c>
      <c r="B1411" s="42" t="s">
        <v>429</v>
      </c>
      <c r="C1411" s="42" t="s">
        <v>83</v>
      </c>
      <c r="D1411" s="42" t="s">
        <v>247</v>
      </c>
      <c r="E1411" s="42" t="s">
        <v>189</v>
      </c>
      <c r="F1411" s="64">
        <v>21609</v>
      </c>
      <c r="G1411" s="42">
        <v>1959</v>
      </c>
      <c r="H1411" s="42">
        <v>2</v>
      </c>
      <c r="I1411" s="42">
        <v>28</v>
      </c>
      <c r="J1411" s="64">
        <f t="shared" ref="J1411:J1474" si="48">DATE(G1411, H1411,I1411)</f>
        <v>21609</v>
      </c>
      <c r="K1411" s="89">
        <f t="shared" ref="K1411:K1474" ca="1" si="49">(TODAY()-J1411)/365.25</f>
        <v>63.685147159479811</v>
      </c>
      <c r="L1411" s="42" t="s">
        <v>176</v>
      </c>
      <c r="M1411" s="42" t="s">
        <v>93</v>
      </c>
      <c r="N1411" s="42" t="s">
        <v>176</v>
      </c>
      <c r="O1411" s="42" t="s">
        <v>93</v>
      </c>
      <c r="P1411" s="42" t="s">
        <v>102</v>
      </c>
    </row>
    <row r="1412" spans="1:16">
      <c r="A1412" s="62">
        <v>1411</v>
      </c>
      <c r="B1412" s="42" t="s">
        <v>429</v>
      </c>
      <c r="C1412" s="42" t="s">
        <v>83</v>
      </c>
      <c r="D1412" s="42" t="s">
        <v>241</v>
      </c>
      <c r="E1412" s="42" t="s">
        <v>400</v>
      </c>
      <c r="F1412" s="64">
        <v>13928</v>
      </c>
      <c r="G1412" s="42">
        <v>1938</v>
      </c>
      <c r="H1412" s="42">
        <v>2</v>
      </c>
      <c r="I1412" s="42">
        <v>17</v>
      </c>
      <c r="J1412" s="64">
        <f t="shared" si="48"/>
        <v>13928</v>
      </c>
      <c r="K1412" s="89">
        <f t="shared" ca="1" si="49"/>
        <v>84.714579055441476</v>
      </c>
      <c r="L1412" s="42" t="s">
        <v>223</v>
      </c>
      <c r="M1412" s="42" t="s">
        <v>260</v>
      </c>
      <c r="N1412" s="42" t="s">
        <v>223</v>
      </c>
      <c r="O1412" s="42" t="s">
        <v>260</v>
      </c>
      <c r="P1412" s="42" t="s">
        <v>83</v>
      </c>
    </row>
    <row r="1413" spans="1:16">
      <c r="A1413" s="62">
        <v>1412</v>
      </c>
      <c r="B1413" s="42" t="s">
        <v>429</v>
      </c>
      <c r="C1413" s="42" t="s">
        <v>83</v>
      </c>
      <c r="D1413" s="42" t="s">
        <v>172</v>
      </c>
      <c r="E1413" s="42" t="s">
        <v>436</v>
      </c>
      <c r="F1413" s="64">
        <v>8920</v>
      </c>
      <c r="G1413" s="42">
        <v>1924</v>
      </c>
      <c r="H1413" s="42">
        <v>6</v>
      </c>
      <c r="I1413" s="42">
        <v>2</v>
      </c>
      <c r="J1413" s="64">
        <f t="shared" si="48"/>
        <v>8920</v>
      </c>
      <c r="K1413" s="89">
        <f t="shared" ca="1" si="49"/>
        <v>98.425735797399042</v>
      </c>
      <c r="L1413" s="42" t="s">
        <v>143</v>
      </c>
      <c r="M1413" s="42" t="s">
        <v>430</v>
      </c>
      <c r="N1413" s="42" t="s">
        <v>143</v>
      </c>
      <c r="O1413" s="42" t="s">
        <v>430</v>
      </c>
      <c r="P1413" s="42" t="s">
        <v>83</v>
      </c>
    </row>
    <row r="1414" spans="1:16">
      <c r="A1414" s="62">
        <v>1413</v>
      </c>
      <c r="B1414" s="42" t="s">
        <v>429</v>
      </c>
      <c r="C1414" s="42" t="s">
        <v>83</v>
      </c>
      <c r="D1414" s="42" t="s">
        <v>122</v>
      </c>
      <c r="E1414" s="42" t="s">
        <v>189</v>
      </c>
      <c r="F1414" s="64">
        <v>9037</v>
      </c>
      <c r="G1414" s="42">
        <v>1924</v>
      </c>
      <c r="H1414" s="42">
        <v>9</v>
      </c>
      <c r="I1414" s="42">
        <v>27</v>
      </c>
      <c r="J1414" s="64">
        <f t="shared" si="48"/>
        <v>9037</v>
      </c>
      <c r="K1414" s="89">
        <f t="shared" ca="1" si="49"/>
        <v>98.105407255304584</v>
      </c>
      <c r="L1414" s="42" t="s">
        <v>161</v>
      </c>
      <c r="M1414" s="42" t="s">
        <v>139</v>
      </c>
      <c r="N1414" s="42"/>
      <c r="O1414" s="42"/>
      <c r="P1414" s="42" t="s">
        <v>83</v>
      </c>
    </row>
    <row r="1415" spans="1:16">
      <c r="A1415" s="62">
        <v>1414</v>
      </c>
      <c r="B1415" s="42" t="s">
        <v>429</v>
      </c>
      <c r="C1415" s="42" t="s">
        <v>83</v>
      </c>
      <c r="D1415" s="42" t="s">
        <v>138</v>
      </c>
      <c r="E1415" s="42" t="s">
        <v>435</v>
      </c>
      <c r="F1415" s="64">
        <v>17540</v>
      </c>
      <c r="G1415" s="42">
        <v>1948</v>
      </c>
      <c r="H1415" s="42">
        <v>1</v>
      </c>
      <c r="I1415" s="42">
        <v>8</v>
      </c>
      <c r="J1415" s="64">
        <f t="shared" si="48"/>
        <v>17540</v>
      </c>
      <c r="K1415" s="89">
        <f t="shared" ca="1" si="49"/>
        <v>74.82546201232033</v>
      </c>
      <c r="L1415" s="42" t="s">
        <v>112</v>
      </c>
      <c r="M1415" s="42" t="s">
        <v>443</v>
      </c>
      <c r="N1415" s="42"/>
      <c r="O1415" s="42"/>
      <c r="P1415" s="42" t="s">
        <v>102</v>
      </c>
    </row>
    <row r="1416" spans="1:16">
      <c r="A1416" s="62">
        <v>1415</v>
      </c>
      <c r="B1416" s="42" t="s">
        <v>429</v>
      </c>
      <c r="C1416" s="42" t="s">
        <v>83</v>
      </c>
      <c r="D1416" s="42" t="s">
        <v>417</v>
      </c>
      <c r="E1416" s="42" t="s">
        <v>432</v>
      </c>
      <c r="F1416" s="64">
        <v>11573</v>
      </c>
      <c r="G1416" s="42">
        <v>1931</v>
      </c>
      <c r="H1416" s="42">
        <v>9</v>
      </c>
      <c r="I1416" s="42">
        <v>7</v>
      </c>
      <c r="J1416" s="64">
        <f t="shared" si="48"/>
        <v>11573</v>
      </c>
      <c r="K1416" s="89">
        <f t="shared" ca="1" si="49"/>
        <v>91.162217659137582</v>
      </c>
      <c r="L1416" s="42" t="s">
        <v>96</v>
      </c>
      <c r="M1416" s="42" t="s">
        <v>462</v>
      </c>
      <c r="N1416" s="42" t="s">
        <v>96</v>
      </c>
      <c r="O1416" s="42" t="s">
        <v>462</v>
      </c>
      <c r="P1416" s="42" t="s">
        <v>102</v>
      </c>
    </row>
    <row r="1417" spans="1:16">
      <c r="A1417" s="62">
        <v>1416</v>
      </c>
      <c r="B1417" s="42" t="s">
        <v>429</v>
      </c>
      <c r="C1417" s="42" t="s">
        <v>83</v>
      </c>
      <c r="D1417" s="42" t="s">
        <v>236</v>
      </c>
      <c r="E1417" s="42" t="s">
        <v>434</v>
      </c>
      <c r="F1417" s="64">
        <v>14527</v>
      </c>
      <c r="G1417" s="42">
        <v>1939</v>
      </c>
      <c r="H1417" s="42">
        <v>10</v>
      </c>
      <c r="I1417" s="42">
        <v>9</v>
      </c>
      <c r="J1417" s="64">
        <f t="shared" si="48"/>
        <v>14527</v>
      </c>
      <c r="K1417" s="89">
        <f t="shared" ca="1" si="49"/>
        <v>83.074606433949356</v>
      </c>
      <c r="L1417" s="42" t="s">
        <v>155</v>
      </c>
      <c r="M1417" s="42" t="s">
        <v>440</v>
      </c>
      <c r="N1417" s="42" t="s">
        <v>155</v>
      </c>
      <c r="O1417" s="42" t="s">
        <v>440</v>
      </c>
      <c r="P1417" s="42" t="s">
        <v>83</v>
      </c>
    </row>
    <row r="1418" spans="1:16">
      <c r="A1418" s="62">
        <v>1417</v>
      </c>
      <c r="B1418" s="42" t="s">
        <v>429</v>
      </c>
      <c r="C1418" s="42" t="s">
        <v>83</v>
      </c>
      <c r="D1418" s="42" t="s">
        <v>472</v>
      </c>
      <c r="E1418" s="42" t="s">
        <v>438</v>
      </c>
      <c r="F1418" s="64">
        <v>18347</v>
      </c>
      <c r="G1418" s="42">
        <v>1950</v>
      </c>
      <c r="H1418" s="42">
        <v>3</v>
      </c>
      <c r="I1418" s="42">
        <v>25</v>
      </c>
      <c r="J1418" s="64">
        <f t="shared" si="48"/>
        <v>18347</v>
      </c>
      <c r="K1418" s="89">
        <f t="shared" ca="1" si="49"/>
        <v>72.616016427104725</v>
      </c>
      <c r="L1418" s="42" t="s">
        <v>89</v>
      </c>
      <c r="M1418" s="42" t="s">
        <v>96</v>
      </c>
      <c r="N1418" s="42" t="s">
        <v>89</v>
      </c>
      <c r="O1418" s="42" t="s">
        <v>96</v>
      </c>
      <c r="P1418" s="42" t="s">
        <v>83</v>
      </c>
    </row>
    <row r="1419" spans="1:16">
      <c r="A1419" s="62">
        <v>1418</v>
      </c>
      <c r="B1419" s="42" t="s">
        <v>429</v>
      </c>
      <c r="C1419" s="42" t="s">
        <v>83</v>
      </c>
      <c r="D1419" s="42" t="s">
        <v>266</v>
      </c>
      <c r="E1419" s="42" t="s">
        <v>438</v>
      </c>
      <c r="F1419" s="64">
        <v>13783</v>
      </c>
      <c r="G1419" s="42">
        <v>1937</v>
      </c>
      <c r="H1419" s="42">
        <v>9</v>
      </c>
      <c r="I1419" s="42">
        <v>25</v>
      </c>
      <c r="J1419" s="64">
        <f t="shared" si="48"/>
        <v>13783</v>
      </c>
      <c r="K1419" s="89">
        <f t="shared" ca="1" si="49"/>
        <v>85.111567419575636</v>
      </c>
      <c r="L1419" s="42" t="s">
        <v>109</v>
      </c>
      <c r="M1419" s="42" t="s">
        <v>133</v>
      </c>
      <c r="N1419" s="42" t="s">
        <v>109</v>
      </c>
      <c r="O1419" s="42" t="s">
        <v>133</v>
      </c>
      <c r="P1419" s="42" t="s">
        <v>83</v>
      </c>
    </row>
    <row r="1420" spans="1:16">
      <c r="A1420" s="62">
        <v>1419</v>
      </c>
      <c r="B1420" s="42" t="s">
        <v>429</v>
      </c>
      <c r="C1420" s="42" t="s">
        <v>83</v>
      </c>
      <c r="D1420" s="42" t="s">
        <v>320</v>
      </c>
      <c r="E1420" s="42" t="s">
        <v>458</v>
      </c>
      <c r="F1420" s="64">
        <v>14295</v>
      </c>
      <c r="G1420" s="42">
        <v>1939</v>
      </c>
      <c r="H1420" s="42">
        <v>2</v>
      </c>
      <c r="I1420" s="42">
        <v>19</v>
      </c>
      <c r="J1420" s="64">
        <f t="shared" si="48"/>
        <v>14295</v>
      </c>
      <c r="K1420" s="89">
        <f t="shared" ca="1" si="49"/>
        <v>83.709787816564003</v>
      </c>
      <c r="L1420" s="42" t="s">
        <v>376</v>
      </c>
      <c r="M1420" s="42" t="s">
        <v>93</v>
      </c>
      <c r="N1420" s="42" t="s">
        <v>376</v>
      </c>
      <c r="O1420" s="42" t="s">
        <v>93</v>
      </c>
      <c r="P1420" s="42" t="s">
        <v>83</v>
      </c>
    </row>
    <row r="1421" spans="1:16">
      <c r="A1421" s="62">
        <v>1420</v>
      </c>
      <c r="B1421" s="42" t="s">
        <v>429</v>
      </c>
      <c r="C1421" s="42" t="s">
        <v>83</v>
      </c>
      <c r="D1421" s="42" t="s">
        <v>218</v>
      </c>
      <c r="E1421" s="42" t="s">
        <v>436</v>
      </c>
      <c r="F1421" s="64">
        <v>5800</v>
      </c>
      <c r="G1421" s="42">
        <v>1915</v>
      </c>
      <c r="H1421" s="42">
        <v>11</v>
      </c>
      <c r="I1421" s="42">
        <v>17</v>
      </c>
      <c r="J1421" s="64">
        <f t="shared" si="48"/>
        <v>5800</v>
      </c>
      <c r="K1421" s="89">
        <f t="shared" ca="1" si="49"/>
        <v>106.96783025325119</v>
      </c>
      <c r="L1421" s="42" t="s">
        <v>101</v>
      </c>
      <c r="M1421" s="42" t="s">
        <v>112</v>
      </c>
      <c r="N1421" s="42" t="s">
        <v>101</v>
      </c>
      <c r="O1421" s="42" t="s">
        <v>112</v>
      </c>
      <c r="P1421" s="42" t="s">
        <v>102</v>
      </c>
    </row>
    <row r="1422" spans="1:16">
      <c r="A1422" s="62">
        <v>1421</v>
      </c>
      <c r="B1422" s="42" t="s">
        <v>429</v>
      </c>
      <c r="C1422" s="42" t="s">
        <v>83</v>
      </c>
      <c r="D1422" s="42" t="s">
        <v>203</v>
      </c>
      <c r="E1422" s="42" t="s">
        <v>438</v>
      </c>
      <c r="F1422" s="64">
        <v>19911</v>
      </c>
      <c r="G1422" s="42">
        <v>1954</v>
      </c>
      <c r="H1422" s="42">
        <v>7</v>
      </c>
      <c r="I1422" s="42">
        <v>6</v>
      </c>
      <c r="J1422" s="64">
        <f t="shared" si="48"/>
        <v>19911</v>
      </c>
      <c r="K1422" s="89">
        <f t="shared" ca="1" si="49"/>
        <v>68.334017796030111</v>
      </c>
      <c r="L1422" s="42" t="s">
        <v>431</v>
      </c>
      <c r="M1422" s="42" t="s">
        <v>450</v>
      </c>
      <c r="N1422" s="42" t="s">
        <v>431</v>
      </c>
      <c r="O1422" s="42" t="s">
        <v>450</v>
      </c>
      <c r="P1422" s="42" t="s">
        <v>83</v>
      </c>
    </row>
    <row r="1423" spans="1:16">
      <c r="A1423" s="62">
        <v>1422</v>
      </c>
      <c r="B1423" s="42" t="s">
        <v>429</v>
      </c>
      <c r="C1423" s="42" t="s">
        <v>83</v>
      </c>
      <c r="D1423" s="42" t="s">
        <v>232</v>
      </c>
      <c r="E1423" s="42" t="s">
        <v>189</v>
      </c>
      <c r="F1423" s="64">
        <v>20383</v>
      </c>
      <c r="G1423" s="42">
        <v>1955</v>
      </c>
      <c r="H1423" s="42">
        <v>10</v>
      </c>
      <c r="I1423" s="42">
        <v>21</v>
      </c>
      <c r="J1423" s="64">
        <f t="shared" si="48"/>
        <v>20383</v>
      </c>
      <c r="K1423" s="89">
        <f t="shared" ca="1" si="49"/>
        <v>67.041752224503767</v>
      </c>
      <c r="L1423" s="42" t="s">
        <v>176</v>
      </c>
      <c r="M1423" s="42" t="s">
        <v>85</v>
      </c>
      <c r="N1423" s="42" t="s">
        <v>176</v>
      </c>
      <c r="O1423" s="42" t="s">
        <v>85</v>
      </c>
      <c r="P1423" s="42" t="s">
        <v>102</v>
      </c>
    </row>
    <row r="1424" spans="1:16">
      <c r="A1424" s="62">
        <v>1423</v>
      </c>
      <c r="B1424" s="42" t="s">
        <v>429</v>
      </c>
      <c r="C1424" s="42" t="s">
        <v>83</v>
      </c>
      <c r="D1424" s="42" t="s">
        <v>449</v>
      </c>
      <c r="E1424" s="42" t="s">
        <v>438</v>
      </c>
      <c r="F1424" s="64">
        <v>14535</v>
      </c>
      <c r="G1424" s="42">
        <v>1939</v>
      </c>
      <c r="H1424" s="42">
        <v>10</v>
      </c>
      <c r="I1424" s="42">
        <v>17</v>
      </c>
      <c r="J1424" s="64">
        <f t="shared" si="48"/>
        <v>14535</v>
      </c>
      <c r="K1424" s="89">
        <f t="shared" ca="1" si="49"/>
        <v>83.052703627652292</v>
      </c>
      <c r="L1424" s="42" t="s">
        <v>140</v>
      </c>
      <c r="M1424" s="42" t="s">
        <v>223</v>
      </c>
      <c r="N1424" s="42" t="s">
        <v>140</v>
      </c>
      <c r="O1424" s="42" t="s">
        <v>223</v>
      </c>
      <c r="P1424" s="42" t="s">
        <v>83</v>
      </c>
    </row>
    <row r="1425" spans="1:16">
      <c r="A1425" s="62">
        <v>1424</v>
      </c>
      <c r="B1425" s="42" t="s">
        <v>429</v>
      </c>
      <c r="C1425" s="42" t="s">
        <v>83</v>
      </c>
      <c r="D1425" s="42" t="s">
        <v>213</v>
      </c>
      <c r="E1425" s="42" t="s">
        <v>432</v>
      </c>
      <c r="F1425" s="64">
        <v>5760</v>
      </c>
      <c r="G1425" s="42">
        <v>1915</v>
      </c>
      <c r="H1425" s="42">
        <v>10</v>
      </c>
      <c r="I1425" s="42">
        <v>8</v>
      </c>
      <c r="J1425" s="64">
        <f t="shared" si="48"/>
        <v>5760</v>
      </c>
      <c r="K1425" s="89">
        <f t="shared" ca="1" si="49"/>
        <v>107.07734428473648</v>
      </c>
      <c r="L1425" s="42" t="s">
        <v>376</v>
      </c>
      <c r="M1425" s="42" t="s">
        <v>153</v>
      </c>
      <c r="N1425" s="42"/>
      <c r="O1425" s="42"/>
      <c r="P1425" s="42" t="s">
        <v>102</v>
      </c>
    </row>
    <row r="1426" spans="1:16">
      <c r="A1426" s="62">
        <v>1425</v>
      </c>
      <c r="B1426" s="42" t="s">
        <v>429</v>
      </c>
      <c r="C1426" s="42" t="s">
        <v>83</v>
      </c>
      <c r="D1426" s="42" t="s">
        <v>201</v>
      </c>
      <c r="E1426" s="42" t="s">
        <v>435</v>
      </c>
      <c r="F1426" s="64">
        <v>33153</v>
      </c>
      <c r="G1426" s="42">
        <v>1990</v>
      </c>
      <c r="H1426" s="42">
        <v>10</v>
      </c>
      <c r="I1426" s="42">
        <v>7</v>
      </c>
      <c r="J1426" s="64">
        <f t="shared" si="48"/>
        <v>33153</v>
      </c>
      <c r="K1426" s="89">
        <f t="shared" ca="1" si="49"/>
        <v>32.079397672826829</v>
      </c>
      <c r="L1426" s="42" t="s">
        <v>343</v>
      </c>
      <c r="M1426" s="42" t="s">
        <v>462</v>
      </c>
      <c r="N1426" s="42" t="s">
        <v>343</v>
      </c>
      <c r="O1426" s="42" t="s">
        <v>462</v>
      </c>
      <c r="P1426" s="42" t="s">
        <v>83</v>
      </c>
    </row>
    <row r="1427" spans="1:16">
      <c r="A1427" s="62">
        <v>1426</v>
      </c>
      <c r="B1427" s="42" t="s">
        <v>429</v>
      </c>
      <c r="C1427" s="42" t="s">
        <v>83</v>
      </c>
      <c r="D1427" s="42" t="s">
        <v>367</v>
      </c>
      <c r="E1427" s="42" t="s">
        <v>442</v>
      </c>
      <c r="F1427" s="64">
        <v>10171</v>
      </c>
      <c r="G1427" s="42">
        <v>1927</v>
      </c>
      <c r="H1427" s="42">
        <v>11</v>
      </c>
      <c r="I1427" s="42">
        <v>5</v>
      </c>
      <c r="J1427" s="64">
        <f t="shared" si="48"/>
        <v>10171</v>
      </c>
      <c r="K1427" s="89">
        <f t="shared" ca="1" si="49"/>
        <v>95.000684462696782</v>
      </c>
      <c r="L1427" s="42" t="s">
        <v>179</v>
      </c>
      <c r="M1427" s="42" t="s">
        <v>89</v>
      </c>
      <c r="N1427" s="42"/>
      <c r="O1427" s="42"/>
      <c r="P1427" s="42" t="s">
        <v>83</v>
      </c>
    </row>
    <row r="1428" spans="1:16">
      <c r="A1428" s="62">
        <v>1427</v>
      </c>
      <c r="B1428" s="42" t="s">
        <v>429</v>
      </c>
      <c r="C1428" s="42" t="s">
        <v>83</v>
      </c>
      <c r="D1428" s="42" t="s">
        <v>120</v>
      </c>
      <c r="E1428" s="42" t="s">
        <v>455</v>
      </c>
      <c r="F1428" s="64">
        <v>12220</v>
      </c>
      <c r="G1428" s="42">
        <v>1933</v>
      </c>
      <c r="H1428" s="42">
        <v>6</v>
      </c>
      <c r="I1428" s="42">
        <v>15</v>
      </c>
      <c r="J1428" s="64">
        <f t="shared" si="48"/>
        <v>12220</v>
      </c>
      <c r="K1428" s="89">
        <f t="shared" ca="1" si="49"/>
        <v>89.390828199863108</v>
      </c>
      <c r="L1428" s="42" t="s">
        <v>179</v>
      </c>
      <c r="M1428" s="42" t="s">
        <v>96</v>
      </c>
      <c r="N1428" s="42" t="s">
        <v>179</v>
      </c>
      <c r="O1428" s="42" t="s">
        <v>96</v>
      </c>
      <c r="P1428" s="42" t="s">
        <v>102</v>
      </c>
    </row>
    <row r="1429" spans="1:16">
      <c r="A1429" s="62">
        <v>1428</v>
      </c>
      <c r="B1429" s="42" t="s">
        <v>429</v>
      </c>
      <c r="C1429" s="42" t="s">
        <v>83</v>
      </c>
      <c r="D1429" s="42" t="s">
        <v>327</v>
      </c>
      <c r="E1429" s="42" t="s">
        <v>436</v>
      </c>
      <c r="F1429" s="64">
        <v>25992</v>
      </c>
      <c r="G1429" s="42">
        <v>1971</v>
      </c>
      <c r="H1429" s="42">
        <v>2</v>
      </c>
      <c r="I1429" s="42">
        <v>28</v>
      </c>
      <c r="J1429" s="64">
        <f t="shared" si="48"/>
        <v>25992</v>
      </c>
      <c r="K1429" s="89">
        <f t="shared" ca="1" si="49"/>
        <v>51.685147159479811</v>
      </c>
      <c r="L1429" s="42" t="s">
        <v>124</v>
      </c>
      <c r="M1429" s="42" t="s">
        <v>153</v>
      </c>
      <c r="N1429" s="42" t="s">
        <v>124</v>
      </c>
      <c r="O1429" s="42" t="s">
        <v>153</v>
      </c>
      <c r="P1429" s="42" t="s">
        <v>102</v>
      </c>
    </row>
    <row r="1430" spans="1:16">
      <c r="A1430" s="62">
        <v>1429</v>
      </c>
      <c r="B1430" s="42" t="s">
        <v>429</v>
      </c>
      <c r="C1430" s="42" t="s">
        <v>83</v>
      </c>
      <c r="D1430" s="42" t="s">
        <v>427</v>
      </c>
      <c r="E1430" s="42" t="s">
        <v>434</v>
      </c>
      <c r="F1430" s="64">
        <v>16490</v>
      </c>
      <c r="G1430" s="42">
        <v>1945</v>
      </c>
      <c r="H1430" s="42">
        <v>2</v>
      </c>
      <c r="I1430" s="42">
        <v>22</v>
      </c>
      <c r="J1430" s="64">
        <f t="shared" si="48"/>
        <v>16490</v>
      </c>
      <c r="K1430" s="89">
        <f t="shared" ca="1" si="49"/>
        <v>77.700205338809042</v>
      </c>
      <c r="L1430" s="42" t="s">
        <v>153</v>
      </c>
      <c r="M1430" s="42" t="s">
        <v>99</v>
      </c>
      <c r="N1430" s="42" t="s">
        <v>153</v>
      </c>
      <c r="O1430" s="42" t="s">
        <v>99</v>
      </c>
      <c r="P1430" s="42" t="s">
        <v>83</v>
      </c>
    </row>
    <row r="1431" spans="1:16">
      <c r="A1431" s="62">
        <v>1430</v>
      </c>
      <c r="B1431" s="42" t="s">
        <v>429</v>
      </c>
      <c r="C1431" s="42" t="s">
        <v>83</v>
      </c>
      <c r="D1431" s="42" t="s">
        <v>280</v>
      </c>
      <c r="E1431" s="42" t="s">
        <v>363</v>
      </c>
      <c r="F1431" s="64">
        <v>5387</v>
      </c>
      <c r="G1431" s="42">
        <v>1914</v>
      </c>
      <c r="H1431" s="42">
        <v>9</v>
      </c>
      <c r="I1431" s="42">
        <v>30</v>
      </c>
      <c r="J1431" s="64">
        <f t="shared" si="48"/>
        <v>5387</v>
      </c>
      <c r="K1431" s="89">
        <f t="shared" ca="1" si="49"/>
        <v>108.09856262833675</v>
      </c>
      <c r="L1431" s="42" t="s">
        <v>135</v>
      </c>
      <c r="M1431" s="42" t="s">
        <v>137</v>
      </c>
      <c r="N1431" s="42"/>
      <c r="O1431" s="42"/>
      <c r="P1431" s="42" t="s">
        <v>102</v>
      </c>
    </row>
    <row r="1432" spans="1:16">
      <c r="A1432" s="62">
        <v>1431</v>
      </c>
      <c r="B1432" s="42" t="s">
        <v>429</v>
      </c>
      <c r="C1432" s="42" t="s">
        <v>83</v>
      </c>
      <c r="D1432" s="42" t="s">
        <v>156</v>
      </c>
      <c r="E1432" s="42" t="s">
        <v>438</v>
      </c>
      <c r="F1432" s="64">
        <v>20173</v>
      </c>
      <c r="G1432" s="42">
        <v>1955</v>
      </c>
      <c r="H1432" s="42">
        <v>3</v>
      </c>
      <c r="I1432" s="42">
        <v>25</v>
      </c>
      <c r="J1432" s="64">
        <f t="shared" si="48"/>
        <v>20173</v>
      </c>
      <c r="K1432" s="89">
        <f t="shared" ca="1" si="49"/>
        <v>67.616700889801507</v>
      </c>
      <c r="L1432" s="42" t="s">
        <v>153</v>
      </c>
      <c r="M1432" s="42" t="s">
        <v>85</v>
      </c>
      <c r="N1432" s="42" t="s">
        <v>153</v>
      </c>
      <c r="O1432" s="42" t="s">
        <v>85</v>
      </c>
      <c r="P1432" s="42" t="s">
        <v>102</v>
      </c>
    </row>
    <row r="1433" spans="1:16">
      <c r="A1433" s="62">
        <v>1432</v>
      </c>
      <c r="B1433" s="42" t="s">
        <v>429</v>
      </c>
      <c r="C1433" s="42" t="s">
        <v>83</v>
      </c>
      <c r="D1433" s="42" t="s">
        <v>244</v>
      </c>
      <c r="E1433" s="42" t="s">
        <v>436</v>
      </c>
      <c r="F1433" s="64">
        <v>7935</v>
      </c>
      <c r="G1433" s="42">
        <v>1921</v>
      </c>
      <c r="H1433" s="42">
        <v>9</v>
      </c>
      <c r="I1433" s="42">
        <v>21</v>
      </c>
      <c r="J1433" s="64">
        <f t="shared" si="48"/>
        <v>7935</v>
      </c>
      <c r="K1433" s="89">
        <f t="shared" ca="1" si="49"/>
        <v>101.12251882272416</v>
      </c>
      <c r="L1433" s="42" t="s">
        <v>457</v>
      </c>
      <c r="M1433" s="42" t="s">
        <v>376</v>
      </c>
      <c r="N1433" s="42" t="s">
        <v>457</v>
      </c>
      <c r="O1433" s="42" t="s">
        <v>376</v>
      </c>
      <c r="P1433" s="42" t="s">
        <v>83</v>
      </c>
    </row>
    <row r="1434" spans="1:16">
      <c r="A1434" s="62">
        <v>1433</v>
      </c>
      <c r="B1434" s="42" t="s">
        <v>429</v>
      </c>
      <c r="C1434" s="42" t="s">
        <v>83</v>
      </c>
      <c r="D1434" s="42" t="s">
        <v>88</v>
      </c>
      <c r="E1434" s="42" t="s">
        <v>441</v>
      </c>
      <c r="F1434" s="64">
        <v>6646</v>
      </c>
      <c r="G1434" s="42">
        <v>1918</v>
      </c>
      <c r="H1434" s="42">
        <v>3</v>
      </c>
      <c r="I1434" s="42">
        <v>12</v>
      </c>
      <c r="J1434" s="64">
        <f t="shared" si="48"/>
        <v>6646</v>
      </c>
      <c r="K1434" s="89">
        <f t="shared" ca="1" si="49"/>
        <v>104.65160848733744</v>
      </c>
      <c r="L1434" s="42" t="s">
        <v>161</v>
      </c>
      <c r="M1434" s="42" t="s">
        <v>137</v>
      </c>
      <c r="N1434" s="42"/>
      <c r="O1434" s="42"/>
      <c r="P1434" s="42" t="s">
        <v>102</v>
      </c>
    </row>
    <row r="1435" spans="1:16">
      <c r="A1435" s="62">
        <v>1434</v>
      </c>
      <c r="B1435" s="42" t="s">
        <v>429</v>
      </c>
      <c r="C1435" s="42" t="s">
        <v>83</v>
      </c>
      <c r="D1435" s="42" t="s">
        <v>236</v>
      </c>
      <c r="E1435" s="42" t="s">
        <v>434</v>
      </c>
      <c r="F1435" s="64">
        <v>3719</v>
      </c>
      <c r="G1435" s="42">
        <v>1910</v>
      </c>
      <c r="H1435" s="42">
        <v>3</v>
      </c>
      <c r="I1435" s="42">
        <v>7</v>
      </c>
      <c r="J1435" s="64">
        <f t="shared" si="48"/>
        <v>3719</v>
      </c>
      <c r="K1435" s="89">
        <f t="shared" ca="1" si="49"/>
        <v>112.66529774127311</v>
      </c>
      <c r="L1435" s="42" t="s">
        <v>223</v>
      </c>
      <c r="M1435" s="42" t="s">
        <v>440</v>
      </c>
      <c r="N1435" s="42" t="s">
        <v>223</v>
      </c>
      <c r="O1435" s="42" t="s">
        <v>440</v>
      </c>
      <c r="P1435" s="42" t="s">
        <v>83</v>
      </c>
    </row>
    <row r="1436" spans="1:16">
      <c r="A1436" s="62">
        <v>1435</v>
      </c>
      <c r="B1436" s="42" t="s">
        <v>429</v>
      </c>
      <c r="C1436" s="42" t="s">
        <v>83</v>
      </c>
      <c r="D1436" s="42" t="s">
        <v>175</v>
      </c>
      <c r="E1436" s="42" t="s">
        <v>437</v>
      </c>
      <c r="F1436" s="64">
        <v>15507</v>
      </c>
      <c r="G1436" s="42">
        <v>1942</v>
      </c>
      <c r="H1436" s="42">
        <v>6</v>
      </c>
      <c r="I1436" s="42">
        <v>15</v>
      </c>
      <c r="J1436" s="64">
        <f t="shared" si="48"/>
        <v>15507</v>
      </c>
      <c r="K1436" s="89">
        <f t="shared" ca="1" si="49"/>
        <v>80.39151266255989</v>
      </c>
      <c r="L1436" s="42" t="s">
        <v>154</v>
      </c>
      <c r="M1436" s="42" t="s">
        <v>109</v>
      </c>
      <c r="N1436" s="42"/>
      <c r="O1436" s="42"/>
      <c r="P1436" s="42" t="s">
        <v>102</v>
      </c>
    </row>
    <row r="1437" spans="1:16">
      <c r="A1437" s="62">
        <v>1436</v>
      </c>
      <c r="B1437" s="42" t="s">
        <v>429</v>
      </c>
      <c r="C1437" s="42" t="s">
        <v>83</v>
      </c>
      <c r="D1437" s="42" t="s">
        <v>341</v>
      </c>
      <c r="E1437" s="42" t="s">
        <v>435</v>
      </c>
      <c r="F1437" s="64">
        <v>23609</v>
      </c>
      <c r="G1437" s="42">
        <v>1964</v>
      </c>
      <c r="H1437" s="42">
        <v>8</v>
      </c>
      <c r="I1437" s="42">
        <v>20</v>
      </c>
      <c r="J1437" s="64">
        <f t="shared" si="48"/>
        <v>23609</v>
      </c>
      <c r="K1437" s="89">
        <f t="shared" ca="1" si="49"/>
        <v>58.209445585215605</v>
      </c>
      <c r="L1437" s="42" t="s">
        <v>121</v>
      </c>
      <c r="M1437" s="42" t="s">
        <v>223</v>
      </c>
      <c r="N1437" s="42" t="s">
        <v>121</v>
      </c>
      <c r="O1437" s="42" t="s">
        <v>223</v>
      </c>
      <c r="P1437" s="42" t="s">
        <v>102</v>
      </c>
    </row>
    <row r="1438" spans="1:16">
      <c r="A1438" s="62">
        <v>1437</v>
      </c>
      <c r="B1438" s="42" t="s">
        <v>429</v>
      </c>
      <c r="C1438" s="42" t="s">
        <v>83</v>
      </c>
      <c r="D1438" s="42" t="s">
        <v>240</v>
      </c>
      <c r="E1438" s="42" t="s">
        <v>189</v>
      </c>
      <c r="F1438" s="64">
        <v>20917</v>
      </c>
      <c r="G1438" s="42">
        <v>1957</v>
      </c>
      <c r="H1438" s="42">
        <v>4</v>
      </c>
      <c r="I1438" s="42">
        <v>7</v>
      </c>
      <c r="J1438" s="64">
        <f t="shared" si="48"/>
        <v>20917</v>
      </c>
      <c r="K1438" s="89">
        <f t="shared" ca="1" si="49"/>
        <v>65.579739904175227</v>
      </c>
      <c r="L1438" s="42" t="s">
        <v>137</v>
      </c>
      <c r="M1438" s="42" t="s">
        <v>89</v>
      </c>
      <c r="N1438" s="42" t="s">
        <v>137</v>
      </c>
      <c r="O1438" s="42" t="s">
        <v>89</v>
      </c>
      <c r="P1438" s="42" t="s">
        <v>83</v>
      </c>
    </row>
    <row r="1439" spans="1:16">
      <c r="A1439" s="62">
        <v>1438</v>
      </c>
      <c r="B1439" s="42" t="s">
        <v>429</v>
      </c>
      <c r="C1439" s="42" t="s">
        <v>83</v>
      </c>
      <c r="D1439" s="42" t="s">
        <v>318</v>
      </c>
      <c r="E1439" s="42" t="s">
        <v>438</v>
      </c>
      <c r="F1439" s="64">
        <v>10834</v>
      </c>
      <c r="G1439" s="42">
        <v>1929</v>
      </c>
      <c r="H1439" s="42">
        <v>8</v>
      </c>
      <c r="I1439" s="42">
        <v>29</v>
      </c>
      <c r="J1439" s="64">
        <f t="shared" si="48"/>
        <v>10834</v>
      </c>
      <c r="K1439" s="89">
        <f t="shared" ca="1" si="49"/>
        <v>93.185489390828195</v>
      </c>
      <c r="L1439" s="42" t="s">
        <v>128</v>
      </c>
      <c r="M1439" s="42" t="s">
        <v>89</v>
      </c>
      <c r="N1439" s="42"/>
      <c r="O1439" s="42"/>
      <c r="P1439" s="42" t="s">
        <v>83</v>
      </c>
    </row>
    <row r="1440" spans="1:16">
      <c r="A1440" s="62">
        <v>1439</v>
      </c>
      <c r="B1440" s="42" t="s">
        <v>429</v>
      </c>
      <c r="C1440" s="42" t="s">
        <v>83</v>
      </c>
      <c r="D1440" s="42" t="s">
        <v>539</v>
      </c>
      <c r="E1440" s="42" t="s">
        <v>495</v>
      </c>
      <c r="F1440" s="64">
        <v>11199</v>
      </c>
      <c r="G1440" s="42">
        <v>1930</v>
      </c>
      <c r="H1440" s="42">
        <v>8</v>
      </c>
      <c r="I1440" s="42">
        <v>29</v>
      </c>
      <c r="J1440" s="64">
        <f t="shared" si="48"/>
        <v>11199</v>
      </c>
      <c r="K1440" s="89">
        <f t="shared" ca="1" si="49"/>
        <v>92.186173853524977</v>
      </c>
      <c r="L1440" s="42" t="s">
        <v>179</v>
      </c>
      <c r="M1440" s="42" t="s">
        <v>137</v>
      </c>
      <c r="N1440" s="42" t="s">
        <v>179</v>
      </c>
      <c r="O1440" s="42" t="s">
        <v>137</v>
      </c>
      <c r="P1440" s="42" t="s">
        <v>83</v>
      </c>
    </row>
    <row r="1441" spans="1:16">
      <c r="A1441" s="62">
        <v>1440</v>
      </c>
      <c r="B1441" s="42" t="s">
        <v>429</v>
      </c>
      <c r="C1441" s="42" t="s">
        <v>83</v>
      </c>
      <c r="D1441" s="42" t="s">
        <v>88</v>
      </c>
      <c r="E1441" s="42" t="s">
        <v>441</v>
      </c>
      <c r="F1441" s="64">
        <v>34602</v>
      </c>
      <c r="G1441" s="42">
        <v>1994</v>
      </c>
      <c r="H1441" s="42">
        <v>9</v>
      </c>
      <c r="I1441" s="42">
        <v>25</v>
      </c>
      <c r="J1441" s="64">
        <f t="shared" si="48"/>
        <v>34602</v>
      </c>
      <c r="K1441" s="89">
        <f t="shared" ca="1" si="49"/>
        <v>28.112251882272417</v>
      </c>
      <c r="L1441" s="42" t="s">
        <v>140</v>
      </c>
      <c r="M1441" s="42" t="s">
        <v>176</v>
      </c>
      <c r="N1441" s="42"/>
      <c r="O1441" s="42"/>
      <c r="P1441" s="42" t="s">
        <v>83</v>
      </c>
    </row>
    <row r="1442" spans="1:16">
      <c r="A1442" s="62">
        <v>1441</v>
      </c>
      <c r="B1442" s="42" t="s">
        <v>429</v>
      </c>
      <c r="C1442" s="42" t="s">
        <v>83</v>
      </c>
      <c r="D1442" s="42" t="s">
        <v>170</v>
      </c>
      <c r="E1442" s="42" t="s">
        <v>438</v>
      </c>
      <c r="F1442" s="64">
        <v>6781</v>
      </c>
      <c r="G1442" s="42">
        <v>1918</v>
      </c>
      <c r="H1442" s="42">
        <v>7</v>
      </c>
      <c r="I1442" s="42">
        <v>25</v>
      </c>
      <c r="J1442" s="64">
        <f t="shared" si="48"/>
        <v>6781</v>
      </c>
      <c r="K1442" s="89">
        <f t="shared" ca="1" si="49"/>
        <v>104.2819986310746</v>
      </c>
      <c r="L1442" s="42" t="s">
        <v>140</v>
      </c>
      <c r="M1442" s="42" t="s">
        <v>133</v>
      </c>
      <c r="N1442" s="42"/>
      <c r="O1442" s="42"/>
      <c r="P1442" s="42" t="s">
        <v>83</v>
      </c>
    </row>
    <row r="1443" spans="1:16">
      <c r="A1443" s="62">
        <v>1442</v>
      </c>
      <c r="B1443" s="42" t="s">
        <v>429</v>
      </c>
      <c r="C1443" s="42" t="s">
        <v>83</v>
      </c>
      <c r="D1443" s="42" t="s">
        <v>175</v>
      </c>
      <c r="E1443" s="42" t="s">
        <v>437</v>
      </c>
      <c r="F1443" s="64">
        <v>10571</v>
      </c>
      <c r="G1443" s="42">
        <v>1928</v>
      </c>
      <c r="H1443" s="42">
        <v>12</v>
      </c>
      <c r="I1443" s="42">
        <v>9</v>
      </c>
      <c r="J1443" s="64">
        <f t="shared" si="48"/>
        <v>10571</v>
      </c>
      <c r="K1443" s="89">
        <f t="shared" ca="1" si="49"/>
        <v>93.905544147843941</v>
      </c>
      <c r="L1443" s="42" t="s">
        <v>376</v>
      </c>
      <c r="M1443" s="42" t="s">
        <v>433</v>
      </c>
      <c r="N1443" s="42"/>
      <c r="O1443" s="42"/>
      <c r="P1443" s="42" t="s">
        <v>102</v>
      </c>
    </row>
    <row r="1444" spans="1:16">
      <c r="A1444" s="62">
        <v>1443</v>
      </c>
      <c r="B1444" s="42" t="s">
        <v>429</v>
      </c>
      <c r="C1444" s="42" t="s">
        <v>83</v>
      </c>
      <c r="D1444" s="42" t="s">
        <v>88</v>
      </c>
      <c r="E1444" s="42" t="s">
        <v>441</v>
      </c>
      <c r="F1444" s="64">
        <v>17547</v>
      </c>
      <c r="G1444" s="42">
        <v>1948</v>
      </c>
      <c r="H1444" s="42">
        <v>1</v>
      </c>
      <c r="I1444" s="42">
        <v>15</v>
      </c>
      <c r="J1444" s="64">
        <f t="shared" si="48"/>
        <v>17547</v>
      </c>
      <c r="K1444" s="89">
        <f t="shared" ca="1" si="49"/>
        <v>74.806297056810408</v>
      </c>
      <c r="L1444" s="42" t="s">
        <v>117</v>
      </c>
      <c r="M1444" s="42" t="s">
        <v>139</v>
      </c>
      <c r="N1444" s="42"/>
      <c r="O1444" s="42"/>
      <c r="P1444" s="42" t="s">
        <v>102</v>
      </c>
    </row>
    <row r="1445" spans="1:16">
      <c r="A1445" s="62">
        <v>1444</v>
      </c>
      <c r="B1445" s="42" t="s">
        <v>429</v>
      </c>
      <c r="C1445" s="42" t="s">
        <v>83</v>
      </c>
      <c r="D1445" s="42" t="s">
        <v>302</v>
      </c>
      <c r="E1445" s="42" t="s">
        <v>434</v>
      </c>
      <c r="F1445" s="64">
        <v>10565</v>
      </c>
      <c r="G1445" s="42">
        <v>1928</v>
      </c>
      <c r="H1445" s="42">
        <v>12</v>
      </c>
      <c r="I1445" s="42">
        <v>3</v>
      </c>
      <c r="J1445" s="64">
        <f t="shared" si="48"/>
        <v>10565</v>
      </c>
      <c r="K1445" s="89">
        <f t="shared" ca="1" si="49"/>
        <v>93.921971252566735</v>
      </c>
      <c r="L1445" s="42" t="s">
        <v>113</v>
      </c>
      <c r="M1445" s="42" t="s">
        <v>133</v>
      </c>
      <c r="N1445" s="42" t="s">
        <v>113</v>
      </c>
      <c r="O1445" s="42" t="s">
        <v>133</v>
      </c>
      <c r="P1445" s="42" t="s">
        <v>83</v>
      </c>
    </row>
    <row r="1446" spans="1:16">
      <c r="A1446" s="62">
        <v>1445</v>
      </c>
      <c r="B1446" s="42" t="s">
        <v>429</v>
      </c>
      <c r="C1446" s="42" t="s">
        <v>83</v>
      </c>
      <c r="D1446" s="42" t="s">
        <v>248</v>
      </c>
      <c r="E1446" s="42" t="s">
        <v>432</v>
      </c>
      <c r="F1446" s="64">
        <v>19098</v>
      </c>
      <c r="G1446" s="42">
        <v>1952</v>
      </c>
      <c r="H1446" s="42">
        <v>4</v>
      </c>
      <c r="I1446" s="42">
        <v>14</v>
      </c>
      <c r="J1446" s="64">
        <f t="shared" si="48"/>
        <v>19098</v>
      </c>
      <c r="K1446" s="89">
        <f t="shared" ca="1" si="49"/>
        <v>70.559890485968509</v>
      </c>
      <c r="L1446" s="42" t="s">
        <v>190</v>
      </c>
      <c r="M1446" s="42" t="s">
        <v>176</v>
      </c>
      <c r="N1446" s="42"/>
      <c r="O1446" s="42"/>
      <c r="P1446" s="42" t="s">
        <v>102</v>
      </c>
    </row>
    <row r="1447" spans="1:16">
      <c r="A1447" s="62">
        <v>1446</v>
      </c>
      <c r="B1447" s="42" t="s">
        <v>429</v>
      </c>
      <c r="C1447" s="42" t="s">
        <v>83</v>
      </c>
      <c r="D1447" s="42" t="s">
        <v>265</v>
      </c>
      <c r="E1447" s="42" t="s">
        <v>434</v>
      </c>
      <c r="F1447" s="64">
        <v>3885</v>
      </c>
      <c r="G1447" s="42">
        <v>1910</v>
      </c>
      <c r="H1447" s="42">
        <v>8</v>
      </c>
      <c r="I1447" s="42">
        <v>20</v>
      </c>
      <c r="J1447" s="64">
        <f t="shared" si="48"/>
        <v>3885</v>
      </c>
      <c r="K1447" s="89">
        <f t="shared" ca="1" si="49"/>
        <v>112.21081451060917</v>
      </c>
      <c r="L1447" s="42" t="s">
        <v>321</v>
      </c>
      <c r="M1447" s="42" t="s">
        <v>133</v>
      </c>
      <c r="N1447" s="42" t="s">
        <v>321</v>
      </c>
      <c r="O1447" s="42" t="s">
        <v>133</v>
      </c>
      <c r="P1447" s="42" t="s">
        <v>102</v>
      </c>
    </row>
    <row r="1448" spans="1:16">
      <c r="A1448" s="62">
        <v>1447</v>
      </c>
      <c r="B1448" s="42" t="s">
        <v>429</v>
      </c>
      <c r="C1448" s="42" t="s">
        <v>83</v>
      </c>
      <c r="D1448" s="42" t="s">
        <v>382</v>
      </c>
      <c r="E1448" s="42" t="s">
        <v>436</v>
      </c>
      <c r="F1448" s="64">
        <v>23964</v>
      </c>
      <c r="G1448" s="42">
        <v>1965</v>
      </c>
      <c r="H1448" s="42">
        <v>8</v>
      </c>
      <c r="I1448" s="42">
        <v>10</v>
      </c>
      <c r="J1448" s="64">
        <f t="shared" si="48"/>
        <v>23964</v>
      </c>
      <c r="K1448" s="89">
        <f t="shared" ca="1" si="49"/>
        <v>57.237508555783712</v>
      </c>
      <c r="L1448" s="42" t="s">
        <v>96</v>
      </c>
      <c r="M1448" s="42" t="s">
        <v>109</v>
      </c>
      <c r="N1448" s="42" t="s">
        <v>96</v>
      </c>
      <c r="O1448" s="42" t="s">
        <v>109</v>
      </c>
      <c r="P1448" s="42" t="s">
        <v>102</v>
      </c>
    </row>
    <row r="1449" spans="1:16">
      <c r="A1449" s="62">
        <v>1448</v>
      </c>
      <c r="B1449" s="42" t="s">
        <v>429</v>
      </c>
      <c r="C1449" s="42" t="s">
        <v>83</v>
      </c>
      <c r="D1449" s="42" t="s">
        <v>360</v>
      </c>
      <c r="E1449" s="42" t="s">
        <v>436</v>
      </c>
      <c r="F1449" s="64">
        <v>13048</v>
      </c>
      <c r="G1449" s="42">
        <v>1935</v>
      </c>
      <c r="H1449" s="42">
        <v>9</v>
      </c>
      <c r="I1449" s="42">
        <v>21</v>
      </c>
      <c r="J1449" s="64">
        <f t="shared" si="48"/>
        <v>13048</v>
      </c>
      <c r="K1449" s="89">
        <f t="shared" ca="1" si="49"/>
        <v>87.123887748117724</v>
      </c>
      <c r="L1449" s="42" t="s">
        <v>137</v>
      </c>
      <c r="M1449" s="42" t="s">
        <v>440</v>
      </c>
      <c r="N1449" s="42" t="s">
        <v>137</v>
      </c>
      <c r="O1449" s="42" t="s">
        <v>440</v>
      </c>
      <c r="P1449" s="42" t="s">
        <v>102</v>
      </c>
    </row>
    <row r="1450" spans="1:16">
      <c r="A1450" s="62">
        <v>1449</v>
      </c>
      <c r="B1450" s="42" t="s">
        <v>429</v>
      </c>
      <c r="C1450" s="42" t="s">
        <v>83</v>
      </c>
      <c r="D1450" s="42" t="s">
        <v>170</v>
      </c>
      <c r="E1450" s="42" t="s">
        <v>438</v>
      </c>
      <c r="F1450" s="64">
        <v>7675</v>
      </c>
      <c r="G1450" s="42">
        <v>1921</v>
      </c>
      <c r="H1450" s="42">
        <v>1</v>
      </c>
      <c r="I1450" s="42">
        <v>4</v>
      </c>
      <c r="J1450" s="64">
        <f t="shared" si="48"/>
        <v>7675</v>
      </c>
      <c r="K1450" s="89">
        <f t="shared" ca="1" si="49"/>
        <v>101.83436002737851</v>
      </c>
      <c r="L1450" s="42" t="s">
        <v>540</v>
      </c>
      <c r="M1450" s="42" t="s">
        <v>124</v>
      </c>
      <c r="N1450" s="42"/>
      <c r="O1450" s="42"/>
      <c r="P1450" s="42" t="s">
        <v>102</v>
      </c>
    </row>
    <row r="1451" spans="1:16">
      <c r="A1451" s="62">
        <v>1450</v>
      </c>
      <c r="B1451" s="42" t="s">
        <v>429</v>
      </c>
      <c r="C1451" s="42" t="s">
        <v>83</v>
      </c>
      <c r="D1451" s="42" t="s">
        <v>95</v>
      </c>
      <c r="E1451" s="42" t="s">
        <v>463</v>
      </c>
      <c r="F1451" s="64">
        <v>27056</v>
      </c>
      <c r="G1451" s="42">
        <v>1974</v>
      </c>
      <c r="H1451" s="42">
        <v>1</v>
      </c>
      <c r="I1451" s="42">
        <v>27</v>
      </c>
      <c r="J1451" s="64">
        <f t="shared" si="48"/>
        <v>27056</v>
      </c>
      <c r="K1451" s="89">
        <f t="shared" ca="1" si="49"/>
        <v>48.772073921971256</v>
      </c>
      <c r="L1451" s="42" t="s">
        <v>100</v>
      </c>
      <c r="M1451" s="42" t="s">
        <v>117</v>
      </c>
      <c r="N1451" s="42" t="s">
        <v>100</v>
      </c>
      <c r="O1451" s="42" t="s">
        <v>117</v>
      </c>
      <c r="P1451" s="42" t="s">
        <v>102</v>
      </c>
    </row>
    <row r="1452" spans="1:16">
      <c r="A1452" s="62">
        <v>1451</v>
      </c>
      <c r="B1452" s="42" t="s">
        <v>429</v>
      </c>
      <c r="C1452" s="42" t="s">
        <v>83</v>
      </c>
      <c r="D1452" s="42" t="s">
        <v>449</v>
      </c>
      <c r="E1452" s="42" t="s">
        <v>438</v>
      </c>
      <c r="F1452" s="64">
        <v>8600</v>
      </c>
      <c r="G1452" s="42">
        <v>1923</v>
      </c>
      <c r="H1452" s="42">
        <v>7</v>
      </c>
      <c r="I1452" s="42">
        <v>18</v>
      </c>
      <c r="J1452" s="64">
        <f t="shared" si="48"/>
        <v>8600</v>
      </c>
      <c r="K1452" s="89">
        <f t="shared" ca="1" si="49"/>
        <v>99.301848049281318</v>
      </c>
      <c r="L1452" s="42" t="s">
        <v>112</v>
      </c>
      <c r="M1452" s="42" t="s">
        <v>443</v>
      </c>
      <c r="N1452" s="42" t="s">
        <v>112</v>
      </c>
      <c r="O1452" s="42" t="s">
        <v>443</v>
      </c>
      <c r="P1452" s="42" t="s">
        <v>83</v>
      </c>
    </row>
    <row r="1453" spans="1:16">
      <c r="A1453" s="62">
        <v>1452</v>
      </c>
      <c r="B1453" s="42" t="s">
        <v>429</v>
      </c>
      <c r="C1453" s="42" t="s">
        <v>83</v>
      </c>
      <c r="D1453" s="42" t="s">
        <v>95</v>
      </c>
      <c r="E1453" s="42" t="s">
        <v>463</v>
      </c>
      <c r="F1453" s="64">
        <v>17818</v>
      </c>
      <c r="G1453" s="42">
        <v>1948</v>
      </c>
      <c r="H1453" s="42">
        <v>10</v>
      </c>
      <c r="I1453" s="42">
        <v>12</v>
      </c>
      <c r="J1453" s="64">
        <f t="shared" si="48"/>
        <v>17818</v>
      </c>
      <c r="K1453" s="89">
        <f t="shared" ca="1" si="49"/>
        <v>74.064339493497599</v>
      </c>
      <c r="L1453" s="42" t="s">
        <v>430</v>
      </c>
      <c r="M1453" s="42" t="s">
        <v>450</v>
      </c>
      <c r="N1453" s="42" t="s">
        <v>430</v>
      </c>
      <c r="O1453" s="42" t="s">
        <v>450</v>
      </c>
      <c r="P1453" s="42" t="s">
        <v>102</v>
      </c>
    </row>
    <row r="1454" spans="1:16">
      <c r="A1454" s="62">
        <v>1453</v>
      </c>
      <c r="B1454" s="42" t="s">
        <v>429</v>
      </c>
      <c r="C1454" s="42" t="s">
        <v>83</v>
      </c>
      <c r="D1454" s="42" t="s">
        <v>505</v>
      </c>
      <c r="E1454" s="42" t="s">
        <v>435</v>
      </c>
      <c r="F1454" s="64">
        <v>24611</v>
      </c>
      <c r="G1454" s="42">
        <v>1967</v>
      </c>
      <c r="H1454" s="42">
        <v>5</v>
      </c>
      <c r="I1454" s="42">
        <v>19</v>
      </c>
      <c r="J1454" s="64">
        <f t="shared" si="48"/>
        <v>24611</v>
      </c>
      <c r="K1454" s="89">
        <f t="shared" ca="1" si="49"/>
        <v>55.466119096509239</v>
      </c>
      <c r="L1454" s="42" t="s">
        <v>153</v>
      </c>
      <c r="M1454" s="42" t="s">
        <v>99</v>
      </c>
      <c r="N1454" s="42" t="s">
        <v>153</v>
      </c>
      <c r="O1454" s="42" t="s">
        <v>99</v>
      </c>
      <c r="P1454" s="42" t="s">
        <v>102</v>
      </c>
    </row>
    <row r="1455" spans="1:16">
      <c r="A1455" s="62">
        <v>1454</v>
      </c>
      <c r="B1455" s="42" t="s">
        <v>429</v>
      </c>
      <c r="C1455" s="42" t="s">
        <v>83</v>
      </c>
      <c r="D1455" s="42" t="s">
        <v>166</v>
      </c>
      <c r="E1455" s="42" t="s">
        <v>436</v>
      </c>
      <c r="F1455" s="64">
        <v>25788</v>
      </c>
      <c r="G1455" s="42">
        <v>1970</v>
      </c>
      <c r="H1455" s="42">
        <v>8</v>
      </c>
      <c r="I1455" s="42">
        <v>8</v>
      </c>
      <c r="J1455" s="64">
        <f t="shared" si="48"/>
        <v>25788</v>
      </c>
      <c r="K1455" s="89">
        <f t="shared" ca="1" si="49"/>
        <v>52.243668720054757</v>
      </c>
      <c r="L1455" s="42" t="s">
        <v>104</v>
      </c>
      <c r="M1455" s="42" t="s">
        <v>443</v>
      </c>
      <c r="N1455" s="42"/>
      <c r="O1455" s="42"/>
      <c r="P1455" s="42" t="s">
        <v>83</v>
      </c>
    </row>
    <row r="1456" spans="1:16">
      <c r="A1456" s="62">
        <v>1455</v>
      </c>
      <c r="B1456" s="42" t="s">
        <v>429</v>
      </c>
      <c r="C1456" s="42" t="s">
        <v>83</v>
      </c>
      <c r="D1456" s="42" t="s">
        <v>171</v>
      </c>
      <c r="E1456" s="42" t="s">
        <v>435</v>
      </c>
      <c r="F1456" s="64">
        <v>24443</v>
      </c>
      <c r="G1456" s="42">
        <v>1966</v>
      </c>
      <c r="H1456" s="42">
        <v>12</v>
      </c>
      <c r="I1456" s="42">
        <v>2</v>
      </c>
      <c r="J1456" s="64">
        <f t="shared" si="48"/>
        <v>24443</v>
      </c>
      <c r="K1456" s="89">
        <f t="shared" ca="1" si="49"/>
        <v>55.926078028747433</v>
      </c>
      <c r="L1456" s="42" t="s">
        <v>223</v>
      </c>
      <c r="M1456" s="42" t="s">
        <v>260</v>
      </c>
      <c r="N1456" s="42"/>
      <c r="O1456" s="42"/>
      <c r="P1456" s="42" t="s">
        <v>83</v>
      </c>
    </row>
    <row r="1457" spans="1:16">
      <c r="A1457" s="62">
        <v>1456</v>
      </c>
      <c r="B1457" s="42" t="s">
        <v>429</v>
      </c>
      <c r="C1457" s="42" t="s">
        <v>83</v>
      </c>
      <c r="D1457" s="42" t="s">
        <v>329</v>
      </c>
      <c r="E1457" s="42" t="s">
        <v>459</v>
      </c>
      <c r="F1457" s="64">
        <v>13100</v>
      </c>
      <c r="G1457" s="42">
        <v>1935</v>
      </c>
      <c r="H1457" s="42">
        <v>11</v>
      </c>
      <c r="I1457" s="42">
        <v>12</v>
      </c>
      <c r="J1457" s="64">
        <f t="shared" si="48"/>
        <v>13100</v>
      </c>
      <c r="K1457" s="89">
        <f t="shared" ca="1" si="49"/>
        <v>86.98151950718686</v>
      </c>
      <c r="L1457" s="42" t="s">
        <v>99</v>
      </c>
      <c r="M1457" s="42" t="s">
        <v>433</v>
      </c>
      <c r="N1457" s="42" t="s">
        <v>99</v>
      </c>
      <c r="O1457" s="42" t="s">
        <v>433</v>
      </c>
      <c r="P1457" s="42" t="s">
        <v>102</v>
      </c>
    </row>
    <row r="1458" spans="1:16">
      <c r="A1458" s="62">
        <v>1457</v>
      </c>
      <c r="B1458" s="42" t="s">
        <v>429</v>
      </c>
      <c r="C1458" s="42" t="s">
        <v>83</v>
      </c>
      <c r="D1458" s="42" t="s">
        <v>88</v>
      </c>
      <c r="E1458" s="42" t="s">
        <v>441</v>
      </c>
      <c r="F1458" s="64">
        <v>35521</v>
      </c>
      <c r="G1458" s="42">
        <v>1997</v>
      </c>
      <c r="H1458" s="42">
        <v>4</v>
      </c>
      <c r="I1458" s="42">
        <v>1</v>
      </c>
      <c r="J1458" s="64">
        <f t="shared" si="48"/>
        <v>35521</v>
      </c>
      <c r="K1458" s="89">
        <f t="shared" ca="1" si="49"/>
        <v>25.596167008898014</v>
      </c>
      <c r="L1458" s="42" t="s">
        <v>176</v>
      </c>
      <c r="M1458" s="42" t="s">
        <v>124</v>
      </c>
      <c r="N1458" s="42"/>
      <c r="O1458" s="42"/>
      <c r="P1458" s="42" t="s">
        <v>83</v>
      </c>
    </row>
    <row r="1459" spans="1:16">
      <c r="A1459" s="62">
        <v>1458</v>
      </c>
      <c r="B1459" s="42" t="s">
        <v>429</v>
      </c>
      <c r="C1459" s="42" t="s">
        <v>83</v>
      </c>
      <c r="D1459" s="42" t="s">
        <v>291</v>
      </c>
      <c r="E1459" s="42" t="s">
        <v>436</v>
      </c>
      <c r="F1459" s="64">
        <v>16171</v>
      </c>
      <c r="G1459" s="42">
        <v>1944</v>
      </c>
      <c r="H1459" s="42">
        <v>4</v>
      </c>
      <c r="I1459" s="42">
        <v>9</v>
      </c>
      <c r="J1459" s="64">
        <f t="shared" si="48"/>
        <v>16171</v>
      </c>
      <c r="K1459" s="89">
        <f t="shared" ca="1" si="49"/>
        <v>78.573579739904176</v>
      </c>
      <c r="L1459" s="42" t="s">
        <v>153</v>
      </c>
      <c r="M1459" s="42" t="s">
        <v>85</v>
      </c>
      <c r="N1459" s="42" t="s">
        <v>153</v>
      </c>
      <c r="O1459" s="42" t="s">
        <v>85</v>
      </c>
      <c r="P1459" s="42" t="s">
        <v>83</v>
      </c>
    </row>
    <row r="1460" spans="1:16">
      <c r="A1460" s="62">
        <v>1459</v>
      </c>
      <c r="B1460" s="42" t="s">
        <v>429</v>
      </c>
      <c r="C1460" s="42" t="s">
        <v>83</v>
      </c>
      <c r="D1460" s="42" t="s">
        <v>199</v>
      </c>
      <c r="E1460" s="42" t="s">
        <v>400</v>
      </c>
      <c r="F1460" s="64">
        <v>10607</v>
      </c>
      <c r="G1460" s="42">
        <v>1929</v>
      </c>
      <c r="H1460" s="42">
        <v>1</v>
      </c>
      <c r="I1460" s="42">
        <v>14</v>
      </c>
      <c r="J1460" s="64">
        <f t="shared" si="48"/>
        <v>10607</v>
      </c>
      <c r="K1460" s="89">
        <f t="shared" ca="1" si="49"/>
        <v>93.80698151950719</v>
      </c>
      <c r="L1460" s="42" t="s">
        <v>211</v>
      </c>
      <c r="M1460" s="42" t="s">
        <v>117</v>
      </c>
      <c r="N1460" s="42"/>
      <c r="O1460" s="42"/>
      <c r="P1460" s="42" t="s">
        <v>83</v>
      </c>
    </row>
    <row r="1461" spans="1:16">
      <c r="A1461" s="62">
        <v>1460</v>
      </c>
      <c r="B1461" s="42" t="s">
        <v>429</v>
      </c>
      <c r="C1461" s="42" t="s">
        <v>83</v>
      </c>
      <c r="D1461" s="42" t="s">
        <v>242</v>
      </c>
      <c r="E1461" s="42" t="s">
        <v>363</v>
      </c>
      <c r="F1461" s="64">
        <v>31372</v>
      </c>
      <c r="G1461" s="42">
        <v>1985</v>
      </c>
      <c r="H1461" s="42">
        <v>11</v>
      </c>
      <c r="I1461" s="42">
        <v>21</v>
      </c>
      <c r="J1461" s="64">
        <f t="shared" si="48"/>
        <v>31372</v>
      </c>
      <c r="K1461" s="89">
        <f t="shared" ca="1" si="49"/>
        <v>36.955509924709105</v>
      </c>
      <c r="L1461" s="42" t="s">
        <v>457</v>
      </c>
      <c r="M1461" s="42" t="s">
        <v>96</v>
      </c>
      <c r="N1461" s="42"/>
      <c r="O1461" s="42"/>
      <c r="P1461" s="42" t="s">
        <v>102</v>
      </c>
    </row>
    <row r="1462" spans="1:16">
      <c r="A1462" s="62">
        <v>1461</v>
      </c>
      <c r="B1462" s="42" t="s">
        <v>429</v>
      </c>
      <c r="C1462" s="42" t="s">
        <v>83</v>
      </c>
      <c r="D1462" s="42" t="s">
        <v>236</v>
      </c>
      <c r="E1462" s="42" t="s">
        <v>434</v>
      </c>
      <c r="F1462" s="64">
        <v>12210</v>
      </c>
      <c r="G1462" s="42">
        <v>1933</v>
      </c>
      <c r="H1462" s="42">
        <v>6</v>
      </c>
      <c r="I1462" s="42">
        <v>5</v>
      </c>
      <c r="J1462" s="64">
        <f t="shared" si="48"/>
        <v>12210</v>
      </c>
      <c r="K1462" s="89">
        <f t="shared" ca="1" si="49"/>
        <v>89.418206707734427</v>
      </c>
      <c r="L1462" s="42" t="s">
        <v>179</v>
      </c>
      <c r="M1462" s="42" t="s">
        <v>89</v>
      </c>
      <c r="N1462" s="42" t="s">
        <v>179</v>
      </c>
      <c r="O1462" s="42" t="s">
        <v>89</v>
      </c>
      <c r="P1462" s="42" t="s">
        <v>102</v>
      </c>
    </row>
    <row r="1463" spans="1:16">
      <c r="A1463" s="62">
        <v>1462</v>
      </c>
      <c r="B1463" s="42" t="s">
        <v>429</v>
      </c>
      <c r="C1463" s="42" t="s">
        <v>83</v>
      </c>
      <c r="D1463" s="42" t="s">
        <v>232</v>
      </c>
      <c r="E1463" s="42" t="s">
        <v>189</v>
      </c>
      <c r="F1463" s="64">
        <v>22473</v>
      </c>
      <c r="G1463" s="42">
        <v>1961</v>
      </c>
      <c r="H1463" s="42">
        <v>7</v>
      </c>
      <c r="I1463" s="42">
        <v>11</v>
      </c>
      <c r="J1463" s="64">
        <f t="shared" si="48"/>
        <v>22473</v>
      </c>
      <c r="K1463" s="89">
        <f t="shared" ca="1" si="49"/>
        <v>61.319644079397676</v>
      </c>
      <c r="L1463" s="42" t="s">
        <v>137</v>
      </c>
      <c r="M1463" s="42" t="s">
        <v>139</v>
      </c>
      <c r="N1463" s="42" t="s">
        <v>137</v>
      </c>
      <c r="O1463" s="42" t="s">
        <v>139</v>
      </c>
      <c r="P1463" s="42" t="s">
        <v>83</v>
      </c>
    </row>
    <row r="1464" spans="1:16">
      <c r="A1464" s="62">
        <v>1463</v>
      </c>
      <c r="B1464" s="42" t="s">
        <v>429</v>
      </c>
      <c r="C1464" s="42" t="s">
        <v>83</v>
      </c>
      <c r="D1464" s="42" t="s">
        <v>95</v>
      </c>
      <c r="E1464" s="42" t="s">
        <v>463</v>
      </c>
      <c r="F1464" s="64">
        <v>10957</v>
      </c>
      <c r="G1464" s="42">
        <v>1929</v>
      </c>
      <c r="H1464" s="42">
        <v>12</v>
      </c>
      <c r="I1464" s="42">
        <v>30</v>
      </c>
      <c r="J1464" s="64">
        <f t="shared" si="48"/>
        <v>10957</v>
      </c>
      <c r="K1464" s="89">
        <f t="shared" ca="1" si="49"/>
        <v>92.848733744010957</v>
      </c>
      <c r="L1464" s="42" t="s">
        <v>173</v>
      </c>
      <c r="M1464" s="42" t="s">
        <v>133</v>
      </c>
      <c r="N1464" s="42" t="s">
        <v>173</v>
      </c>
      <c r="O1464" s="42" t="s">
        <v>133</v>
      </c>
      <c r="P1464" s="42" t="s">
        <v>102</v>
      </c>
    </row>
    <row r="1465" spans="1:16">
      <c r="A1465" s="62">
        <v>1464</v>
      </c>
      <c r="B1465" s="42" t="s">
        <v>429</v>
      </c>
      <c r="C1465" s="42" t="s">
        <v>83</v>
      </c>
      <c r="D1465" s="42" t="s">
        <v>232</v>
      </c>
      <c r="E1465" s="42" t="s">
        <v>189</v>
      </c>
      <c r="F1465" s="64">
        <v>11952</v>
      </c>
      <c r="G1465" s="42">
        <v>1932</v>
      </c>
      <c r="H1465" s="42">
        <v>9</v>
      </c>
      <c r="I1465" s="42">
        <v>20</v>
      </c>
      <c r="J1465" s="64">
        <f t="shared" si="48"/>
        <v>11952</v>
      </c>
      <c r="K1465" s="89">
        <f t="shared" ca="1" si="49"/>
        <v>90.124572210814506</v>
      </c>
      <c r="L1465" s="42" t="s">
        <v>343</v>
      </c>
      <c r="M1465" s="42" t="s">
        <v>462</v>
      </c>
      <c r="N1465" s="42" t="s">
        <v>343</v>
      </c>
      <c r="O1465" s="42" t="s">
        <v>462</v>
      </c>
      <c r="P1465" s="42" t="s">
        <v>83</v>
      </c>
    </row>
    <row r="1466" spans="1:16">
      <c r="A1466" s="62">
        <v>1465</v>
      </c>
      <c r="B1466" s="42" t="s">
        <v>429</v>
      </c>
      <c r="C1466" s="42" t="s">
        <v>83</v>
      </c>
      <c r="D1466" s="42" t="s">
        <v>236</v>
      </c>
      <c r="E1466" s="42" t="s">
        <v>434</v>
      </c>
      <c r="F1466" s="64">
        <v>8685</v>
      </c>
      <c r="G1466" s="42">
        <v>1923</v>
      </c>
      <c r="H1466" s="42">
        <v>10</v>
      </c>
      <c r="I1466" s="42">
        <v>11</v>
      </c>
      <c r="J1466" s="64">
        <f t="shared" si="48"/>
        <v>8685</v>
      </c>
      <c r="K1466" s="89">
        <f t="shared" ca="1" si="49"/>
        <v>99.069130732375086</v>
      </c>
      <c r="L1466" s="42" t="s">
        <v>260</v>
      </c>
      <c r="M1466" s="42" t="s">
        <v>93</v>
      </c>
      <c r="N1466" s="42" t="s">
        <v>260</v>
      </c>
      <c r="O1466" s="42" t="s">
        <v>93</v>
      </c>
      <c r="P1466" s="42" t="s">
        <v>102</v>
      </c>
    </row>
    <row r="1467" spans="1:16">
      <c r="A1467" s="62">
        <v>1466</v>
      </c>
      <c r="B1467" s="42" t="s">
        <v>429</v>
      </c>
      <c r="C1467" s="42" t="s">
        <v>83</v>
      </c>
      <c r="D1467" s="42" t="s">
        <v>272</v>
      </c>
      <c r="E1467" s="42" t="s">
        <v>435</v>
      </c>
      <c r="F1467" s="64">
        <v>3543</v>
      </c>
      <c r="G1467" s="42">
        <v>1909</v>
      </c>
      <c r="H1467" s="42">
        <v>9</v>
      </c>
      <c r="I1467" s="42">
        <v>12</v>
      </c>
      <c r="J1467" s="64">
        <f t="shared" si="48"/>
        <v>3543</v>
      </c>
      <c r="K1467" s="89">
        <f t="shared" ca="1" si="49"/>
        <v>113.14715947980835</v>
      </c>
      <c r="L1467" s="42" t="s">
        <v>137</v>
      </c>
      <c r="M1467" s="42" t="s">
        <v>85</v>
      </c>
      <c r="N1467" s="42" t="s">
        <v>137</v>
      </c>
      <c r="O1467" s="42" t="s">
        <v>85</v>
      </c>
      <c r="P1467" s="42" t="s">
        <v>83</v>
      </c>
    </row>
    <row r="1468" spans="1:16">
      <c r="A1468" s="62">
        <v>1467</v>
      </c>
      <c r="B1468" s="42" t="s">
        <v>429</v>
      </c>
      <c r="C1468" s="42" t="s">
        <v>83</v>
      </c>
      <c r="D1468" s="42" t="s">
        <v>165</v>
      </c>
      <c r="E1468" s="42" t="s">
        <v>442</v>
      </c>
      <c r="F1468" s="64">
        <v>35593</v>
      </c>
      <c r="G1468" s="42">
        <v>1997</v>
      </c>
      <c r="H1468" s="42">
        <v>6</v>
      </c>
      <c r="I1468" s="42">
        <v>12</v>
      </c>
      <c r="J1468" s="64">
        <f t="shared" si="48"/>
        <v>35593</v>
      </c>
      <c r="K1468" s="89">
        <f t="shared" ca="1" si="49"/>
        <v>25.399041752224505</v>
      </c>
      <c r="L1468" s="42" t="s">
        <v>117</v>
      </c>
      <c r="M1468" s="42" t="s">
        <v>223</v>
      </c>
      <c r="N1468" s="42" t="s">
        <v>117</v>
      </c>
      <c r="O1468" s="42" t="s">
        <v>223</v>
      </c>
      <c r="P1468" s="42" t="s">
        <v>83</v>
      </c>
    </row>
    <row r="1469" spans="1:16">
      <c r="A1469" s="62">
        <v>1468</v>
      </c>
      <c r="B1469" s="42" t="s">
        <v>429</v>
      </c>
      <c r="C1469" s="42" t="s">
        <v>83</v>
      </c>
      <c r="D1469" s="42" t="s">
        <v>175</v>
      </c>
      <c r="E1469" s="42" t="s">
        <v>437</v>
      </c>
      <c r="F1469" s="64">
        <v>19815</v>
      </c>
      <c r="G1469" s="42">
        <v>1954</v>
      </c>
      <c r="H1469" s="42">
        <v>4</v>
      </c>
      <c r="I1469" s="42">
        <v>1</v>
      </c>
      <c r="J1469" s="64">
        <f t="shared" si="48"/>
        <v>19815</v>
      </c>
      <c r="K1469" s="89">
        <f t="shared" ca="1" si="49"/>
        <v>68.596851471594803</v>
      </c>
      <c r="L1469" s="42" t="s">
        <v>161</v>
      </c>
      <c r="M1469" s="42" t="s">
        <v>223</v>
      </c>
      <c r="N1469" s="42"/>
      <c r="O1469" s="42"/>
      <c r="P1469" s="42" t="s">
        <v>83</v>
      </c>
    </row>
    <row r="1470" spans="1:16">
      <c r="A1470" s="62">
        <v>1469</v>
      </c>
      <c r="B1470" s="42" t="s">
        <v>429</v>
      </c>
      <c r="C1470" s="42" t="s">
        <v>83</v>
      </c>
      <c r="D1470" s="42" t="s">
        <v>248</v>
      </c>
      <c r="E1470" s="42" t="s">
        <v>432</v>
      </c>
      <c r="F1470" s="64">
        <v>24009</v>
      </c>
      <c r="G1470" s="42">
        <v>1965</v>
      </c>
      <c r="H1470" s="42">
        <v>9</v>
      </c>
      <c r="I1470" s="42">
        <v>24</v>
      </c>
      <c r="J1470" s="64">
        <f t="shared" si="48"/>
        <v>24009</v>
      </c>
      <c r="K1470" s="89">
        <f t="shared" ca="1" si="49"/>
        <v>57.114305270362763</v>
      </c>
      <c r="L1470" s="42" t="s">
        <v>109</v>
      </c>
      <c r="M1470" s="42" t="s">
        <v>133</v>
      </c>
      <c r="N1470" s="42"/>
      <c r="O1470" s="42"/>
      <c r="P1470" s="42" t="s">
        <v>83</v>
      </c>
    </row>
    <row r="1471" spans="1:16">
      <c r="A1471" s="62">
        <v>1470</v>
      </c>
      <c r="B1471" s="42" t="s">
        <v>429</v>
      </c>
      <c r="C1471" s="42" t="s">
        <v>83</v>
      </c>
      <c r="D1471" s="42" t="s">
        <v>175</v>
      </c>
      <c r="E1471" s="42" t="s">
        <v>437</v>
      </c>
      <c r="F1471" s="64">
        <v>16017</v>
      </c>
      <c r="G1471" s="42">
        <v>1943</v>
      </c>
      <c r="H1471" s="42">
        <v>11</v>
      </c>
      <c r="I1471" s="42">
        <v>7</v>
      </c>
      <c r="J1471" s="64">
        <f t="shared" si="48"/>
        <v>16017</v>
      </c>
      <c r="K1471" s="89">
        <f t="shared" ca="1" si="49"/>
        <v>78.995208761122512</v>
      </c>
      <c r="L1471" s="42" t="s">
        <v>223</v>
      </c>
      <c r="M1471" s="42" t="s">
        <v>89</v>
      </c>
      <c r="N1471" s="42"/>
      <c r="O1471" s="42"/>
      <c r="P1471" s="42" t="s">
        <v>83</v>
      </c>
    </row>
    <row r="1472" spans="1:16">
      <c r="A1472" s="62">
        <v>1471</v>
      </c>
      <c r="B1472" s="42" t="s">
        <v>429</v>
      </c>
      <c r="C1472" s="42" t="s">
        <v>83</v>
      </c>
      <c r="D1472" s="42" t="s">
        <v>329</v>
      </c>
      <c r="E1472" s="42" t="s">
        <v>459</v>
      </c>
      <c r="F1472" s="64">
        <v>10575</v>
      </c>
      <c r="G1472" s="42">
        <v>1928</v>
      </c>
      <c r="H1472" s="42">
        <v>12</v>
      </c>
      <c r="I1472" s="42">
        <v>13</v>
      </c>
      <c r="J1472" s="64">
        <f t="shared" si="48"/>
        <v>10575</v>
      </c>
      <c r="K1472" s="89">
        <f t="shared" ca="1" si="49"/>
        <v>93.894592744695416</v>
      </c>
      <c r="L1472" s="42" t="s">
        <v>89</v>
      </c>
      <c r="M1472" s="42" t="s">
        <v>96</v>
      </c>
      <c r="N1472" s="42" t="s">
        <v>89</v>
      </c>
      <c r="O1472" s="42" t="s">
        <v>96</v>
      </c>
      <c r="P1472" s="42" t="s">
        <v>102</v>
      </c>
    </row>
    <row r="1473" spans="1:16">
      <c r="A1473" s="62">
        <v>1472</v>
      </c>
      <c r="B1473" s="42" t="s">
        <v>429</v>
      </c>
      <c r="C1473" s="42" t="s">
        <v>83</v>
      </c>
      <c r="D1473" s="42" t="s">
        <v>402</v>
      </c>
      <c r="E1473" s="42" t="s">
        <v>442</v>
      </c>
      <c r="F1473" s="64">
        <v>24325</v>
      </c>
      <c r="G1473" s="42">
        <v>1966</v>
      </c>
      <c r="H1473" s="42">
        <v>8</v>
      </c>
      <c r="I1473" s="42">
        <v>6</v>
      </c>
      <c r="J1473" s="64">
        <f t="shared" si="48"/>
        <v>24325</v>
      </c>
      <c r="K1473" s="89">
        <f t="shared" ca="1" si="49"/>
        <v>56.249144421629019</v>
      </c>
      <c r="L1473" s="42" t="s">
        <v>176</v>
      </c>
      <c r="M1473" s="42" t="s">
        <v>440</v>
      </c>
      <c r="N1473" s="42" t="s">
        <v>176</v>
      </c>
      <c r="O1473" s="42" t="s">
        <v>440</v>
      </c>
      <c r="P1473" s="42" t="s">
        <v>83</v>
      </c>
    </row>
    <row r="1474" spans="1:16">
      <c r="A1474" s="62">
        <v>1473</v>
      </c>
      <c r="B1474" s="42" t="s">
        <v>429</v>
      </c>
      <c r="C1474" s="42" t="s">
        <v>83</v>
      </c>
      <c r="D1474" s="42" t="s">
        <v>485</v>
      </c>
      <c r="E1474" s="42" t="s">
        <v>436</v>
      </c>
      <c r="F1474" s="64">
        <v>9811</v>
      </c>
      <c r="G1474" s="42">
        <v>1926</v>
      </c>
      <c r="H1474" s="42">
        <v>11</v>
      </c>
      <c r="I1474" s="42">
        <v>10</v>
      </c>
      <c r="J1474" s="64">
        <f t="shared" si="48"/>
        <v>9811</v>
      </c>
      <c r="K1474" s="89">
        <f t="shared" ca="1" si="49"/>
        <v>95.986310746064333</v>
      </c>
      <c r="L1474" s="42" t="s">
        <v>211</v>
      </c>
      <c r="M1474" s="42" t="s">
        <v>176</v>
      </c>
      <c r="N1474" s="42" t="s">
        <v>211</v>
      </c>
      <c r="O1474" s="42" t="s">
        <v>176</v>
      </c>
      <c r="P1474" s="42" t="s">
        <v>83</v>
      </c>
    </row>
    <row r="1475" spans="1:16">
      <c r="A1475" s="62">
        <v>1474</v>
      </c>
      <c r="B1475" s="42" t="s">
        <v>429</v>
      </c>
      <c r="C1475" s="42" t="s">
        <v>83</v>
      </c>
      <c r="D1475" s="42" t="s">
        <v>236</v>
      </c>
      <c r="E1475" s="42" t="s">
        <v>434</v>
      </c>
      <c r="F1475" s="64">
        <v>14947</v>
      </c>
      <c r="G1475" s="42">
        <v>1940</v>
      </c>
      <c r="H1475" s="42">
        <v>12</v>
      </c>
      <c r="I1475" s="42">
        <v>2</v>
      </c>
      <c r="J1475" s="64">
        <f t="shared" ref="J1475:J1538" si="50">DATE(G1475, H1475,I1475)</f>
        <v>14947</v>
      </c>
      <c r="K1475" s="89">
        <f t="shared" ref="K1475:K1538" ca="1" si="51">(TODAY()-J1475)/365.25</f>
        <v>81.924709103353862</v>
      </c>
      <c r="L1475" s="42" t="s">
        <v>260</v>
      </c>
      <c r="M1475" s="42" t="s">
        <v>104</v>
      </c>
      <c r="N1475" s="42" t="s">
        <v>260</v>
      </c>
      <c r="O1475" s="42" t="s">
        <v>104</v>
      </c>
      <c r="P1475" s="42" t="s">
        <v>102</v>
      </c>
    </row>
    <row r="1476" spans="1:16">
      <c r="A1476" s="62">
        <v>1475</v>
      </c>
      <c r="B1476" s="42" t="s">
        <v>429</v>
      </c>
      <c r="C1476" s="42" t="s">
        <v>83</v>
      </c>
      <c r="D1476" s="42" t="s">
        <v>360</v>
      </c>
      <c r="E1476" s="42" t="s">
        <v>436</v>
      </c>
      <c r="F1476" s="64">
        <v>2590</v>
      </c>
      <c r="G1476" s="42">
        <v>1907</v>
      </c>
      <c r="H1476" s="42">
        <v>2</v>
      </c>
      <c r="I1476" s="42">
        <v>2</v>
      </c>
      <c r="J1476" s="64">
        <f t="shared" si="50"/>
        <v>2590</v>
      </c>
      <c r="K1476" s="89">
        <f t="shared" ca="1" si="51"/>
        <v>115.75633127994524</v>
      </c>
      <c r="L1476" s="42" t="s">
        <v>211</v>
      </c>
      <c r="M1476" s="42" t="s">
        <v>179</v>
      </c>
      <c r="N1476" s="42" t="s">
        <v>211</v>
      </c>
      <c r="O1476" s="42" t="s">
        <v>179</v>
      </c>
      <c r="P1476" s="42" t="s">
        <v>83</v>
      </c>
    </row>
    <row r="1477" spans="1:16">
      <c r="A1477" s="62">
        <v>1476</v>
      </c>
      <c r="B1477" s="42" t="s">
        <v>429</v>
      </c>
      <c r="C1477" s="42" t="s">
        <v>83</v>
      </c>
      <c r="D1477" s="42" t="s">
        <v>541</v>
      </c>
      <c r="E1477" s="42" t="s">
        <v>434</v>
      </c>
      <c r="F1477" s="64">
        <v>14885</v>
      </c>
      <c r="G1477" s="42">
        <v>1940</v>
      </c>
      <c r="H1477" s="42">
        <v>10</v>
      </c>
      <c r="I1477" s="42">
        <v>1</v>
      </c>
      <c r="J1477" s="64">
        <f t="shared" si="50"/>
        <v>14885</v>
      </c>
      <c r="K1477" s="89">
        <f t="shared" ca="1" si="51"/>
        <v>82.094455852156059</v>
      </c>
      <c r="L1477" s="42" t="s">
        <v>439</v>
      </c>
      <c r="M1477" s="42" t="s">
        <v>139</v>
      </c>
      <c r="N1477" s="42"/>
      <c r="O1477" s="42"/>
      <c r="P1477" s="42" t="s">
        <v>102</v>
      </c>
    </row>
    <row r="1478" spans="1:16">
      <c r="A1478" s="62">
        <v>1477</v>
      </c>
      <c r="B1478" s="42" t="s">
        <v>429</v>
      </c>
      <c r="C1478" s="42" t="s">
        <v>83</v>
      </c>
      <c r="D1478" s="42" t="s">
        <v>351</v>
      </c>
      <c r="E1478" s="42" t="s">
        <v>189</v>
      </c>
      <c r="F1478" s="64">
        <v>35566</v>
      </c>
      <c r="G1478" s="42">
        <v>1997</v>
      </c>
      <c r="H1478" s="42">
        <v>5</v>
      </c>
      <c r="I1478" s="42">
        <v>16</v>
      </c>
      <c r="J1478" s="64">
        <f t="shared" si="50"/>
        <v>35566</v>
      </c>
      <c r="K1478" s="89">
        <f t="shared" ca="1" si="51"/>
        <v>25.472963723477072</v>
      </c>
      <c r="L1478" s="42" t="s">
        <v>439</v>
      </c>
      <c r="M1478" s="42" t="s">
        <v>93</v>
      </c>
      <c r="N1478" s="42" t="s">
        <v>439</v>
      </c>
      <c r="O1478" s="42" t="s">
        <v>93</v>
      </c>
      <c r="P1478" s="42" t="s">
        <v>83</v>
      </c>
    </row>
    <row r="1479" spans="1:16">
      <c r="A1479" s="62">
        <v>1478</v>
      </c>
      <c r="B1479" s="42" t="s">
        <v>429</v>
      </c>
      <c r="C1479" s="42" t="s">
        <v>83</v>
      </c>
      <c r="D1479" s="42" t="s">
        <v>160</v>
      </c>
      <c r="E1479" s="42" t="s">
        <v>458</v>
      </c>
      <c r="F1479" s="64">
        <v>17597</v>
      </c>
      <c r="G1479" s="42">
        <v>1948</v>
      </c>
      <c r="H1479" s="42">
        <v>3</v>
      </c>
      <c r="I1479" s="42">
        <v>5</v>
      </c>
      <c r="J1479" s="64">
        <f t="shared" si="50"/>
        <v>17597</v>
      </c>
      <c r="K1479" s="89">
        <f t="shared" ca="1" si="51"/>
        <v>74.669404517453799</v>
      </c>
      <c r="L1479" s="42" t="s">
        <v>376</v>
      </c>
      <c r="M1479" s="42" t="s">
        <v>99</v>
      </c>
      <c r="N1479" s="42"/>
      <c r="O1479" s="42"/>
      <c r="P1479" s="42" t="s">
        <v>83</v>
      </c>
    </row>
    <row r="1480" spans="1:16">
      <c r="A1480" s="62">
        <v>1479</v>
      </c>
      <c r="B1480" s="42" t="s">
        <v>429</v>
      </c>
      <c r="C1480" s="42" t="s">
        <v>83</v>
      </c>
      <c r="D1480" s="42" t="s">
        <v>332</v>
      </c>
      <c r="E1480" s="42" t="s">
        <v>467</v>
      </c>
      <c r="F1480" s="64">
        <v>18830</v>
      </c>
      <c r="G1480" s="42">
        <v>1951</v>
      </c>
      <c r="H1480" s="42">
        <v>7</v>
      </c>
      <c r="I1480" s="42">
        <v>21</v>
      </c>
      <c r="J1480" s="64">
        <f t="shared" si="50"/>
        <v>18830</v>
      </c>
      <c r="K1480" s="89">
        <f t="shared" ca="1" si="51"/>
        <v>71.293634496919921</v>
      </c>
      <c r="L1480" s="42" t="s">
        <v>179</v>
      </c>
      <c r="M1480" s="42" t="s">
        <v>176</v>
      </c>
      <c r="N1480" s="42" t="s">
        <v>179</v>
      </c>
      <c r="O1480" s="42" t="s">
        <v>176</v>
      </c>
      <c r="P1480" s="42" t="s">
        <v>102</v>
      </c>
    </row>
    <row r="1481" spans="1:16">
      <c r="A1481" s="62">
        <v>1480</v>
      </c>
      <c r="B1481" s="42" t="s">
        <v>429</v>
      </c>
      <c r="C1481" s="42" t="s">
        <v>83</v>
      </c>
      <c r="D1481" s="42" t="s">
        <v>248</v>
      </c>
      <c r="E1481" s="42" t="s">
        <v>432</v>
      </c>
      <c r="F1481" s="64">
        <v>21499</v>
      </c>
      <c r="G1481" s="42">
        <v>1958</v>
      </c>
      <c r="H1481" s="42">
        <v>11</v>
      </c>
      <c r="I1481" s="42">
        <v>10</v>
      </c>
      <c r="J1481" s="64">
        <f t="shared" si="50"/>
        <v>21499</v>
      </c>
      <c r="K1481" s="89">
        <f t="shared" ca="1" si="51"/>
        <v>63.986310746064341</v>
      </c>
      <c r="L1481" s="42" t="s">
        <v>453</v>
      </c>
      <c r="M1481" s="42" t="s">
        <v>431</v>
      </c>
      <c r="N1481" s="42"/>
      <c r="O1481" s="42"/>
      <c r="P1481" s="42" t="s">
        <v>83</v>
      </c>
    </row>
    <row r="1482" spans="1:16">
      <c r="A1482" s="62">
        <v>1481</v>
      </c>
      <c r="B1482" s="42" t="s">
        <v>429</v>
      </c>
      <c r="C1482" s="42" t="s">
        <v>83</v>
      </c>
      <c r="D1482" s="42" t="s">
        <v>165</v>
      </c>
      <c r="E1482" s="42" t="s">
        <v>442</v>
      </c>
      <c r="F1482" s="64">
        <v>24278</v>
      </c>
      <c r="G1482" s="42">
        <v>1966</v>
      </c>
      <c r="H1482" s="42">
        <v>6</v>
      </c>
      <c r="I1482" s="42">
        <v>20</v>
      </c>
      <c r="J1482" s="64">
        <f t="shared" si="50"/>
        <v>24278</v>
      </c>
      <c r="K1482" s="89">
        <f t="shared" ca="1" si="51"/>
        <v>56.377823408624231</v>
      </c>
      <c r="L1482" s="42" t="s">
        <v>112</v>
      </c>
      <c r="M1482" s="42" t="s">
        <v>443</v>
      </c>
      <c r="N1482" s="42" t="s">
        <v>112</v>
      </c>
      <c r="O1482" s="42" t="s">
        <v>443</v>
      </c>
      <c r="P1482" s="42" t="s">
        <v>102</v>
      </c>
    </row>
    <row r="1483" spans="1:16">
      <c r="A1483" s="62">
        <v>1482</v>
      </c>
      <c r="B1483" s="42" t="s">
        <v>429</v>
      </c>
      <c r="C1483" s="42" t="s">
        <v>83</v>
      </c>
      <c r="D1483" s="42" t="s">
        <v>180</v>
      </c>
      <c r="E1483" s="42" t="s">
        <v>363</v>
      </c>
      <c r="F1483" s="64">
        <v>29397</v>
      </c>
      <c r="G1483" s="42">
        <v>1980</v>
      </c>
      <c r="H1483" s="42">
        <v>6</v>
      </c>
      <c r="I1483" s="42">
        <v>25</v>
      </c>
      <c r="J1483" s="64">
        <f t="shared" si="50"/>
        <v>29397</v>
      </c>
      <c r="K1483" s="89">
        <f t="shared" ca="1" si="51"/>
        <v>42.362765229295</v>
      </c>
      <c r="L1483" s="42" t="s">
        <v>161</v>
      </c>
      <c r="M1483" s="42" t="s">
        <v>223</v>
      </c>
      <c r="N1483" s="42"/>
      <c r="O1483" s="42"/>
      <c r="P1483" s="42" t="s">
        <v>102</v>
      </c>
    </row>
    <row r="1484" spans="1:16">
      <c r="A1484" s="62">
        <v>1483</v>
      </c>
      <c r="B1484" s="42" t="s">
        <v>429</v>
      </c>
      <c r="C1484" s="42" t="s">
        <v>83</v>
      </c>
      <c r="D1484" s="42" t="s">
        <v>497</v>
      </c>
      <c r="E1484" s="42" t="s">
        <v>436</v>
      </c>
      <c r="F1484" s="64">
        <v>18646</v>
      </c>
      <c r="G1484" s="42">
        <v>1951</v>
      </c>
      <c r="H1484" s="42">
        <v>1</v>
      </c>
      <c r="I1484" s="42">
        <v>18</v>
      </c>
      <c r="J1484" s="64">
        <f t="shared" si="50"/>
        <v>18646</v>
      </c>
      <c r="K1484" s="89">
        <f t="shared" ca="1" si="51"/>
        <v>71.797399041752229</v>
      </c>
      <c r="L1484" s="42" t="s">
        <v>176</v>
      </c>
      <c r="M1484" s="42" t="s">
        <v>133</v>
      </c>
      <c r="N1484" s="42" t="s">
        <v>176</v>
      </c>
      <c r="O1484" s="42" t="s">
        <v>133</v>
      </c>
      <c r="P1484" s="42" t="s">
        <v>102</v>
      </c>
    </row>
    <row r="1485" spans="1:16">
      <c r="A1485" s="62">
        <v>1484</v>
      </c>
      <c r="B1485" s="42" t="s">
        <v>429</v>
      </c>
      <c r="C1485" s="42" t="s">
        <v>83</v>
      </c>
      <c r="D1485" s="42" t="s">
        <v>159</v>
      </c>
      <c r="E1485" s="42" t="s">
        <v>436</v>
      </c>
      <c r="F1485" s="64">
        <v>7681</v>
      </c>
      <c r="G1485" s="42">
        <v>1921</v>
      </c>
      <c r="H1485" s="42">
        <v>1</v>
      </c>
      <c r="I1485" s="42">
        <v>10</v>
      </c>
      <c r="J1485" s="64">
        <f t="shared" si="50"/>
        <v>7681</v>
      </c>
      <c r="K1485" s="89">
        <f t="shared" ca="1" si="51"/>
        <v>101.81793292265571</v>
      </c>
      <c r="L1485" s="42" t="s">
        <v>125</v>
      </c>
      <c r="M1485" s="42" t="s">
        <v>179</v>
      </c>
      <c r="N1485" s="42" t="s">
        <v>125</v>
      </c>
      <c r="O1485" s="42" t="s">
        <v>179</v>
      </c>
      <c r="P1485" s="42" t="s">
        <v>102</v>
      </c>
    </row>
    <row r="1486" spans="1:16">
      <c r="A1486" s="62">
        <v>1485</v>
      </c>
      <c r="B1486" s="42" t="s">
        <v>429</v>
      </c>
      <c r="C1486" s="42" t="s">
        <v>83</v>
      </c>
      <c r="D1486" s="42" t="s">
        <v>542</v>
      </c>
      <c r="E1486" s="42" t="s">
        <v>400</v>
      </c>
      <c r="F1486" s="64">
        <v>21798</v>
      </c>
      <c r="G1486" s="42">
        <v>1959</v>
      </c>
      <c r="H1486" s="42">
        <v>9</v>
      </c>
      <c r="I1486" s="42">
        <v>5</v>
      </c>
      <c r="J1486" s="64">
        <f t="shared" si="50"/>
        <v>21798</v>
      </c>
      <c r="K1486" s="89">
        <f t="shared" ca="1" si="51"/>
        <v>63.167693360711844</v>
      </c>
      <c r="L1486" s="42" t="s">
        <v>443</v>
      </c>
      <c r="M1486" s="42" t="s">
        <v>431</v>
      </c>
      <c r="N1486" s="42" t="s">
        <v>443</v>
      </c>
      <c r="O1486" s="42" t="s">
        <v>431</v>
      </c>
      <c r="P1486" s="42" t="s">
        <v>83</v>
      </c>
    </row>
    <row r="1487" spans="1:16">
      <c r="A1487" s="62">
        <v>1486</v>
      </c>
      <c r="B1487" s="42" t="s">
        <v>429</v>
      </c>
      <c r="C1487" s="42" t="s">
        <v>83</v>
      </c>
      <c r="D1487" s="42" t="s">
        <v>145</v>
      </c>
      <c r="E1487" s="42" t="s">
        <v>436</v>
      </c>
      <c r="F1487" s="64">
        <v>6387</v>
      </c>
      <c r="G1487" s="42">
        <v>1917</v>
      </c>
      <c r="H1487" s="42">
        <v>6</v>
      </c>
      <c r="I1487" s="42">
        <v>26</v>
      </c>
      <c r="J1487" s="64">
        <f t="shared" si="50"/>
        <v>6387</v>
      </c>
      <c r="K1487" s="89">
        <f t="shared" ca="1" si="51"/>
        <v>105.36071184120465</v>
      </c>
      <c r="L1487" s="42" t="s">
        <v>99</v>
      </c>
      <c r="M1487" s="42" t="s">
        <v>464</v>
      </c>
      <c r="N1487" s="42" t="s">
        <v>99</v>
      </c>
      <c r="O1487" s="42" t="s">
        <v>464</v>
      </c>
      <c r="P1487" s="42" t="s">
        <v>83</v>
      </c>
    </row>
    <row r="1488" spans="1:16">
      <c r="A1488" s="62">
        <v>1487</v>
      </c>
      <c r="B1488" s="42" t="s">
        <v>429</v>
      </c>
      <c r="C1488" s="42" t="s">
        <v>83</v>
      </c>
      <c r="D1488" s="42" t="s">
        <v>417</v>
      </c>
      <c r="E1488" s="42" t="s">
        <v>432</v>
      </c>
      <c r="F1488" s="64">
        <v>2590</v>
      </c>
      <c r="G1488" s="42">
        <v>1907</v>
      </c>
      <c r="H1488" s="42">
        <v>2</v>
      </c>
      <c r="I1488" s="42">
        <v>2</v>
      </c>
      <c r="J1488" s="64">
        <f t="shared" si="50"/>
        <v>2590</v>
      </c>
      <c r="K1488" s="89">
        <f t="shared" ca="1" si="51"/>
        <v>115.75633127994524</v>
      </c>
      <c r="L1488" s="42" t="s">
        <v>124</v>
      </c>
      <c r="M1488" s="42" t="s">
        <v>133</v>
      </c>
      <c r="N1488" s="42" t="s">
        <v>124</v>
      </c>
      <c r="O1488" s="42" t="s">
        <v>133</v>
      </c>
      <c r="P1488" s="42" t="s">
        <v>102</v>
      </c>
    </row>
    <row r="1489" spans="1:16">
      <c r="A1489" s="62">
        <v>1488</v>
      </c>
      <c r="B1489" s="42" t="s">
        <v>429</v>
      </c>
      <c r="C1489" s="42" t="s">
        <v>83</v>
      </c>
      <c r="D1489" s="42" t="s">
        <v>364</v>
      </c>
      <c r="E1489" s="42" t="s">
        <v>463</v>
      </c>
      <c r="F1489" s="64">
        <v>21600</v>
      </c>
      <c r="G1489" s="42">
        <v>1959</v>
      </c>
      <c r="H1489" s="42">
        <v>2</v>
      </c>
      <c r="I1489" s="42">
        <v>19</v>
      </c>
      <c r="J1489" s="64">
        <f t="shared" si="50"/>
        <v>21600</v>
      </c>
      <c r="K1489" s="89">
        <f t="shared" ca="1" si="51"/>
        <v>63.709787816563995</v>
      </c>
      <c r="L1489" s="42" t="s">
        <v>112</v>
      </c>
      <c r="M1489" s="42" t="s">
        <v>433</v>
      </c>
      <c r="N1489" s="42" t="s">
        <v>112</v>
      </c>
      <c r="O1489" s="42" t="s">
        <v>433</v>
      </c>
      <c r="P1489" s="42" t="s">
        <v>325</v>
      </c>
    </row>
    <row r="1490" spans="1:16">
      <c r="A1490" s="62">
        <v>1489</v>
      </c>
      <c r="B1490" s="42" t="s">
        <v>429</v>
      </c>
      <c r="C1490" s="42" t="s">
        <v>83</v>
      </c>
      <c r="D1490" s="42" t="s">
        <v>136</v>
      </c>
      <c r="E1490" s="42" t="s">
        <v>441</v>
      </c>
      <c r="F1490" s="64">
        <v>21514</v>
      </c>
      <c r="G1490" s="42">
        <v>1958</v>
      </c>
      <c r="H1490" s="42">
        <v>11</v>
      </c>
      <c r="I1490" s="42">
        <v>25</v>
      </c>
      <c r="J1490" s="64">
        <f t="shared" si="50"/>
        <v>21514</v>
      </c>
      <c r="K1490" s="89">
        <f t="shared" ca="1" si="51"/>
        <v>63.945242984257355</v>
      </c>
      <c r="L1490" s="42" t="s">
        <v>440</v>
      </c>
      <c r="M1490" s="42" t="s">
        <v>96</v>
      </c>
      <c r="N1490" s="42" t="s">
        <v>440</v>
      </c>
      <c r="O1490" s="42" t="s">
        <v>96</v>
      </c>
      <c r="P1490" s="42" t="s">
        <v>83</v>
      </c>
    </row>
    <row r="1491" spans="1:16">
      <c r="A1491" s="62">
        <v>1490</v>
      </c>
      <c r="B1491" s="42" t="s">
        <v>429</v>
      </c>
      <c r="C1491" s="42" t="s">
        <v>83</v>
      </c>
      <c r="D1491" s="42" t="s">
        <v>201</v>
      </c>
      <c r="E1491" s="42" t="s">
        <v>435</v>
      </c>
      <c r="F1491" s="64">
        <v>17369</v>
      </c>
      <c r="G1491" s="42">
        <v>1947</v>
      </c>
      <c r="H1491" s="42">
        <v>7</v>
      </c>
      <c r="I1491" s="42">
        <v>21</v>
      </c>
      <c r="J1491" s="64">
        <f t="shared" si="50"/>
        <v>17369</v>
      </c>
      <c r="K1491" s="89">
        <f t="shared" ca="1" si="51"/>
        <v>75.293634496919921</v>
      </c>
      <c r="L1491" s="42" t="s">
        <v>430</v>
      </c>
      <c r="M1491" s="42" t="s">
        <v>462</v>
      </c>
      <c r="N1491" s="42" t="s">
        <v>430</v>
      </c>
      <c r="O1491" s="42" t="s">
        <v>462</v>
      </c>
      <c r="P1491" s="42" t="s">
        <v>83</v>
      </c>
    </row>
    <row r="1492" spans="1:16">
      <c r="A1492" s="62">
        <v>1491</v>
      </c>
      <c r="B1492" s="42" t="s">
        <v>429</v>
      </c>
      <c r="C1492" s="42" t="s">
        <v>83</v>
      </c>
      <c r="D1492" s="42" t="s">
        <v>145</v>
      </c>
      <c r="E1492" s="42" t="s">
        <v>436</v>
      </c>
      <c r="F1492" s="64">
        <v>12835</v>
      </c>
      <c r="G1492" s="42">
        <v>1935</v>
      </c>
      <c r="H1492" s="42">
        <v>2</v>
      </c>
      <c r="I1492" s="42">
        <v>20</v>
      </c>
      <c r="J1492" s="64">
        <f t="shared" si="50"/>
        <v>12835</v>
      </c>
      <c r="K1492" s="89">
        <f t="shared" ca="1" si="51"/>
        <v>87.707049965776861</v>
      </c>
      <c r="L1492" s="42" t="s">
        <v>439</v>
      </c>
      <c r="M1492" s="42" t="s">
        <v>139</v>
      </c>
      <c r="N1492" s="42" t="s">
        <v>439</v>
      </c>
      <c r="O1492" s="42" t="s">
        <v>139</v>
      </c>
      <c r="P1492" s="42" t="s">
        <v>102</v>
      </c>
    </row>
    <row r="1493" spans="1:16">
      <c r="A1493" s="62">
        <v>1492</v>
      </c>
      <c r="B1493" s="42" t="s">
        <v>429</v>
      </c>
      <c r="C1493" s="42" t="s">
        <v>83</v>
      </c>
      <c r="D1493" s="42" t="s">
        <v>327</v>
      </c>
      <c r="E1493" s="42" t="s">
        <v>436</v>
      </c>
      <c r="F1493" s="64">
        <v>17704</v>
      </c>
      <c r="G1493" s="42">
        <v>1948</v>
      </c>
      <c r="H1493" s="42">
        <v>6</v>
      </c>
      <c r="I1493" s="42">
        <v>20</v>
      </c>
      <c r="J1493" s="64">
        <f t="shared" si="50"/>
        <v>17704</v>
      </c>
      <c r="K1493" s="89">
        <f t="shared" ca="1" si="51"/>
        <v>74.37645448323066</v>
      </c>
      <c r="L1493" s="42" t="s">
        <v>443</v>
      </c>
      <c r="M1493" s="42"/>
      <c r="N1493" s="42" t="s">
        <v>443</v>
      </c>
      <c r="O1493" s="42" t="s">
        <v>464</v>
      </c>
      <c r="P1493" s="42" t="s">
        <v>102</v>
      </c>
    </row>
    <row r="1494" spans="1:16">
      <c r="A1494" s="62">
        <v>1493</v>
      </c>
      <c r="B1494" s="42" t="s">
        <v>429</v>
      </c>
      <c r="C1494" s="42" t="s">
        <v>83</v>
      </c>
      <c r="D1494" s="42" t="s">
        <v>247</v>
      </c>
      <c r="E1494" s="42" t="s">
        <v>189</v>
      </c>
      <c r="F1494" s="64">
        <v>35676</v>
      </c>
      <c r="G1494" s="42">
        <v>1997</v>
      </c>
      <c r="H1494" s="42">
        <v>9</v>
      </c>
      <c r="I1494" s="42">
        <v>3</v>
      </c>
      <c r="J1494" s="64">
        <f t="shared" si="50"/>
        <v>35676</v>
      </c>
      <c r="K1494" s="89">
        <f t="shared" ca="1" si="51"/>
        <v>25.171800136892539</v>
      </c>
      <c r="L1494" s="42" t="s">
        <v>99</v>
      </c>
      <c r="M1494" s="42" t="s">
        <v>431</v>
      </c>
      <c r="N1494" s="42" t="s">
        <v>99</v>
      </c>
      <c r="O1494" s="42" t="s">
        <v>431</v>
      </c>
      <c r="P1494" s="42" t="s">
        <v>102</v>
      </c>
    </row>
    <row r="1495" spans="1:16">
      <c r="A1495" s="62">
        <v>1494</v>
      </c>
      <c r="B1495" s="42" t="s">
        <v>429</v>
      </c>
      <c r="C1495" s="42" t="s">
        <v>83</v>
      </c>
      <c r="D1495" s="42" t="s">
        <v>543</v>
      </c>
      <c r="E1495" s="42" t="s">
        <v>438</v>
      </c>
      <c r="F1495" s="64">
        <v>35685</v>
      </c>
      <c r="G1495" s="42">
        <v>1997</v>
      </c>
      <c r="H1495" s="42">
        <v>9</v>
      </c>
      <c r="I1495" s="42">
        <v>12</v>
      </c>
      <c r="J1495" s="64">
        <f t="shared" si="50"/>
        <v>35685</v>
      </c>
      <c r="K1495" s="89">
        <f t="shared" ca="1" si="51"/>
        <v>25.147159479808352</v>
      </c>
      <c r="L1495" s="42" t="s">
        <v>117</v>
      </c>
      <c r="M1495" s="42" t="s">
        <v>139</v>
      </c>
      <c r="N1495" s="42"/>
      <c r="O1495" s="42"/>
      <c r="P1495" s="42" t="s">
        <v>102</v>
      </c>
    </row>
    <row r="1496" spans="1:16">
      <c r="A1496" s="62">
        <v>1495</v>
      </c>
      <c r="B1496" s="42" t="s">
        <v>429</v>
      </c>
      <c r="C1496" s="42" t="s">
        <v>83</v>
      </c>
      <c r="D1496" s="42" t="s">
        <v>411</v>
      </c>
      <c r="E1496" s="42" t="s">
        <v>434</v>
      </c>
      <c r="F1496" s="64">
        <v>14342</v>
      </c>
      <c r="G1496" s="42">
        <v>1939</v>
      </c>
      <c r="H1496" s="42">
        <v>4</v>
      </c>
      <c r="I1496" s="42">
        <v>7</v>
      </c>
      <c r="J1496" s="64">
        <f t="shared" si="50"/>
        <v>14342</v>
      </c>
      <c r="K1496" s="89">
        <f t="shared" ca="1" si="51"/>
        <v>83.581108829568791</v>
      </c>
      <c r="L1496" s="42" t="s">
        <v>153</v>
      </c>
      <c r="M1496" s="42" t="s">
        <v>85</v>
      </c>
      <c r="N1496" s="42" t="s">
        <v>153</v>
      </c>
      <c r="O1496" s="42" t="s">
        <v>85</v>
      </c>
      <c r="P1496" s="42" t="s">
        <v>102</v>
      </c>
    </row>
    <row r="1497" spans="1:16">
      <c r="A1497" s="62">
        <v>1496</v>
      </c>
      <c r="B1497" s="42" t="s">
        <v>429</v>
      </c>
      <c r="C1497" s="42" t="s">
        <v>83</v>
      </c>
      <c r="D1497" s="42" t="s">
        <v>240</v>
      </c>
      <c r="E1497" s="42" t="s">
        <v>189</v>
      </c>
      <c r="F1497" s="64">
        <v>23271</v>
      </c>
      <c r="G1497" s="42">
        <v>1963</v>
      </c>
      <c r="H1497" s="42">
        <v>9</v>
      </c>
      <c r="I1497" s="42">
        <v>17</v>
      </c>
      <c r="J1497" s="64">
        <f t="shared" si="50"/>
        <v>23271</v>
      </c>
      <c r="K1497" s="89">
        <f t="shared" ca="1" si="51"/>
        <v>59.134839151266256</v>
      </c>
      <c r="L1497" s="42" t="s">
        <v>176</v>
      </c>
      <c r="M1497" s="42" t="s">
        <v>139</v>
      </c>
      <c r="N1497" s="42" t="s">
        <v>176</v>
      </c>
      <c r="O1497" s="42" t="s">
        <v>139</v>
      </c>
      <c r="P1497" s="42" t="s">
        <v>102</v>
      </c>
    </row>
    <row r="1498" spans="1:16">
      <c r="A1498" s="62">
        <v>1497</v>
      </c>
      <c r="B1498" s="42" t="s">
        <v>429</v>
      </c>
      <c r="C1498" s="42" t="s">
        <v>83</v>
      </c>
      <c r="D1498" s="42" t="s">
        <v>340</v>
      </c>
      <c r="E1498" s="42" t="s">
        <v>435</v>
      </c>
      <c r="F1498" s="64">
        <v>21773</v>
      </c>
      <c r="G1498" s="42">
        <v>1959</v>
      </c>
      <c r="H1498" s="42">
        <v>8</v>
      </c>
      <c r="I1498" s="42">
        <v>11</v>
      </c>
      <c r="J1498" s="64">
        <f t="shared" si="50"/>
        <v>21773</v>
      </c>
      <c r="K1498" s="89">
        <f t="shared" ca="1" si="51"/>
        <v>63.236139630390142</v>
      </c>
      <c r="L1498" s="42" t="s">
        <v>139</v>
      </c>
      <c r="M1498" s="42" t="s">
        <v>124</v>
      </c>
      <c r="N1498" s="42" t="s">
        <v>139</v>
      </c>
      <c r="O1498" s="42" t="s">
        <v>124</v>
      </c>
      <c r="P1498" s="42" t="s">
        <v>102</v>
      </c>
    </row>
    <row r="1499" spans="1:16">
      <c r="A1499" s="62">
        <v>1498</v>
      </c>
      <c r="B1499" s="42" t="s">
        <v>429</v>
      </c>
      <c r="C1499" s="42" t="s">
        <v>83</v>
      </c>
      <c r="D1499" s="42" t="s">
        <v>198</v>
      </c>
      <c r="E1499" s="42" t="s">
        <v>438</v>
      </c>
      <c r="F1499" s="64">
        <v>14415</v>
      </c>
      <c r="G1499" s="42">
        <v>1939</v>
      </c>
      <c r="H1499" s="42">
        <v>6</v>
      </c>
      <c r="I1499" s="42">
        <v>19</v>
      </c>
      <c r="J1499" s="64">
        <f t="shared" si="50"/>
        <v>14415</v>
      </c>
      <c r="K1499" s="89">
        <f t="shared" ca="1" si="51"/>
        <v>83.381245722108147</v>
      </c>
      <c r="L1499" s="42" t="s">
        <v>104</v>
      </c>
      <c r="M1499" s="42" t="s">
        <v>343</v>
      </c>
      <c r="N1499" s="42"/>
      <c r="O1499" s="42"/>
      <c r="P1499" s="42" t="s">
        <v>83</v>
      </c>
    </row>
    <row r="1500" spans="1:16">
      <c r="A1500" s="62">
        <v>1499</v>
      </c>
      <c r="B1500" s="42" t="s">
        <v>429</v>
      </c>
      <c r="C1500" s="42" t="s">
        <v>83</v>
      </c>
      <c r="D1500" s="42" t="s">
        <v>107</v>
      </c>
      <c r="E1500" s="42" t="s">
        <v>432</v>
      </c>
      <c r="F1500" s="64">
        <v>18320</v>
      </c>
      <c r="G1500" s="42">
        <v>1950</v>
      </c>
      <c r="H1500" s="42">
        <v>2</v>
      </c>
      <c r="I1500" s="42">
        <v>26</v>
      </c>
      <c r="J1500" s="64">
        <f t="shared" si="50"/>
        <v>18320</v>
      </c>
      <c r="K1500" s="89">
        <f t="shared" ca="1" si="51"/>
        <v>72.689938398357285</v>
      </c>
      <c r="L1500" s="42" t="s">
        <v>223</v>
      </c>
      <c r="M1500" s="42" t="s">
        <v>137</v>
      </c>
      <c r="N1500" s="42"/>
      <c r="O1500" s="42"/>
      <c r="P1500" s="42" t="s">
        <v>83</v>
      </c>
    </row>
    <row r="1501" spans="1:16">
      <c r="A1501" s="62">
        <v>1500</v>
      </c>
      <c r="B1501" s="42" t="s">
        <v>429</v>
      </c>
      <c r="C1501" s="42" t="s">
        <v>83</v>
      </c>
      <c r="D1501" s="42" t="s">
        <v>372</v>
      </c>
      <c r="E1501" s="42" t="s">
        <v>436</v>
      </c>
      <c r="F1501" s="64">
        <v>20152</v>
      </c>
      <c r="G1501" s="42">
        <v>1955</v>
      </c>
      <c r="H1501" s="42">
        <v>3</v>
      </c>
      <c r="I1501" s="42">
        <v>4</v>
      </c>
      <c r="J1501" s="64">
        <f t="shared" si="50"/>
        <v>20152</v>
      </c>
      <c r="K1501" s="89">
        <f t="shared" ca="1" si="51"/>
        <v>67.674195756331287</v>
      </c>
      <c r="L1501" s="42" t="s">
        <v>117</v>
      </c>
      <c r="M1501" s="42" t="s">
        <v>260</v>
      </c>
      <c r="N1501" s="42"/>
      <c r="O1501" s="42"/>
      <c r="P1501" s="42" t="s">
        <v>83</v>
      </c>
    </row>
    <row r="1502" spans="1:16">
      <c r="A1502" s="62">
        <v>1501</v>
      </c>
      <c r="B1502" s="42" t="s">
        <v>429</v>
      </c>
      <c r="C1502" s="42" t="s">
        <v>83</v>
      </c>
      <c r="D1502" s="42" t="s">
        <v>168</v>
      </c>
      <c r="E1502" s="42" t="s">
        <v>438</v>
      </c>
      <c r="F1502" s="64">
        <v>16586</v>
      </c>
      <c r="G1502" s="42">
        <v>1945</v>
      </c>
      <c r="H1502" s="42">
        <v>5</v>
      </c>
      <c r="I1502" s="42">
        <v>29</v>
      </c>
      <c r="J1502" s="64">
        <f t="shared" si="50"/>
        <v>16586</v>
      </c>
      <c r="K1502" s="89">
        <f t="shared" ca="1" si="51"/>
        <v>77.437371663244349</v>
      </c>
      <c r="L1502" s="42" t="s">
        <v>99</v>
      </c>
      <c r="M1502" s="42" t="s">
        <v>450</v>
      </c>
      <c r="N1502" s="42" t="s">
        <v>99</v>
      </c>
      <c r="O1502" s="42" t="s">
        <v>450</v>
      </c>
      <c r="P1502" s="42" t="s">
        <v>102</v>
      </c>
    </row>
    <row r="1503" spans="1:16">
      <c r="A1503" s="62">
        <v>1502</v>
      </c>
      <c r="B1503" s="42" t="s">
        <v>429</v>
      </c>
      <c r="C1503" s="42" t="s">
        <v>83</v>
      </c>
      <c r="D1503" s="42" t="s">
        <v>158</v>
      </c>
      <c r="E1503" s="42" t="s">
        <v>442</v>
      </c>
      <c r="F1503" s="64">
        <v>14560</v>
      </c>
      <c r="G1503" s="42">
        <v>1939</v>
      </c>
      <c r="H1503" s="42">
        <v>11</v>
      </c>
      <c r="I1503" s="42">
        <v>11</v>
      </c>
      <c r="J1503" s="64">
        <f t="shared" si="50"/>
        <v>14560</v>
      </c>
      <c r="K1503" s="89">
        <f t="shared" ca="1" si="51"/>
        <v>82.984257357973988</v>
      </c>
      <c r="L1503" s="42" t="s">
        <v>176</v>
      </c>
      <c r="M1503" s="42" t="s">
        <v>457</v>
      </c>
      <c r="N1503" s="42"/>
      <c r="O1503" s="42"/>
      <c r="P1503" s="42" t="s">
        <v>102</v>
      </c>
    </row>
    <row r="1504" spans="1:16">
      <c r="A1504" s="62">
        <v>1503</v>
      </c>
      <c r="B1504" s="42" t="s">
        <v>429</v>
      </c>
      <c r="C1504" s="42" t="s">
        <v>83</v>
      </c>
      <c r="D1504" s="42" t="s">
        <v>201</v>
      </c>
      <c r="E1504" s="42" t="s">
        <v>435</v>
      </c>
      <c r="F1504" s="64">
        <v>31340</v>
      </c>
      <c r="G1504" s="42">
        <v>1985</v>
      </c>
      <c r="H1504" s="42">
        <v>10</v>
      </c>
      <c r="I1504" s="42">
        <v>20</v>
      </c>
      <c r="J1504" s="64">
        <f t="shared" si="50"/>
        <v>31340</v>
      </c>
      <c r="K1504" s="89">
        <f t="shared" ca="1" si="51"/>
        <v>37.043121149897331</v>
      </c>
      <c r="L1504" s="42" t="s">
        <v>260</v>
      </c>
      <c r="M1504" s="42" t="s">
        <v>176</v>
      </c>
      <c r="N1504" s="42" t="s">
        <v>260</v>
      </c>
      <c r="O1504" s="42" t="s">
        <v>176</v>
      </c>
      <c r="P1504" s="42" t="s">
        <v>83</v>
      </c>
    </row>
    <row r="1505" spans="1:16">
      <c r="A1505" s="62">
        <v>1504</v>
      </c>
      <c r="B1505" s="42" t="s">
        <v>429</v>
      </c>
      <c r="C1505" s="42" t="s">
        <v>83</v>
      </c>
      <c r="D1505" s="42" t="s">
        <v>132</v>
      </c>
      <c r="E1505" s="42" t="s">
        <v>434</v>
      </c>
      <c r="F1505" s="64">
        <v>7625</v>
      </c>
      <c r="G1505" s="42">
        <v>1920</v>
      </c>
      <c r="H1505" s="42">
        <v>11</v>
      </c>
      <c r="I1505" s="42">
        <v>15</v>
      </c>
      <c r="J1505" s="64">
        <f t="shared" si="50"/>
        <v>7625</v>
      </c>
      <c r="K1505" s="89">
        <f t="shared" ca="1" si="51"/>
        <v>101.97125256673512</v>
      </c>
      <c r="L1505" s="42" t="s">
        <v>143</v>
      </c>
      <c r="M1505" s="42" t="s">
        <v>133</v>
      </c>
      <c r="N1505" s="42" t="s">
        <v>143</v>
      </c>
      <c r="O1505" s="42" t="s">
        <v>133</v>
      </c>
      <c r="P1505" s="42" t="s">
        <v>83</v>
      </c>
    </row>
    <row r="1506" spans="1:16">
      <c r="A1506" s="62">
        <v>1505</v>
      </c>
      <c r="B1506" s="42" t="s">
        <v>429</v>
      </c>
      <c r="C1506" s="42" t="s">
        <v>83</v>
      </c>
      <c r="D1506" s="42" t="s">
        <v>378</v>
      </c>
      <c r="E1506" s="42" t="s">
        <v>436</v>
      </c>
      <c r="F1506" s="64">
        <v>17409</v>
      </c>
      <c r="G1506" s="42">
        <v>1947</v>
      </c>
      <c r="H1506" s="42">
        <v>8</v>
      </c>
      <c r="I1506" s="42">
        <v>30</v>
      </c>
      <c r="J1506" s="64">
        <f t="shared" si="50"/>
        <v>17409</v>
      </c>
      <c r="K1506" s="89">
        <f t="shared" ca="1" si="51"/>
        <v>75.184120465434631</v>
      </c>
      <c r="L1506" s="42" t="s">
        <v>457</v>
      </c>
      <c r="M1506" s="42" t="s">
        <v>124</v>
      </c>
      <c r="N1506" s="42" t="s">
        <v>457</v>
      </c>
      <c r="O1506" s="42" t="s">
        <v>124</v>
      </c>
      <c r="P1506" s="42" t="s">
        <v>102</v>
      </c>
    </row>
    <row r="1507" spans="1:16">
      <c r="A1507" s="62">
        <v>1506</v>
      </c>
      <c r="B1507" s="42" t="s">
        <v>429</v>
      </c>
      <c r="C1507" s="42" t="s">
        <v>83</v>
      </c>
      <c r="D1507" s="42" t="s">
        <v>232</v>
      </c>
      <c r="E1507" s="42" t="s">
        <v>189</v>
      </c>
      <c r="F1507" s="64">
        <v>9103</v>
      </c>
      <c r="G1507" s="42">
        <v>1924</v>
      </c>
      <c r="H1507" s="42">
        <v>12</v>
      </c>
      <c r="I1507" s="42">
        <v>2</v>
      </c>
      <c r="J1507" s="64">
        <f t="shared" si="50"/>
        <v>9103</v>
      </c>
      <c r="K1507" s="89">
        <f t="shared" ca="1" si="51"/>
        <v>97.924709103353862</v>
      </c>
      <c r="L1507" s="42" t="s">
        <v>143</v>
      </c>
      <c r="M1507" s="42" t="s">
        <v>260</v>
      </c>
      <c r="N1507" s="42" t="s">
        <v>143</v>
      </c>
      <c r="O1507" s="42" t="s">
        <v>260</v>
      </c>
      <c r="P1507" s="42" t="s">
        <v>102</v>
      </c>
    </row>
    <row r="1508" spans="1:16">
      <c r="A1508" s="62">
        <v>1507</v>
      </c>
      <c r="B1508" s="42" t="s">
        <v>429</v>
      </c>
      <c r="C1508" s="42" t="s">
        <v>83</v>
      </c>
      <c r="D1508" s="42" t="s">
        <v>141</v>
      </c>
      <c r="E1508" s="42" t="s">
        <v>435</v>
      </c>
      <c r="F1508" s="64">
        <v>26746</v>
      </c>
      <c r="G1508" s="42">
        <v>1973</v>
      </c>
      <c r="H1508" s="42">
        <v>3</v>
      </c>
      <c r="I1508" s="42">
        <v>23</v>
      </c>
      <c r="J1508" s="64">
        <f t="shared" si="50"/>
        <v>26746</v>
      </c>
      <c r="K1508" s="89">
        <f t="shared" ca="1" si="51"/>
        <v>49.620807665982205</v>
      </c>
      <c r="L1508" s="42" t="s">
        <v>433</v>
      </c>
      <c r="M1508" s="42" t="s">
        <v>443</v>
      </c>
      <c r="N1508" s="42" t="s">
        <v>433</v>
      </c>
      <c r="O1508" s="42" t="s">
        <v>443</v>
      </c>
      <c r="P1508" s="42" t="s">
        <v>83</v>
      </c>
    </row>
    <row r="1509" spans="1:16">
      <c r="A1509" s="62">
        <v>1508</v>
      </c>
      <c r="B1509" s="42" t="s">
        <v>429</v>
      </c>
      <c r="C1509" s="42" t="s">
        <v>83</v>
      </c>
      <c r="D1509" s="42" t="s">
        <v>165</v>
      </c>
      <c r="E1509" s="42" t="s">
        <v>442</v>
      </c>
      <c r="F1509" s="64">
        <v>19231</v>
      </c>
      <c r="G1509" s="42">
        <v>1952</v>
      </c>
      <c r="H1509" s="42">
        <v>8</v>
      </c>
      <c r="I1509" s="42">
        <v>25</v>
      </c>
      <c r="J1509" s="64">
        <f t="shared" si="50"/>
        <v>19231</v>
      </c>
      <c r="K1509" s="89">
        <f t="shared" ca="1" si="51"/>
        <v>70.195756331279952</v>
      </c>
      <c r="L1509" s="42" t="s">
        <v>104</v>
      </c>
      <c r="M1509" s="42" t="s">
        <v>443</v>
      </c>
      <c r="N1509" s="42" t="s">
        <v>104</v>
      </c>
      <c r="O1509" s="42" t="s">
        <v>443</v>
      </c>
      <c r="P1509" s="42" t="s">
        <v>102</v>
      </c>
    </row>
    <row r="1510" spans="1:16">
      <c r="A1510" s="62">
        <v>1509</v>
      </c>
      <c r="B1510" s="42" t="s">
        <v>429</v>
      </c>
      <c r="C1510" s="42" t="s">
        <v>83</v>
      </c>
      <c r="D1510" s="42" t="s">
        <v>232</v>
      </c>
      <c r="E1510" s="42" t="s">
        <v>189</v>
      </c>
      <c r="F1510" s="64">
        <v>12844</v>
      </c>
      <c r="G1510" s="42">
        <v>1935</v>
      </c>
      <c r="H1510" s="42">
        <v>3</v>
      </c>
      <c r="I1510" s="42">
        <v>1</v>
      </c>
      <c r="J1510" s="64">
        <f t="shared" si="50"/>
        <v>12844</v>
      </c>
      <c r="K1510" s="89">
        <f t="shared" ca="1" si="51"/>
        <v>87.682409308692669</v>
      </c>
      <c r="L1510" s="42" t="s">
        <v>453</v>
      </c>
      <c r="M1510" s="42" t="s">
        <v>450</v>
      </c>
      <c r="N1510" s="42" t="s">
        <v>453</v>
      </c>
      <c r="O1510" s="42" t="s">
        <v>450</v>
      </c>
      <c r="P1510" s="42" t="s">
        <v>102</v>
      </c>
    </row>
    <row r="1511" spans="1:16">
      <c r="A1511" s="62">
        <v>1510</v>
      </c>
      <c r="B1511" s="42" t="s">
        <v>429</v>
      </c>
      <c r="C1511" s="42" t="s">
        <v>83</v>
      </c>
      <c r="D1511" s="42" t="s">
        <v>166</v>
      </c>
      <c r="E1511" s="42" t="s">
        <v>436</v>
      </c>
      <c r="F1511" s="64">
        <v>15909</v>
      </c>
      <c r="G1511" s="42">
        <v>1943</v>
      </c>
      <c r="H1511" s="42">
        <v>7</v>
      </c>
      <c r="I1511" s="42">
        <v>22</v>
      </c>
      <c r="J1511" s="64">
        <f t="shared" si="50"/>
        <v>15909</v>
      </c>
      <c r="K1511" s="89">
        <f t="shared" ca="1" si="51"/>
        <v>79.290896646132779</v>
      </c>
      <c r="L1511" s="42" t="s">
        <v>133</v>
      </c>
      <c r="M1511" s="42" t="s">
        <v>99</v>
      </c>
      <c r="N1511" s="42"/>
      <c r="O1511" s="42"/>
      <c r="P1511" s="42" t="s">
        <v>83</v>
      </c>
    </row>
    <row r="1512" spans="1:16">
      <c r="A1512" s="62">
        <v>1511</v>
      </c>
      <c r="B1512" s="42" t="s">
        <v>429</v>
      </c>
      <c r="C1512" s="42" t="s">
        <v>83</v>
      </c>
      <c r="D1512" s="42" t="s">
        <v>348</v>
      </c>
      <c r="E1512" s="42" t="s">
        <v>363</v>
      </c>
      <c r="F1512" s="64">
        <v>17441</v>
      </c>
      <c r="G1512" s="42">
        <v>1947</v>
      </c>
      <c r="H1512" s="42">
        <v>10</v>
      </c>
      <c r="I1512" s="42">
        <v>1</v>
      </c>
      <c r="J1512" s="64">
        <f t="shared" si="50"/>
        <v>17441</v>
      </c>
      <c r="K1512" s="89">
        <f t="shared" ca="1" si="51"/>
        <v>75.096509240246405</v>
      </c>
      <c r="L1512" s="42" t="s">
        <v>85</v>
      </c>
      <c r="M1512" s="42" t="s">
        <v>99</v>
      </c>
      <c r="N1512" s="42" t="s">
        <v>85</v>
      </c>
      <c r="O1512" s="42" t="s">
        <v>99</v>
      </c>
      <c r="P1512" s="42" t="s">
        <v>83</v>
      </c>
    </row>
    <row r="1513" spans="1:16">
      <c r="A1513" s="62">
        <v>1512</v>
      </c>
      <c r="B1513" s="42" t="s">
        <v>429</v>
      </c>
      <c r="C1513" s="42" t="s">
        <v>83</v>
      </c>
      <c r="D1513" s="42" t="s">
        <v>339</v>
      </c>
      <c r="E1513" s="42" t="s">
        <v>437</v>
      </c>
      <c r="F1513" s="64">
        <v>12601</v>
      </c>
      <c r="G1513" s="42">
        <v>1934</v>
      </c>
      <c r="H1513" s="42">
        <v>7</v>
      </c>
      <c r="I1513" s="42">
        <v>1</v>
      </c>
      <c r="J1513" s="64">
        <f t="shared" si="50"/>
        <v>12601</v>
      </c>
      <c r="K1513" s="89">
        <f t="shared" ca="1" si="51"/>
        <v>88.347707049965777</v>
      </c>
      <c r="L1513" s="42" t="s">
        <v>109</v>
      </c>
      <c r="M1513" s="42" t="s">
        <v>153</v>
      </c>
      <c r="N1513" s="42"/>
      <c r="O1513" s="42"/>
      <c r="P1513" s="42" t="s">
        <v>83</v>
      </c>
    </row>
    <row r="1514" spans="1:16">
      <c r="A1514" s="62">
        <v>1513</v>
      </c>
      <c r="B1514" s="42" t="s">
        <v>429</v>
      </c>
      <c r="C1514" s="42" t="s">
        <v>83</v>
      </c>
      <c r="D1514" s="42" t="s">
        <v>282</v>
      </c>
      <c r="E1514" s="42" t="s">
        <v>441</v>
      </c>
      <c r="F1514" s="64">
        <v>17472</v>
      </c>
      <c r="G1514" s="42">
        <v>1947</v>
      </c>
      <c r="H1514" s="42">
        <v>11</v>
      </c>
      <c r="I1514" s="42">
        <v>1</v>
      </c>
      <c r="J1514" s="64">
        <f t="shared" si="50"/>
        <v>17472</v>
      </c>
      <c r="K1514" s="89">
        <f t="shared" ca="1" si="51"/>
        <v>75.011635865845307</v>
      </c>
      <c r="L1514" s="42" t="s">
        <v>85</v>
      </c>
      <c r="M1514" s="42" t="s">
        <v>453</v>
      </c>
      <c r="N1514" s="42" t="s">
        <v>85</v>
      </c>
      <c r="O1514" s="42" t="s">
        <v>453</v>
      </c>
      <c r="P1514" s="42" t="s">
        <v>83</v>
      </c>
    </row>
    <row r="1515" spans="1:16">
      <c r="A1515" s="62">
        <v>1514</v>
      </c>
      <c r="B1515" s="42" t="s">
        <v>429</v>
      </c>
      <c r="C1515" s="42" t="s">
        <v>83</v>
      </c>
      <c r="D1515" s="42" t="s">
        <v>247</v>
      </c>
      <c r="E1515" s="42" t="s">
        <v>189</v>
      </c>
      <c r="F1515" s="64">
        <v>16401</v>
      </c>
      <c r="G1515" s="42">
        <v>1944</v>
      </c>
      <c r="H1515" s="42">
        <v>11</v>
      </c>
      <c r="I1515" s="42">
        <v>25</v>
      </c>
      <c r="J1515" s="64">
        <f t="shared" si="50"/>
        <v>16401</v>
      </c>
      <c r="K1515" s="89">
        <f t="shared" ca="1" si="51"/>
        <v>77.943874058863798</v>
      </c>
      <c r="L1515" s="42" t="s">
        <v>439</v>
      </c>
      <c r="M1515" s="42" t="s">
        <v>93</v>
      </c>
      <c r="N1515" s="42" t="s">
        <v>439</v>
      </c>
      <c r="O1515" s="42" t="s">
        <v>93</v>
      </c>
      <c r="P1515" s="42" t="s">
        <v>102</v>
      </c>
    </row>
    <row r="1516" spans="1:16">
      <c r="A1516" s="62">
        <v>1515</v>
      </c>
      <c r="B1516" s="42" t="s">
        <v>429</v>
      </c>
      <c r="C1516" s="42" t="s">
        <v>83</v>
      </c>
      <c r="D1516" s="42" t="s">
        <v>248</v>
      </c>
      <c r="E1516" s="42" t="s">
        <v>432</v>
      </c>
      <c r="F1516" s="64">
        <v>9884</v>
      </c>
      <c r="G1516" s="42">
        <v>1927</v>
      </c>
      <c r="H1516" s="42">
        <v>1</v>
      </c>
      <c r="I1516" s="42">
        <v>22</v>
      </c>
      <c r="J1516" s="64">
        <f t="shared" si="50"/>
        <v>9884</v>
      </c>
      <c r="K1516" s="89">
        <f t="shared" ca="1" si="51"/>
        <v>95.78644763860369</v>
      </c>
      <c r="L1516" s="42" t="s">
        <v>100</v>
      </c>
      <c r="M1516" s="42" t="s">
        <v>260</v>
      </c>
      <c r="N1516" s="42"/>
      <c r="O1516" s="42"/>
      <c r="P1516" s="42" t="s">
        <v>83</v>
      </c>
    </row>
    <row r="1517" spans="1:16">
      <c r="A1517" s="62">
        <v>1516</v>
      </c>
      <c r="B1517" s="42" t="s">
        <v>429</v>
      </c>
      <c r="C1517" s="42" t="s">
        <v>83</v>
      </c>
      <c r="D1517" s="42" t="s">
        <v>328</v>
      </c>
      <c r="E1517" s="42" t="s">
        <v>436</v>
      </c>
      <c r="F1517" s="64">
        <v>9306</v>
      </c>
      <c r="G1517" s="42">
        <v>1925</v>
      </c>
      <c r="H1517" s="42">
        <v>6</v>
      </c>
      <c r="I1517" s="42">
        <v>23</v>
      </c>
      <c r="J1517" s="64">
        <f t="shared" si="50"/>
        <v>9306</v>
      </c>
      <c r="K1517" s="89">
        <f t="shared" ca="1" si="51"/>
        <v>97.368925393566045</v>
      </c>
      <c r="L1517" s="42" t="s">
        <v>125</v>
      </c>
      <c r="M1517" s="42" t="s">
        <v>450</v>
      </c>
      <c r="N1517" s="42" t="s">
        <v>125</v>
      </c>
      <c r="O1517" s="42" t="s">
        <v>450</v>
      </c>
      <c r="P1517" s="42" t="s">
        <v>83</v>
      </c>
    </row>
    <row r="1518" spans="1:16">
      <c r="A1518" s="62">
        <v>1517</v>
      </c>
      <c r="B1518" s="42" t="s">
        <v>429</v>
      </c>
      <c r="C1518" s="42" t="s">
        <v>83</v>
      </c>
      <c r="D1518" s="42" t="s">
        <v>165</v>
      </c>
      <c r="E1518" s="42" t="s">
        <v>442</v>
      </c>
      <c r="F1518" s="64">
        <v>12765</v>
      </c>
      <c r="G1518" s="42">
        <v>1934</v>
      </c>
      <c r="H1518" s="42">
        <v>12</v>
      </c>
      <c r="I1518" s="42">
        <v>12</v>
      </c>
      <c r="J1518" s="64">
        <f t="shared" si="50"/>
        <v>12765</v>
      </c>
      <c r="K1518" s="89">
        <f t="shared" ca="1" si="51"/>
        <v>87.898699520876107</v>
      </c>
      <c r="L1518" s="42" t="s">
        <v>176</v>
      </c>
      <c r="M1518" s="42" t="s">
        <v>89</v>
      </c>
      <c r="N1518" s="42" t="s">
        <v>176</v>
      </c>
      <c r="O1518" s="42" t="s">
        <v>89</v>
      </c>
      <c r="P1518" s="42" t="s">
        <v>83</v>
      </c>
    </row>
    <row r="1519" spans="1:16">
      <c r="A1519" s="62">
        <v>1518</v>
      </c>
      <c r="B1519" s="42" t="s">
        <v>429</v>
      </c>
      <c r="C1519" s="42" t="s">
        <v>83</v>
      </c>
      <c r="D1519" s="42" t="s">
        <v>544</v>
      </c>
      <c r="E1519" s="42" t="s">
        <v>545</v>
      </c>
      <c r="F1519" s="64">
        <v>12291</v>
      </c>
      <c r="G1519" s="42">
        <v>1933</v>
      </c>
      <c r="H1519" s="42">
        <v>8</v>
      </c>
      <c r="I1519" s="42">
        <v>25</v>
      </c>
      <c r="J1519" s="64">
        <f t="shared" si="50"/>
        <v>12291</v>
      </c>
      <c r="K1519" s="89">
        <f t="shared" ca="1" si="51"/>
        <v>89.196440793976734</v>
      </c>
      <c r="L1519" s="42" t="s">
        <v>433</v>
      </c>
      <c r="M1519" s="42" t="s">
        <v>450</v>
      </c>
      <c r="N1519" s="42" t="s">
        <v>433</v>
      </c>
      <c r="O1519" s="42" t="s">
        <v>450</v>
      </c>
      <c r="P1519" s="42" t="s">
        <v>102</v>
      </c>
    </row>
    <row r="1520" spans="1:16">
      <c r="A1520" s="62">
        <v>1519</v>
      </c>
      <c r="B1520" s="42" t="s">
        <v>429</v>
      </c>
      <c r="C1520" s="42" t="s">
        <v>83</v>
      </c>
      <c r="D1520" s="42" t="s">
        <v>324</v>
      </c>
      <c r="E1520" s="42" t="s">
        <v>442</v>
      </c>
      <c r="F1520" s="64">
        <v>5428</v>
      </c>
      <c r="G1520" s="42">
        <v>1914</v>
      </c>
      <c r="H1520" s="42">
        <v>11</v>
      </c>
      <c r="I1520" s="42">
        <v>10</v>
      </c>
      <c r="J1520" s="64">
        <f t="shared" si="50"/>
        <v>5428</v>
      </c>
      <c r="K1520" s="89">
        <f t="shared" ca="1" si="51"/>
        <v>107.98631074606433</v>
      </c>
      <c r="L1520" s="42" t="s">
        <v>117</v>
      </c>
      <c r="M1520" s="42" t="s">
        <v>176</v>
      </c>
      <c r="N1520" s="42" t="s">
        <v>117</v>
      </c>
      <c r="O1520" s="42" t="s">
        <v>176</v>
      </c>
      <c r="P1520" s="42" t="s">
        <v>83</v>
      </c>
    </row>
    <row r="1521" spans="1:16">
      <c r="A1521" s="62">
        <v>1520</v>
      </c>
      <c r="B1521" s="42" t="s">
        <v>429</v>
      </c>
      <c r="C1521" s="42" t="s">
        <v>83</v>
      </c>
      <c r="D1521" s="42" t="s">
        <v>391</v>
      </c>
      <c r="E1521" s="42" t="s">
        <v>441</v>
      </c>
      <c r="F1521" s="64">
        <v>26209</v>
      </c>
      <c r="G1521" s="42">
        <v>1971</v>
      </c>
      <c r="H1521" s="42">
        <v>10</v>
      </c>
      <c r="I1521" s="42">
        <v>3</v>
      </c>
      <c r="J1521" s="64">
        <f t="shared" si="50"/>
        <v>26209</v>
      </c>
      <c r="K1521" s="89">
        <f t="shared" ca="1" si="51"/>
        <v>51.091033538672143</v>
      </c>
      <c r="L1521" s="42" t="s">
        <v>133</v>
      </c>
      <c r="M1521" s="42" t="s">
        <v>104</v>
      </c>
      <c r="N1521" s="42"/>
      <c r="O1521" s="42"/>
      <c r="P1521" s="42" t="s">
        <v>83</v>
      </c>
    </row>
    <row r="1522" spans="1:16">
      <c r="A1522" s="62">
        <v>1521</v>
      </c>
      <c r="B1522" s="42" t="s">
        <v>429</v>
      </c>
      <c r="C1522" s="42" t="s">
        <v>83</v>
      </c>
      <c r="D1522" s="42" t="s">
        <v>496</v>
      </c>
      <c r="E1522" s="42" t="s">
        <v>441</v>
      </c>
      <c r="F1522" s="64">
        <v>10643</v>
      </c>
      <c r="G1522" s="42">
        <v>1929</v>
      </c>
      <c r="H1522" s="42">
        <v>2</v>
      </c>
      <c r="I1522" s="42">
        <v>19</v>
      </c>
      <c r="J1522" s="64">
        <f t="shared" si="50"/>
        <v>10643</v>
      </c>
      <c r="K1522" s="89">
        <f t="shared" ca="1" si="51"/>
        <v>93.708418891170425</v>
      </c>
      <c r="L1522" s="42" t="s">
        <v>85</v>
      </c>
      <c r="M1522" s="42" t="s">
        <v>443</v>
      </c>
      <c r="N1522" s="42" t="s">
        <v>85</v>
      </c>
      <c r="O1522" s="42" t="s">
        <v>443</v>
      </c>
      <c r="P1522" s="42" t="s">
        <v>83</v>
      </c>
    </row>
    <row r="1523" spans="1:16">
      <c r="A1523" s="62">
        <v>1522</v>
      </c>
      <c r="B1523" s="42" t="s">
        <v>429</v>
      </c>
      <c r="C1523" s="42" t="s">
        <v>83</v>
      </c>
      <c r="D1523" s="42" t="s">
        <v>88</v>
      </c>
      <c r="E1523" s="42" t="s">
        <v>441</v>
      </c>
      <c r="F1523" s="64">
        <v>28256</v>
      </c>
      <c r="G1523" s="42">
        <v>1977</v>
      </c>
      <c r="H1523" s="42">
        <v>5</v>
      </c>
      <c r="I1523" s="42">
        <v>11</v>
      </c>
      <c r="J1523" s="64">
        <f t="shared" si="50"/>
        <v>28256</v>
      </c>
      <c r="K1523" s="89">
        <f t="shared" ca="1" si="51"/>
        <v>45.486652977412732</v>
      </c>
      <c r="L1523" s="42" t="s">
        <v>99</v>
      </c>
      <c r="M1523" s="42" t="s">
        <v>343</v>
      </c>
      <c r="N1523" s="42"/>
      <c r="O1523" s="42"/>
      <c r="P1523" s="42" t="s">
        <v>102</v>
      </c>
    </row>
    <row r="1524" spans="1:16">
      <c r="A1524" s="62">
        <v>1523</v>
      </c>
      <c r="B1524" s="42" t="s">
        <v>429</v>
      </c>
      <c r="C1524" s="42" t="s">
        <v>83</v>
      </c>
      <c r="D1524" s="42" t="s">
        <v>310</v>
      </c>
      <c r="E1524" s="42" t="s">
        <v>459</v>
      </c>
      <c r="F1524" s="64">
        <v>28948</v>
      </c>
      <c r="G1524" s="42">
        <v>1979</v>
      </c>
      <c r="H1524" s="42">
        <v>4</v>
      </c>
      <c r="I1524" s="42">
        <v>3</v>
      </c>
      <c r="J1524" s="64">
        <f t="shared" si="50"/>
        <v>28948</v>
      </c>
      <c r="K1524" s="89">
        <f t="shared" ca="1" si="51"/>
        <v>43.592060232717316</v>
      </c>
      <c r="L1524" s="42" t="s">
        <v>139</v>
      </c>
      <c r="M1524" s="42" t="s">
        <v>376</v>
      </c>
      <c r="N1524" s="42" t="s">
        <v>139</v>
      </c>
      <c r="O1524" s="42" t="s">
        <v>376</v>
      </c>
      <c r="P1524" s="42" t="s">
        <v>102</v>
      </c>
    </row>
    <row r="1525" spans="1:16">
      <c r="A1525" s="62">
        <v>1524</v>
      </c>
      <c r="B1525" s="42" t="s">
        <v>429</v>
      </c>
      <c r="C1525" s="42" t="s">
        <v>83</v>
      </c>
      <c r="D1525" s="42" t="s">
        <v>141</v>
      </c>
      <c r="E1525" s="42" t="s">
        <v>435</v>
      </c>
      <c r="F1525" s="64">
        <v>13235</v>
      </c>
      <c r="G1525" s="42">
        <v>1936</v>
      </c>
      <c r="H1525" s="42">
        <v>3</v>
      </c>
      <c r="I1525" s="42">
        <v>26</v>
      </c>
      <c r="J1525" s="64">
        <f t="shared" si="50"/>
        <v>13235</v>
      </c>
      <c r="K1525" s="89">
        <f t="shared" ca="1" si="51"/>
        <v>86.611909650924019</v>
      </c>
      <c r="L1525" s="42" t="s">
        <v>431</v>
      </c>
      <c r="M1525" s="42" t="s">
        <v>450</v>
      </c>
      <c r="N1525" s="42" t="s">
        <v>431</v>
      </c>
      <c r="O1525" s="42" t="s">
        <v>450</v>
      </c>
      <c r="P1525" s="42" t="s">
        <v>83</v>
      </c>
    </row>
    <row r="1526" spans="1:16">
      <c r="A1526" s="62">
        <v>1525</v>
      </c>
      <c r="B1526" s="42" t="s">
        <v>429</v>
      </c>
      <c r="C1526" s="42" t="s">
        <v>83</v>
      </c>
      <c r="D1526" s="42" t="s">
        <v>320</v>
      </c>
      <c r="E1526" s="42" t="s">
        <v>458</v>
      </c>
      <c r="F1526" s="64">
        <v>17272</v>
      </c>
      <c r="G1526" s="42">
        <v>1947</v>
      </c>
      <c r="H1526" s="42">
        <v>4</v>
      </c>
      <c r="I1526" s="42">
        <v>15</v>
      </c>
      <c r="J1526" s="64">
        <f t="shared" si="50"/>
        <v>17272</v>
      </c>
      <c r="K1526" s="89">
        <f t="shared" ca="1" si="51"/>
        <v>75.559206023271727</v>
      </c>
      <c r="L1526" s="42" t="s">
        <v>154</v>
      </c>
      <c r="M1526" s="42" t="s">
        <v>89</v>
      </c>
      <c r="N1526" s="42" t="s">
        <v>154</v>
      </c>
      <c r="O1526" s="42" t="s">
        <v>89</v>
      </c>
      <c r="P1526" s="42" t="s">
        <v>102</v>
      </c>
    </row>
    <row r="1527" spans="1:16">
      <c r="A1527" s="62">
        <v>1526</v>
      </c>
      <c r="B1527" s="42" t="s">
        <v>429</v>
      </c>
      <c r="C1527" s="42" t="s">
        <v>83</v>
      </c>
      <c r="D1527" s="42" t="s">
        <v>88</v>
      </c>
      <c r="E1527" s="42" t="s">
        <v>441</v>
      </c>
      <c r="F1527" s="64">
        <v>7980</v>
      </c>
      <c r="G1527" s="42">
        <v>1921</v>
      </c>
      <c r="H1527" s="42">
        <v>11</v>
      </c>
      <c r="I1527" s="42">
        <v>5</v>
      </c>
      <c r="J1527" s="64">
        <f t="shared" si="50"/>
        <v>7980</v>
      </c>
      <c r="K1527" s="89">
        <f t="shared" ca="1" si="51"/>
        <v>100.99931553730322</v>
      </c>
      <c r="L1527" s="42" t="s">
        <v>109</v>
      </c>
      <c r="M1527" s="42" t="s">
        <v>450</v>
      </c>
      <c r="N1527" s="42"/>
      <c r="O1527" s="42"/>
      <c r="P1527" s="42" t="s">
        <v>102</v>
      </c>
    </row>
    <row r="1528" spans="1:16">
      <c r="A1528" s="62">
        <v>1527</v>
      </c>
      <c r="B1528" s="42" t="s">
        <v>429</v>
      </c>
      <c r="C1528" s="42" t="s">
        <v>83</v>
      </c>
      <c r="D1528" s="42" t="s">
        <v>236</v>
      </c>
      <c r="E1528" s="42" t="s">
        <v>434</v>
      </c>
      <c r="F1528" s="64">
        <v>11903</v>
      </c>
      <c r="G1528" s="42">
        <v>1932</v>
      </c>
      <c r="H1528" s="42">
        <v>8</v>
      </c>
      <c r="I1528" s="42">
        <v>2</v>
      </c>
      <c r="J1528" s="64">
        <f t="shared" si="50"/>
        <v>11903</v>
      </c>
      <c r="K1528" s="89">
        <f t="shared" ca="1" si="51"/>
        <v>90.258726899383987</v>
      </c>
      <c r="L1528" s="42" t="s">
        <v>457</v>
      </c>
      <c r="M1528" s="42" t="s">
        <v>462</v>
      </c>
      <c r="N1528" s="42" t="s">
        <v>457</v>
      </c>
      <c r="O1528" s="42" t="s">
        <v>462</v>
      </c>
      <c r="P1528" s="42" t="s">
        <v>83</v>
      </c>
    </row>
    <row r="1529" spans="1:16">
      <c r="A1529" s="62">
        <v>1528</v>
      </c>
      <c r="B1529" s="42" t="s">
        <v>429</v>
      </c>
      <c r="C1529" s="42" t="s">
        <v>83</v>
      </c>
      <c r="D1529" s="42" t="s">
        <v>452</v>
      </c>
      <c r="E1529" s="42" t="s">
        <v>436</v>
      </c>
      <c r="F1529" s="64">
        <v>10242</v>
      </c>
      <c r="G1529" s="42">
        <v>1928</v>
      </c>
      <c r="H1529" s="42">
        <v>1</v>
      </c>
      <c r="I1529" s="42">
        <v>15</v>
      </c>
      <c r="J1529" s="64">
        <f t="shared" si="50"/>
        <v>10242</v>
      </c>
      <c r="K1529" s="89">
        <f t="shared" ca="1" si="51"/>
        <v>94.806297056810408</v>
      </c>
      <c r="L1529" s="42" t="s">
        <v>85</v>
      </c>
      <c r="M1529" s="42" t="s">
        <v>433</v>
      </c>
      <c r="N1529" s="42" t="s">
        <v>85</v>
      </c>
      <c r="O1529" s="42" t="s">
        <v>433</v>
      </c>
      <c r="P1529" s="42" t="s">
        <v>83</v>
      </c>
    </row>
    <row r="1530" spans="1:16">
      <c r="A1530" s="62">
        <v>1529</v>
      </c>
      <c r="B1530" s="42" t="s">
        <v>429</v>
      </c>
      <c r="C1530" s="42" t="s">
        <v>83</v>
      </c>
      <c r="D1530" s="42" t="s">
        <v>308</v>
      </c>
      <c r="E1530" s="42" t="s">
        <v>438</v>
      </c>
      <c r="F1530" s="64">
        <v>9578</v>
      </c>
      <c r="G1530" s="42">
        <v>1926</v>
      </c>
      <c r="H1530" s="42">
        <v>3</v>
      </c>
      <c r="I1530" s="42">
        <v>22</v>
      </c>
      <c r="J1530" s="64">
        <f t="shared" si="50"/>
        <v>9578</v>
      </c>
      <c r="K1530" s="89">
        <f t="shared" ca="1" si="51"/>
        <v>96.624229979466122</v>
      </c>
      <c r="L1530" s="42" t="s">
        <v>100</v>
      </c>
      <c r="M1530" s="42" t="s">
        <v>179</v>
      </c>
      <c r="N1530" s="42" t="s">
        <v>100</v>
      </c>
      <c r="O1530" s="42" t="s">
        <v>179</v>
      </c>
      <c r="P1530" s="42" t="s">
        <v>102</v>
      </c>
    </row>
    <row r="1531" spans="1:16">
      <c r="A1531" s="62">
        <v>1530</v>
      </c>
      <c r="B1531" s="42" t="s">
        <v>429</v>
      </c>
      <c r="C1531" s="42" t="s">
        <v>83</v>
      </c>
      <c r="D1531" s="42" t="s">
        <v>239</v>
      </c>
      <c r="E1531" s="42" t="s">
        <v>438</v>
      </c>
      <c r="F1531" s="64">
        <v>14797</v>
      </c>
      <c r="G1531" s="42">
        <v>1940</v>
      </c>
      <c r="H1531" s="42">
        <v>7</v>
      </c>
      <c r="I1531" s="42">
        <v>5</v>
      </c>
      <c r="J1531" s="64">
        <f t="shared" si="50"/>
        <v>14797</v>
      </c>
      <c r="K1531" s="89">
        <f t="shared" ca="1" si="51"/>
        <v>82.335386721423689</v>
      </c>
      <c r="L1531" s="42" t="s">
        <v>137</v>
      </c>
      <c r="M1531" s="42" t="s">
        <v>139</v>
      </c>
      <c r="N1531" s="42" t="s">
        <v>137</v>
      </c>
      <c r="O1531" s="42" t="s">
        <v>139</v>
      </c>
      <c r="P1531" s="42" t="s">
        <v>102</v>
      </c>
    </row>
    <row r="1532" spans="1:16">
      <c r="A1532" s="62">
        <v>1531</v>
      </c>
      <c r="B1532" s="42" t="s">
        <v>429</v>
      </c>
      <c r="C1532" s="42" t="s">
        <v>83</v>
      </c>
      <c r="D1532" s="42" t="s">
        <v>504</v>
      </c>
      <c r="E1532" s="42" t="s">
        <v>436</v>
      </c>
      <c r="F1532" s="64">
        <v>7224</v>
      </c>
      <c r="G1532" s="42">
        <v>1919</v>
      </c>
      <c r="H1532" s="42">
        <v>10</v>
      </c>
      <c r="I1532" s="42">
        <v>11</v>
      </c>
      <c r="J1532" s="64">
        <f t="shared" si="50"/>
        <v>7224</v>
      </c>
      <c r="K1532" s="89">
        <f t="shared" ca="1" si="51"/>
        <v>103.06913073237509</v>
      </c>
      <c r="L1532" s="42" t="s">
        <v>100</v>
      </c>
      <c r="M1532" s="42" t="s">
        <v>139</v>
      </c>
      <c r="N1532" s="42" t="s">
        <v>100</v>
      </c>
      <c r="O1532" s="42" t="s">
        <v>139</v>
      </c>
      <c r="P1532" s="42" t="s">
        <v>83</v>
      </c>
    </row>
    <row r="1533" spans="1:16">
      <c r="A1533" s="62">
        <v>1532</v>
      </c>
      <c r="B1533" s="42" t="s">
        <v>429</v>
      </c>
      <c r="C1533" s="42" t="s">
        <v>83</v>
      </c>
      <c r="D1533" s="42" t="s">
        <v>290</v>
      </c>
      <c r="E1533" s="42" t="s">
        <v>435</v>
      </c>
      <c r="F1533" s="64">
        <v>14093</v>
      </c>
      <c r="G1533" s="42">
        <v>1938</v>
      </c>
      <c r="H1533" s="42">
        <v>8</v>
      </c>
      <c r="I1533" s="42">
        <v>1</v>
      </c>
      <c r="J1533" s="64">
        <f t="shared" si="50"/>
        <v>14093</v>
      </c>
      <c r="K1533" s="89">
        <f t="shared" ca="1" si="51"/>
        <v>84.262833675564679</v>
      </c>
      <c r="L1533" s="42" t="s">
        <v>109</v>
      </c>
      <c r="M1533" s="42" t="s">
        <v>85</v>
      </c>
      <c r="N1533" s="42" t="s">
        <v>109</v>
      </c>
      <c r="O1533" s="42" t="s">
        <v>85</v>
      </c>
      <c r="P1533" s="42" t="s">
        <v>83</v>
      </c>
    </row>
    <row r="1534" spans="1:16">
      <c r="A1534" s="62">
        <v>1533</v>
      </c>
      <c r="B1534" s="42" t="s">
        <v>429</v>
      </c>
      <c r="C1534" s="42" t="s">
        <v>83</v>
      </c>
      <c r="D1534" s="42" t="s">
        <v>248</v>
      </c>
      <c r="E1534" s="42" t="s">
        <v>432</v>
      </c>
      <c r="F1534" s="64">
        <v>25089</v>
      </c>
      <c r="G1534" s="42">
        <v>1968</v>
      </c>
      <c r="H1534" s="42">
        <v>9</v>
      </c>
      <c r="I1534" s="42">
        <v>8</v>
      </c>
      <c r="J1534" s="64">
        <f t="shared" si="50"/>
        <v>25089</v>
      </c>
      <c r="K1534" s="89">
        <f t="shared" ca="1" si="51"/>
        <v>54.157426420260094</v>
      </c>
      <c r="L1534" s="42" t="s">
        <v>139</v>
      </c>
      <c r="M1534" s="42" t="s">
        <v>440</v>
      </c>
      <c r="N1534" s="42"/>
      <c r="O1534" s="42"/>
      <c r="P1534" s="42" t="s">
        <v>83</v>
      </c>
    </row>
    <row r="1535" spans="1:16">
      <c r="A1535" s="62">
        <v>1534</v>
      </c>
      <c r="B1535" s="42" t="s">
        <v>429</v>
      </c>
      <c r="C1535" s="42" t="s">
        <v>83</v>
      </c>
      <c r="D1535" s="42" t="s">
        <v>546</v>
      </c>
      <c r="E1535" s="42" t="s">
        <v>436</v>
      </c>
      <c r="F1535" s="64">
        <v>9593</v>
      </c>
      <c r="G1535" s="42">
        <v>1926</v>
      </c>
      <c r="H1535" s="42">
        <v>4</v>
      </c>
      <c r="I1535" s="42">
        <v>6</v>
      </c>
      <c r="J1535" s="64">
        <f t="shared" si="50"/>
        <v>9593</v>
      </c>
      <c r="K1535" s="89">
        <f t="shared" ca="1" si="51"/>
        <v>96.583162217659137</v>
      </c>
      <c r="L1535" s="42" t="s">
        <v>179</v>
      </c>
      <c r="M1535" s="42" t="s">
        <v>117</v>
      </c>
      <c r="N1535" s="42" t="s">
        <v>179</v>
      </c>
      <c r="O1535" s="42" t="s">
        <v>117</v>
      </c>
      <c r="P1535" s="42" t="s">
        <v>83</v>
      </c>
    </row>
    <row r="1536" spans="1:16">
      <c r="A1536" s="62">
        <v>1535</v>
      </c>
      <c r="B1536" s="42" t="s">
        <v>429</v>
      </c>
      <c r="C1536" s="42" t="s">
        <v>83</v>
      </c>
      <c r="D1536" s="42" t="s">
        <v>265</v>
      </c>
      <c r="E1536" s="42" t="s">
        <v>434</v>
      </c>
      <c r="F1536" s="64">
        <v>21071</v>
      </c>
      <c r="G1536" s="42">
        <v>1957</v>
      </c>
      <c r="H1536" s="42">
        <v>9</v>
      </c>
      <c r="I1536" s="42">
        <v>8</v>
      </c>
      <c r="J1536" s="64">
        <f t="shared" si="50"/>
        <v>21071</v>
      </c>
      <c r="K1536" s="89">
        <f t="shared" ca="1" si="51"/>
        <v>65.158110882956876</v>
      </c>
      <c r="L1536" s="42" t="s">
        <v>104</v>
      </c>
      <c r="M1536" s="42" t="s">
        <v>443</v>
      </c>
      <c r="N1536" s="42" t="s">
        <v>104</v>
      </c>
      <c r="O1536" s="42" t="s">
        <v>443</v>
      </c>
      <c r="P1536" s="42" t="s">
        <v>102</v>
      </c>
    </row>
    <row r="1537" spans="1:16">
      <c r="A1537" s="62">
        <v>1536</v>
      </c>
      <c r="B1537" s="42" t="s">
        <v>429</v>
      </c>
      <c r="C1537" s="42" t="s">
        <v>83</v>
      </c>
      <c r="D1537" s="42" t="s">
        <v>132</v>
      </c>
      <c r="E1537" s="42" t="s">
        <v>434</v>
      </c>
      <c r="F1537" s="64">
        <v>19252</v>
      </c>
      <c r="G1537" s="42">
        <v>1952</v>
      </c>
      <c r="H1537" s="42">
        <v>9</v>
      </c>
      <c r="I1537" s="42">
        <v>15</v>
      </c>
      <c r="J1537" s="64">
        <f t="shared" si="50"/>
        <v>19252</v>
      </c>
      <c r="K1537" s="89">
        <f t="shared" ca="1" si="51"/>
        <v>70.138261464750173</v>
      </c>
      <c r="L1537" s="42" t="s">
        <v>85</v>
      </c>
      <c r="M1537" s="42" t="s">
        <v>99</v>
      </c>
      <c r="N1537" s="42" t="s">
        <v>85</v>
      </c>
      <c r="O1537" s="42" t="s">
        <v>99</v>
      </c>
      <c r="P1537" s="42" t="s">
        <v>102</v>
      </c>
    </row>
    <row r="1538" spans="1:16">
      <c r="A1538" s="62">
        <v>1537</v>
      </c>
      <c r="B1538" s="42" t="s">
        <v>429</v>
      </c>
      <c r="C1538" s="42" t="s">
        <v>83</v>
      </c>
      <c r="D1538" s="42" t="s">
        <v>165</v>
      </c>
      <c r="E1538" s="42" t="s">
        <v>442</v>
      </c>
      <c r="F1538" s="64">
        <v>34581</v>
      </c>
      <c r="G1538" s="42">
        <v>1994</v>
      </c>
      <c r="H1538" s="42">
        <v>9</v>
      </c>
      <c r="I1538" s="42">
        <v>4</v>
      </c>
      <c r="J1538" s="64">
        <f t="shared" si="50"/>
        <v>34581</v>
      </c>
      <c r="K1538" s="89">
        <f t="shared" ca="1" si="51"/>
        <v>28.16974674880219</v>
      </c>
      <c r="L1538" s="42" t="s">
        <v>96</v>
      </c>
      <c r="M1538" s="42" t="s">
        <v>153</v>
      </c>
      <c r="N1538" s="42" t="s">
        <v>96</v>
      </c>
      <c r="O1538" s="42" t="s">
        <v>153</v>
      </c>
      <c r="P1538" s="42" t="s">
        <v>102</v>
      </c>
    </row>
    <row r="1539" spans="1:16">
      <c r="A1539" s="62">
        <v>1538</v>
      </c>
      <c r="B1539" s="42" t="s">
        <v>429</v>
      </c>
      <c r="C1539" s="42" t="s">
        <v>83</v>
      </c>
      <c r="D1539" s="42" t="s">
        <v>409</v>
      </c>
      <c r="E1539" s="42" t="s">
        <v>441</v>
      </c>
      <c r="F1539" s="64">
        <v>20513</v>
      </c>
      <c r="G1539" s="42">
        <v>1956</v>
      </c>
      <c r="H1539" s="42">
        <v>2</v>
      </c>
      <c r="I1539" s="42">
        <v>28</v>
      </c>
      <c r="J1539" s="64">
        <f t="shared" ref="J1539:J1602" si="52">DATE(G1539, H1539,I1539)</f>
        <v>20513</v>
      </c>
      <c r="K1539" s="89">
        <f t="shared" ref="K1539:K1602" ca="1" si="53">(TODAY()-J1539)/365.25</f>
        <v>66.685831622176593</v>
      </c>
      <c r="L1539" s="42" t="s">
        <v>433</v>
      </c>
      <c r="M1539" s="42" t="s">
        <v>443</v>
      </c>
      <c r="N1539" s="42" t="s">
        <v>433</v>
      </c>
      <c r="O1539" s="42" t="s">
        <v>443</v>
      </c>
      <c r="P1539" s="42" t="s">
        <v>83</v>
      </c>
    </row>
    <row r="1540" spans="1:16">
      <c r="A1540" s="62">
        <v>1539</v>
      </c>
      <c r="B1540" s="42" t="s">
        <v>429</v>
      </c>
      <c r="C1540" s="42" t="s">
        <v>83</v>
      </c>
      <c r="D1540" s="42" t="s">
        <v>165</v>
      </c>
      <c r="E1540" s="42" t="s">
        <v>442</v>
      </c>
      <c r="F1540" s="64">
        <v>6097</v>
      </c>
      <c r="G1540" s="42">
        <v>1916</v>
      </c>
      <c r="H1540" s="42">
        <v>9</v>
      </c>
      <c r="I1540" s="42">
        <v>9</v>
      </c>
      <c r="J1540" s="64">
        <f t="shared" si="52"/>
        <v>6097</v>
      </c>
      <c r="K1540" s="89">
        <f t="shared" ca="1" si="53"/>
        <v>106.15468856947297</v>
      </c>
      <c r="L1540" s="42" t="s">
        <v>105</v>
      </c>
      <c r="M1540" s="42" t="s">
        <v>343</v>
      </c>
      <c r="N1540" s="42" t="s">
        <v>105</v>
      </c>
      <c r="O1540" s="42" t="s">
        <v>343</v>
      </c>
      <c r="P1540" s="42" t="s">
        <v>83</v>
      </c>
    </row>
    <row r="1541" spans="1:16">
      <c r="A1541" s="62">
        <v>1540</v>
      </c>
      <c r="B1541" s="42" t="s">
        <v>429</v>
      </c>
      <c r="C1541" s="42" t="s">
        <v>83</v>
      </c>
      <c r="D1541" s="42" t="s">
        <v>265</v>
      </c>
      <c r="E1541" s="42" t="s">
        <v>434</v>
      </c>
      <c r="F1541" s="64">
        <v>10485</v>
      </c>
      <c r="G1541" s="42">
        <v>1928</v>
      </c>
      <c r="H1541" s="42">
        <v>9</v>
      </c>
      <c r="I1541" s="42">
        <v>14</v>
      </c>
      <c r="J1541" s="64">
        <f t="shared" si="52"/>
        <v>10485</v>
      </c>
      <c r="K1541" s="89">
        <f t="shared" ca="1" si="53"/>
        <v>94.1409993155373</v>
      </c>
      <c r="L1541" s="42" t="s">
        <v>85</v>
      </c>
      <c r="M1541" s="42" t="s">
        <v>450</v>
      </c>
      <c r="N1541" s="42" t="s">
        <v>85</v>
      </c>
      <c r="O1541" s="42" t="s">
        <v>450</v>
      </c>
      <c r="P1541" s="42" t="s">
        <v>102</v>
      </c>
    </row>
    <row r="1542" spans="1:16">
      <c r="A1542" s="62">
        <v>1541</v>
      </c>
      <c r="B1542" s="42" t="s">
        <v>429</v>
      </c>
      <c r="C1542" s="42" t="s">
        <v>83</v>
      </c>
      <c r="D1542" s="42" t="s">
        <v>165</v>
      </c>
      <c r="E1542" s="42" t="s">
        <v>442</v>
      </c>
      <c r="F1542" s="64">
        <v>8577</v>
      </c>
      <c r="G1542" s="42">
        <v>1923</v>
      </c>
      <c r="H1542" s="42">
        <v>6</v>
      </c>
      <c r="I1542" s="42">
        <v>25</v>
      </c>
      <c r="J1542" s="64">
        <f t="shared" si="52"/>
        <v>8577</v>
      </c>
      <c r="K1542" s="89">
        <f t="shared" ca="1" si="53"/>
        <v>99.364818617385353</v>
      </c>
      <c r="L1542" s="42" t="s">
        <v>135</v>
      </c>
      <c r="M1542" s="42" t="s">
        <v>89</v>
      </c>
      <c r="N1542" s="42" t="s">
        <v>135</v>
      </c>
      <c r="O1542" s="42" t="s">
        <v>89</v>
      </c>
      <c r="P1542" s="42" t="s">
        <v>102</v>
      </c>
    </row>
    <row r="1543" spans="1:16">
      <c r="A1543" s="62">
        <v>1542</v>
      </c>
      <c r="B1543" s="42" t="s">
        <v>429</v>
      </c>
      <c r="C1543" s="42" t="s">
        <v>83</v>
      </c>
      <c r="D1543" s="42" t="s">
        <v>141</v>
      </c>
      <c r="E1543" s="42" t="s">
        <v>435</v>
      </c>
      <c r="F1543" s="64">
        <v>13768</v>
      </c>
      <c r="G1543" s="42">
        <v>1937</v>
      </c>
      <c r="H1543" s="42">
        <v>9</v>
      </c>
      <c r="I1543" s="42">
        <v>10</v>
      </c>
      <c r="J1543" s="64">
        <f t="shared" si="52"/>
        <v>13768</v>
      </c>
      <c r="K1543" s="89">
        <f t="shared" ca="1" si="53"/>
        <v>85.152635181382621</v>
      </c>
      <c r="L1543" s="42" t="s">
        <v>137</v>
      </c>
      <c r="M1543" s="42" t="s">
        <v>96</v>
      </c>
      <c r="N1543" s="42" t="s">
        <v>137</v>
      </c>
      <c r="O1543" s="42" t="s">
        <v>96</v>
      </c>
      <c r="P1543" s="42" t="s">
        <v>83</v>
      </c>
    </row>
    <row r="1544" spans="1:16">
      <c r="A1544" s="62">
        <v>1543</v>
      </c>
      <c r="B1544" s="42" t="s">
        <v>429</v>
      </c>
      <c r="C1544" s="42" t="s">
        <v>83</v>
      </c>
      <c r="D1544" s="42" t="s">
        <v>88</v>
      </c>
      <c r="E1544" s="42" t="s">
        <v>441</v>
      </c>
      <c r="F1544" s="64">
        <v>18473</v>
      </c>
      <c r="G1544" s="42">
        <v>1950</v>
      </c>
      <c r="H1544" s="42">
        <v>7</v>
      </c>
      <c r="I1544" s="42">
        <v>29</v>
      </c>
      <c r="J1544" s="64">
        <f t="shared" si="52"/>
        <v>18473</v>
      </c>
      <c r="K1544" s="89">
        <f t="shared" ca="1" si="53"/>
        <v>72.271047227926076</v>
      </c>
      <c r="L1544" s="42" t="s">
        <v>462</v>
      </c>
      <c r="M1544" s="42" t="s">
        <v>462</v>
      </c>
      <c r="N1544" s="42"/>
      <c r="O1544" s="42"/>
      <c r="P1544" s="42" t="s">
        <v>83</v>
      </c>
    </row>
    <row r="1545" spans="1:16">
      <c r="A1545" s="62">
        <v>1544</v>
      </c>
      <c r="B1545" s="42" t="s">
        <v>429</v>
      </c>
      <c r="C1545" s="42" t="s">
        <v>83</v>
      </c>
      <c r="D1545" s="42" t="s">
        <v>181</v>
      </c>
      <c r="E1545" s="42" t="s">
        <v>438</v>
      </c>
      <c r="F1545" s="64">
        <v>17864</v>
      </c>
      <c r="G1545" s="42">
        <v>1948</v>
      </c>
      <c r="H1545" s="42">
        <v>11</v>
      </c>
      <c r="I1545" s="42">
        <v>27</v>
      </c>
      <c r="J1545" s="64">
        <f t="shared" si="52"/>
        <v>17864</v>
      </c>
      <c r="K1545" s="89">
        <f t="shared" ca="1" si="53"/>
        <v>73.938398357289529</v>
      </c>
      <c r="L1545" s="42" t="s">
        <v>117</v>
      </c>
      <c r="M1545" s="42" t="s">
        <v>260</v>
      </c>
      <c r="N1545" s="42"/>
      <c r="O1545" s="42"/>
      <c r="P1545" s="42" t="s">
        <v>83</v>
      </c>
    </row>
    <row r="1546" spans="1:16">
      <c r="A1546" s="62">
        <v>1545</v>
      </c>
      <c r="B1546" s="42" t="s">
        <v>429</v>
      </c>
      <c r="C1546" s="42" t="s">
        <v>83</v>
      </c>
      <c r="D1546" s="42" t="s">
        <v>242</v>
      </c>
      <c r="E1546" s="42" t="s">
        <v>363</v>
      </c>
      <c r="F1546" s="64">
        <v>6551</v>
      </c>
      <c r="G1546" s="42">
        <v>1917</v>
      </c>
      <c r="H1546" s="42">
        <v>12</v>
      </c>
      <c r="I1546" s="42">
        <v>7</v>
      </c>
      <c r="J1546" s="64">
        <f t="shared" si="52"/>
        <v>6551</v>
      </c>
      <c r="K1546" s="89">
        <f t="shared" ca="1" si="53"/>
        <v>104.91170431211499</v>
      </c>
      <c r="L1546" s="42" t="s">
        <v>96</v>
      </c>
      <c r="M1546" s="42" t="s">
        <v>153</v>
      </c>
      <c r="N1546" s="42"/>
      <c r="O1546" s="42"/>
      <c r="P1546" s="42" t="s">
        <v>83</v>
      </c>
    </row>
    <row r="1547" spans="1:16">
      <c r="A1547" s="62">
        <v>1546</v>
      </c>
      <c r="B1547" s="42" t="s">
        <v>429</v>
      </c>
      <c r="C1547" s="42" t="s">
        <v>83</v>
      </c>
      <c r="D1547" s="42" t="s">
        <v>263</v>
      </c>
      <c r="E1547" s="42" t="s">
        <v>189</v>
      </c>
      <c r="F1547" s="64">
        <v>19547</v>
      </c>
      <c r="G1547" s="42">
        <v>1953</v>
      </c>
      <c r="H1547" s="42">
        <v>7</v>
      </c>
      <c r="I1547" s="42">
        <v>7</v>
      </c>
      <c r="J1547" s="64">
        <f t="shared" si="52"/>
        <v>19547</v>
      </c>
      <c r="K1547" s="89">
        <f t="shared" ca="1" si="53"/>
        <v>69.330595482546201</v>
      </c>
      <c r="L1547" s="42" t="s">
        <v>439</v>
      </c>
      <c r="M1547" s="42" t="s">
        <v>124</v>
      </c>
      <c r="N1547" s="42" t="s">
        <v>439</v>
      </c>
      <c r="O1547" s="42" t="s">
        <v>124</v>
      </c>
      <c r="P1547" s="42" t="s">
        <v>102</v>
      </c>
    </row>
    <row r="1548" spans="1:16">
      <c r="A1548" s="62">
        <v>1547</v>
      </c>
      <c r="B1548" s="42" t="s">
        <v>429</v>
      </c>
      <c r="C1548" s="42" t="s">
        <v>83</v>
      </c>
      <c r="D1548" s="42" t="s">
        <v>197</v>
      </c>
      <c r="E1548" s="42" t="s">
        <v>436</v>
      </c>
      <c r="F1548" s="64">
        <v>9027</v>
      </c>
      <c r="G1548" s="42">
        <v>1924</v>
      </c>
      <c r="H1548" s="42">
        <v>9</v>
      </c>
      <c r="I1548" s="42">
        <v>17</v>
      </c>
      <c r="J1548" s="64">
        <f t="shared" si="52"/>
        <v>9027</v>
      </c>
      <c r="K1548" s="89">
        <f t="shared" ca="1" si="53"/>
        <v>98.132785763175903</v>
      </c>
      <c r="L1548" s="42" t="s">
        <v>190</v>
      </c>
      <c r="M1548" s="42" t="s">
        <v>176</v>
      </c>
      <c r="N1548" s="42" t="s">
        <v>190</v>
      </c>
      <c r="O1548" s="42" t="s">
        <v>176</v>
      </c>
      <c r="P1548" s="42" t="s">
        <v>83</v>
      </c>
    </row>
    <row r="1549" spans="1:16">
      <c r="A1549" s="62">
        <v>1548</v>
      </c>
      <c r="B1549" s="42" t="s">
        <v>429</v>
      </c>
      <c r="C1549" s="42" t="s">
        <v>83</v>
      </c>
      <c r="D1549" s="42" t="s">
        <v>269</v>
      </c>
      <c r="E1549" s="42" t="s">
        <v>189</v>
      </c>
      <c r="F1549" s="64">
        <v>7961</v>
      </c>
      <c r="G1549" s="42">
        <v>1921</v>
      </c>
      <c r="H1549" s="42">
        <v>10</v>
      </c>
      <c r="I1549" s="42">
        <v>17</v>
      </c>
      <c r="J1549" s="64">
        <f t="shared" si="52"/>
        <v>7961</v>
      </c>
      <c r="K1549" s="89">
        <f t="shared" ca="1" si="53"/>
        <v>101.05133470225873</v>
      </c>
      <c r="L1549" s="42" t="s">
        <v>176</v>
      </c>
      <c r="M1549" s="42" t="s">
        <v>376</v>
      </c>
      <c r="N1549" s="42" t="s">
        <v>176</v>
      </c>
      <c r="O1549" s="42" t="s">
        <v>376</v>
      </c>
      <c r="P1549" s="42" t="s">
        <v>102</v>
      </c>
    </row>
    <row r="1550" spans="1:16">
      <c r="A1550" s="62">
        <v>1549</v>
      </c>
      <c r="B1550" s="42" t="s">
        <v>429</v>
      </c>
      <c r="C1550" s="42" t="s">
        <v>83</v>
      </c>
      <c r="D1550" s="42" t="s">
        <v>175</v>
      </c>
      <c r="E1550" s="42" t="s">
        <v>437</v>
      </c>
      <c r="F1550" s="64">
        <v>17782</v>
      </c>
      <c r="G1550" s="42">
        <v>1948</v>
      </c>
      <c r="H1550" s="42">
        <v>9</v>
      </c>
      <c r="I1550" s="42">
        <v>6</v>
      </c>
      <c r="J1550" s="64">
        <f t="shared" si="52"/>
        <v>17782</v>
      </c>
      <c r="K1550" s="89">
        <f t="shared" ca="1" si="53"/>
        <v>74.162902121834364</v>
      </c>
      <c r="L1550" s="42" t="s">
        <v>161</v>
      </c>
      <c r="M1550" s="42" t="s">
        <v>179</v>
      </c>
      <c r="N1550" s="42"/>
      <c r="O1550" s="42"/>
      <c r="P1550" s="42" t="s">
        <v>102</v>
      </c>
    </row>
    <row r="1551" spans="1:16">
      <c r="A1551" s="62">
        <v>1550</v>
      </c>
      <c r="B1551" s="42" t="s">
        <v>429</v>
      </c>
      <c r="C1551" s="42" t="s">
        <v>83</v>
      </c>
      <c r="D1551" s="42" t="s">
        <v>263</v>
      </c>
      <c r="E1551" s="42" t="s">
        <v>189</v>
      </c>
      <c r="F1551" s="64">
        <v>25476</v>
      </c>
      <c r="G1551" s="42">
        <v>1969</v>
      </c>
      <c r="H1551" s="42">
        <v>9</v>
      </c>
      <c r="I1551" s="42">
        <v>30</v>
      </c>
      <c r="J1551" s="64">
        <f t="shared" si="52"/>
        <v>25476</v>
      </c>
      <c r="K1551" s="89">
        <f t="shared" ca="1" si="53"/>
        <v>53.097878165639976</v>
      </c>
      <c r="L1551" s="42" t="s">
        <v>124</v>
      </c>
      <c r="M1551" s="42" t="s">
        <v>93</v>
      </c>
      <c r="N1551" s="42" t="s">
        <v>124</v>
      </c>
      <c r="O1551" s="42" t="s">
        <v>93</v>
      </c>
      <c r="P1551" s="42" t="s">
        <v>83</v>
      </c>
    </row>
    <row r="1552" spans="1:16">
      <c r="A1552" s="62">
        <v>1551</v>
      </c>
      <c r="B1552" s="42" t="s">
        <v>429</v>
      </c>
      <c r="C1552" s="42" t="s">
        <v>83</v>
      </c>
      <c r="D1552" s="42" t="s">
        <v>547</v>
      </c>
      <c r="E1552" s="42" t="s">
        <v>434</v>
      </c>
      <c r="F1552" s="64">
        <v>6378</v>
      </c>
      <c r="G1552" s="42">
        <v>1917</v>
      </c>
      <c r="H1552" s="42">
        <v>6</v>
      </c>
      <c r="I1552" s="42">
        <v>17</v>
      </c>
      <c r="J1552" s="64">
        <f t="shared" si="52"/>
        <v>6378</v>
      </c>
      <c r="K1552" s="89">
        <f t="shared" ca="1" si="53"/>
        <v>105.38535249828884</v>
      </c>
      <c r="L1552" s="42" t="s">
        <v>139</v>
      </c>
      <c r="M1552" s="42" t="s">
        <v>153</v>
      </c>
      <c r="N1552" s="42" t="s">
        <v>139</v>
      </c>
      <c r="O1552" s="42" t="s">
        <v>153</v>
      </c>
      <c r="P1552" s="42" t="s">
        <v>102</v>
      </c>
    </row>
    <row r="1553" spans="1:16">
      <c r="A1553" s="62">
        <v>1552</v>
      </c>
      <c r="B1553" s="42" t="s">
        <v>429</v>
      </c>
      <c r="C1553" s="42" t="s">
        <v>83</v>
      </c>
      <c r="D1553" s="42" t="s">
        <v>383</v>
      </c>
      <c r="E1553" s="42" t="s">
        <v>438</v>
      </c>
      <c r="F1553" s="64">
        <v>5366</v>
      </c>
      <c r="G1553" s="42">
        <v>1914</v>
      </c>
      <c r="H1553" s="42">
        <v>9</v>
      </c>
      <c r="I1553" s="42">
        <v>9</v>
      </c>
      <c r="J1553" s="64">
        <f t="shared" si="52"/>
        <v>5366</v>
      </c>
      <c r="K1553" s="89">
        <f t="shared" ca="1" si="53"/>
        <v>108.15605749486653</v>
      </c>
      <c r="L1553" s="42" t="s">
        <v>161</v>
      </c>
      <c r="M1553" s="42" t="s">
        <v>430</v>
      </c>
      <c r="N1553" s="42"/>
      <c r="O1553" s="42"/>
      <c r="P1553" s="42" t="s">
        <v>83</v>
      </c>
    </row>
    <row r="1554" spans="1:16">
      <c r="A1554" s="62">
        <v>1553</v>
      </c>
      <c r="B1554" s="42" t="s">
        <v>429</v>
      </c>
      <c r="C1554" s="42" t="s">
        <v>83</v>
      </c>
      <c r="D1554" s="42" t="s">
        <v>180</v>
      </c>
      <c r="E1554" s="42" t="s">
        <v>363</v>
      </c>
      <c r="F1554" s="64">
        <v>9425</v>
      </c>
      <c r="G1554" s="42">
        <v>1925</v>
      </c>
      <c r="H1554" s="42">
        <v>10</v>
      </c>
      <c r="I1554" s="42">
        <v>20</v>
      </c>
      <c r="J1554" s="64">
        <f t="shared" si="52"/>
        <v>9425</v>
      </c>
      <c r="K1554" s="89">
        <f t="shared" ca="1" si="53"/>
        <v>97.043121149897331</v>
      </c>
      <c r="L1554" s="42" t="s">
        <v>430</v>
      </c>
      <c r="M1554" s="42" t="s">
        <v>450</v>
      </c>
      <c r="N1554" s="42"/>
      <c r="O1554" s="42"/>
      <c r="P1554" s="42" t="s">
        <v>102</v>
      </c>
    </row>
    <row r="1555" spans="1:16">
      <c r="A1555" s="62">
        <v>1554</v>
      </c>
      <c r="B1555" s="42" t="s">
        <v>429</v>
      </c>
      <c r="C1555" s="42" t="s">
        <v>83</v>
      </c>
      <c r="D1555" s="42" t="s">
        <v>205</v>
      </c>
      <c r="E1555" s="42" t="s">
        <v>436</v>
      </c>
      <c r="F1555" s="64">
        <v>6929</v>
      </c>
      <c r="G1555" s="42">
        <v>1918</v>
      </c>
      <c r="H1555" s="42">
        <v>12</v>
      </c>
      <c r="I1555" s="42">
        <v>20</v>
      </c>
      <c r="J1555" s="64">
        <f t="shared" si="52"/>
        <v>6929</v>
      </c>
      <c r="K1555" s="89">
        <f t="shared" ca="1" si="53"/>
        <v>103.87679671457906</v>
      </c>
      <c r="L1555" s="42" t="s">
        <v>223</v>
      </c>
      <c r="M1555" s="42" t="s">
        <v>93</v>
      </c>
      <c r="N1555" s="42" t="s">
        <v>223</v>
      </c>
      <c r="O1555" s="42" t="s">
        <v>93</v>
      </c>
      <c r="P1555" s="42" t="s">
        <v>102</v>
      </c>
    </row>
    <row r="1556" spans="1:16">
      <c r="A1556" s="62">
        <v>1555</v>
      </c>
      <c r="B1556" s="42" t="s">
        <v>429</v>
      </c>
      <c r="C1556" s="42" t="s">
        <v>83</v>
      </c>
      <c r="D1556" s="42" t="s">
        <v>242</v>
      </c>
      <c r="E1556" s="42" t="s">
        <v>363</v>
      </c>
      <c r="F1556" s="64">
        <v>14652</v>
      </c>
      <c r="G1556" s="42">
        <v>1940</v>
      </c>
      <c r="H1556" s="42">
        <v>2</v>
      </c>
      <c r="I1556" s="42">
        <v>11</v>
      </c>
      <c r="J1556" s="64">
        <f t="shared" si="52"/>
        <v>14652</v>
      </c>
      <c r="K1556" s="89">
        <f t="shared" ca="1" si="53"/>
        <v>82.732375085557834</v>
      </c>
      <c r="L1556" s="42" t="s">
        <v>93</v>
      </c>
      <c r="M1556" s="42" t="s">
        <v>433</v>
      </c>
      <c r="N1556" s="42"/>
      <c r="O1556" s="42"/>
      <c r="P1556" s="42" t="s">
        <v>83</v>
      </c>
    </row>
    <row r="1557" spans="1:16">
      <c r="A1557" s="62">
        <v>1556</v>
      </c>
      <c r="B1557" s="42" t="s">
        <v>429</v>
      </c>
      <c r="C1557" s="42" t="s">
        <v>83</v>
      </c>
      <c r="D1557" s="42" t="s">
        <v>527</v>
      </c>
      <c r="E1557" s="42" t="s">
        <v>432</v>
      </c>
      <c r="F1557" s="64">
        <v>13688</v>
      </c>
      <c r="G1557" s="42">
        <v>1937</v>
      </c>
      <c r="H1557" s="42">
        <v>6</v>
      </c>
      <c r="I1557" s="42">
        <v>22</v>
      </c>
      <c r="J1557" s="64">
        <f t="shared" si="52"/>
        <v>13688</v>
      </c>
      <c r="K1557" s="89">
        <f t="shared" ca="1" si="53"/>
        <v>85.371663244353186</v>
      </c>
      <c r="L1557" s="42" t="s">
        <v>117</v>
      </c>
      <c r="M1557" s="42" t="s">
        <v>440</v>
      </c>
      <c r="N1557" s="42" t="s">
        <v>117</v>
      </c>
      <c r="O1557" s="42" t="s">
        <v>440</v>
      </c>
      <c r="P1557" s="42" t="s">
        <v>83</v>
      </c>
    </row>
    <row r="1558" spans="1:16">
      <c r="A1558" s="62">
        <v>1557</v>
      </c>
      <c r="B1558" s="42" t="s">
        <v>429</v>
      </c>
      <c r="C1558" s="42" t="s">
        <v>83</v>
      </c>
      <c r="D1558" s="42" t="s">
        <v>298</v>
      </c>
      <c r="E1558" s="42" t="s">
        <v>436</v>
      </c>
      <c r="F1558" s="64">
        <v>22752</v>
      </c>
      <c r="G1558" s="42">
        <v>1962</v>
      </c>
      <c r="H1558" s="42">
        <v>4</v>
      </c>
      <c r="I1558" s="42">
        <v>16</v>
      </c>
      <c r="J1558" s="64">
        <f t="shared" si="52"/>
        <v>22752</v>
      </c>
      <c r="K1558" s="89">
        <f t="shared" ca="1" si="53"/>
        <v>60.555783709787818</v>
      </c>
      <c r="L1558" s="42" t="s">
        <v>85</v>
      </c>
      <c r="M1558" s="42" t="s">
        <v>99</v>
      </c>
      <c r="N1558" s="42" t="s">
        <v>85</v>
      </c>
      <c r="O1558" s="42" t="s">
        <v>99</v>
      </c>
      <c r="P1558" s="42" t="s">
        <v>83</v>
      </c>
    </row>
    <row r="1559" spans="1:16">
      <c r="A1559" s="62">
        <v>1558</v>
      </c>
      <c r="B1559" s="42" t="s">
        <v>429</v>
      </c>
      <c r="C1559" s="42" t="s">
        <v>83</v>
      </c>
      <c r="D1559" s="42" t="s">
        <v>379</v>
      </c>
      <c r="E1559" s="42" t="s">
        <v>434</v>
      </c>
      <c r="F1559" s="64">
        <v>9636</v>
      </c>
      <c r="G1559" s="42">
        <v>1926</v>
      </c>
      <c r="H1559" s="42">
        <v>5</v>
      </c>
      <c r="I1559" s="42">
        <v>19</v>
      </c>
      <c r="J1559" s="64">
        <f t="shared" si="52"/>
        <v>9636</v>
      </c>
      <c r="K1559" s="89">
        <f t="shared" ca="1" si="53"/>
        <v>96.465434633812464</v>
      </c>
      <c r="L1559" s="42" t="s">
        <v>179</v>
      </c>
      <c r="M1559" s="42" t="s">
        <v>137</v>
      </c>
      <c r="N1559" s="42" t="s">
        <v>179</v>
      </c>
      <c r="O1559" s="42" t="s">
        <v>137</v>
      </c>
      <c r="P1559" s="42" t="s">
        <v>83</v>
      </c>
    </row>
    <row r="1560" spans="1:16">
      <c r="A1560" s="62">
        <v>1559</v>
      </c>
      <c r="B1560" s="42" t="s">
        <v>429</v>
      </c>
      <c r="C1560" s="42" t="s">
        <v>83</v>
      </c>
      <c r="D1560" s="42" t="s">
        <v>196</v>
      </c>
      <c r="E1560" s="42" t="s">
        <v>459</v>
      </c>
      <c r="F1560" s="64">
        <v>14867</v>
      </c>
      <c r="G1560" s="42">
        <v>1940</v>
      </c>
      <c r="H1560" s="42">
        <v>9</v>
      </c>
      <c r="I1560" s="42">
        <v>13</v>
      </c>
      <c r="J1560" s="64">
        <f t="shared" si="52"/>
        <v>14867</v>
      </c>
      <c r="K1560" s="89">
        <f t="shared" ca="1" si="53"/>
        <v>82.143737166324442</v>
      </c>
      <c r="L1560" s="42" t="s">
        <v>124</v>
      </c>
      <c r="M1560" s="42" t="s">
        <v>93</v>
      </c>
      <c r="N1560" s="42"/>
      <c r="O1560" s="42"/>
      <c r="P1560" s="42" t="s">
        <v>83</v>
      </c>
    </row>
    <row r="1561" spans="1:16">
      <c r="A1561" s="62">
        <v>1560</v>
      </c>
      <c r="B1561" s="42" t="s">
        <v>429</v>
      </c>
      <c r="C1561" s="42" t="s">
        <v>83</v>
      </c>
      <c r="D1561" s="42" t="s">
        <v>142</v>
      </c>
      <c r="E1561" s="42" t="s">
        <v>400</v>
      </c>
      <c r="F1561" s="64">
        <v>24548</v>
      </c>
      <c r="G1561" s="42">
        <v>1967</v>
      </c>
      <c r="H1561" s="42">
        <v>3</v>
      </c>
      <c r="I1561" s="42">
        <v>17</v>
      </c>
      <c r="J1561" s="64">
        <f t="shared" si="52"/>
        <v>24548</v>
      </c>
      <c r="K1561" s="89">
        <f t="shared" ca="1" si="53"/>
        <v>55.638603696098563</v>
      </c>
      <c r="L1561" s="42" t="s">
        <v>137</v>
      </c>
      <c r="M1561" s="42" t="s">
        <v>139</v>
      </c>
      <c r="N1561" s="42" t="s">
        <v>137</v>
      </c>
      <c r="O1561" s="42" t="s">
        <v>139</v>
      </c>
      <c r="P1561" s="42" t="s">
        <v>102</v>
      </c>
    </row>
    <row r="1562" spans="1:16">
      <c r="A1562" s="62">
        <v>1561</v>
      </c>
      <c r="B1562" s="42" t="s">
        <v>429</v>
      </c>
      <c r="C1562" s="42" t="s">
        <v>83</v>
      </c>
      <c r="D1562" s="42" t="s">
        <v>266</v>
      </c>
      <c r="E1562" s="42" t="s">
        <v>438</v>
      </c>
      <c r="F1562" s="64">
        <v>5732</v>
      </c>
      <c r="G1562" s="42">
        <v>1915</v>
      </c>
      <c r="H1562" s="42">
        <v>9</v>
      </c>
      <c r="I1562" s="42">
        <v>10</v>
      </c>
      <c r="J1562" s="64">
        <f t="shared" si="52"/>
        <v>5732</v>
      </c>
      <c r="K1562" s="89">
        <f t="shared" ca="1" si="53"/>
        <v>107.15400410677618</v>
      </c>
      <c r="L1562" s="42" t="s">
        <v>548</v>
      </c>
      <c r="M1562" s="42" t="s">
        <v>464</v>
      </c>
      <c r="N1562" s="42" t="s">
        <v>179</v>
      </c>
      <c r="O1562" s="42" t="s">
        <v>464</v>
      </c>
      <c r="P1562" s="42" t="s">
        <v>102</v>
      </c>
    </row>
    <row r="1563" spans="1:16">
      <c r="A1563" s="62">
        <v>1562</v>
      </c>
      <c r="B1563" s="42" t="s">
        <v>429</v>
      </c>
      <c r="C1563" s="42" t="s">
        <v>83</v>
      </c>
      <c r="D1563" s="42" t="s">
        <v>291</v>
      </c>
      <c r="E1563" s="42" t="s">
        <v>436</v>
      </c>
      <c r="F1563" s="64">
        <v>19897</v>
      </c>
      <c r="G1563" s="42">
        <v>1954</v>
      </c>
      <c r="H1563" s="42">
        <v>6</v>
      </c>
      <c r="I1563" s="42">
        <v>22</v>
      </c>
      <c r="J1563" s="64">
        <f t="shared" si="52"/>
        <v>19897</v>
      </c>
      <c r="K1563" s="89">
        <f t="shared" ca="1" si="53"/>
        <v>68.372347707049968</v>
      </c>
      <c r="L1563" s="42" t="s">
        <v>153</v>
      </c>
      <c r="M1563" s="42" t="s">
        <v>431</v>
      </c>
      <c r="N1563" s="42" t="s">
        <v>153</v>
      </c>
      <c r="O1563" s="42" t="s">
        <v>431</v>
      </c>
      <c r="P1563" s="42" t="s">
        <v>83</v>
      </c>
    </row>
    <row r="1564" spans="1:16">
      <c r="A1564" s="62">
        <v>1563</v>
      </c>
      <c r="B1564" s="42" t="s">
        <v>429</v>
      </c>
      <c r="C1564" s="42" t="s">
        <v>83</v>
      </c>
      <c r="D1564" s="42" t="s">
        <v>255</v>
      </c>
      <c r="E1564" s="42" t="s">
        <v>432</v>
      </c>
      <c r="F1564" s="64">
        <v>11687</v>
      </c>
      <c r="G1564" s="42">
        <v>1931</v>
      </c>
      <c r="H1564" s="42">
        <v>12</v>
      </c>
      <c r="I1564" s="42">
        <v>30</v>
      </c>
      <c r="J1564" s="64">
        <f t="shared" si="52"/>
        <v>11687</v>
      </c>
      <c r="K1564" s="89">
        <f t="shared" ca="1" si="53"/>
        <v>90.850102669404521</v>
      </c>
      <c r="L1564" s="42" t="s">
        <v>190</v>
      </c>
      <c r="M1564" s="42" t="s">
        <v>137</v>
      </c>
      <c r="N1564" s="42" t="s">
        <v>190</v>
      </c>
      <c r="O1564" s="42" t="s">
        <v>137</v>
      </c>
      <c r="P1564" s="42" t="s">
        <v>83</v>
      </c>
    </row>
    <row r="1565" spans="1:16">
      <c r="A1565" s="62">
        <v>1564</v>
      </c>
      <c r="B1565" s="42" t="s">
        <v>429</v>
      </c>
      <c r="C1565" s="42" t="s">
        <v>83</v>
      </c>
      <c r="D1565" s="42" t="s">
        <v>232</v>
      </c>
      <c r="E1565" s="42" t="s">
        <v>189</v>
      </c>
      <c r="F1565" s="64">
        <v>14043</v>
      </c>
      <c r="G1565" s="42">
        <v>1938</v>
      </c>
      <c r="H1565" s="42">
        <v>6</v>
      </c>
      <c r="I1565" s="42">
        <v>12</v>
      </c>
      <c r="J1565" s="64">
        <f t="shared" si="52"/>
        <v>14043</v>
      </c>
      <c r="K1565" s="89">
        <f t="shared" ca="1" si="53"/>
        <v>84.399726214921287</v>
      </c>
      <c r="L1565" s="42" t="s">
        <v>124</v>
      </c>
      <c r="M1565" s="42" t="s">
        <v>109</v>
      </c>
      <c r="N1565" s="42" t="s">
        <v>124</v>
      </c>
      <c r="O1565" s="42" t="s">
        <v>109</v>
      </c>
      <c r="P1565" s="42" t="s">
        <v>83</v>
      </c>
    </row>
    <row r="1566" spans="1:16">
      <c r="A1566" s="62">
        <v>1565</v>
      </c>
      <c r="B1566" s="42" t="s">
        <v>429</v>
      </c>
      <c r="C1566" s="42" t="s">
        <v>83</v>
      </c>
      <c r="D1566" s="42" t="s">
        <v>364</v>
      </c>
      <c r="E1566" s="42" t="s">
        <v>463</v>
      </c>
      <c r="F1566" s="64">
        <v>12786</v>
      </c>
      <c r="G1566" s="42">
        <v>1935</v>
      </c>
      <c r="H1566" s="42">
        <v>1</v>
      </c>
      <c r="I1566" s="42">
        <v>2</v>
      </c>
      <c r="J1566" s="64">
        <f t="shared" si="52"/>
        <v>12786</v>
      </c>
      <c r="K1566" s="89">
        <f t="shared" ca="1" si="53"/>
        <v>87.841204654346342</v>
      </c>
      <c r="L1566" s="42" t="s">
        <v>85</v>
      </c>
      <c r="M1566" s="42" t="s">
        <v>443</v>
      </c>
      <c r="N1566" s="42" t="s">
        <v>85</v>
      </c>
      <c r="O1566" s="42" t="s">
        <v>443</v>
      </c>
      <c r="P1566" s="42" t="s">
        <v>83</v>
      </c>
    </row>
    <row r="1567" spans="1:16">
      <c r="A1567" s="62">
        <v>1566</v>
      </c>
      <c r="B1567" s="42" t="s">
        <v>429</v>
      </c>
      <c r="C1567" s="42" t="s">
        <v>83</v>
      </c>
      <c r="D1567" s="42" t="s">
        <v>107</v>
      </c>
      <c r="E1567" s="42" t="s">
        <v>432</v>
      </c>
      <c r="F1567" s="64">
        <v>16998</v>
      </c>
      <c r="G1567" s="42">
        <v>1946</v>
      </c>
      <c r="H1567" s="42">
        <v>7</v>
      </c>
      <c r="I1567" s="42">
        <v>15</v>
      </c>
      <c r="J1567" s="64">
        <f t="shared" si="52"/>
        <v>16998</v>
      </c>
      <c r="K1567" s="89">
        <f t="shared" ca="1" si="53"/>
        <v>76.309377138945933</v>
      </c>
      <c r="L1567" s="42" t="s">
        <v>104</v>
      </c>
      <c r="M1567" s="42" t="s">
        <v>431</v>
      </c>
      <c r="N1567" s="42"/>
      <c r="O1567" s="42"/>
      <c r="P1567" s="42" t="s">
        <v>102</v>
      </c>
    </row>
    <row r="1568" spans="1:16">
      <c r="A1568" s="62">
        <v>1567</v>
      </c>
      <c r="B1568" s="42" t="s">
        <v>429</v>
      </c>
      <c r="C1568" s="42" t="s">
        <v>83</v>
      </c>
      <c r="D1568" s="42" t="s">
        <v>481</v>
      </c>
      <c r="E1568" s="42" t="s">
        <v>438</v>
      </c>
      <c r="F1568" s="64">
        <v>17343</v>
      </c>
      <c r="G1568" s="42">
        <v>1947</v>
      </c>
      <c r="H1568" s="42">
        <v>6</v>
      </c>
      <c r="I1568" s="42">
        <v>25</v>
      </c>
      <c r="J1568" s="64">
        <f t="shared" si="52"/>
        <v>17343</v>
      </c>
      <c r="K1568" s="89">
        <f t="shared" ca="1" si="53"/>
        <v>75.364818617385353</v>
      </c>
      <c r="L1568" s="42" t="s">
        <v>549</v>
      </c>
      <c r="M1568" s="42" t="s">
        <v>464</v>
      </c>
      <c r="N1568" s="42" t="s">
        <v>234</v>
      </c>
      <c r="O1568" s="42" t="s">
        <v>464</v>
      </c>
      <c r="P1568" s="42" t="s">
        <v>83</v>
      </c>
    </row>
    <row r="1569" spans="1:16">
      <c r="A1569" s="62">
        <v>1568</v>
      </c>
      <c r="B1569" s="42" t="s">
        <v>429</v>
      </c>
      <c r="C1569" s="42" t="s">
        <v>83</v>
      </c>
      <c r="D1569" s="42" t="s">
        <v>107</v>
      </c>
      <c r="E1569" s="42" t="s">
        <v>432</v>
      </c>
      <c r="F1569" s="64">
        <v>8348</v>
      </c>
      <c r="G1569" s="42">
        <v>1922</v>
      </c>
      <c r="H1569" s="42">
        <v>11</v>
      </c>
      <c r="I1569" s="42">
        <v>8</v>
      </c>
      <c r="J1569" s="64">
        <f t="shared" si="52"/>
        <v>8348</v>
      </c>
      <c r="K1569" s="89">
        <f t="shared" ca="1" si="53"/>
        <v>99.991786447638603</v>
      </c>
      <c r="L1569" s="42" t="s">
        <v>130</v>
      </c>
      <c r="M1569" s="42" t="s">
        <v>179</v>
      </c>
      <c r="N1569" s="42"/>
      <c r="O1569" s="42"/>
      <c r="P1569" s="42" t="s">
        <v>102</v>
      </c>
    </row>
    <row r="1570" spans="1:16">
      <c r="A1570" s="62">
        <v>1569</v>
      </c>
      <c r="B1570" s="42" t="s">
        <v>429</v>
      </c>
      <c r="C1570" s="42" t="s">
        <v>83</v>
      </c>
      <c r="D1570" s="42" t="s">
        <v>280</v>
      </c>
      <c r="E1570" s="42" t="s">
        <v>363</v>
      </c>
      <c r="F1570" s="64">
        <v>16833</v>
      </c>
      <c r="G1570" s="42">
        <v>1946</v>
      </c>
      <c r="H1570" s="42">
        <v>1</v>
      </c>
      <c r="I1570" s="42">
        <v>31</v>
      </c>
      <c r="J1570" s="64">
        <f t="shared" si="52"/>
        <v>16833</v>
      </c>
      <c r="K1570" s="89">
        <f t="shared" ca="1" si="53"/>
        <v>76.761122518822731</v>
      </c>
      <c r="L1570" s="42" t="s">
        <v>439</v>
      </c>
      <c r="M1570" s="42" t="s">
        <v>139</v>
      </c>
      <c r="N1570" s="42"/>
      <c r="O1570" s="42"/>
      <c r="P1570" s="42" t="s">
        <v>83</v>
      </c>
    </row>
    <row r="1571" spans="1:16">
      <c r="A1571" s="62">
        <v>1570</v>
      </c>
      <c r="B1571" s="42" t="s">
        <v>429</v>
      </c>
      <c r="C1571" s="42" t="s">
        <v>83</v>
      </c>
      <c r="D1571" s="42" t="s">
        <v>203</v>
      </c>
      <c r="E1571" s="42" t="s">
        <v>438</v>
      </c>
      <c r="F1571" s="64">
        <v>6897</v>
      </c>
      <c r="G1571" s="42">
        <v>1918</v>
      </c>
      <c r="H1571" s="42">
        <v>11</v>
      </c>
      <c r="I1571" s="42">
        <v>18</v>
      </c>
      <c r="J1571" s="64">
        <f t="shared" si="52"/>
        <v>6897</v>
      </c>
      <c r="K1571" s="89">
        <f t="shared" ca="1" si="53"/>
        <v>103.96440793976728</v>
      </c>
      <c r="L1571" s="42" t="s">
        <v>106</v>
      </c>
      <c r="M1571" s="42" t="s">
        <v>443</v>
      </c>
      <c r="N1571" s="42" t="s">
        <v>106</v>
      </c>
      <c r="O1571" s="42" t="s">
        <v>443</v>
      </c>
      <c r="P1571" s="42" t="s">
        <v>83</v>
      </c>
    </row>
    <row r="1572" spans="1:16">
      <c r="A1572" s="62">
        <v>1571</v>
      </c>
      <c r="B1572" s="42" t="s">
        <v>429</v>
      </c>
      <c r="C1572" s="42" t="s">
        <v>83</v>
      </c>
      <c r="D1572" s="42" t="s">
        <v>166</v>
      </c>
      <c r="E1572" s="42" t="s">
        <v>436</v>
      </c>
      <c r="F1572" s="64">
        <v>28506</v>
      </c>
      <c r="G1572" s="42">
        <v>1978</v>
      </c>
      <c r="H1572" s="42">
        <v>1</v>
      </c>
      <c r="I1572" s="42">
        <v>16</v>
      </c>
      <c r="J1572" s="64">
        <f t="shared" si="52"/>
        <v>28506</v>
      </c>
      <c r="K1572" s="89">
        <f t="shared" ca="1" si="53"/>
        <v>44.802190280629709</v>
      </c>
      <c r="L1572" s="42" t="s">
        <v>443</v>
      </c>
      <c r="M1572" s="42" t="s">
        <v>450</v>
      </c>
      <c r="N1572" s="42"/>
      <c r="O1572" s="42"/>
      <c r="P1572" s="42" t="s">
        <v>83</v>
      </c>
    </row>
    <row r="1573" spans="1:16">
      <c r="A1573" s="62">
        <v>1572</v>
      </c>
      <c r="B1573" s="42" t="s">
        <v>429</v>
      </c>
      <c r="C1573" s="42" t="s">
        <v>83</v>
      </c>
      <c r="D1573" s="42" t="s">
        <v>550</v>
      </c>
      <c r="E1573" s="42" t="s">
        <v>438</v>
      </c>
      <c r="F1573" s="64">
        <v>10704</v>
      </c>
      <c r="G1573" s="42">
        <v>1929</v>
      </c>
      <c r="H1573" s="42">
        <v>4</v>
      </c>
      <c r="I1573" s="42">
        <v>21</v>
      </c>
      <c r="J1573" s="64">
        <f t="shared" si="52"/>
        <v>10704</v>
      </c>
      <c r="K1573" s="89">
        <f t="shared" ca="1" si="53"/>
        <v>93.541409993155369</v>
      </c>
      <c r="L1573" s="42" t="s">
        <v>128</v>
      </c>
      <c r="M1573" s="42" t="s">
        <v>93</v>
      </c>
      <c r="N1573" s="42" t="s">
        <v>128</v>
      </c>
      <c r="O1573" s="42" t="s">
        <v>93</v>
      </c>
      <c r="P1573" s="42" t="s">
        <v>102</v>
      </c>
    </row>
    <row r="1574" spans="1:16">
      <c r="A1574" s="62">
        <v>1573</v>
      </c>
      <c r="B1574" s="42" t="s">
        <v>429</v>
      </c>
      <c r="C1574" s="42" t="s">
        <v>83</v>
      </c>
      <c r="D1574" s="42" t="s">
        <v>248</v>
      </c>
      <c r="E1574" s="42" t="s">
        <v>432</v>
      </c>
      <c r="F1574" s="64">
        <v>6288</v>
      </c>
      <c r="G1574" s="42">
        <v>1917</v>
      </c>
      <c r="H1574" s="42">
        <v>3</v>
      </c>
      <c r="I1574" s="42">
        <v>19</v>
      </c>
      <c r="J1574" s="64">
        <f t="shared" si="52"/>
        <v>6288</v>
      </c>
      <c r="K1574" s="89">
        <f t="shared" ca="1" si="53"/>
        <v>105.63175906913074</v>
      </c>
      <c r="L1574" s="42" t="s">
        <v>93</v>
      </c>
      <c r="M1574" s="42" t="s">
        <v>104</v>
      </c>
      <c r="N1574" s="42"/>
      <c r="O1574" s="42"/>
      <c r="P1574" s="42" t="s">
        <v>102</v>
      </c>
    </row>
    <row r="1575" spans="1:16">
      <c r="A1575" s="62">
        <v>1574</v>
      </c>
      <c r="B1575" s="42" t="s">
        <v>429</v>
      </c>
      <c r="C1575" s="42" t="s">
        <v>83</v>
      </c>
      <c r="D1575" s="42" t="s">
        <v>199</v>
      </c>
      <c r="E1575" s="42" t="s">
        <v>400</v>
      </c>
      <c r="F1575" s="64">
        <v>19362</v>
      </c>
      <c r="G1575" s="42">
        <v>1953</v>
      </c>
      <c r="H1575" s="42">
        <v>1</v>
      </c>
      <c r="I1575" s="42">
        <v>3</v>
      </c>
      <c r="J1575" s="64">
        <f t="shared" si="52"/>
        <v>19362</v>
      </c>
      <c r="K1575" s="89">
        <f t="shared" ca="1" si="53"/>
        <v>69.837097878165636</v>
      </c>
      <c r="L1575" s="42" t="s">
        <v>433</v>
      </c>
      <c r="M1575" s="42" t="s">
        <v>453</v>
      </c>
      <c r="N1575" s="42"/>
      <c r="O1575" s="42"/>
      <c r="P1575" s="42" t="s">
        <v>83</v>
      </c>
    </row>
    <row r="1576" spans="1:16">
      <c r="A1576" s="62">
        <v>1575</v>
      </c>
      <c r="B1576" s="42" t="s">
        <v>429</v>
      </c>
      <c r="C1576" s="42" t="s">
        <v>83</v>
      </c>
      <c r="D1576" s="42" t="s">
        <v>293</v>
      </c>
      <c r="E1576" s="42" t="s">
        <v>436</v>
      </c>
      <c r="F1576" s="64">
        <v>23310</v>
      </c>
      <c r="G1576" s="42">
        <v>1963</v>
      </c>
      <c r="H1576" s="42">
        <v>10</v>
      </c>
      <c r="I1576" s="42">
        <v>26</v>
      </c>
      <c r="J1576" s="64">
        <f t="shared" si="52"/>
        <v>23310</v>
      </c>
      <c r="K1576" s="89">
        <f t="shared" ca="1" si="53"/>
        <v>59.028062970568101</v>
      </c>
      <c r="L1576" s="42" t="s">
        <v>117</v>
      </c>
      <c r="M1576" s="42" t="s">
        <v>89</v>
      </c>
      <c r="N1576" s="42"/>
      <c r="O1576" s="42"/>
      <c r="P1576" s="42" t="s">
        <v>102</v>
      </c>
    </row>
    <row r="1577" spans="1:16">
      <c r="A1577" s="62">
        <v>1576</v>
      </c>
      <c r="B1577" s="42" t="s">
        <v>429</v>
      </c>
      <c r="C1577" s="42" t="s">
        <v>83</v>
      </c>
      <c r="D1577" s="42" t="s">
        <v>158</v>
      </c>
      <c r="E1577" s="42" t="s">
        <v>442</v>
      </c>
      <c r="F1577" s="64">
        <v>22814</v>
      </c>
      <c r="G1577" s="42">
        <v>1962</v>
      </c>
      <c r="H1577" s="42">
        <v>6</v>
      </c>
      <c r="I1577" s="42">
        <v>17</v>
      </c>
      <c r="J1577" s="64">
        <f t="shared" si="52"/>
        <v>22814</v>
      </c>
      <c r="K1577" s="89">
        <f t="shared" ca="1" si="53"/>
        <v>60.386036960985628</v>
      </c>
      <c r="L1577" s="42" t="s">
        <v>443</v>
      </c>
      <c r="M1577" s="42" t="s">
        <v>450</v>
      </c>
      <c r="N1577" s="42"/>
      <c r="O1577" s="42"/>
      <c r="P1577" s="42" t="s">
        <v>83</v>
      </c>
    </row>
    <row r="1578" spans="1:16">
      <c r="A1578" s="62">
        <v>1577</v>
      </c>
      <c r="B1578" s="42" t="s">
        <v>429</v>
      </c>
      <c r="C1578" s="42" t="s">
        <v>83</v>
      </c>
      <c r="D1578" s="42" t="s">
        <v>88</v>
      </c>
      <c r="E1578" s="42" t="s">
        <v>441</v>
      </c>
      <c r="F1578" s="64">
        <v>5486</v>
      </c>
      <c r="G1578" s="42">
        <v>1915</v>
      </c>
      <c r="H1578" s="42">
        <v>1</v>
      </c>
      <c r="I1578" s="42">
        <v>7</v>
      </c>
      <c r="J1578" s="64">
        <f t="shared" si="52"/>
        <v>5486</v>
      </c>
      <c r="K1578" s="89">
        <f t="shared" ca="1" si="53"/>
        <v>107.82751540041068</v>
      </c>
      <c r="L1578" s="42" t="s">
        <v>100</v>
      </c>
      <c r="M1578" s="42" t="s">
        <v>440</v>
      </c>
      <c r="N1578" s="42"/>
      <c r="O1578" s="42"/>
      <c r="P1578" s="42" t="s">
        <v>102</v>
      </c>
    </row>
    <row r="1579" spans="1:16">
      <c r="A1579" s="62">
        <v>1578</v>
      </c>
      <c r="B1579" s="42" t="s">
        <v>429</v>
      </c>
      <c r="C1579" s="42" t="s">
        <v>83</v>
      </c>
      <c r="D1579" s="42" t="s">
        <v>385</v>
      </c>
      <c r="E1579" s="42" t="s">
        <v>435</v>
      </c>
      <c r="F1579" s="64">
        <v>15386</v>
      </c>
      <c r="G1579" s="42">
        <v>1942</v>
      </c>
      <c r="H1579" s="42">
        <v>2</v>
      </c>
      <c r="I1579" s="42">
        <v>14</v>
      </c>
      <c r="J1579" s="64">
        <f t="shared" si="52"/>
        <v>15386</v>
      </c>
      <c r="K1579" s="89">
        <f t="shared" ca="1" si="53"/>
        <v>80.722792607802873</v>
      </c>
      <c r="L1579" s="42" t="s">
        <v>223</v>
      </c>
      <c r="M1579" s="42" t="s">
        <v>260</v>
      </c>
      <c r="N1579" s="42" t="s">
        <v>223</v>
      </c>
      <c r="O1579" s="42" t="s">
        <v>260</v>
      </c>
      <c r="P1579" s="42" t="s">
        <v>102</v>
      </c>
    </row>
    <row r="1580" spans="1:16">
      <c r="A1580" s="62">
        <v>1579</v>
      </c>
      <c r="B1580" s="42" t="s">
        <v>429</v>
      </c>
      <c r="C1580" s="42" t="s">
        <v>83</v>
      </c>
      <c r="D1580" s="42" t="s">
        <v>145</v>
      </c>
      <c r="E1580" s="42" t="s">
        <v>436</v>
      </c>
      <c r="F1580" s="64">
        <v>23614</v>
      </c>
      <c r="G1580" s="42">
        <v>1964</v>
      </c>
      <c r="H1580" s="42">
        <v>8</v>
      </c>
      <c r="I1580" s="42">
        <v>25</v>
      </c>
      <c r="J1580" s="64">
        <f t="shared" si="52"/>
        <v>23614</v>
      </c>
      <c r="K1580" s="89">
        <f t="shared" ca="1" si="53"/>
        <v>58.195756331279945</v>
      </c>
      <c r="L1580" s="42" t="s">
        <v>137</v>
      </c>
      <c r="M1580" s="42" t="s">
        <v>440</v>
      </c>
      <c r="N1580" s="42" t="s">
        <v>137</v>
      </c>
      <c r="O1580" s="42" t="s">
        <v>440</v>
      </c>
      <c r="P1580" s="42" t="s">
        <v>83</v>
      </c>
    </row>
    <row r="1581" spans="1:16">
      <c r="A1581" s="62">
        <v>1580</v>
      </c>
      <c r="B1581" s="42" t="s">
        <v>429</v>
      </c>
      <c r="C1581" s="42" t="s">
        <v>83</v>
      </c>
      <c r="D1581" s="42" t="s">
        <v>205</v>
      </c>
      <c r="E1581" s="42" t="s">
        <v>436</v>
      </c>
      <c r="F1581" s="64">
        <v>14750</v>
      </c>
      <c r="G1581" s="42">
        <v>1940</v>
      </c>
      <c r="H1581" s="42">
        <v>5</v>
      </c>
      <c r="I1581" s="42">
        <v>19</v>
      </c>
      <c r="J1581" s="64">
        <f t="shared" si="52"/>
        <v>14750</v>
      </c>
      <c r="K1581" s="89">
        <f t="shared" ca="1" si="53"/>
        <v>82.464065708418886</v>
      </c>
      <c r="L1581" s="42" t="s">
        <v>137</v>
      </c>
      <c r="M1581" s="42" t="s">
        <v>139</v>
      </c>
      <c r="N1581" s="42" t="s">
        <v>137</v>
      </c>
      <c r="O1581" s="42" t="s">
        <v>139</v>
      </c>
      <c r="P1581" s="42" t="s">
        <v>83</v>
      </c>
    </row>
    <row r="1582" spans="1:16">
      <c r="A1582" s="62">
        <v>1581</v>
      </c>
      <c r="B1582" s="42" t="s">
        <v>429</v>
      </c>
      <c r="C1582" s="42" t="s">
        <v>83</v>
      </c>
      <c r="D1582" s="42" t="s">
        <v>158</v>
      </c>
      <c r="E1582" s="42" t="s">
        <v>442</v>
      </c>
      <c r="F1582" s="64">
        <v>21586</v>
      </c>
      <c r="G1582" s="42">
        <v>1959</v>
      </c>
      <c r="H1582" s="42">
        <v>2</v>
      </c>
      <c r="I1582" s="42">
        <v>5</v>
      </c>
      <c r="J1582" s="64">
        <f t="shared" si="52"/>
        <v>21586</v>
      </c>
      <c r="K1582" s="89">
        <f t="shared" ca="1" si="53"/>
        <v>63.748117727583846</v>
      </c>
      <c r="L1582" s="42" t="s">
        <v>89</v>
      </c>
      <c r="M1582" s="42" t="s">
        <v>139</v>
      </c>
      <c r="N1582" s="42"/>
      <c r="O1582" s="42"/>
      <c r="P1582" s="42" t="s">
        <v>83</v>
      </c>
    </row>
    <row r="1583" spans="1:16">
      <c r="A1583" s="62">
        <v>1582</v>
      </c>
      <c r="B1583" s="42" t="s">
        <v>429</v>
      </c>
      <c r="C1583" s="42" t="s">
        <v>83</v>
      </c>
      <c r="D1583" s="42" t="s">
        <v>240</v>
      </c>
      <c r="E1583" s="42" t="s">
        <v>189</v>
      </c>
      <c r="F1583" s="64">
        <v>16867</v>
      </c>
      <c r="G1583" s="42">
        <v>1946</v>
      </c>
      <c r="H1583" s="42">
        <v>3</v>
      </c>
      <c r="I1583" s="42">
        <v>6</v>
      </c>
      <c r="J1583" s="64">
        <f t="shared" si="52"/>
        <v>16867</v>
      </c>
      <c r="K1583" s="89">
        <f t="shared" ca="1" si="53"/>
        <v>76.668035592060235</v>
      </c>
      <c r="L1583" s="42" t="s">
        <v>153</v>
      </c>
      <c r="M1583" s="42" t="s">
        <v>133</v>
      </c>
      <c r="N1583" s="42" t="s">
        <v>153</v>
      </c>
      <c r="O1583" s="42" t="s">
        <v>133</v>
      </c>
      <c r="P1583" s="42" t="s">
        <v>83</v>
      </c>
    </row>
    <row r="1584" spans="1:16">
      <c r="A1584" s="62">
        <v>1583</v>
      </c>
      <c r="B1584" s="42" t="s">
        <v>429</v>
      </c>
      <c r="C1584" s="42" t="s">
        <v>83</v>
      </c>
      <c r="D1584" s="42" t="s">
        <v>494</v>
      </c>
      <c r="E1584" s="42" t="s">
        <v>436</v>
      </c>
      <c r="F1584" s="64">
        <v>5129</v>
      </c>
      <c r="G1584" s="42">
        <v>1914</v>
      </c>
      <c r="H1584" s="42">
        <v>1</v>
      </c>
      <c r="I1584" s="42">
        <v>15</v>
      </c>
      <c r="J1584" s="64">
        <f t="shared" si="52"/>
        <v>5129</v>
      </c>
      <c r="K1584" s="89">
        <f t="shared" ca="1" si="53"/>
        <v>108.80492813141684</v>
      </c>
      <c r="L1584" s="42" t="s">
        <v>440</v>
      </c>
      <c r="M1584" s="42" t="s">
        <v>104</v>
      </c>
      <c r="N1584" s="42"/>
      <c r="O1584" s="42"/>
      <c r="P1584" s="42" t="s">
        <v>102</v>
      </c>
    </row>
    <row r="1585" spans="1:16">
      <c r="A1585" s="62">
        <v>1584</v>
      </c>
      <c r="B1585" s="42" t="s">
        <v>429</v>
      </c>
      <c r="C1585" s="42" t="s">
        <v>83</v>
      </c>
      <c r="D1585" s="42" t="s">
        <v>381</v>
      </c>
      <c r="E1585" s="42" t="s">
        <v>436</v>
      </c>
      <c r="F1585" s="64">
        <v>25594</v>
      </c>
      <c r="G1585" s="42">
        <v>1970</v>
      </c>
      <c r="H1585" s="42">
        <v>1</v>
      </c>
      <c r="I1585" s="42">
        <v>26</v>
      </c>
      <c r="J1585" s="64">
        <f t="shared" si="52"/>
        <v>25594</v>
      </c>
      <c r="K1585" s="89">
        <f t="shared" ca="1" si="53"/>
        <v>52.774811772758383</v>
      </c>
      <c r="L1585" s="42" t="s">
        <v>117</v>
      </c>
      <c r="M1585" s="42" t="s">
        <v>89</v>
      </c>
      <c r="N1585" s="42" t="s">
        <v>117</v>
      </c>
      <c r="O1585" s="42" t="s">
        <v>89</v>
      </c>
      <c r="P1585" s="42" t="s">
        <v>102</v>
      </c>
    </row>
    <row r="1586" spans="1:16">
      <c r="A1586" s="62">
        <v>1585</v>
      </c>
      <c r="B1586" s="42" t="s">
        <v>429</v>
      </c>
      <c r="C1586" s="42" t="s">
        <v>83</v>
      </c>
      <c r="D1586" s="42" t="s">
        <v>365</v>
      </c>
      <c r="E1586" s="42" t="s">
        <v>189</v>
      </c>
      <c r="F1586" s="64">
        <v>11850</v>
      </c>
      <c r="G1586" s="42">
        <v>1932</v>
      </c>
      <c r="H1586" s="42">
        <v>6</v>
      </c>
      <c r="I1586" s="42">
        <v>10</v>
      </c>
      <c r="J1586" s="64">
        <f t="shared" si="52"/>
        <v>11850</v>
      </c>
      <c r="K1586" s="89">
        <f t="shared" ca="1" si="53"/>
        <v>90.403832991101979</v>
      </c>
      <c r="L1586" s="42" t="s">
        <v>133</v>
      </c>
      <c r="M1586" s="42" t="s">
        <v>453</v>
      </c>
      <c r="N1586" s="42" t="s">
        <v>133</v>
      </c>
      <c r="O1586" s="42" t="s">
        <v>453</v>
      </c>
      <c r="P1586" s="42" t="s">
        <v>102</v>
      </c>
    </row>
    <row r="1587" spans="1:16">
      <c r="A1587" s="62">
        <v>1586</v>
      </c>
      <c r="B1587" s="42" t="s">
        <v>429</v>
      </c>
      <c r="C1587" s="42" t="s">
        <v>83</v>
      </c>
      <c r="D1587" s="42" t="s">
        <v>247</v>
      </c>
      <c r="E1587" s="42" t="s">
        <v>189</v>
      </c>
      <c r="F1587" s="64">
        <v>9829</v>
      </c>
      <c r="G1587" s="42">
        <v>1926</v>
      </c>
      <c r="H1587" s="42">
        <v>11</v>
      </c>
      <c r="I1587" s="42">
        <v>28</v>
      </c>
      <c r="J1587" s="64">
        <f t="shared" si="52"/>
        <v>9829</v>
      </c>
      <c r="K1587" s="89">
        <f t="shared" ca="1" si="53"/>
        <v>95.937029431895965</v>
      </c>
      <c r="L1587" s="42" t="s">
        <v>99</v>
      </c>
      <c r="M1587" s="42" t="s">
        <v>462</v>
      </c>
      <c r="N1587" s="42" t="s">
        <v>99</v>
      </c>
      <c r="O1587" s="42" t="s">
        <v>462</v>
      </c>
      <c r="P1587" s="42" t="s">
        <v>102</v>
      </c>
    </row>
    <row r="1588" spans="1:16">
      <c r="A1588" s="62">
        <v>1587</v>
      </c>
      <c r="B1588" s="42" t="s">
        <v>429</v>
      </c>
      <c r="C1588" s="42" t="s">
        <v>83</v>
      </c>
      <c r="D1588" s="42" t="s">
        <v>531</v>
      </c>
      <c r="E1588" s="42" t="s">
        <v>437</v>
      </c>
      <c r="F1588" s="64">
        <v>17876</v>
      </c>
      <c r="G1588" s="42">
        <v>1948</v>
      </c>
      <c r="H1588" s="42">
        <v>12</v>
      </c>
      <c r="I1588" s="42">
        <v>9</v>
      </c>
      <c r="J1588" s="64">
        <f t="shared" si="52"/>
        <v>17876</v>
      </c>
      <c r="K1588" s="89">
        <f t="shared" ca="1" si="53"/>
        <v>73.905544147843941</v>
      </c>
      <c r="L1588" s="42" t="s">
        <v>101</v>
      </c>
      <c r="M1588" s="42" t="s">
        <v>176</v>
      </c>
      <c r="N1588" s="42" t="s">
        <v>101</v>
      </c>
      <c r="O1588" s="42" t="s">
        <v>176</v>
      </c>
      <c r="P1588" s="42" t="s">
        <v>83</v>
      </c>
    </row>
    <row r="1589" spans="1:16">
      <c r="A1589" s="62">
        <v>1588</v>
      </c>
      <c r="B1589" s="42" t="s">
        <v>429</v>
      </c>
      <c r="C1589" s="42" t="s">
        <v>83</v>
      </c>
      <c r="D1589" s="42" t="s">
        <v>449</v>
      </c>
      <c r="E1589" s="42" t="s">
        <v>438</v>
      </c>
      <c r="F1589" s="64">
        <v>5729</v>
      </c>
      <c r="G1589" s="42">
        <v>1915</v>
      </c>
      <c r="H1589" s="42">
        <v>9</v>
      </c>
      <c r="I1589" s="42">
        <v>7</v>
      </c>
      <c r="J1589" s="64">
        <f t="shared" si="52"/>
        <v>5729</v>
      </c>
      <c r="K1589" s="89">
        <f t="shared" ca="1" si="53"/>
        <v>107.16221765913758</v>
      </c>
      <c r="L1589" s="42" t="s">
        <v>133</v>
      </c>
      <c r="M1589" s="42" t="s">
        <v>343</v>
      </c>
      <c r="N1589" s="42" t="s">
        <v>133</v>
      </c>
      <c r="O1589" s="42" t="s">
        <v>343</v>
      </c>
      <c r="P1589" s="42" t="s">
        <v>83</v>
      </c>
    </row>
    <row r="1590" spans="1:16">
      <c r="A1590" s="62">
        <v>1589</v>
      </c>
      <c r="B1590" s="42" t="s">
        <v>429</v>
      </c>
      <c r="C1590" s="42" t="s">
        <v>83</v>
      </c>
      <c r="D1590" s="42" t="s">
        <v>239</v>
      </c>
      <c r="E1590" s="42" t="s">
        <v>438</v>
      </c>
      <c r="F1590" s="64">
        <v>13845</v>
      </c>
      <c r="G1590" s="42">
        <v>1937</v>
      </c>
      <c r="H1590" s="42">
        <v>11</v>
      </c>
      <c r="I1590" s="42">
        <v>26</v>
      </c>
      <c r="J1590" s="64">
        <f t="shared" si="52"/>
        <v>13845</v>
      </c>
      <c r="K1590" s="89">
        <f t="shared" ca="1" si="53"/>
        <v>84.941820670773438</v>
      </c>
      <c r="L1590" s="42" t="s">
        <v>433</v>
      </c>
      <c r="M1590" s="42" t="s">
        <v>430</v>
      </c>
      <c r="N1590" s="42" t="s">
        <v>433</v>
      </c>
      <c r="O1590" s="42" t="s">
        <v>430</v>
      </c>
      <c r="P1590" s="42" t="s">
        <v>102</v>
      </c>
    </row>
    <row r="1591" spans="1:16">
      <c r="A1591" s="62">
        <v>1590</v>
      </c>
      <c r="B1591" s="42" t="s">
        <v>429</v>
      </c>
      <c r="C1591" s="42" t="s">
        <v>83</v>
      </c>
      <c r="D1591" s="42" t="s">
        <v>318</v>
      </c>
      <c r="E1591" s="42" t="s">
        <v>438</v>
      </c>
      <c r="F1591" s="64">
        <v>8113</v>
      </c>
      <c r="G1591" s="42">
        <v>1922</v>
      </c>
      <c r="H1591" s="42">
        <v>3</v>
      </c>
      <c r="I1591" s="42">
        <v>18</v>
      </c>
      <c r="J1591" s="64">
        <f t="shared" si="52"/>
        <v>8113</v>
      </c>
      <c r="K1591" s="89">
        <f t="shared" ca="1" si="53"/>
        <v>100.63518138261465</v>
      </c>
      <c r="L1591" s="42" t="s">
        <v>89</v>
      </c>
      <c r="M1591" s="42" t="s">
        <v>450</v>
      </c>
      <c r="N1591" s="42"/>
      <c r="O1591" s="42"/>
      <c r="P1591" s="42" t="s">
        <v>83</v>
      </c>
    </row>
    <row r="1592" spans="1:16">
      <c r="A1592" s="62">
        <v>1591</v>
      </c>
      <c r="B1592" s="42" t="s">
        <v>429</v>
      </c>
      <c r="C1592" s="42" t="s">
        <v>83</v>
      </c>
      <c r="D1592" s="42" t="s">
        <v>88</v>
      </c>
      <c r="E1592" s="42" t="s">
        <v>441</v>
      </c>
      <c r="F1592" s="64">
        <v>35597</v>
      </c>
      <c r="G1592" s="42">
        <v>1997</v>
      </c>
      <c r="H1592" s="42">
        <v>6</v>
      </c>
      <c r="I1592" s="42">
        <v>16</v>
      </c>
      <c r="J1592" s="64">
        <f t="shared" si="52"/>
        <v>35597</v>
      </c>
      <c r="K1592" s="89">
        <f t="shared" ca="1" si="53"/>
        <v>25.388090349075977</v>
      </c>
      <c r="L1592" s="42" t="s">
        <v>176</v>
      </c>
      <c r="M1592" s="42" t="s">
        <v>124</v>
      </c>
      <c r="N1592" s="42"/>
      <c r="O1592" s="42"/>
      <c r="P1592" s="42" t="s">
        <v>102</v>
      </c>
    </row>
    <row r="1593" spans="1:16">
      <c r="A1593" s="62">
        <v>1592</v>
      </c>
      <c r="B1593" s="42" t="s">
        <v>429</v>
      </c>
      <c r="C1593" s="42" t="s">
        <v>83</v>
      </c>
      <c r="D1593" s="42" t="s">
        <v>180</v>
      </c>
      <c r="E1593" s="42" t="s">
        <v>363</v>
      </c>
      <c r="F1593" s="64">
        <v>9259</v>
      </c>
      <c r="G1593" s="42">
        <v>1925</v>
      </c>
      <c r="H1593" s="42">
        <v>5</v>
      </c>
      <c r="I1593" s="42">
        <v>7</v>
      </c>
      <c r="J1593" s="64">
        <f t="shared" si="52"/>
        <v>9259</v>
      </c>
      <c r="K1593" s="89">
        <f t="shared" ca="1" si="53"/>
        <v>97.497604380561256</v>
      </c>
      <c r="L1593" s="42" t="s">
        <v>124</v>
      </c>
      <c r="M1593" s="42" t="s">
        <v>431</v>
      </c>
      <c r="N1593" s="42"/>
      <c r="O1593" s="42"/>
      <c r="P1593" s="42" t="s">
        <v>83</v>
      </c>
    </row>
    <row r="1594" spans="1:16">
      <c r="A1594" s="62">
        <v>1593</v>
      </c>
      <c r="B1594" s="42" t="s">
        <v>429</v>
      </c>
      <c r="C1594" s="42" t="s">
        <v>83</v>
      </c>
      <c r="D1594" s="42" t="s">
        <v>205</v>
      </c>
      <c r="E1594" s="42" t="s">
        <v>436</v>
      </c>
      <c r="F1594" s="64">
        <v>7883</v>
      </c>
      <c r="G1594" s="42">
        <v>1921</v>
      </c>
      <c r="H1594" s="42">
        <v>7</v>
      </c>
      <c r="I1594" s="42">
        <v>31</v>
      </c>
      <c r="J1594" s="64">
        <f t="shared" si="52"/>
        <v>7883</v>
      </c>
      <c r="K1594" s="89">
        <f t="shared" ca="1" si="53"/>
        <v>101.26488706365502</v>
      </c>
      <c r="L1594" s="42" t="s">
        <v>96</v>
      </c>
      <c r="M1594" s="42" t="s">
        <v>112</v>
      </c>
      <c r="N1594" s="42" t="s">
        <v>96</v>
      </c>
      <c r="O1594" s="42" t="s">
        <v>112</v>
      </c>
      <c r="P1594" s="42" t="s">
        <v>83</v>
      </c>
    </row>
    <row r="1595" spans="1:16">
      <c r="A1595" s="62">
        <v>1594</v>
      </c>
      <c r="B1595" s="42" t="s">
        <v>429</v>
      </c>
      <c r="C1595" s="42" t="s">
        <v>83</v>
      </c>
      <c r="D1595" s="42" t="s">
        <v>231</v>
      </c>
      <c r="E1595" s="42" t="s">
        <v>434</v>
      </c>
      <c r="F1595" s="64">
        <v>11404</v>
      </c>
      <c r="G1595" s="42">
        <v>1931</v>
      </c>
      <c r="H1595" s="42">
        <v>3</v>
      </c>
      <c r="I1595" s="42">
        <v>22</v>
      </c>
      <c r="J1595" s="64">
        <f t="shared" si="52"/>
        <v>11404</v>
      </c>
      <c r="K1595" s="89">
        <f t="shared" ca="1" si="53"/>
        <v>91.624914442162904</v>
      </c>
      <c r="L1595" s="42" t="s">
        <v>117</v>
      </c>
      <c r="M1595" s="42" t="s">
        <v>260</v>
      </c>
      <c r="N1595" s="42" t="s">
        <v>117</v>
      </c>
      <c r="O1595" s="42" t="s">
        <v>260</v>
      </c>
      <c r="P1595" s="42" t="s">
        <v>102</v>
      </c>
    </row>
    <row r="1596" spans="1:16">
      <c r="A1596" s="62">
        <v>1595</v>
      </c>
      <c r="B1596" s="42" t="s">
        <v>429</v>
      </c>
      <c r="C1596" s="42" t="s">
        <v>83</v>
      </c>
      <c r="D1596" s="42" t="s">
        <v>219</v>
      </c>
      <c r="E1596" s="42" t="s">
        <v>436</v>
      </c>
      <c r="F1596" s="64">
        <v>27103</v>
      </c>
      <c r="G1596" s="42">
        <v>1974</v>
      </c>
      <c r="H1596" s="42">
        <v>3</v>
      </c>
      <c r="I1596" s="42">
        <v>15</v>
      </c>
      <c r="J1596" s="64">
        <f t="shared" si="52"/>
        <v>27103</v>
      </c>
      <c r="K1596" s="89">
        <f t="shared" ca="1" si="53"/>
        <v>48.643394934976044</v>
      </c>
      <c r="L1596" s="42" t="s">
        <v>85</v>
      </c>
      <c r="M1596" s="42" t="s">
        <v>430</v>
      </c>
      <c r="N1596" s="42"/>
      <c r="O1596" s="42"/>
      <c r="P1596" s="42" t="s">
        <v>102</v>
      </c>
    </row>
    <row r="1597" spans="1:16">
      <c r="A1597" s="62">
        <v>1596</v>
      </c>
      <c r="B1597" s="42" t="s">
        <v>429</v>
      </c>
      <c r="C1597" s="42" t="s">
        <v>83</v>
      </c>
      <c r="D1597" s="42" t="s">
        <v>410</v>
      </c>
      <c r="E1597" s="42" t="s">
        <v>438</v>
      </c>
      <c r="F1597" s="64">
        <v>9443</v>
      </c>
      <c r="G1597" s="42">
        <v>1925</v>
      </c>
      <c r="H1597" s="42">
        <v>11</v>
      </c>
      <c r="I1597" s="42">
        <v>7</v>
      </c>
      <c r="J1597" s="64">
        <f t="shared" si="52"/>
        <v>9443</v>
      </c>
      <c r="K1597" s="89">
        <f t="shared" ca="1" si="53"/>
        <v>96.993839835728949</v>
      </c>
      <c r="L1597" s="42" t="s">
        <v>135</v>
      </c>
      <c r="M1597" s="42" t="s">
        <v>223</v>
      </c>
      <c r="N1597" s="42"/>
      <c r="O1597" s="42"/>
      <c r="P1597" s="42" t="s">
        <v>83</v>
      </c>
    </row>
    <row r="1598" spans="1:16">
      <c r="A1598" s="62">
        <v>1597</v>
      </c>
      <c r="B1598" s="42" t="s">
        <v>429</v>
      </c>
      <c r="C1598" s="42" t="s">
        <v>83</v>
      </c>
      <c r="D1598" s="42" t="s">
        <v>367</v>
      </c>
      <c r="E1598" s="42" t="s">
        <v>442</v>
      </c>
      <c r="F1598" s="64">
        <v>8369</v>
      </c>
      <c r="G1598" s="42">
        <v>1922</v>
      </c>
      <c r="H1598" s="42">
        <v>11</v>
      </c>
      <c r="I1598" s="42">
        <v>29</v>
      </c>
      <c r="J1598" s="64">
        <f t="shared" si="52"/>
        <v>8369</v>
      </c>
      <c r="K1598" s="89">
        <f t="shared" ca="1" si="53"/>
        <v>99.934291581108823</v>
      </c>
      <c r="L1598" s="42" t="s">
        <v>89</v>
      </c>
      <c r="M1598" s="42" t="s">
        <v>153</v>
      </c>
      <c r="N1598" s="42"/>
      <c r="O1598" s="42"/>
      <c r="P1598" s="42" t="s">
        <v>102</v>
      </c>
    </row>
    <row r="1599" spans="1:16">
      <c r="A1599" s="62">
        <v>1598</v>
      </c>
      <c r="B1599" s="42" t="s">
        <v>429</v>
      </c>
      <c r="C1599" s="42" t="s">
        <v>83</v>
      </c>
      <c r="D1599" s="42" t="s">
        <v>290</v>
      </c>
      <c r="E1599" s="42" t="s">
        <v>435</v>
      </c>
      <c r="F1599" s="64">
        <v>33818</v>
      </c>
      <c r="G1599" s="42">
        <v>1992</v>
      </c>
      <c r="H1599" s="42">
        <v>8</v>
      </c>
      <c r="I1599" s="42">
        <v>2</v>
      </c>
      <c r="J1599" s="64">
        <f t="shared" si="52"/>
        <v>33818</v>
      </c>
      <c r="K1599" s="89">
        <f t="shared" ca="1" si="53"/>
        <v>30.258726899383984</v>
      </c>
      <c r="L1599" s="42" t="s">
        <v>440</v>
      </c>
      <c r="M1599" s="42" t="s">
        <v>124</v>
      </c>
      <c r="N1599" s="42" t="s">
        <v>440</v>
      </c>
      <c r="O1599" s="42" t="s">
        <v>124</v>
      </c>
      <c r="P1599" s="42" t="s">
        <v>83</v>
      </c>
    </row>
    <row r="1600" spans="1:16">
      <c r="A1600" s="62">
        <v>1599</v>
      </c>
      <c r="B1600" s="42" t="s">
        <v>429</v>
      </c>
      <c r="C1600" s="42" t="s">
        <v>83</v>
      </c>
      <c r="D1600" s="42" t="s">
        <v>239</v>
      </c>
      <c r="E1600" s="42" t="s">
        <v>438</v>
      </c>
      <c r="F1600" s="64">
        <v>14530</v>
      </c>
      <c r="G1600" s="42">
        <v>1939</v>
      </c>
      <c r="H1600" s="42">
        <v>10</v>
      </c>
      <c r="I1600" s="42">
        <v>12</v>
      </c>
      <c r="J1600" s="64">
        <f t="shared" si="52"/>
        <v>14530</v>
      </c>
      <c r="K1600" s="89">
        <f t="shared" ca="1" si="53"/>
        <v>83.066392881587959</v>
      </c>
      <c r="L1600" s="42" t="s">
        <v>89</v>
      </c>
      <c r="M1600" s="42" t="s">
        <v>457</v>
      </c>
      <c r="N1600" s="42" t="s">
        <v>89</v>
      </c>
      <c r="O1600" s="42" t="s">
        <v>457</v>
      </c>
      <c r="P1600" s="42" t="s">
        <v>83</v>
      </c>
    </row>
    <row r="1601" spans="1:16">
      <c r="A1601" s="62">
        <v>1600</v>
      </c>
      <c r="B1601" s="42" t="s">
        <v>429</v>
      </c>
      <c r="C1601" s="42" t="s">
        <v>83</v>
      </c>
      <c r="D1601" s="42" t="s">
        <v>551</v>
      </c>
      <c r="E1601" s="42" t="s">
        <v>441</v>
      </c>
      <c r="F1601" s="64">
        <v>17143</v>
      </c>
      <c r="G1601" s="42">
        <v>1946</v>
      </c>
      <c r="H1601" s="42">
        <v>12</v>
      </c>
      <c r="I1601" s="42">
        <v>7</v>
      </c>
      <c r="J1601" s="64">
        <f t="shared" si="52"/>
        <v>17143</v>
      </c>
      <c r="K1601" s="89">
        <f t="shared" ca="1" si="53"/>
        <v>75.912388774811774</v>
      </c>
      <c r="L1601" s="42" t="s">
        <v>135</v>
      </c>
      <c r="M1601" s="42" t="s">
        <v>176</v>
      </c>
      <c r="N1601" s="42" t="s">
        <v>135</v>
      </c>
      <c r="O1601" s="42" t="s">
        <v>176</v>
      </c>
      <c r="P1601" s="42" t="s">
        <v>83</v>
      </c>
    </row>
    <row r="1602" spans="1:16">
      <c r="A1602" s="62">
        <v>1601</v>
      </c>
      <c r="B1602" s="42" t="s">
        <v>429</v>
      </c>
      <c r="C1602" s="42" t="s">
        <v>83</v>
      </c>
      <c r="D1602" s="42" t="s">
        <v>306</v>
      </c>
      <c r="E1602" s="42" t="s">
        <v>434</v>
      </c>
      <c r="F1602" s="64">
        <v>8271</v>
      </c>
      <c r="G1602" s="42">
        <v>1922</v>
      </c>
      <c r="H1602" s="42">
        <v>8</v>
      </c>
      <c r="I1602" s="42">
        <v>23</v>
      </c>
      <c r="J1602" s="64">
        <f t="shared" si="52"/>
        <v>8271</v>
      </c>
      <c r="K1602" s="89">
        <f t="shared" ca="1" si="53"/>
        <v>100.20260095824777</v>
      </c>
      <c r="L1602" s="42" t="s">
        <v>443</v>
      </c>
      <c r="M1602" s="42" t="s">
        <v>450</v>
      </c>
      <c r="N1602" s="42" t="s">
        <v>443</v>
      </c>
      <c r="O1602" s="42" t="s">
        <v>450</v>
      </c>
      <c r="P1602" s="42" t="s">
        <v>102</v>
      </c>
    </row>
    <row r="1603" spans="1:16">
      <c r="A1603" s="62">
        <v>1602</v>
      </c>
      <c r="B1603" s="42" t="s">
        <v>429</v>
      </c>
      <c r="C1603" s="42" t="s">
        <v>83</v>
      </c>
      <c r="D1603" s="42" t="s">
        <v>408</v>
      </c>
      <c r="E1603" s="42" t="s">
        <v>434</v>
      </c>
      <c r="F1603" s="64">
        <v>11410</v>
      </c>
      <c r="G1603" s="42">
        <v>1931</v>
      </c>
      <c r="H1603" s="42">
        <v>3</v>
      </c>
      <c r="I1603" s="42">
        <v>28</v>
      </c>
      <c r="J1603" s="64">
        <f t="shared" ref="J1603:J1666" si="54">DATE(G1603, H1603,I1603)</f>
        <v>11410</v>
      </c>
      <c r="K1603" s="89">
        <f t="shared" ref="K1603:K1666" ca="1" si="55">(TODAY()-J1603)/365.25</f>
        <v>91.60848733744011</v>
      </c>
      <c r="L1603" s="42" t="s">
        <v>109</v>
      </c>
      <c r="M1603" s="42" t="s">
        <v>85</v>
      </c>
      <c r="N1603" s="42" t="s">
        <v>109</v>
      </c>
      <c r="O1603" s="42" t="s">
        <v>85</v>
      </c>
      <c r="P1603" s="42" t="s">
        <v>83</v>
      </c>
    </row>
    <row r="1604" spans="1:16">
      <c r="A1604" s="62">
        <v>1603</v>
      </c>
      <c r="B1604" s="42" t="s">
        <v>429</v>
      </c>
      <c r="C1604" s="42" t="s">
        <v>83</v>
      </c>
      <c r="D1604" s="42" t="s">
        <v>157</v>
      </c>
      <c r="E1604" s="42" t="s">
        <v>458</v>
      </c>
      <c r="F1604" s="64">
        <v>6559</v>
      </c>
      <c r="G1604" s="42">
        <v>1917</v>
      </c>
      <c r="H1604" s="42">
        <v>12</v>
      </c>
      <c r="I1604" s="42">
        <v>15</v>
      </c>
      <c r="J1604" s="64">
        <f t="shared" si="54"/>
        <v>6559</v>
      </c>
      <c r="K1604" s="89">
        <f t="shared" ca="1" si="55"/>
        <v>104.88980150581793</v>
      </c>
      <c r="L1604" s="42" t="s">
        <v>99</v>
      </c>
      <c r="M1604" s="42" t="s">
        <v>450</v>
      </c>
      <c r="N1604" s="42" t="s">
        <v>99</v>
      </c>
      <c r="O1604" s="42" t="s">
        <v>450</v>
      </c>
      <c r="P1604" s="42" t="s">
        <v>102</v>
      </c>
    </row>
    <row r="1605" spans="1:16">
      <c r="A1605" s="62">
        <v>1604</v>
      </c>
      <c r="B1605" s="42" t="s">
        <v>429</v>
      </c>
      <c r="C1605" s="42" t="s">
        <v>83</v>
      </c>
      <c r="D1605" s="42" t="s">
        <v>202</v>
      </c>
      <c r="E1605" s="42" t="s">
        <v>438</v>
      </c>
      <c r="F1605" s="64">
        <v>17097</v>
      </c>
      <c r="G1605" s="42">
        <v>1946</v>
      </c>
      <c r="H1605" s="42">
        <v>10</v>
      </c>
      <c r="I1605" s="42">
        <v>22</v>
      </c>
      <c r="J1605" s="64">
        <f t="shared" si="54"/>
        <v>17097</v>
      </c>
      <c r="K1605" s="89">
        <f t="shared" ca="1" si="55"/>
        <v>76.038329911019844</v>
      </c>
      <c r="L1605" s="42" t="s">
        <v>433</v>
      </c>
      <c r="M1605" s="42" t="s">
        <v>430</v>
      </c>
      <c r="N1605" s="42" t="s">
        <v>433</v>
      </c>
      <c r="O1605" s="42" t="s">
        <v>430</v>
      </c>
      <c r="P1605" s="42" t="s">
        <v>102</v>
      </c>
    </row>
    <row r="1606" spans="1:16">
      <c r="A1606" s="62">
        <v>1605</v>
      </c>
      <c r="B1606" s="42" t="s">
        <v>429</v>
      </c>
      <c r="C1606" s="42" t="s">
        <v>83</v>
      </c>
      <c r="D1606" s="42" t="s">
        <v>232</v>
      </c>
      <c r="E1606" s="42" t="s">
        <v>189</v>
      </c>
      <c r="F1606" s="64">
        <v>34751</v>
      </c>
      <c r="G1606" s="42">
        <v>1995</v>
      </c>
      <c r="H1606" s="42">
        <v>2</v>
      </c>
      <c r="I1606" s="42">
        <v>21</v>
      </c>
      <c r="J1606" s="64">
        <f t="shared" si="54"/>
        <v>34751</v>
      </c>
      <c r="K1606" s="89">
        <f t="shared" ca="1" si="55"/>
        <v>27.704312114989733</v>
      </c>
      <c r="L1606" s="42" t="s">
        <v>85</v>
      </c>
      <c r="M1606" s="42" t="s">
        <v>104</v>
      </c>
      <c r="N1606" s="42" t="s">
        <v>85</v>
      </c>
      <c r="O1606" s="42" t="s">
        <v>104</v>
      </c>
      <c r="P1606" s="42" t="s">
        <v>102</v>
      </c>
    </row>
    <row r="1607" spans="1:16">
      <c r="A1607" s="62">
        <v>1606</v>
      </c>
      <c r="B1607" s="42" t="s">
        <v>429</v>
      </c>
      <c r="C1607" s="42" t="s">
        <v>83</v>
      </c>
      <c r="D1607" s="42" t="s">
        <v>168</v>
      </c>
      <c r="E1607" s="42" t="s">
        <v>438</v>
      </c>
      <c r="F1607" s="64">
        <v>18283</v>
      </c>
      <c r="G1607" s="42">
        <v>1950</v>
      </c>
      <c r="H1607" s="42">
        <v>1</v>
      </c>
      <c r="I1607" s="42">
        <v>20</v>
      </c>
      <c r="J1607" s="64">
        <f t="shared" si="54"/>
        <v>18283</v>
      </c>
      <c r="K1607" s="89">
        <f t="shared" ca="1" si="55"/>
        <v>72.791238877481177</v>
      </c>
      <c r="L1607" s="42" t="s">
        <v>193</v>
      </c>
      <c r="M1607" s="42" t="s">
        <v>450</v>
      </c>
      <c r="N1607" s="42" t="s">
        <v>179</v>
      </c>
      <c r="O1607" s="42" t="s">
        <v>450</v>
      </c>
      <c r="P1607" s="42" t="s">
        <v>83</v>
      </c>
    </row>
    <row r="1608" spans="1:16">
      <c r="A1608" s="62">
        <v>1607</v>
      </c>
      <c r="B1608" s="42" t="s">
        <v>429</v>
      </c>
      <c r="C1608" s="42" t="s">
        <v>83</v>
      </c>
      <c r="D1608" s="42" t="s">
        <v>158</v>
      </c>
      <c r="E1608" s="42" t="s">
        <v>442</v>
      </c>
      <c r="F1608" s="64">
        <v>6847</v>
      </c>
      <c r="G1608" s="42">
        <v>1918</v>
      </c>
      <c r="H1608" s="42">
        <v>9</v>
      </c>
      <c r="I1608" s="42">
        <v>29</v>
      </c>
      <c r="J1608" s="64">
        <f t="shared" si="54"/>
        <v>6847</v>
      </c>
      <c r="K1608" s="89">
        <f t="shared" ca="1" si="55"/>
        <v>104.10130047912389</v>
      </c>
      <c r="L1608" s="42" t="s">
        <v>147</v>
      </c>
      <c r="M1608" s="42" t="s">
        <v>260</v>
      </c>
      <c r="N1608" s="42"/>
      <c r="O1608" s="42"/>
      <c r="P1608" s="42" t="s">
        <v>102</v>
      </c>
    </row>
    <row r="1609" spans="1:16">
      <c r="A1609" s="62">
        <v>1608</v>
      </c>
      <c r="B1609" s="42" t="s">
        <v>429</v>
      </c>
      <c r="C1609" s="42" t="s">
        <v>83</v>
      </c>
      <c r="D1609" s="42" t="s">
        <v>327</v>
      </c>
      <c r="E1609" s="42" t="s">
        <v>436</v>
      </c>
      <c r="F1609" s="64">
        <v>9200</v>
      </c>
      <c r="G1609" s="42">
        <v>1925</v>
      </c>
      <c r="H1609" s="42">
        <v>3</v>
      </c>
      <c r="I1609" s="42">
        <v>9</v>
      </c>
      <c r="J1609" s="64">
        <f t="shared" si="54"/>
        <v>9200</v>
      </c>
      <c r="K1609" s="89">
        <f t="shared" ca="1" si="55"/>
        <v>97.659137577002056</v>
      </c>
      <c r="L1609" s="42" t="s">
        <v>433</v>
      </c>
      <c r="M1609" s="42"/>
      <c r="N1609" s="42" t="s">
        <v>433</v>
      </c>
      <c r="O1609" s="42" t="s">
        <v>464</v>
      </c>
      <c r="P1609" s="42" t="s">
        <v>102</v>
      </c>
    </row>
    <row r="1610" spans="1:16">
      <c r="A1610" s="62">
        <v>1609</v>
      </c>
      <c r="B1610" s="42" t="s">
        <v>429</v>
      </c>
      <c r="C1610" s="42" t="s">
        <v>83</v>
      </c>
      <c r="D1610" s="42" t="s">
        <v>165</v>
      </c>
      <c r="E1610" s="42" t="s">
        <v>442</v>
      </c>
      <c r="F1610" s="64">
        <v>11445</v>
      </c>
      <c r="G1610" s="42">
        <v>1931</v>
      </c>
      <c r="H1610" s="42">
        <v>5</v>
      </c>
      <c r="I1610" s="42">
        <v>2</v>
      </c>
      <c r="J1610" s="64">
        <f t="shared" si="54"/>
        <v>11445</v>
      </c>
      <c r="K1610" s="89">
        <f t="shared" ca="1" si="55"/>
        <v>91.512662559890487</v>
      </c>
      <c r="L1610" s="42" t="s">
        <v>109</v>
      </c>
      <c r="M1610" s="42" t="s">
        <v>133</v>
      </c>
      <c r="N1610" s="42" t="s">
        <v>109</v>
      </c>
      <c r="O1610" s="42" t="s">
        <v>133</v>
      </c>
      <c r="P1610" s="42" t="s">
        <v>83</v>
      </c>
    </row>
    <row r="1611" spans="1:16">
      <c r="A1611" s="62">
        <v>1610</v>
      </c>
      <c r="B1611" s="42" t="s">
        <v>429</v>
      </c>
      <c r="C1611" s="42" t="s">
        <v>83</v>
      </c>
      <c r="D1611" s="42" t="s">
        <v>141</v>
      </c>
      <c r="E1611" s="42" t="s">
        <v>435</v>
      </c>
      <c r="F1611" s="64">
        <v>7170</v>
      </c>
      <c r="G1611" s="42">
        <v>1919</v>
      </c>
      <c r="H1611" s="42">
        <v>8</v>
      </c>
      <c r="I1611" s="42">
        <v>18</v>
      </c>
      <c r="J1611" s="64">
        <f t="shared" si="54"/>
        <v>7170</v>
      </c>
      <c r="K1611" s="89">
        <f t="shared" ca="1" si="55"/>
        <v>103.21697467488022</v>
      </c>
      <c r="L1611" s="42" t="s">
        <v>190</v>
      </c>
      <c r="M1611" s="42" t="s">
        <v>260</v>
      </c>
      <c r="N1611" s="42" t="s">
        <v>190</v>
      </c>
      <c r="O1611" s="42" t="s">
        <v>260</v>
      </c>
      <c r="P1611" s="42" t="s">
        <v>102</v>
      </c>
    </row>
    <row r="1612" spans="1:16">
      <c r="A1612" s="62">
        <v>1611</v>
      </c>
      <c r="B1612" s="42" t="s">
        <v>429</v>
      </c>
      <c r="C1612" s="42" t="s">
        <v>83</v>
      </c>
      <c r="D1612" s="42" t="s">
        <v>417</v>
      </c>
      <c r="E1612" s="42" t="s">
        <v>432</v>
      </c>
      <c r="F1612" s="64">
        <v>3145</v>
      </c>
      <c r="G1612" s="42">
        <v>1908</v>
      </c>
      <c r="H1612" s="42">
        <v>8</v>
      </c>
      <c r="I1612" s="42">
        <v>10</v>
      </c>
      <c r="J1612" s="64">
        <f t="shared" si="54"/>
        <v>3145</v>
      </c>
      <c r="K1612" s="89">
        <f t="shared" ca="1" si="55"/>
        <v>114.23682409308692</v>
      </c>
      <c r="L1612" s="42" t="s">
        <v>124</v>
      </c>
      <c r="M1612" s="42" t="s">
        <v>153</v>
      </c>
      <c r="N1612" s="42" t="s">
        <v>124</v>
      </c>
      <c r="O1612" s="42" t="s">
        <v>153</v>
      </c>
      <c r="P1612" s="42" t="s">
        <v>102</v>
      </c>
    </row>
    <row r="1613" spans="1:16">
      <c r="A1613" s="62">
        <v>1612</v>
      </c>
      <c r="B1613" s="42" t="s">
        <v>429</v>
      </c>
      <c r="C1613" s="42" t="s">
        <v>83</v>
      </c>
      <c r="D1613" s="42" t="s">
        <v>410</v>
      </c>
      <c r="E1613" s="42" t="s">
        <v>438</v>
      </c>
      <c r="F1613" s="64">
        <v>19329</v>
      </c>
      <c r="G1613" s="42">
        <v>1952</v>
      </c>
      <c r="H1613" s="42">
        <v>12</v>
      </c>
      <c r="I1613" s="42">
        <v>1</v>
      </c>
      <c r="J1613" s="64">
        <f t="shared" si="54"/>
        <v>19329</v>
      </c>
      <c r="K1613" s="89">
        <f t="shared" ca="1" si="55"/>
        <v>69.927446954141004</v>
      </c>
      <c r="L1613" s="42" t="s">
        <v>93</v>
      </c>
      <c r="M1613" s="42" t="s">
        <v>153</v>
      </c>
      <c r="N1613" s="42"/>
      <c r="O1613" s="42"/>
      <c r="P1613" s="42" t="s">
        <v>83</v>
      </c>
    </row>
    <row r="1614" spans="1:16">
      <c r="A1614" s="62">
        <v>1613</v>
      </c>
      <c r="B1614" s="42" t="s">
        <v>429</v>
      </c>
      <c r="C1614" s="42" t="s">
        <v>83</v>
      </c>
      <c r="D1614" s="42" t="s">
        <v>95</v>
      </c>
      <c r="E1614" s="42" t="s">
        <v>463</v>
      </c>
      <c r="F1614" s="64">
        <v>24612</v>
      </c>
      <c r="G1614" s="42">
        <v>1967</v>
      </c>
      <c r="H1614" s="42">
        <v>5</v>
      </c>
      <c r="I1614" s="42">
        <v>20</v>
      </c>
      <c r="J1614" s="64">
        <f t="shared" si="54"/>
        <v>24612</v>
      </c>
      <c r="K1614" s="89">
        <f t="shared" ca="1" si="55"/>
        <v>55.463381245722111</v>
      </c>
      <c r="L1614" s="42" t="s">
        <v>212</v>
      </c>
      <c r="M1614" s="42" t="s">
        <v>431</v>
      </c>
      <c r="N1614" s="42" t="s">
        <v>179</v>
      </c>
      <c r="O1614" s="42" t="s">
        <v>431</v>
      </c>
      <c r="P1614" s="42" t="s">
        <v>102</v>
      </c>
    </row>
    <row r="1615" spans="1:16">
      <c r="A1615" s="62">
        <v>1614</v>
      </c>
      <c r="B1615" s="42" t="s">
        <v>429</v>
      </c>
      <c r="C1615" s="42" t="s">
        <v>83</v>
      </c>
      <c r="D1615" s="42" t="s">
        <v>240</v>
      </c>
      <c r="E1615" s="42" t="s">
        <v>189</v>
      </c>
      <c r="F1615" s="64">
        <v>25987</v>
      </c>
      <c r="G1615" s="42">
        <v>1971</v>
      </c>
      <c r="H1615" s="42">
        <v>2</v>
      </c>
      <c r="I1615" s="42">
        <v>23</v>
      </c>
      <c r="J1615" s="64">
        <f t="shared" si="54"/>
        <v>25987</v>
      </c>
      <c r="K1615" s="89">
        <f t="shared" ca="1" si="55"/>
        <v>51.698836413415471</v>
      </c>
      <c r="L1615" s="42" t="s">
        <v>176</v>
      </c>
      <c r="M1615" s="42" t="s">
        <v>139</v>
      </c>
      <c r="N1615" s="42" t="s">
        <v>176</v>
      </c>
      <c r="O1615" s="42" t="s">
        <v>139</v>
      </c>
      <c r="P1615" s="42" t="s">
        <v>83</v>
      </c>
    </row>
    <row r="1616" spans="1:16">
      <c r="A1616" s="62">
        <v>1615</v>
      </c>
      <c r="B1616" s="42" t="s">
        <v>429</v>
      </c>
      <c r="C1616" s="42" t="s">
        <v>83</v>
      </c>
      <c r="D1616" s="42" t="s">
        <v>298</v>
      </c>
      <c r="E1616" s="42" t="s">
        <v>436</v>
      </c>
      <c r="F1616" s="64">
        <v>15975</v>
      </c>
      <c r="G1616" s="42">
        <v>1943</v>
      </c>
      <c r="H1616" s="42">
        <v>9</v>
      </c>
      <c r="I1616" s="42">
        <v>26</v>
      </c>
      <c r="J1616" s="64">
        <f t="shared" si="54"/>
        <v>15975</v>
      </c>
      <c r="K1616" s="89">
        <f t="shared" ca="1" si="55"/>
        <v>79.110198494182072</v>
      </c>
      <c r="L1616" s="42" t="s">
        <v>223</v>
      </c>
      <c r="M1616" s="42" t="s">
        <v>176</v>
      </c>
      <c r="N1616" s="42" t="s">
        <v>223</v>
      </c>
      <c r="O1616" s="42" t="s">
        <v>176</v>
      </c>
      <c r="P1616" s="42" t="s">
        <v>83</v>
      </c>
    </row>
    <row r="1617" spans="1:16">
      <c r="A1617" s="62">
        <v>1616</v>
      </c>
      <c r="B1617" s="42" t="s">
        <v>429</v>
      </c>
      <c r="C1617" s="42" t="s">
        <v>83</v>
      </c>
      <c r="D1617" s="42" t="s">
        <v>291</v>
      </c>
      <c r="E1617" s="42" t="s">
        <v>436</v>
      </c>
      <c r="F1617" s="64">
        <v>23432</v>
      </c>
      <c r="G1617" s="42">
        <v>1964</v>
      </c>
      <c r="H1617" s="42">
        <v>2</v>
      </c>
      <c r="I1617" s="42">
        <v>25</v>
      </c>
      <c r="J1617" s="64">
        <f t="shared" si="54"/>
        <v>23432</v>
      </c>
      <c r="K1617" s="89">
        <f t="shared" ca="1" si="55"/>
        <v>58.69404517453799</v>
      </c>
      <c r="L1617" s="42" t="s">
        <v>99</v>
      </c>
      <c r="M1617" s="42" t="s">
        <v>431</v>
      </c>
      <c r="N1617" s="42" t="s">
        <v>99</v>
      </c>
      <c r="O1617" s="42" t="s">
        <v>431</v>
      </c>
      <c r="P1617" s="42" t="s">
        <v>102</v>
      </c>
    </row>
    <row r="1618" spans="1:16">
      <c r="A1618" s="62">
        <v>1617</v>
      </c>
      <c r="B1618" s="42" t="s">
        <v>429</v>
      </c>
      <c r="C1618" s="42" t="s">
        <v>83</v>
      </c>
      <c r="D1618" s="42" t="s">
        <v>201</v>
      </c>
      <c r="E1618" s="42" t="s">
        <v>435</v>
      </c>
      <c r="F1618" s="64">
        <v>20641</v>
      </c>
      <c r="G1618" s="42">
        <v>1956</v>
      </c>
      <c r="H1618" s="42">
        <v>7</v>
      </c>
      <c r="I1618" s="42">
        <v>5</v>
      </c>
      <c r="J1618" s="64">
        <f t="shared" si="54"/>
        <v>20641</v>
      </c>
      <c r="K1618" s="89">
        <f t="shared" ca="1" si="55"/>
        <v>66.335386721423689</v>
      </c>
      <c r="L1618" s="42" t="s">
        <v>89</v>
      </c>
      <c r="M1618" s="42" t="s">
        <v>153</v>
      </c>
      <c r="N1618" s="42" t="s">
        <v>89</v>
      </c>
      <c r="O1618" s="42" t="s">
        <v>153</v>
      </c>
      <c r="P1618" s="42" t="s">
        <v>83</v>
      </c>
    </row>
    <row r="1619" spans="1:16">
      <c r="A1619" s="62">
        <v>1618</v>
      </c>
      <c r="B1619" s="42" t="s">
        <v>429</v>
      </c>
      <c r="C1619" s="42" t="s">
        <v>83</v>
      </c>
      <c r="D1619" s="42" t="s">
        <v>388</v>
      </c>
      <c r="E1619" s="42" t="s">
        <v>459</v>
      </c>
      <c r="F1619" s="64">
        <v>31338</v>
      </c>
      <c r="G1619" s="42">
        <v>1985</v>
      </c>
      <c r="H1619" s="42">
        <v>10</v>
      </c>
      <c r="I1619" s="42">
        <v>18</v>
      </c>
      <c r="J1619" s="64">
        <f t="shared" si="54"/>
        <v>31338</v>
      </c>
      <c r="K1619" s="89">
        <f t="shared" ca="1" si="55"/>
        <v>37.048596851471594</v>
      </c>
      <c r="L1619" s="42" t="s">
        <v>89</v>
      </c>
      <c r="M1619" s="42" t="s">
        <v>440</v>
      </c>
      <c r="N1619" s="42"/>
      <c r="O1619" s="42"/>
      <c r="P1619" s="42" t="s">
        <v>83</v>
      </c>
    </row>
    <row r="1620" spans="1:16">
      <c r="A1620" s="62">
        <v>1619</v>
      </c>
      <c r="B1620" s="42" t="s">
        <v>429</v>
      </c>
      <c r="C1620" s="42" t="s">
        <v>83</v>
      </c>
      <c r="D1620" s="42" t="s">
        <v>372</v>
      </c>
      <c r="E1620" s="42" t="s">
        <v>436</v>
      </c>
      <c r="F1620" s="64">
        <v>14492</v>
      </c>
      <c r="G1620" s="42">
        <v>1939</v>
      </c>
      <c r="H1620" s="42">
        <v>9</v>
      </c>
      <c r="I1620" s="42">
        <v>4</v>
      </c>
      <c r="J1620" s="64">
        <f t="shared" si="54"/>
        <v>14492</v>
      </c>
      <c r="K1620" s="89">
        <f t="shared" ca="1" si="55"/>
        <v>83.170431211498979</v>
      </c>
      <c r="L1620" s="42" t="s">
        <v>85</v>
      </c>
      <c r="M1620" s="42" t="s">
        <v>443</v>
      </c>
      <c r="N1620" s="42"/>
      <c r="O1620" s="42"/>
      <c r="P1620" s="42" t="s">
        <v>83</v>
      </c>
    </row>
    <row r="1621" spans="1:16">
      <c r="A1621" s="62">
        <v>1620</v>
      </c>
      <c r="B1621" s="42" t="s">
        <v>429</v>
      </c>
      <c r="C1621" s="42" t="s">
        <v>83</v>
      </c>
      <c r="D1621" s="42" t="s">
        <v>288</v>
      </c>
      <c r="E1621" s="42" t="s">
        <v>436</v>
      </c>
      <c r="F1621" s="64">
        <v>8356</v>
      </c>
      <c r="G1621" s="42">
        <v>1922</v>
      </c>
      <c r="H1621" s="42">
        <v>11</v>
      </c>
      <c r="I1621" s="42">
        <v>16</v>
      </c>
      <c r="J1621" s="64">
        <f t="shared" si="54"/>
        <v>8356</v>
      </c>
      <c r="K1621" s="89">
        <f t="shared" ca="1" si="55"/>
        <v>99.969883641341553</v>
      </c>
      <c r="L1621" s="42" t="s">
        <v>112</v>
      </c>
      <c r="M1621" s="42" t="s">
        <v>343</v>
      </c>
      <c r="N1621" s="42"/>
      <c r="O1621" s="42"/>
      <c r="P1621" s="42" t="s">
        <v>83</v>
      </c>
    </row>
    <row r="1622" spans="1:16">
      <c r="A1622" s="62">
        <v>1621</v>
      </c>
      <c r="B1622" s="42" t="s">
        <v>429</v>
      </c>
      <c r="C1622" s="42" t="s">
        <v>83</v>
      </c>
      <c r="D1622" s="42" t="s">
        <v>367</v>
      </c>
      <c r="E1622" s="42" t="s">
        <v>442</v>
      </c>
      <c r="F1622" s="64">
        <v>6055</v>
      </c>
      <c r="G1622" s="42">
        <v>1916</v>
      </c>
      <c r="H1622" s="42">
        <v>7</v>
      </c>
      <c r="I1622" s="42">
        <v>29</v>
      </c>
      <c r="J1622" s="64">
        <f t="shared" si="54"/>
        <v>6055</v>
      </c>
      <c r="K1622" s="89">
        <f t="shared" ca="1" si="55"/>
        <v>106.26967830253251</v>
      </c>
      <c r="L1622" s="42" t="s">
        <v>137</v>
      </c>
      <c r="M1622" s="42" t="s">
        <v>96</v>
      </c>
      <c r="N1622" s="42"/>
      <c r="O1622" s="42"/>
      <c r="P1622" s="42" t="s">
        <v>102</v>
      </c>
    </row>
    <row r="1623" spans="1:16">
      <c r="A1623" s="62">
        <v>1622</v>
      </c>
      <c r="B1623" s="42" t="s">
        <v>429</v>
      </c>
      <c r="C1623" s="42" t="s">
        <v>83</v>
      </c>
      <c r="D1623" s="42" t="s">
        <v>531</v>
      </c>
      <c r="E1623" s="42" t="s">
        <v>437</v>
      </c>
      <c r="F1623" s="64">
        <v>12229</v>
      </c>
      <c r="G1623" s="42">
        <v>1933</v>
      </c>
      <c r="H1623" s="42">
        <v>6</v>
      </c>
      <c r="I1623" s="42">
        <v>24</v>
      </c>
      <c r="J1623" s="64">
        <f t="shared" si="54"/>
        <v>12229</v>
      </c>
      <c r="K1623" s="89">
        <f t="shared" ca="1" si="55"/>
        <v>89.366187542778917</v>
      </c>
      <c r="L1623" s="42" t="s">
        <v>89</v>
      </c>
      <c r="M1623" s="42" t="s">
        <v>109</v>
      </c>
      <c r="N1623" s="42" t="s">
        <v>89</v>
      </c>
      <c r="O1623" s="42" t="s">
        <v>109</v>
      </c>
      <c r="P1623" s="42" t="s">
        <v>102</v>
      </c>
    </row>
    <row r="1624" spans="1:16">
      <c r="A1624" s="62">
        <v>1623</v>
      </c>
      <c r="B1624" s="42" t="s">
        <v>429</v>
      </c>
      <c r="C1624" s="42" t="s">
        <v>83</v>
      </c>
      <c r="D1624" s="42" t="s">
        <v>165</v>
      </c>
      <c r="E1624" s="42" t="s">
        <v>442</v>
      </c>
      <c r="F1624" s="64">
        <v>1986</v>
      </c>
      <c r="G1624" s="42">
        <v>1905</v>
      </c>
      <c r="H1624" s="42">
        <v>6</v>
      </c>
      <c r="I1624" s="42">
        <v>8</v>
      </c>
      <c r="J1624" s="64">
        <f t="shared" si="54"/>
        <v>1986</v>
      </c>
      <c r="K1624" s="89">
        <f t="shared" ca="1" si="55"/>
        <v>117.40999315537303</v>
      </c>
      <c r="L1624" s="42" t="s">
        <v>443</v>
      </c>
      <c r="M1624" s="42" t="s">
        <v>450</v>
      </c>
      <c r="N1624" s="42" t="s">
        <v>443</v>
      </c>
      <c r="O1624" s="42" t="s">
        <v>450</v>
      </c>
      <c r="P1624" s="42" t="s">
        <v>83</v>
      </c>
    </row>
    <row r="1625" spans="1:16">
      <c r="A1625" s="62">
        <v>1624</v>
      </c>
      <c r="B1625" s="42" t="s">
        <v>429</v>
      </c>
      <c r="C1625" s="42" t="s">
        <v>83</v>
      </c>
      <c r="D1625" s="42" t="s">
        <v>291</v>
      </c>
      <c r="E1625" s="42" t="s">
        <v>436</v>
      </c>
      <c r="F1625" s="64">
        <v>4184</v>
      </c>
      <c r="G1625" s="42">
        <v>1911</v>
      </c>
      <c r="H1625" s="42">
        <v>6</v>
      </c>
      <c r="I1625" s="42">
        <v>15</v>
      </c>
      <c r="J1625" s="64">
        <f t="shared" si="54"/>
        <v>4184</v>
      </c>
      <c r="K1625" s="89">
        <f t="shared" ca="1" si="55"/>
        <v>111.39219712525667</v>
      </c>
      <c r="L1625" s="42" t="s">
        <v>223</v>
      </c>
      <c r="M1625" s="42" t="s">
        <v>443</v>
      </c>
      <c r="N1625" s="42" t="s">
        <v>223</v>
      </c>
      <c r="O1625" s="42" t="s">
        <v>443</v>
      </c>
      <c r="P1625" s="42" t="s">
        <v>83</v>
      </c>
    </row>
    <row r="1626" spans="1:16">
      <c r="A1626" s="62">
        <v>1625</v>
      </c>
      <c r="B1626" s="42" t="s">
        <v>429</v>
      </c>
      <c r="C1626" s="42" t="s">
        <v>83</v>
      </c>
      <c r="D1626" s="42" t="s">
        <v>142</v>
      </c>
      <c r="E1626" s="42" t="s">
        <v>400</v>
      </c>
      <c r="F1626" s="64">
        <v>15933</v>
      </c>
      <c r="G1626" s="42">
        <v>1943</v>
      </c>
      <c r="H1626" s="42">
        <v>8</v>
      </c>
      <c r="I1626" s="42">
        <v>15</v>
      </c>
      <c r="J1626" s="64">
        <f t="shared" si="54"/>
        <v>15933</v>
      </c>
      <c r="K1626" s="89">
        <f t="shared" ca="1" si="55"/>
        <v>79.225188227241617</v>
      </c>
      <c r="L1626" s="42" t="s">
        <v>161</v>
      </c>
      <c r="M1626" s="42" t="s">
        <v>137</v>
      </c>
      <c r="N1626" s="42" t="s">
        <v>161</v>
      </c>
      <c r="O1626" s="42" t="s">
        <v>137</v>
      </c>
      <c r="P1626" s="42" t="s">
        <v>83</v>
      </c>
    </row>
    <row r="1627" spans="1:16">
      <c r="A1627" s="62">
        <v>1626</v>
      </c>
      <c r="B1627" s="42" t="s">
        <v>429</v>
      </c>
      <c r="C1627" s="42" t="s">
        <v>83</v>
      </c>
      <c r="D1627" s="42" t="s">
        <v>265</v>
      </c>
      <c r="E1627" s="42" t="s">
        <v>434</v>
      </c>
      <c r="F1627" s="64">
        <v>13372</v>
      </c>
      <c r="G1627" s="42">
        <v>1936</v>
      </c>
      <c r="H1627" s="42">
        <v>8</v>
      </c>
      <c r="I1627" s="42">
        <v>10</v>
      </c>
      <c r="J1627" s="64">
        <f t="shared" si="54"/>
        <v>13372</v>
      </c>
      <c r="K1627" s="89">
        <f t="shared" ca="1" si="55"/>
        <v>86.236824093086923</v>
      </c>
      <c r="L1627" s="42" t="s">
        <v>109</v>
      </c>
      <c r="M1627" s="42" t="s">
        <v>443</v>
      </c>
      <c r="N1627" s="42" t="s">
        <v>109</v>
      </c>
      <c r="O1627" s="42" t="s">
        <v>443</v>
      </c>
      <c r="P1627" s="42" t="s">
        <v>83</v>
      </c>
    </row>
    <row r="1628" spans="1:16">
      <c r="A1628" s="62">
        <v>1627</v>
      </c>
      <c r="B1628" s="42" t="s">
        <v>429</v>
      </c>
      <c r="C1628" s="42" t="s">
        <v>83</v>
      </c>
      <c r="D1628" s="42" t="s">
        <v>95</v>
      </c>
      <c r="E1628" s="42" t="s">
        <v>463</v>
      </c>
      <c r="F1628" s="64">
        <v>7719</v>
      </c>
      <c r="G1628" s="42">
        <v>1921</v>
      </c>
      <c r="H1628" s="42">
        <v>2</v>
      </c>
      <c r="I1628" s="42">
        <v>17</v>
      </c>
      <c r="J1628" s="64">
        <f t="shared" si="54"/>
        <v>7719</v>
      </c>
      <c r="K1628" s="89">
        <f t="shared" ca="1" si="55"/>
        <v>101.71389459274469</v>
      </c>
      <c r="L1628" s="42" t="s">
        <v>117</v>
      </c>
      <c r="M1628" s="42" t="s">
        <v>440</v>
      </c>
      <c r="N1628" s="42" t="s">
        <v>117</v>
      </c>
      <c r="O1628" s="42" t="s">
        <v>440</v>
      </c>
      <c r="P1628" s="42" t="s">
        <v>83</v>
      </c>
    </row>
    <row r="1629" spans="1:16">
      <c r="A1629" s="62">
        <v>1628</v>
      </c>
      <c r="B1629" s="42" t="s">
        <v>429</v>
      </c>
      <c r="C1629" s="42" t="s">
        <v>83</v>
      </c>
      <c r="D1629" s="42" t="s">
        <v>378</v>
      </c>
      <c r="E1629" s="42" t="s">
        <v>436</v>
      </c>
      <c r="F1629" s="64">
        <v>3988</v>
      </c>
      <c r="G1629" s="42">
        <v>1910</v>
      </c>
      <c r="H1629" s="42">
        <v>12</v>
      </c>
      <c r="I1629" s="42">
        <v>1</v>
      </c>
      <c r="J1629" s="64">
        <f t="shared" si="54"/>
        <v>3988</v>
      </c>
      <c r="K1629" s="89">
        <f t="shared" ca="1" si="55"/>
        <v>111.92881587953457</v>
      </c>
      <c r="L1629" s="42" t="s">
        <v>161</v>
      </c>
      <c r="M1629" s="42" t="s">
        <v>139</v>
      </c>
      <c r="N1629" s="42" t="s">
        <v>161</v>
      </c>
      <c r="O1629" s="42" t="s">
        <v>139</v>
      </c>
      <c r="P1629" s="42" t="s">
        <v>83</v>
      </c>
    </row>
    <row r="1630" spans="1:16">
      <c r="A1630" s="62">
        <v>1629</v>
      </c>
      <c r="B1630" s="42" t="s">
        <v>429</v>
      </c>
      <c r="C1630" s="42" t="s">
        <v>83</v>
      </c>
      <c r="D1630" s="42" t="s">
        <v>466</v>
      </c>
      <c r="E1630" s="42" t="s">
        <v>436</v>
      </c>
      <c r="F1630" s="64">
        <v>19333</v>
      </c>
      <c r="G1630" s="42">
        <v>1952</v>
      </c>
      <c r="H1630" s="42">
        <v>12</v>
      </c>
      <c r="I1630" s="42">
        <v>5</v>
      </c>
      <c r="J1630" s="64">
        <f t="shared" si="54"/>
        <v>19333</v>
      </c>
      <c r="K1630" s="89">
        <f t="shared" ca="1" si="55"/>
        <v>69.916495550992465</v>
      </c>
      <c r="L1630" s="42" t="s">
        <v>343</v>
      </c>
      <c r="M1630" s="42" t="s">
        <v>450</v>
      </c>
      <c r="N1630" s="42" t="s">
        <v>343</v>
      </c>
      <c r="O1630" s="42" t="s">
        <v>450</v>
      </c>
      <c r="P1630" s="42" t="s">
        <v>83</v>
      </c>
    </row>
    <row r="1631" spans="1:16">
      <c r="A1631" s="62">
        <v>1630</v>
      </c>
      <c r="B1631" s="42" t="s">
        <v>429</v>
      </c>
      <c r="C1631" s="42" t="s">
        <v>83</v>
      </c>
      <c r="D1631" s="42" t="s">
        <v>341</v>
      </c>
      <c r="E1631" s="42" t="s">
        <v>435</v>
      </c>
      <c r="F1631" s="64">
        <v>18342</v>
      </c>
      <c r="G1631" s="42">
        <v>1950</v>
      </c>
      <c r="H1631" s="42">
        <v>3</v>
      </c>
      <c r="I1631" s="42">
        <v>20</v>
      </c>
      <c r="J1631" s="64">
        <f t="shared" si="54"/>
        <v>18342</v>
      </c>
      <c r="K1631" s="89">
        <f t="shared" ca="1" si="55"/>
        <v>72.629705681040377</v>
      </c>
      <c r="L1631" s="42" t="s">
        <v>260</v>
      </c>
      <c r="M1631" s="42" t="s">
        <v>176</v>
      </c>
      <c r="N1631" s="42" t="s">
        <v>260</v>
      </c>
      <c r="O1631" s="42" t="s">
        <v>176</v>
      </c>
      <c r="P1631" s="42" t="s">
        <v>83</v>
      </c>
    </row>
    <row r="1632" spans="1:16">
      <c r="A1632" s="62">
        <v>1631</v>
      </c>
      <c r="B1632" s="42" t="s">
        <v>429</v>
      </c>
      <c r="C1632" s="42" t="s">
        <v>83</v>
      </c>
      <c r="D1632" s="42" t="s">
        <v>335</v>
      </c>
      <c r="E1632" s="42" t="s">
        <v>436</v>
      </c>
      <c r="F1632" s="64">
        <v>13058</v>
      </c>
      <c r="G1632" s="42">
        <v>1935</v>
      </c>
      <c r="H1632" s="42">
        <v>10</v>
      </c>
      <c r="I1632" s="42">
        <v>1</v>
      </c>
      <c r="J1632" s="64">
        <f t="shared" si="54"/>
        <v>13058</v>
      </c>
      <c r="K1632" s="89">
        <f t="shared" ca="1" si="55"/>
        <v>87.096509240246405</v>
      </c>
      <c r="L1632" s="42" t="s">
        <v>85</v>
      </c>
      <c r="M1632" s="42" t="s">
        <v>343</v>
      </c>
      <c r="N1632" s="42"/>
      <c r="O1632" s="42"/>
      <c r="P1632" s="42" t="s">
        <v>102</v>
      </c>
    </row>
    <row r="1633" spans="1:16">
      <c r="A1633" s="62">
        <v>1632</v>
      </c>
      <c r="B1633" s="42" t="s">
        <v>429</v>
      </c>
      <c r="C1633" s="42" t="s">
        <v>83</v>
      </c>
      <c r="D1633" s="42" t="s">
        <v>410</v>
      </c>
      <c r="E1633" s="42" t="s">
        <v>438</v>
      </c>
      <c r="F1633" s="64">
        <v>28874</v>
      </c>
      <c r="G1633" s="42">
        <v>1979</v>
      </c>
      <c r="H1633" s="42">
        <v>1</v>
      </c>
      <c r="I1633" s="42">
        <v>19</v>
      </c>
      <c r="J1633" s="64">
        <f t="shared" si="54"/>
        <v>28874</v>
      </c>
      <c r="K1633" s="89">
        <f t="shared" ca="1" si="55"/>
        <v>43.794661190965094</v>
      </c>
      <c r="L1633" s="42" t="s">
        <v>457</v>
      </c>
      <c r="M1633" s="42" t="s">
        <v>440</v>
      </c>
      <c r="N1633" s="42"/>
      <c r="O1633" s="42"/>
      <c r="P1633" s="42" t="s">
        <v>102</v>
      </c>
    </row>
    <row r="1634" spans="1:16">
      <c r="A1634" s="62">
        <v>1633</v>
      </c>
      <c r="B1634" s="42" t="s">
        <v>429</v>
      </c>
      <c r="C1634" s="42" t="s">
        <v>83</v>
      </c>
      <c r="D1634" s="42" t="s">
        <v>158</v>
      </c>
      <c r="E1634" s="42" t="s">
        <v>442</v>
      </c>
      <c r="F1634" s="64">
        <v>24971</v>
      </c>
      <c r="G1634" s="42">
        <v>1968</v>
      </c>
      <c r="H1634" s="42">
        <v>5</v>
      </c>
      <c r="I1634" s="42">
        <v>13</v>
      </c>
      <c r="J1634" s="64">
        <f t="shared" si="54"/>
        <v>24971</v>
      </c>
      <c r="K1634" s="89">
        <f t="shared" ca="1" si="55"/>
        <v>54.480492813141687</v>
      </c>
      <c r="L1634" s="42" t="s">
        <v>439</v>
      </c>
      <c r="M1634" s="42" t="s">
        <v>440</v>
      </c>
      <c r="N1634" s="42"/>
      <c r="O1634" s="42"/>
      <c r="P1634" s="42" t="s">
        <v>83</v>
      </c>
    </row>
    <row r="1635" spans="1:16">
      <c r="A1635" s="62">
        <v>1634</v>
      </c>
      <c r="B1635" s="42" t="s">
        <v>429</v>
      </c>
      <c r="C1635" s="42" t="s">
        <v>83</v>
      </c>
      <c r="D1635" s="42" t="s">
        <v>145</v>
      </c>
      <c r="E1635" s="42" t="s">
        <v>436</v>
      </c>
      <c r="F1635" s="64">
        <v>34571</v>
      </c>
      <c r="G1635" s="42">
        <v>1994</v>
      </c>
      <c r="H1635" s="42">
        <v>8</v>
      </c>
      <c r="I1635" s="42">
        <v>25</v>
      </c>
      <c r="J1635" s="64">
        <f t="shared" si="54"/>
        <v>34571</v>
      </c>
      <c r="K1635" s="89">
        <f t="shared" ca="1" si="55"/>
        <v>28.197125256673512</v>
      </c>
      <c r="L1635" s="42" t="s">
        <v>124</v>
      </c>
      <c r="M1635" s="42" t="s">
        <v>133</v>
      </c>
      <c r="N1635" s="42" t="s">
        <v>124</v>
      </c>
      <c r="O1635" s="42" t="s">
        <v>133</v>
      </c>
      <c r="P1635" s="42" t="s">
        <v>83</v>
      </c>
    </row>
    <row r="1636" spans="1:16">
      <c r="A1636" s="62">
        <v>1635</v>
      </c>
      <c r="B1636" s="42" t="s">
        <v>429</v>
      </c>
      <c r="C1636" s="42" t="s">
        <v>83</v>
      </c>
      <c r="D1636" s="42" t="s">
        <v>298</v>
      </c>
      <c r="E1636" s="42" t="s">
        <v>436</v>
      </c>
      <c r="F1636" s="64">
        <v>6910</v>
      </c>
      <c r="G1636" s="42">
        <v>1918</v>
      </c>
      <c r="H1636" s="42">
        <v>12</v>
      </c>
      <c r="I1636" s="42">
        <v>1</v>
      </c>
      <c r="J1636" s="64">
        <f t="shared" si="54"/>
        <v>6910</v>
      </c>
      <c r="K1636" s="89">
        <f t="shared" ca="1" si="55"/>
        <v>103.92881587953457</v>
      </c>
      <c r="L1636" s="42" t="s">
        <v>144</v>
      </c>
      <c r="M1636" s="42" t="s">
        <v>117</v>
      </c>
      <c r="N1636" s="42" t="s">
        <v>144</v>
      </c>
      <c r="O1636" s="42" t="s">
        <v>117</v>
      </c>
      <c r="P1636" s="42" t="s">
        <v>83</v>
      </c>
    </row>
    <row r="1637" spans="1:16">
      <c r="A1637" s="62">
        <v>1636</v>
      </c>
      <c r="B1637" s="42" t="s">
        <v>429</v>
      </c>
      <c r="C1637" s="42" t="s">
        <v>83</v>
      </c>
      <c r="D1637" s="42" t="s">
        <v>552</v>
      </c>
      <c r="E1637" s="42" t="s">
        <v>436</v>
      </c>
      <c r="F1637" s="64">
        <v>4731</v>
      </c>
      <c r="G1637" s="42">
        <v>1912</v>
      </c>
      <c r="H1637" s="42">
        <v>12</v>
      </c>
      <c r="I1637" s="42">
        <v>13</v>
      </c>
      <c r="J1637" s="64">
        <f t="shared" si="54"/>
        <v>4731</v>
      </c>
      <c r="K1637" s="89">
        <f t="shared" ca="1" si="55"/>
        <v>109.89459274469542</v>
      </c>
      <c r="L1637" s="42" t="s">
        <v>101</v>
      </c>
      <c r="M1637" s="42" t="s">
        <v>179</v>
      </c>
      <c r="N1637" s="42" t="s">
        <v>101</v>
      </c>
      <c r="O1637" s="42" t="s">
        <v>179</v>
      </c>
      <c r="P1637" s="42" t="s">
        <v>102</v>
      </c>
    </row>
    <row r="1638" spans="1:16">
      <c r="A1638" s="62">
        <v>1637</v>
      </c>
      <c r="B1638" s="42" t="s">
        <v>429</v>
      </c>
      <c r="C1638" s="42" t="s">
        <v>83</v>
      </c>
      <c r="D1638" s="42" t="s">
        <v>240</v>
      </c>
      <c r="E1638" s="42" t="s">
        <v>189</v>
      </c>
      <c r="F1638" s="64">
        <v>5665</v>
      </c>
      <c r="G1638" s="42">
        <v>1915</v>
      </c>
      <c r="H1638" s="42">
        <v>7</v>
      </c>
      <c r="I1638" s="42">
        <v>5</v>
      </c>
      <c r="J1638" s="64">
        <f t="shared" si="54"/>
        <v>5665</v>
      </c>
      <c r="K1638" s="89">
        <f t="shared" ca="1" si="55"/>
        <v>107.33744010951403</v>
      </c>
      <c r="L1638" s="42" t="s">
        <v>89</v>
      </c>
      <c r="M1638" s="42" t="s">
        <v>93</v>
      </c>
      <c r="N1638" s="42" t="s">
        <v>89</v>
      </c>
      <c r="O1638" s="42" t="s">
        <v>93</v>
      </c>
      <c r="P1638" s="42" t="s">
        <v>102</v>
      </c>
    </row>
    <row r="1639" spans="1:16">
      <c r="A1639" s="62">
        <v>1638</v>
      </c>
      <c r="B1639" s="42" t="s">
        <v>429</v>
      </c>
      <c r="C1639" s="42" t="s">
        <v>83</v>
      </c>
      <c r="D1639" s="42" t="s">
        <v>141</v>
      </c>
      <c r="E1639" s="42" t="s">
        <v>435</v>
      </c>
      <c r="F1639" s="64">
        <v>15770</v>
      </c>
      <c r="G1639" s="42">
        <v>1943</v>
      </c>
      <c r="H1639" s="42">
        <v>3</v>
      </c>
      <c r="I1639" s="42">
        <v>5</v>
      </c>
      <c r="J1639" s="64">
        <f t="shared" si="54"/>
        <v>15770</v>
      </c>
      <c r="K1639" s="89">
        <f t="shared" ca="1" si="55"/>
        <v>79.671457905544145</v>
      </c>
      <c r="L1639" s="42" t="s">
        <v>431</v>
      </c>
      <c r="M1639" s="42" t="s">
        <v>450</v>
      </c>
      <c r="N1639" s="42" t="s">
        <v>431</v>
      </c>
      <c r="O1639" s="42" t="s">
        <v>450</v>
      </c>
      <c r="P1639" s="42" t="s">
        <v>83</v>
      </c>
    </row>
    <row r="1640" spans="1:16">
      <c r="A1640" s="62">
        <v>1639</v>
      </c>
      <c r="B1640" s="42" t="s">
        <v>429</v>
      </c>
      <c r="C1640" s="42" t="s">
        <v>83</v>
      </c>
      <c r="D1640" s="42" t="s">
        <v>165</v>
      </c>
      <c r="E1640" s="42" t="s">
        <v>442</v>
      </c>
      <c r="F1640" s="64">
        <v>8433</v>
      </c>
      <c r="G1640" s="42">
        <v>1923</v>
      </c>
      <c r="H1640" s="42">
        <v>2</v>
      </c>
      <c r="I1640" s="42">
        <v>1</v>
      </c>
      <c r="J1640" s="64">
        <f t="shared" si="54"/>
        <v>8433</v>
      </c>
      <c r="K1640" s="89">
        <f t="shared" ca="1" si="55"/>
        <v>99.759069130732371</v>
      </c>
      <c r="L1640" s="42" t="s">
        <v>96</v>
      </c>
      <c r="M1640" s="42" t="s">
        <v>133</v>
      </c>
      <c r="N1640" s="42" t="s">
        <v>96</v>
      </c>
      <c r="O1640" s="42" t="s">
        <v>133</v>
      </c>
      <c r="P1640" s="42" t="s">
        <v>83</v>
      </c>
    </row>
    <row r="1641" spans="1:16">
      <c r="A1641" s="62">
        <v>1640</v>
      </c>
      <c r="B1641" s="42" t="s">
        <v>429</v>
      </c>
      <c r="C1641" s="42" t="s">
        <v>83</v>
      </c>
      <c r="D1641" s="42" t="s">
        <v>272</v>
      </c>
      <c r="E1641" s="42" t="s">
        <v>435</v>
      </c>
      <c r="F1641" s="64">
        <v>13485</v>
      </c>
      <c r="G1641" s="42">
        <v>1936</v>
      </c>
      <c r="H1641" s="42">
        <v>12</v>
      </c>
      <c r="I1641" s="42">
        <v>1</v>
      </c>
      <c r="J1641" s="64">
        <f t="shared" si="54"/>
        <v>13485</v>
      </c>
      <c r="K1641" s="89">
        <f t="shared" ca="1" si="55"/>
        <v>85.927446954141004</v>
      </c>
      <c r="L1641" s="42" t="s">
        <v>260</v>
      </c>
      <c r="M1641" s="42" t="s">
        <v>137</v>
      </c>
      <c r="N1641" s="42" t="s">
        <v>260</v>
      </c>
      <c r="O1641" s="42" t="s">
        <v>137</v>
      </c>
      <c r="P1641" s="42" t="s">
        <v>83</v>
      </c>
    </row>
    <row r="1642" spans="1:16">
      <c r="A1642" s="62">
        <v>1641</v>
      </c>
      <c r="B1642" s="42" t="s">
        <v>429</v>
      </c>
      <c r="C1642" s="42" t="s">
        <v>83</v>
      </c>
      <c r="D1642" s="42" t="s">
        <v>553</v>
      </c>
      <c r="E1642" s="42" t="s">
        <v>438</v>
      </c>
      <c r="F1642" s="64">
        <v>29133</v>
      </c>
      <c r="G1642" s="42">
        <v>1979</v>
      </c>
      <c r="H1642" s="42">
        <v>10</v>
      </c>
      <c r="I1642" s="42">
        <v>5</v>
      </c>
      <c r="J1642" s="64">
        <f t="shared" si="54"/>
        <v>29133</v>
      </c>
      <c r="K1642" s="89">
        <f t="shared" ca="1" si="55"/>
        <v>43.08555783709788</v>
      </c>
      <c r="L1642" s="42" t="s">
        <v>161</v>
      </c>
      <c r="M1642" s="42" t="s">
        <v>176</v>
      </c>
      <c r="N1642" s="42" t="s">
        <v>161</v>
      </c>
      <c r="O1642" s="42" t="s">
        <v>176</v>
      </c>
      <c r="P1642" s="42" t="s">
        <v>102</v>
      </c>
    </row>
    <row r="1643" spans="1:16">
      <c r="A1643" s="62">
        <v>1642</v>
      </c>
      <c r="B1643" s="42" t="s">
        <v>429</v>
      </c>
      <c r="C1643" s="42" t="s">
        <v>83</v>
      </c>
      <c r="D1643" s="42" t="s">
        <v>95</v>
      </c>
      <c r="E1643" s="42" t="s">
        <v>463</v>
      </c>
      <c r="F1643" s="64">
        <v>11299</v>
      </c>
      <c r="G1643" s="42">
        <v>1930</v>
      </c>
      <c r="H1643" s="42">
        <v>12</v>
      </c>
      <c r="I1643" s="42">
        <v>7</v>
      </c>
      <c r="J1643" s="64">
        <f t="shared" si="54"/>
        <v>11299</v>
      </c>
      <c r="K1643" s="89">
        <f t="shared" ca="1" si="55"/>
        <v>91.912388774811774</v>
      </c>
      <c r="L1643" s="42" t="s">
        <v>133</v>
      </c>
      <c r="M1643" s="42" t="s">
        <v>433</v>
      </c>
      <c r="N1643" s="42" t="s">
        <v>133</v>
      </c>
      <c r="O1643" s="42" t="s">
        <v>433</v>
      </c>
      <c r="P1643" s="42" t="s">
        <v>83</v>
      </c>
    </row>
    <row r="1644" spans="1:16">
      <c r="A1644" s="62">
        <v>1643</v>
      </c>
      <c r="B1644" s="42" t="s">
        <v>429</v>
      </c>
      <c r="C1644" s="42" t="s">
        <v>83</v>
      </c>
      <c r="D1644" s="42" t="s">
        <v>383</v>
      </c>
      <c r="E1644" s="42" t="s">
        <v>438</v>
      </c>
      <c r="F1644" s="64">
        <v>6768</v>
      </c>
      <c r="G1644" s="42">
        <v>1918</v>
      </c>
      <c r="H1644" s="42">
        <v>7</v>
      </c>
      <c r="I1644" s="42">
        <v>12</v>
      </c>
      <c r="J1644" s="64">
        <f t="shared" si="54"/>
        <v>6768</v>
      </c>
      <c r="K1644" s="89">
        <f t="shared" ca="1" si="55"/>
        <v>104.31759069130733</v>
      </c>
      <c r="L1644" s="42" t="s">
        <v>91</v>
      </c>
      <c r="M1644" s="42" t="s">
        <v>176</v>
      </c>
      <c r="N1644" s="42"/>
      <c r="O1644" s="42"/>
      <c r="P1644" s="42" t="s">
        <v>83</v>
      </c>
    </row>
    <row r="1645" spans="1:16">
      <c r="A1645" s="62">
        <v>1644</v>
      </c>
      <c r="B1645" s="42" t="s">
        <v>429</v>
      </c>
      <c r="C1645" s="42" t="s">
        <v>83</v>
      </c>
      <c r="D1645" s="42" t="s">
        <v>158</v>
      </c>
      <c r="E1645" s="42" t="s">
        <v>442</v>
      </c>
      <c r="F1645" s="64">
        <v>15104</v>
      </c>
      <c r="G1645" s="42">
        <v>1941</v>
      </c>
      <c r="H1645" s="42">
        <v>5</v>
      </c>
      <c r="I1645" s="42">
        <v>8</v>
      </c>
      <c r="J1645" s="64">
        <f t="shared" si="54"/>
        <v>15104</v>
      </c>
      <c r="K1645" s="89">
        <f t="shared" ca="1" si="55"/>
        <v>81.494866529774129</v>
      </c>
      <c r="L1645" s="42" t="s">
        <v>223</v>
      </c>
      <c r="M1645" s="42" t="s">
        <v>137</v>
      </c>
      <c r="N1645" s="42"/>
      <c r="O1645" s="42"/>
      <c r="P1645" s="42" t="s">
        <v>102</v>
      </c>
    </row>
    <row r="1646" spans="1:16">
      <c r="A1646" s="62">
        <v>1645</v>
      </c>
      <c r="B1646" s="42" t="s">
        <v>429</v>
      </c>
      <c r="C1646" s="42" t="s">
        <v>83</v>
      </c>
      <c r="D1646" s="42" t="s">
        <v>213</v>
      </c>
      <c r="E1646" s="42" t="s">
        <v>432</v>
      </c>
      <c r="F1646" s="64">
        <v>22149</v>
      </c>
      <c r="G1646" s="42">
        <v>1960</v>
      </c>
      <c r="H1646" s="42">
        <v>8</v>
      </c>
      <c r="I1646" s="42">
        <v>21</v>
      </c>
      <c r="J1646" s="64">
        <f t="shared" si="54"/>
        <v>22149</v>
      </c>
      <c r="K1646" s="89">
        <f t="shared" ca="1" si="55"/>
        <v>62.206707734428477</v>
      </c>
      <c r="L1646" s="42" t="s">
        <v>139</v>
      </c>
      <c r="M1646" s="42" t="s">
        <v>96</v>
      </c>
      <c r="N1646" s="42"/>
      <c r="O1646" s="42"/>
      <c r="P1646" s="42" t="s">
        <v>102</v>
      </c>
    </row>
    <row r="1647" spans="1:16">
      <c r="A1647" s="62">
        <v>1646</v>
      </c>
      <c r="B1647" s="42" t="s">
        <v>429</v>
      </c>
      <c r="C1647" s="42" t="s">
        <v>83</v>
      </c>
      <c r="D1647" s="42" t="s">
        <v>266</v>
      </c>
      <c r="E1647" s="42" t="s">
        <v>438</v>
      </c>
      <c r="F1647" s="64">
        <v>27708</v>
      </c>
      <c r="G1647" s="42">
        <v>1975</v>
      </c>
      <c r="H1647" s="42">
        <v>11</v>
      </c>
      <c r="I1647" s="42">
        <v>10</v>
      </c>
      <c r="J1647" s="64">
        <f t="shared" si="54"/>
        <v>27708</v>
      </c>
      <c r="K1647" s="89">
        <f t="shared" ca="1" si="55"/>
        <v>46.986995208761122</v>
      </c>
      <c r="L1647" s="42" t="s">
        <v>117</v>
      </c>
      <c r="M1647" s="42" t="s">
        <v>89</v>
      </c>
      <c r="N1647" s="42" t="s">
        <v>117</v>
      </c>
      <c r="O1647" s="42" t="s">
        <v>89</v>
      </c>
      <c r="P1647" s="42" t="s">
        <v>102</v>
      </c>
    </row>
    <row r="1648" spans="1:16">
      <c r="A1648" s="62">
        <v>1647</v>
      </c>
      <c r="B1648" s="42" t="s">
        <v>429</v>
      </c>
      <c r="C1648" s="42" t="s">
        <v>83</v>
      </c>
      <c r="D1648" s="42" t="s">
        <v>232</v>
      </c>
      <c r="E1648" s="42" t="s">
        <v>189</v>
      </c>
      <c r="F1648" s="64">
        <v>8769</v>
      </c>
      <c r="G1648" s="42">
        <v>1924</v>
      </c>
      <c r="H1648" s="42">
        <v>1</v>
      </c>
      <c r="I1648" s="42">
        <v>3</v>
      </c>
      <c r="J1648" s="64">
        <f t="shared" si="54"/>
        <v>8769</v>
      </c>
      <c r="K1648" s="89">
        <f t="shared" ca="1" si="55"/>
        <v>98.839151266255996</v>
      </c>
      <c r="L1648" s="42" t="s">
        <v>114</v>
      </c>
      <c r="M1648" s="42" t="s">
        <v>85</v>
      </c>
      <c r="N1648" s="42" t="s">
        <v>114</v>
      </c>
      <c r="O1648" s="42" t="s">
        <v>85</v>
      </c>
      <c r="P1648" s="42" t="s">
        <v>83</v>
      </c>
    </row>
    <row r="1649" spans="1:16">
      <c r="A1649" s="62">
        <v>1648</v>
      </c>
      <c r="B1649" s="42" t="s">
        <v>429</v>
      </c>
      <c r="C1649" s="42" t="s">
        <v>83</v>
      </c>
      <c r="D1649" s="42" t="s">
        <v>510</v>
      </c>
      <c r="E1649" s="42" t="s">
        <v>363</v>
      </c>
      <c r="F1649" s="64">
        <v>11548</v>
      </c>
      <c r="G1649" s="42">
        <v>1931</v>
      </c>
      <c r="H1649" s="42">
        <v>8</v>
      </c>
      <c r="I1649" s="42">
        <v>13</v>
      </c>
      <c r="J1649" s="64">
        <f t="shared" si="54"/>
        <v>11548</v>
      </c>
      <c r="K1649" s="89">
        <f t="shared" ca="1" si="55"/>
        <v>91.230663928815886</v>
      </c>
      <c r="L1649" s="42" t="s">
        <v>140</v>
      </c>
      <c r="M1649" s="42" t="s">
        <v>440</v>
      </c>
      <c r="N1649" s="42" t="s">
        <v>140</v>
      </c>
      <c r="O1649" s="42" t="s">
        <v>440</v>
      </c>
      <c r="P1649" s="42" t="s">
        <v>83</v>
      </c>
    </row>
    <row r="1650" spans="1:16">
      <c r="A1650" s="62">
        <v>1649</v>
      </c>
      <c r="B1650" s="42" t="s">
        <v>429</v>
      </c>
      <c r="C1650" s="42" t="s">
        <v>83</v>
      </c>
      <c r="D1650" s="42" t="s">
        <v>88</v>
      </c>
      <c r="E1650" s="42" t="s">
        <v>441</v>
      </c>
      <c r="F1650" s="64">
        <v>29140</v>
      </c>
      <c r="G1650" s="42">
        <v>1979</v>
      </c>
      <c r="H1650" s="42">
        <v>10</v>
      </c>
      <c r="I1650" s="42">
        <v>12</v>
      </c>
      <c r="J1650" s="64">
        <f t="shared" si="54"/>
        <v>29140</v>
      </c>
      <c r="K1650" s="89">
        <f t="shared" ca="1" si="55"/>
        <v>43.066392881587952</v>
      </c>
      <c r="L1650" s="42" t="s">
        <v>211</v>
      </c>
      <c r="M1650" s="42" t="s">
        <v>85</v>
      </c>
      <c r="N1650" s="42"/>
      <c r="O1650" s="42"/>
      <c r="P1650" s="42" t="s">
        <v>102</v>
      </c>
    </row>
    <row r="1651" spans="1:16">
      <c r="A1651" s="62">
        <v>1650</v>
      </c>
      <c r="B1651" s="42" t="s">
        <v>429</v>
      </c>
      <c r="C1651" s="42" t="s">
        <v>83</v>
      </c>
      <c r="D1651" s="42" t="s">
        <v>186</v>
      </c>
      <c r="E1651" s="42" t="s">
        <v>436</v>
      </c>
      <c r="F1651" s="64">
        <v>20596</v>
      </c>
      <c r="G1651" s="42">
        <v>1956</v>
      </c>
      <c r="H1651" s="42">
        <v>5</v>
      </c>
      <c r="I1651" s="42">
        <v>21</v>
      </c>
      <c r="J1651" s="64">
        <f t="shared" si="54"/>
        <v>20596</v>
      </c>
      <c r="K1651" s="89">
        <f t="shared" ca="1" si="55"/>
        <v>66.458590006844631</v>
      </c>
      <c r="L1651" s="42" t="s">
        <v>343</v>
      </c>
      <c r="M1651" s="42" t="s">
        <v>462</v>
      </c>
      <c r="N1651" s="42" t="s">
        <v>343</v>
      </c>
      <c r="O1651" s="42" t="s">
        <v>462</v>
      </c>
      <c r="P1651" s="42" t="s">
        <v>83</v>
      </c>
    </row>
    <row r="1652" spans="1:16">
      <c r="A1652" s="62">
        <v>1651</v>
      </c>
      <c r="B1652" s="42" t="s">
        <v>429</v>
      </c>
      <c r="C1652" s="42" t="s">
        <v>83</v>
      </c>
      <c r="D1652" s="42" t="s">
        <v>336</v>
      </c>
      <c r="E1652" s="42" t="s">
        <v>442</v>
      </c>
      <c r="F1652" s="64">
        <v>7739</v>
      </c>
      <c r="G1652" s="42">
        <v>1921</v>
      </c>
      <c r="H1652" s="42">
        <v>3</v>
      </c>
      <c r="I1652" s="42">
        <v>9</v>
      </c>
      <c r="J1652" s="64">
        <f t="shared" si="54"/>
        <v>7739</v>
      </c>
      <c r="K1652" s="89">
        <f t="shared" ca="1" si="55"/>
        <v>101.65913757700206</v>
      </c>
      <c r="L1652" s="42" t="s">
        <v>260</v>
      </c>
      <c r="M1652" s="42" t="s">
        <v>453</v>
      </c>
      <c r="N1652" s="42" t="s">
        <v>260</v>
      </c>
      <c r="O1652" s="42" t="s">
        <v>453</v>
      </c>
      <c r="P1652" s="42" t="s">
        <v>102</v>
      </c>
    </row>
    <row r="1653" spans="1:16">
      <c r="A1653" s="62">
        <v>1652</v>
      </c>
      <c r="B1653" s="42" t="s">
        <v>429</v>
      </c>
      <c r="C1653" s="42" t="s">
        <v>83</v>
      </c>
      <c r="D1653" s="42" t="s">
        <v>367</v>
      </c>
      <c r="E1653" s="42" t="s">
        <v>442</v>
      </c>
      <c r="F1653" s="64">
        <v>12982</v>
      </c>
      <c r="G1653" s="42">
        <v>1935</v>
      </c>
      <c r="H1653" s="42">
        <v>7</v>
      </c>
      <c r="I1653" s="42">
        <v>17</v>
      </c>
      <c r="J1653" s="64">
        <f t="shared" si="54"/>
        <v>12982</v>
      </c>
      <c r="K1653" s="89">
        <f t="shared" ca="1" si="55"/>
        <v>87.304585900068446</v>
      </c>
      <c r="L1653" s="42" t="s">
        <v>85</v>
      </c>
      <c r="M1653" s="42" t="s">
        <v>431</v>
      </c>
      <c r="N1653" s="42"/>
      <c r="O1653" s="42"/>
      <c r="P1653" s="42" t="s">
        <v>83</v>
      </c>
    </row>
    <row r="1654" spans="1:16">
      <c r="A1654" s="62">
        <v>1653</v>
      </c>
      <c r="B1654" s="42" t="s">
        <v>429</v>
      </c>
      <c r="C1654" s="42" t="s">
        <v>83</v>
      </c>
      <c r="D1654" s="42" t="s">
        <v>175</v>
      </c>
      <c r="E1654" s="42" t="s">
        <v>437</v>
      </c>
      <c r="F1654" s="64">
        <v>11169</v>
      </c>
      <c r="G1654" s="42">
        <v>1930</v>
      </c>
      <c r="H1654" s="42">
        <v>7</v>
      </c>
      <c r="I1654" s="42">
        <v>30</v>
      </c>
      <c r="J1654" s="64">
        <f t="shared" si="54"/>
        <v>11169</v>
      </c>
      <c r="K1654" s="89">
        <f t="shared" ca="1" si="55"/>
        <v>92.268309377138948</v>
      </c>
      <c r="L1654" s="42" t="s">
        <v>109</v>
      </c>
      <c r="M1654" s="42" t="s">
        <v>85</v>
      </c>
      <c r="N1654" s="42"/>
      <c r="O1654" s="42"/>
      <c r="P1654" s="42" t="s">
        <v>83</v>
      </c>
    </row>
    <row r="1655" spans="1:16">
      <c r="A1655" s="62">
        <v>1654</v>
      </c>
      <c r="B1655" s="42" t="s">
        <v>429</v>
      </c>
      <c r="C1655" s="42" t="s">
        <v>83</v>
      </c>
      <c r="D1655" s="42" t="s">
        <v>205</v>
      </c>
      <c r="E1655" s="42" t="s">
        <v>436</v>
      </c>
      <c r="F1655" s="64">
        <v>15805</v>
      </c>
      <c r="G1655" s="42">
        <v>1943</v>
      </c>
      <c r="H1655" s="42">
        <v>4</v>
      </c>
      <c r="I1655" s="42">
        <v>9</v>
      </c>
      <c r="J1655" s="64">
        <f t="shared" si="54"/>
        <v>15805</v>
      </c>
      <c r="K1655" s="89">
        <f t="shared" ca="1" si="55"/>
        <v>79.575633127994521</v>
      </c>
      <c r="L1655" s="42" t="s">
        <v>99</v>
      </c>
      <c r="M1655" s="42" t="s">
        <v>453</v>
      </c>
      <c r="N1655" s="42" t="s">
        <v>99</v>
      </c>
      <c r="O1655" s="42" t="s">
        <v>453</v>
      </c>
      <c r="P1655" s="42" t="s">
        <v>102</v>
      </c>
    </row>
    <row r="1656" spans="1:16">
      <c r="A1656" s="62">
        <v>1655</v>
      </c>
      <c r="B1656" s="42" t="s">
        <v>429</v>
      </c>
      <c r="C1656" s="42" t="s">
        <v>83</v>
      </c>
      <c r="D1656" s="42" t="s">
        <v>349</v>
      </c>
      <c r="E1656" s="42" t="s">
        <v>435</v>
      </c>
      <c r="F1656" s="64">
        <v>7323</v>
      </c>
      <c r="G1656" s="42">
        <v>1920</v>
      </c>
      <c r="H1656" s="42">
        <v>1</v>
      </c>
      <c r="I1656" s="42">
        <v>18</v>
      </c>
      <c r="J1656" s="64">
        <f t="shared" si="54"/>
        <v>7323</v>
      </c>
      <c r="K1656" s="89">
        <f t="shared" ca="1" si="55"/>
        <v>102.79808350444901</v>
      </c>
      <c r="L1656" s="42" t="s">
        <v>137</v>
      </c>
      <c r="M1656" s="42" t="s">
        <v>139</v>
      </c>
      <c r="N1656" s="42"/>
      <c r="O1656" s="42"/>
      <c r="P1656" s="42" t="s">
        <v>83</v>
      </c>
    </row>
    <row r="1657" spans="1:16">
      <c r="A1657" s="62">
        <v>1656</v>
      </c>
      <c r="B1657" s="42" t="s">
        <v>429</v>
      </c>
      <c r="C1657" s="42" t="s">
        <v>83</v>
      </c>
      <c r="D1657" s="42" t="s">
        <v>251</v>
      </c>
      <c r="E1657" s="42" t="s">
        <v>189</v>
      </c>
      <c r="F1657" s="64">
        <v>6537</v>
      </c>
      <c r="G1657" s="42">
        <v>1917</v>
      </c>
      <c r="H1657" s="42">
        <v>11</v>
      </c>
      <c r="I1657" s="42">
        <v>23</v>
      </c>
      <c r="J1657" s="64">
        <f t="shared" si="54"/>
        <v>6537</v>
      </c>
      <c r="K1657" s="89">
        <f t="shared" ca="1" si="55"/>
        <v>104.95003422313484</v>
      </c>
      <c r="L1657" s="42" t="s">
        <v>179</v>
      </c>
      <c r="M1657" s="42" t="s">
        <v>453</v>
      </c>
      <c r="N1657" s="42"/>
      <c r="O1657" s="42"/>
      <c r="P1657" s="42" t="s">
        <v>102</v>
      </c>
    </row>
    <row r="1658" spans="1:16">
      <c r="A1658" s="62">
        <v>1657</v>
      </c>
      <c r="B1658" s="42" t="s">
        <v>429</v>
      </c>
      <c r="C1658" s="42" t="s">
        <v>83</v>
      </c>
      <c r="D1658" s="42" t="s">
        <v>186</v>
      </c>
      <c r="E1658" s="42" t="s">
        <v>436</v>
      </c>
      <c r="F1658" s="64">
        <v>8571</v>
      </c>
      <c r="G1658" s="42">
        <v>1923</v>
      </c>
      <c r="H1658" s="42">
        <v>6</v>
      </c>
      <c r="I1658" s="42">
        <v>19</v>
      </c>
      <c r="J1658" s="64">
        <f t="shared" si="54"/>
        <v>8571</v>
      </c>
      <c r="K1658" s="89">
        <f t="shared" ca="1" si="55"/>
        <v>99.381245722108147</v>
      </c>
      <c r="L1658" s="42" t="s">
        <v>140</v>
      </c>
      <c r="M1658" s="42" t="s">
        <v>223</v>
      </c>
      <c r="N1658" s="42" t="s">
        <v>140</v>
      </c>
      <c r="O1658" s="42" t="s">
        <v>223</v>
      </c>
      <c r="P1658" s="42" t="s">
        <v>102</v>
      </c>
    </row>
    <row r="1659" spans="1:16">
      <c r="A1659" s="62">
        <v>1658</v>
      </c>
      <c r="B1659" s="42" t="s">
        <v>429</v>
      </c>
      <c r="C1659" s="42" t="s">
        <v>83</v>
      </c>
      <c r="D1659" s="42" t="s">
        <v>323</v>
      </c>
      <c r="E1659" s="42" t="s">
        <v>434</v>
      </c>
      <c r="F1659" s="64">
        <v>19887</v>
      </c>
      <c r="G1659" s="42">
        <v>1954</v>
      </c>
      <c r="H1659" s="42">
        <v>6</v>
      </c>
      <c r="I1659" s="42">
        <v>12</v>
      </c>
      <c r="J1659" s="64">
        <f t="shared" si="54"/>
        <v>19887</v>
      </c>
      <c r="K1659" s="89">
        <f t="shared" ca="1" si="55"/>
        <v>68.399726214921287</v>
      </c>
      <c r="L1659" s="42" t="s">
        <v>99</v>
      </c>
      <c r="M1659" s="42" t="s">
        <v>462</v>
      </c>
      <c r="N1659" s="42" t="s">
        <v>99</v>
      </c>
      <c r="O1659" s="42" t="s">
        <v>462</v>
      </c>
      <c r="P1659" s="42" t="s">
        <v>83</v>
      </c>
    </row>
    <row r="1660" spans="1:16">
      <c r="A1660" s="62">
        <v>1659</v>
      </c>
      <c r="B1660" s="42" t="s">
        <v>429</v>
      </c>
      <c r="C1660" s="42" t="s">
        <v>83</v>
      </c>
      <c r="D1660" s="42" t="s">
        <v>349</v>
      </c>
      <c r="E1660" s="42" t="s">
        <v>435</v>
      </c>
      <c r="F1660" s="64">
        <v>17874</v>
      </c>
      <c r="G1660" s="42">
        <v>1948</v>
      </c>
      <c r="H1660" s="42">
        <v>12</v>
      </c>
      <c r="I1660" s="42">
        <v>7</v>
      </c>
      <c r="J1660" s="64">
        <f t="shared" si="54"/>
        <v>17874</v>
      </c>
      <c r="K1660" s="89">
        <f t="shared" ca="1" si="55"/>
        <v>73.91101984941821</v>
      </c>
      <c r="L1660" s="42" t="s">
        <v>443</v>
      </c>
      <c r="M1660" s="42" t="s">
        <v>343</v>
      </c>
      <c r="N1660" s="42"/>
      <c r="O1660" s="42"/>
      <c r="P1660" s="42" t="s">
        <v>83</v>
      </c>
    </row>
    <row r="1661" spans="1:16">
      <c r="A1661" s="62">
        <v>1660</v>
      </c>
      <c r="B1661" s="42" t="s">
        <v>429</v>
      </c>
      <c r="C1661" s="42" t="s">
        <v>83</v>
      </c>
      <c r="D1661" s="42" t="s">
        <v>168</v>
      </c>
      <c r="E1661" s="42" t="s">
        <v>438</v>
      </c>
      <c r="F1661" s="64">
        <v>14945</v>
      </c>
      <c r="G1661" s="42">
        <v>1940</v>
      </c>
      <c r="H1661" s="42">
        <v>11</v>
      </c>
      <c r="I1661" s="42">
        <v>30</v>
      </c>
      <c r="J1661" s="64">
        <f t="shared" si="54"/>
        <v>14945</v>
      </c>
      <c r="K1661" s="89">
        <f t="shared" ca="1" si="55"/>
        <v>81.930184804928132</v>
      </c>
      <c r="L1661" s="42" t="s">
        <v>100</v>
      </c>
      <c r="M1661" s="42" t="s">
        <v>223</v>
      </c>
      <c r="N1661" s="42" t="s">
        <v>100</v>
      </c>
      <c r="O1661" s="42" t="s">
        <v>223</v>
      </c>
      <c r="P1661" s="42" t="s">
        <v>102</v>
      </c>
    </row>
    <row r="1662" spans="1:16">
      <c r="A1662" s="62">
        <v>1661</v>
      </c>
      <c r="B1662" s="42" t="s">
        <v>429</v>
      </c>
      <c r="C1662" s="42" t="s">
        <v>83</v>
      </c>
      <c r="D1662" s="42" t="s">
        <v>264</v>
      </c>
      <c r="E1662" s="42" t="s">
        <v>458</v>
      </c>
      <c r="F1662" s="64">
        <v>7683</v>
      </c>
      <c r="G1662" s="42">
        <v>1921</v>
      </c>
      <c r="H1662" s="42">
        <v>1</v>
      </c>
      <c r="I1662" s="42">
        <v>12</v>
      </c>
      <c r="J1662" s="64">
        <f t="shared" si="54"/>
        <v>7683</v>
      </c>
      <c r="K1662" s="89">
        <f t="shared" ca="1" si="55"/>
        <v>101.81245722108144</v>
      </c>
      <c r="L1662" s="42" t="s">
        <v>440</v>
      </c>
      <c r="M1662" s="42" t="s">
        <v>431</v>
      </c>
      <c r="N1662" s="42"/>
      <c r="O1662" s="42"/>
      <c r="P1662" s="42" t="s">
        <v>102</v>
      </c>
    </row>
    <row r="1663" spans="1:16">
      <c r="A1663" s="62">
        <v>1662</v>
      </c>
      <c r="B1663" s="42" t="s">
        <v>429</v>
      </c>
      <c r="C1663" s="42" t="s">
        <v>83</v>
      </c>
      <c r="D1663" s="42" t="s">
        <v>451</v>
      </c>
      <c r="E1663" s="42" t="s">
        <v>436</v>
      </c>
      <c r="F1663" s="64">
        <v>23101</v>
      </c>
      <c r="G1663" s="42">
        <v>1963</v>
      </c>
      <c r="H1663" s="42">
        <v>3</v>
      </c>
      <c r="I1663" s="42">
        <v>31</v>
      </c>
      <c r="J1663" s="64">
        <f t="shared" si="54"/>
        <v>23101</v>
      </c>
      <c r="K1663" s="89">
        <f t="shared" ca="1" si="55"/>
        <v>59.600273785078713</v>
      </c>
      <c r="L1663" s="42" t="s">
        <v>433</v>
      </c>
      <c r="M1663" s="42" t="s">
        <v>443</v>
      </c>
      <c r="N1663" s="42" t="s">
        <v>433</v>
      </c>
      <c r="O1663" s="42" t="s">
        <v>443</v>
      </c>
      <c r="P1663" s="42" t="s">
        <v>102</v>
      </c>
    </row>
    <row r="1664" spans="1:16">
      <c r="A1664" s="62">
        <v>1663</v>
      </c>
      <c r="B1664" s="42" t="s">
        <v>429</v>
      </c>
      <c r="C1664" s="42" t="s">
        <v>83</v>
      </c>
      <c r="D1664" s="42" t="s">
        <v>482</v>
      </c>
      <c r="E1664" s="42" t="s">
        <v>442</v>
      </c>
      <c r="F1664" s="64">
        <v>9441</v>
      </c>
      <c r="G1664" s="42">
        <v>1925</v>
      </c>
      <c r="H1664" s="42">
        <v>11</v>
      </c>
      <c r="I1664" s="42">
        <v>5</v>
      </c>
      <c r="J1664" s="64">
        <f t="shared" si="54"/>
        <v>9441</v>
      </c>
      <c r="K1664" s="89">
        <f t="shared" ca="1" si="55"/>
        <v>96.999315537303218</v>
      </c>
      <c r="L1664" s="42" t="s">
        <v>139</v>
      </c>
      <c r="M1664" s="42" t="s">
        <v>124</v>
      </c>
      <c r="N1664" s="42" t="s">
        <v>139</v>
      </c>
      <c r="O1664" s="42" t="s">
        <v>124</v>
      </c>
      <c r="P1664" s="42" t="s">
        <v>102</v>
      </c>
    </row>
    <row r="1665" spans="1:16">
      <c r="A1665" s="62">
        <v>1664</v>
      </c>
      <c r="B1665" s="42" t="s">
        <v>429</v>
      </c>
      <c r="C1665" s="42" t="s">
        <v>83</v>
      </c>
      <c r="D1665" s="42" t="s">
        <v>451</v>
      </c>
      <c r="E1665" s="42" t="s">
        <v>436</v>
      </c>
      <c r="F1665" s="64">
        <v>11712</v>
      </c>
      <c r="G1665" s="42">
        <v>1932</v>
      </c>
      <c r="H1665" s="42">
        <v>1</v>
      </c>
      <c r="I1665" s="42">
        <v>24</v>
      </c>
      <c r="J1665" s="64">
        <f t="shared" si="54"/>
        <v>11712</v>
      </c>
      <c r="K1665" s="89">
        <f t="shared" ca="1" si="55"/>
        <v>90.781656399726216</v>
      </c>
      <c r="L1665" s="42" t="s">
        <v>137</v>
      </c>
      <c r="M1665" s="42" t="s">
        <v>457</v>
      </c>
      <c r="N1665" s="42" t="s">
        <v>137</v>
      </c>
      <c r="O1665" s="42" t="s">
        <v>457</v>
      </c>
      <c r="P1665" s="42" t="s">
        <v>83</v>
      </c>
    </row>
    <row r="1666" spans="1:16">
      <c r="A1666" s="62">
        <v>1665</v>
      </c>
      <c r="B1666" s="42" t="s">
        <v>429</v>
      </c>
      <c r="C1666" s="42" t="s">
        <v>83</v>
      </c>
      <c r="D1666" s="42" t="s">
        <v>266</v>
      </c>
      <c r="E1666" s="42" t="s">
        <v>438</v>
      </c>
      <c r="F1666" s="64">
        <v>6486</v>
      </c>
      <c r="G1666" s="42">
        <v>1917</v>
      </c>
      <c r="H1666" s="42">
        <v>10</v>
      </c>
      <c r="I1666" s="42">
        <v>3</v>
      </c>
      <c r="J1666" s="64">
        <f t="shared" si="54"/>
        <v>6486</v>
      </c>
      <c r="K1666" s="89">
        <f t="shared" ca="1" si="55"/>
        <v>105.08966461327857</v>
      </c>
      <c r="L1666" s="42" t="s">
        <v>114</v>
      </c>
      <c r="M1666" s="42" t="s">
        <v>179</v>
      </c>
      <c r="N1666" s="42" t="s">
        <v>114</v>
      </c>
      <c r="O1666" s="42" t="s">
        <v>179</v>
      </c>
      <c r="P1666" s="42" t="s">
        <v>102</v>
      </c>
    </row>
    <row r="1667" spans="1:16">
      <c r="A1667" s="62">
        <v>1666</v>
      </c>
      <c r="B1667" s="42" t="s">
        <v>554</v>
      </c>
      <c r="C1667" s="42" t="s">
        <v>83</v>
      </c>
      <c r="D1667" s="42" t="s">
        <v>122</v>
      </c>
      <c r="E1667" s="42" t="s">
        <v>454</v>
      </c>
      <c r="F1667" s="64">
        <v>13251</v>
      </c>
      <c r="G1667" s="42">
        <v>1936</v>
      </c>
      <c r="H1667" s="42">
        <v>4</v>
      </c>
      <c r="I1667" s="42">
        <v>11</v>
      </c>
      <c r="J1667" s="64">
        <f t="shared" ref="J1667:J1730" si="56">DATE(G1667, H1667,I1667)</f>
        <v>13251</v>
      </c>
      <c r="K1667" s="89">
        <f t="shared" ref="K1667:K1730" ca="1" si="57">(TODAY()-J1667)/365.25</f>
        <v>86.568104038329906</v>
      </c>
      <c r="L1667" s="42" t="s">
        <v>555</v>
      </c>
      <c r="M1667" s="42" t="s">
        <v>436</v>
      </c>
      <c r="N1667" s="42"/>
      <c r="O1667" s="42"/>
      <c r="P1667" s="42" t="s">
        <v>102</v>
      </c>
    </row>
    <row r="1668" spans="1:16">
      <c r="A1668" s="62">
        <v>1667</v>
      </c>
      <c r="B1668" s="42" t="s">
        <v>554</v>
      </c>
      <c r="C1668" s="42" t="s">
        <v>83</v>
      </c>
      <c r="D1668" s="42" t="s">
        <v>348</v>
      </c>
      <c r="E1668" s="42" t="s">
        <v>447</v>
      </c>
      <c r="F1668" s="64">
        <v>15863</v>
      </c>
      <c r="G1668" s="42">
        <v>1943</v>
      </c>
      <c r="H1668" s="42">
        <v>6</v>
      </c>
      <c r="I1668" s="42">
        <v>6</v>
      </c>
      <c r="J1668" s="64">
        <f t="shared" si="56"/>
        <v>15863</v>
      </c>
      <c r="K1668" s="89">
        <f t="shared" ca="1" si="57"/>
        <v>79.416837782340863</v>
      </c>
      <c r="L1668" s="42" t="s">
        <v>462</v>
      </c>
      <c r="M1668" s="42" t="s">
        <v>512</v>
      </c>
      <c r="N1668" s="42" t="s">
        <v>462</v>
      </c>
      <c r="O1668" s="42" t="s">
        <v>512</v>
      </c>
      <c r="P1668" s="42" t="s">
        <v>83</v>
      </c>
    </row>
    <row r="1669" spans="1:16">
      <c r="A1669" s="62">
        <v>1668</v>
      </c>
      <c r="B1669" s="42" t="s">
        <v>554</v>
      </c>
      <c r="C1669" s="42" t="s">
        <v>83</v>
      </c>
      <c r="D1669" s="42" t="s">
        <v>175</v>
      </c>
      <c r="E1669" s="42" t="s">
        <v>556</v>
      </c>
      <c r="F1669" s="64">
        <v>35505</v>
      </c>
      <c r="G1669" s="42">
        <v>1997</v>
      </c>
      <c r="H1669" s="42">
        <v>3</v>
      </c>
      <c r="I1669" s="42">
        <v>16</v>
      </c>
      <c r="J1669" s="64">
        <f t="shared" si="56"/>
        <v>35505</v>
      </c>
      <c r="K1669" s="89">
        <f t="shared" ca="1" si="57"/>
        <v>25.639972621492127</v>
      </c>
      <c r="L1669" s="42" t="s">
        <v>189</v>
      </c>
      <c r="M1669" s="42" t="s">
        <v>455</v>
      </c>
      <c r="N1669" s="42"/>
      <c r="O1669" s="42"/>
      <c r="P1669" s="42" t="s">
        <v>83</v>
      </c>
    </row>
    <row r="1670" spans="1:16">
      <c r="A1670" s="62">
        <v>1669</v>
      </c>
      <c r="B1670" s="42" t="s">
        <v>554</v>
      </c>
      <c r="C1670" s="42" t="s">
        <v>83</v>
      </c>
      <c r="D1670" s="42" t="s">
        <v>248</v>
      </c>
      <c r="E1670" s="42" t="s">
        <v>495</v>
      </c>
      <c r="F1670" s="64">
        <v>14736</v>
      </c>
      <c r="G1670" s="42">
        <v>1940</v>
      </c>
      <c r="H1670" s="42">
        <v>5</v>
      </c>
      <c r="I1670" s="42">
        <v>5</v>
      </c>
      <c r="J1670" s="64">
        <f t="shared" si="56"/>
        <v>14736</v>
      </c>
      <c r="K1670" s="89">
        <f t="shared" ca="1" si="57"/>
        <v>82.502395619438744</v>
      </c>
      <c r="L1670" s="42" t="s">
        <v>453</v>
      </c>
      <c r="M1670" s="42" t="s">
        <v>555</v>
      </c>
      <c r="N1670" s="42"/>
      <c r="O1670" s="42"/>
      <c r="P1670" s="42" t="s">
        <v>83</v>
      </c>
    </row>
    <row r="1671" spans="1:16">
      <c r="A1671" s="62">
        <v>1670</v>
      </c>
      <c r="B1671" s="42" t="s">
        <v>554</v>
      </c>
      <c r="C1671" s="42" t="s">
        <v>83</v>
      </c>
      <c r="D1671" s="42" t="s">
        <v>232</v>
      </c>
      <c r="E1671" s="42" t="s">
        <v>557</v>
      </c>
      <c r="F1671" s="64">
        <v>20443</v>
      </c>
      <c r="G1671" s="42">
        <v>1955</v>
      </c>
      <c r="H1671" s="42">
        <v>12</v>
      </c>
      <c r="I1671" s="42">
        <v>20</v>
      </c>
      <c r="J1671" s="64">
        <f t="shared" si="56"/>
        <v>20443</v>
      </c>
      <c r="K1671" s="89">
        <f t="shared" ca="1" si="57"/>
        <v>66.87748117727584</v>
      </c>
      <c r="L1671" s="42" t="s">
        <v>545</v>
      </c>
      <c r="M1671" s="42" t="s">
        <v>189</v>
      </c>
      <c r="N1671" s="42" t="s">
        <v>545</v>
      </c>
      <c r="O1671" s="42" t="s">
        <v>189</v>
      </c>
      <c r="P1671" s="42" t="s">
        <v>102</v>
      </c>
    </row>
    <row r="1672" spans="1:16">
      <c r="A1672" s="62">
        <v>1671</v>
      </c>
      <c r="B1672" s="42" t="s">
        <v>554</v>
      </c>
      <c r="C1672" s="42" t="s">
        <v>83</v>
      </c>
      <c r="D1672" s="42" t="s">
        <v>132</v>
      </c>
      <c r="E1672" s="42" t="s">
        <v>487</v>
      </c>
      <c r="F1672" s="64">
        <v>35716</v>
      </c>
      <c r="G1672" s="42">
        <v>1997</v>
      </c>
      <c r="H1672" s="42">
        <v>10</v>
      </c>
      <c r="I1672" s="42">
        <v>13</v>
      </c>
      <c r="J1672" s="64">
        <f t="shared" si="56"/>
        <v>35716</v>
      </c>
      <c r="K1672" s="89">
        <f t="shared" ca="1" si="57"/>
        <v>25.062286105407257</v>
      </c>
      <c r="L1672" s="42" t="s">
        <v>433</v>
      </c>
      <c r="M1672" s="42" t="s">
        <v>558</v>
      </c>
      <c r="N1672" s="42" t="s">
        <v>433</v>
      </c>
      <c r="O1672" s="42" t="s">
        <v>558</v>
      </c>
      <c r="P1672" s="42" t="s">
        <v>102</v>
      </c>
    </row>
    <row r="1673" spans="1:16">
      <c r="A1673" s="62">
        <v>1672</v>
      </c>
      <c r="B1673" s="42" t="s">
        <v>554</v>
      </c>
      <c r="C1673" s="42" t="s">
        <v>83</v>
      </c>
      <c r="D1673" s="42" t="s">
        <v>504</v>
      </c>
      <c r="E1673" s="42" t="s">
        <v>477</v>
      </c>
      <c r="F1673" s="64">
        <v>19534</v>
      </c>
      <c r="G1673" s="42">
        <v>1953</v>
      </c>
      <c r="H1673" s="42">
        <v>6</v>
      </c>
      <c r="I1673" s="42">
        <v>24</v>
      </c>
      <c r="J1673" s="64">
        <f t="shared" si="56"/>
        <v>19534</v>
      </c>
      <c r="K1673" s="89">
        <f t="shared" ca="1" si="57"/>
        <v>69.366187542778917</v>
      </c>
      <c r="L1673" s="42" t="s">
        <v>363</v>
      </c>
      <c r="M1673" s="42" t="s">
        <v>189</v>
      </c>
      <c r="N1673" s="42" t="s">
        <v>363</v>
      </c>
      <c r="O1673" s="42" t="s">
        <v>189</v>
      </c>
      <c r="P1673" s="42" t="s">
        <v>102</v>
      </c>
    </row>
    <row r="1674" spans="1:16">
      <c r="A1674" s="62">
        <v>1673</v>
      </c>
      <c r="B1674" s="42" t="s">
        <v>554</v>
      </c>
      <c r="C1674" s="42" t="s">
        <v>83</v>
      </c>
      <c r="D1674" s="42" t="s">
        <v>559</v>
      </c>
      <c r="E1674" s="42" t="s">
        <v>560</v>
      </c>
      <c r="F1674" s="64">
        <v>11982</v>
      </c>
      <c r="G1674" s="42">
        <v>1932</v>
      </c>
      <c r="H1674" s="42">
        <v>10</v>
      </c>
      <c r="I1674" s="42">
        <v>20</v>
      </c>
      <c r="J1674" s="64">
        <f t="shared" si="56"/>
        <v>11982</v>
      </c>
      <c r="K1674" s="89">
        <f t="shared" ca="1" si="57"/>
        <v>90.042436687200549</v>
      </c>
      <c r="L1674" s="42" t="s">
        <v>442</v>
      </c>
      <c r="M1674" s="42" t="s">
        <v>438</v>
      </c>
      <c r="N1674" s="42" t="s">
        <v>442</v>
      </c>
      <c r="O1674" s="42" t="s">
        <v>438</v>
      </c>
      <c r="P1674" s="42" t="s">
        <v>102</v>
      </c>
    </row>
    <row r="1675" spans="1:16">
      <c r="A1675" s="62">
        <v>1674</v>
      </c>
      <c r="B1675" s="42" t="s">
        <v>554</v>
      </c>
      <c r="C1675" s="42" t="s">
        <v>83</v>
      </c>
      <c r="D1675" s="42" t="s">
        <v>95</v>
      </c>
      <c r="E1675" s="42" t="s">
        <v>561</v>
      </c>
      <c r="F1675" s="64">
        <v>9767</v>
      </c>
      <c r="G1675" s="42">
        <v>1926</v>
      </c>
      <c r="H1675" s="42">
        <v>9</v>
      </c>
      <c r="I1675" s="42">
        <v>27</v>
      </c>
      <c r="J1675" s="64">
        <f t="shared" si="56"/>
        <v>9767</v>
      </c>
      <c r="K1675" s="89">
        <f t="shared" ca="1" si="57"/>
        <v>96.106776180698148</v>
      </c>
      <c r="L1675" s="42" t="s">
        <v>128</v>
      </c>
      <c r="M1675" s="42" t="s">
        <v>562</v>
      </c>
      <c r="N1675" s="42" t="s">
        <v>558</v>
      </c>
      <c r="O1675" s="42" t="s">
        <v>562</v>
      </c>
      <c r="P1675" s="42" t="s">
        <v>102</v>
      </c>
    </row>
    <row r="1676" spans="1:16">
      <c r="A1676" s="62">
        <v>1675</v>
      </c>
      <c r="B1676" s="42" t="s">
        <v>554</v>
      </c>
      <c r="C1676" s="42" t="s">
        <v>83</v>
      </c>
      <c r="D1676" s="42" t="s">
        <v>302</v>
      </c>
      <c r="E1676" s="42" t="s">
        <v>477</v>
      </c>
      <c r="F1676" s="64">
        <v>13926</v>
      </c>
      <c r="G1676" s="42">
        <v>1938</v>
      </c>
      <c r="H1676" s="42">
        <v>2</v>
      </c>
      <c r="I1676" s="42">
        <v>15</v>
      </c>
      <c r="J1676" s="64">
        <f t="shared" si="56"/>
        <v>13926</v>
      </c>
      <c r="K1676" s="89">
        <f t="shared" ca="1" si="57"/>
        <v>84.720054757015745</v>
      </c>
      <c r="L1676" s="42" t="s">
        <v>99</v>
      </c>
      <c r="M1676" s="42" t="s">
        <v>555</v>
      </c>
      <c r="N1676" s="42" t="s">
        <v>99</v>
      </c>
      <c r="O1676" s="42" t="s">
        <v>555</v>
      </c>
      <c r="P1676" s="42" t="s">
        <v>83</v>
      </c>
    </row>
    <row r="1677" spans="1:16">
      <c r="A1677" s="62">
        <v>1676</v>
      </c>
      <c r="B1677" s="42" t="s">
        <v>554</v>
      </c>
      <c r="C1677" s="42" t="s">
        <v>83</v>
      </c>
      <c r="D1677" s="42" t="s">
        <v>171</v>
      </c>
      <c r="E1677" s="42" t="s">
        <v>561</v>
      </c>
      <c r="F1677" s="64">
        <v>8419</v>
      </c>
      <c r="G1677" s="42">
        <v>1923</v>
      </c>
      <c r="H1677" s="42">
        <v>1</v>
      </c>
      <c r="I1677" s="42">
        <v>18</v>
      </c>
      <c r="J1677" s="64">
        <f t="shared" si="56"/>
        <v>8419</v>
      </c>
      <c r="K1677" s="89">
        <f t="shared" ca="1" si="57"/>
        <v>99.797399041752229</v>
      </c>
      <c r="L1677" s="42" t="s">
        <v>435</v>
      </c>
      <c r="M1677" s="42" t="s">
        <v>434</v>
      </c>
      <c r="N1677" s="42"/>
      <c r="O1677" s="42"/>
      <c r="P1677" s="42" t="s">
        <v>102</v>
      </c>
    </row>
    <row r="1678" spans="1:16">
      <c r="A1678" s="62">
        <v>1677</v>
      </c>
      <c r="B1678" s="42" t="s">
        <v>554</v>
      </c>
      <c r="C1678" s="42" t="s">
        <v>83</v>
      </c>
      <c r="D1678" s="42" t="s">
        <v>239</v>
      </c>
      <c r="E1678" s="42" t="s">
        <v>454</v>
      </c>
      <c r="F1678" s="64">
        <v>11053</v>
      </c>
      <c r="G1678" s="42">
        <v>1930</v>
      </c>
      <c r="H1678" s="42">
        <v>4</v>
      </c>
      <c r="I1678" s="42">
        <v>5</v>
      </c>
      <c r="J1678" s="64">
        <f t="shared" si="56"/>
        <v>11053</v>
      </c>
      <c r="K1678" s="89">
        <f t="shared" ca="1" si="57"/>
        <v>92.585900068446264</v>
      </c>
      <c r="L1678" s="42" t="s">
        <v>93</v>
      </c>
      <c r="M1678" s="42" t="s">
        <v>441</v>
      </c>
      <c r="N1678" s="42" t="s">
        <v>93</v>
      </c>
      <c r="O1678" s="42" t="s">
        <v>441</v>
      </c>
      <c r="P1678" s="42" t="s">
        <v>102</v>
      </c>
    </row>
    <row r="1679" spans="1:16">
      <c r="A1679" s="62">
        <v>1678</v>
      </c>
      <c r="B1679" s="42" t="s">
        <v>554</v>
      </c>
      <c r="C1679" s="42" t="s">
        <v>83</v>
      </c>
      <c r="D1679" s="42" t="s">
        <v>160</v>
      </c>
      <c r="E1679" s="42" t="s">
        <v>556</v>
      </c>
      <c r="F1679" s="64">
        <v>13792</v>
      </c>
      <c r="G1679" s="42">
        <v>1937</v>
      </c>
      <c r="H1679" s="42">
        <v>10</v>
      </c>
      <c r="I1679" s="42">
        <v>4</v>
      </c>
      <c r="J1679" s="64">
        <f t="shared" si="56"/>
        <v>13792</v>
      </c>
      <c r="K1679" s="89">
        <f t="shared" ca="1" si="57"/>
        <v>85.086926762491444</v>
      </c>
      <c r="L1679" s="42" t="s">
        <v>431</v>
      </c>
      <c r="M1679" s="42" t="s">
        <v>558</v>
      </c>
      <c r="N1679" s="42"/>
      <c r="O1679" s="42"/>
      <c r="P1679" s="42" t="s">
        <v>102</v>
      </c>
    </row>
    <row r="1680" spans="1:16">
      <c r="A1680" s="62">
        <v>1679</v>
      </c>
      <c r="B1680" s="42" t="s">
        <v>554</v>
      </c>
      <c r="C1680" s="42" t="s">
        <v>83</v>
      </c>
      <c r="D1680" s="42" t="s">
        <v>247</v>
      </c>
      <c r="E1680" s="42" t="s">
        <v>447</v>
      </c>
      <c r="F1680" s="64">
        <v>19268</v>
      </c>
      <c r="G1680" s="42">
        <v>1952</v>
      </c>
      <c r="H1680" s="42">
        <v>10</v>
      </c>
      <c r="I1680" s="42">
        <v>1</v>
      </c>
      <c r="J1680" s="64">
        <f t="shared" si="56"/>
        <v>19268</v>
      </c>
      <c r="K1680" s="89">
        <f t="shared" ca="1" si="57"/>
        <v>70.094455852156059</v>
      </c>
      <c r="L1680" s="42" t="s">
        <v>499</v>
      </c>
      <c r="M1680" s="42" t="s">
        <v>563</v>
      </c>
      <c r="N1680" s="42" t="s">
        <v>499</v>
      </c>
      <c r="O1680" s="42" t="s">
        <v>563</v>
      </c>
      <c r="P1680" s="42" t="s">
        <v>83</v>
      </c>
    </row>
    <row r="1681" spans="1:16">
      <c r="A1681" s="62">
        <v>1680</v>
      </c>
      <c r="B1681" s="42" t="s">
        <v>554</v>
      </c>
      <c r="C1681" s="42" t="s">
        <v>83</v>
      </c>
      <c r="D1681" s="42" t="s">
        <v>157</v>
      </c>
      <c r="E1681" s="42" t="s">
        <v>564</v>
      </c>
      <c r="F1681" s="64">
        <v>10883</v>
      </c>
      <c r="G1681" s="42">
        <v>1929</v>
      </c>
      <c r="H1681" s="42">
        <v>10</v>
      </c>
      <c r="I1681" s="42">
        <v>17</v>
      </c>
      <c r="J1681" s="64">
        <f t="shared" si="56"/>
        <v>10883</v>
      </c>
      <c r="K1681" s="89">
        <f t="shared" ca="1" si="57"/>
        <v>93.051334702258728</v>
      </c>
      <c r="L1681" s="42" t="s">
        <v>563</v>
      </c>
      <c r="M1681" s="42" t="s">
        <v>565</v>
      </c>
      <c r="N1681" s="42" t="s">
        <v>563</v>
      </c>
      <c r="O1681" s="42" t="s">
        <v>565</v>
      </c>
      <c r="P1681" s="42" t="s">
        <v>83</v>
      </c>
    </row>
    <row r="1682" spans="1:16">
      <c r="A1682" s="62">
        <v>1681</v>
      </c>
      <c r="B1682" s="42" t="s">
        <v>554</v>
      </c>
      <c r="C1682" s="42" t="s">
        <v>83</v>
      </c>
      <c r="D1682" s="42" t="s">
        <v>158</v>
      </c>
      <c r="E1682" s="42" t="s">
        <v>447</v>
      </c>
      <c r="F1682" s="64">
        <v>3943</v>
      </c>
      <c r="G1682" s="42">
        <v>1910</v>
      </c>
      <c r="H1682" s="42">
        <v>10</v>
      </c>
      <c r="I1682" s="42">
        <v>17</v>
      </c>
      <c r="J1682" s="64">
        <f t="shared" si="56"/>
        <v>3943</v>
      </c>
      <c r="K1682" s="89">
        <f t="shared" ca="1" si="57"/>
        <v>112.05201916495551</v>
      </c>
      <c r="L1682" s="42" t="s">
        <v>545</v>
      </c>
      <c r="M1682" s="42" t="s">
        <v>432</v>
      </c>
      <c r="N1682" s="42"/>
      <c r="O1682" s="42"/>
      <c r="P1682" s="42" t="s">
        <v>102</v>
      </c>
    </row>
    <row r="1683" spans="1:16">
      <c r="A1683" s="62">
        <v>1682</v>
      </c>
      <c r="B1683" s="42" t="s">
        <v>554</v>
      </c>
      <c r="C1683" s="42" t="s">
        <v>83</v>
      </c>
      <c r="D1683" s="42" t="s">
        <v>126</v>
      </c>
      <c r="E1683" s="42" t="s">
        <v>477</v>
      </c>
      <c r="F1683" s="64">
        <v>8468</v>
      </c>
      <c r="G1683" s="42">
        <v>1923</v>
      </c>
      <c r="H1683" s="42">
        <v>3</v>
      </c>
      <c r="I1683" s="42">
        <v>8</v>
      </c>
      <c r="J1683" s="64">
        <f t="shared" si="56"/>
        <v>8468</v>
      </c>
      <c r="K1683" s="89">
        <f t="shared" ca="1" si="57"/>
        <v>99.663244353182748</v>
      </c>
      <c r="L1683" s="42" t="s">
        <v>435</v>
      </c>
      <c r="M1683" s="42" t="s">
        <v>189</v>
      </c>
      <c r="N1683" s="42" t="s">
        <v>435</v>
      </c>
      <c r="O1683" s="42" t="s">
        <v>189</v>
      </c>
      <c r="P1683" s="42" t="s">
        <v>83</v>
      </c>
    </row>
    <row r="1684" spans="1:16">
      <c r="A1684" s="62">
        <v>1683</v>
      </c>
      <c r="B1684" s="42" t="s">
        <v>554</v>
      </c>
      <c r="C1684" s="42" t="s">
        <v>83</v>
      </c>
      <c r="D1684" s="42" t="s">
        <v>334</v>
      </c>
      <c r="E1684" s="42" t="s">
        <v>487</v>
      </c>
      <c r="F1684" s="64">
        <v>3022</v>
      </c>
      <c r="G1684" s="42">
        <v>1908</v>
      </c>
      <c r="H1684" s="42">
        <v>4</v>
      </c>
      <c r="I1684" s="42">
        <v>9</v>
      </c>
      <c r="J1684" s="64">
        <f t="shared" si="56"/>
        <v>3022</v>
      </c>
      <c r="K1684" s="89">
        <f t="shared" ca="1" si="57"/>
        <v>114.57357973990418</v>
      </c>
      <c r="L1684" s="42" t="s">
        <v>439</v>
      </c>
      <c r="M1684" s="42" t="s">
        <v>558</v>
      </c>
      <c r="N1684" s="42" t="s">
        <v>439</v>
      </c>
      <c r="O1684" s="42" t="s">
        <v>558</v>
      </c>
      <c r="P1684" s="42" t="s">
        <v>83</v>
      </c>
    </row>
    <row r="1685" spans="1:16">
      <c r="A1685" s="62">
        <v>1684</v>
      </c>
      <c r="B1685" s="42" t="s">
        <v>554</v>
      </c>
      <c r="C1685" s="42" t="s">
        <v>83</v>
      </c>
      <c r="D1685" s="42" t="s">
        <v>242</v>
      </c>
      <c r="E1685" s="42" t="s">
        <v>477</v>
      </c>
      <c r="F1685" s="64">
        <v>11190</v>
      </c>
      <c r="G1685" s="42">
        <v>1930</v>
      </c>
      <c r="H1685" s="42">
        <v>8</v>
      </c>
      <c r="I1685" s="42">
        <v>20</v>
      </c>
      <c r="J1685" s="64">
        <f t="shared" si="56"/>
        <v>11190</v>
      </c>
      <c r="K1685" s="89">
        <f t="shared" ca="1" si="57"/>
        <v>92.210814510609168</v>
      </c>
      <c r="L1685" s="42" t="s">
        <v>431</v>
      </c>
      <c r="M1685" s="42" t="s">
        <v>512</v>
      </c>
      <c r="N1685" s="42"/>
      <c r="O1685" s="42"/>
      <c r="P1685" s="42" t="s">
        <v>102</v>
      </c>
    </row>
    <row r="1686" spans="1:16">
      <c r="A1686" s="62">
        <v>1685</v>
      </c>
      <c r="B1686" s="42" t="s">
        <v>554</v>
      </c>
      <c r="C1686" s="42" t="s">
        <v>83</v>
      </c>
      <c r="D1686" s="42" t="s">
        <v>199</v>
      </c>
      <c r="E1686" s="42" t="s">
        <v>495</v>
      </c>
      <c r="F1686" s="64">
        <v>9783</v>
      </c>
      <c r="G1686" s="42">
        <v>1926</v>
      </c>
      <c r="H1686" s="42">
        <v>10</v>
      </c>
      <c r="I1686" s="42">
        <v>13</v>
      </c>
      <c r="J1686" s="64">
        <f t="shared" si="56"/>
        <v>9783</v>
      </c>
      <c r="K1686" s="89">
        <f t="shared" ca="1" si="57"/>
        <v>96.062970568104035</v>
      </c>
      <c r="L1686" s="42" t="s">
        <v>437</v>
      </c>
      <c r="M1686" s="42" t="s">
        <v>435</v>
      </c>
      <c r="N1686" s="42"/>
      <c r="O1686" s="42"/>
      <c r="P1686" s="42" t="s">
        <v>83</v>
      </c>
    </row>
    <row r="1687" spans="1:16">
      <c r="A1687" s="62">
        <v>1686</v>
      </c>
      <c r="B1687" s="42" t="s">
        <v>554</v>
      </c>
      <c r="C1687" s="42" t="s">
        <v>83</v>
      </c>
      <c r="D1687" s="42" t="s">
        <v>248</v>
      </c>
      <c r="E1687" s="42" t="s">
        <v>495</v>
      </c>
      <c r="F1687" s="64">
        <v>24672</v>
      </c>
      <c r="G1687" s="42">
        <v>1967</v>
      </c>
      <c r="H1687" s="42">
        <v>7</v>
      </c>
      <c r="I1687" s="42">
        <v>19</v>
      </c>
      <c r="J1687" s="64">
        <f t="shared" si="56"/>
        <v>24672</v>
      </c>
      <c r="K1687" s="89">
        <f t="shared" ca="1" si="57"/>
        <v>55.299110198494184</v>
      </c>
      <c r="L1687" s="42" t="s">
        <v>545</v>
      </c>
      <c r="M1687" s="42" t="s">
        <v>441</v>
      </c>
      <c r="N1687" s="42"/>
      <c r="O1687" s="42"/>
      <c r="P1687" s="42" t="s">
        <v>83</v>
      </c>
    </row>
    <row r="1688" spans="1:16">
      <c r="A1688" s="62">
        <v>1687</v>
      </c>
      <c r="B1688" s="42" t="s">
        <v>554</v>
      </c>
      <c r="C1688" s="42" t="s">
        <v>83</v>
      </c>
      <c r="D1688" s="42" t="s">
        <v>320</v>
      </c>
      <c r="E1688" s="42" t="s">
        <v>560</v>
      </c>
      <c r="F1688" s="64">
        <v>10643</v>
      </c>
      <c r="G1688" s="42">
        <v>1929</v>
      </c>
      <c r="H1688" s="42">
        <v>2</v>
      </c>
      <c r="I1688" s="42">
        <v>19</v>
      </c>
      <c r="J1688" s="64">
        <f t="shared" si="56"/>
        <v>10643</v>
      </c>
      <c r="K1688" s="89">
        <f t="shared" ca="1" si="57"/>
        <v>93.708418891170425</v>
      </c>
      <c r="L1688" s="42" t="s">
        <v>407</v>
      </c>
      <c r="M1688" s="42" t="s">
        <v>400</v>
      </c>
      <c r="N1688" s="42" t="s">
        <v>407</v>
      </c>
      <c r="O1688" s="42" t="s">
        <v>400</v>
      </c>
      <c r="P1688" s="42" t="s">
        <v>102</v>
      </c>
    </row>
    <row r="1689" spans="1:16">
      <c r="A1689" s="62">
        <v>1688</v>
      </c>
      <c r="B1689" s="42" t="s">
        <v>554</v>
      </c>
      <c r="C1689" s="42" t="s">
        <v>83</v>
      </c>
      <c r="D1689" s="42" t="s">
        <v>201</v>
      </c>
      <c r="E1689" s="42" t="s">
        <v>447</v>
      </c>
      <c r="F1689" s="64">
        <v>7425</v>
      </c>
      <c r="G1689" s="42">
        <v>1920</v>
      </c>
      <c r="H1689" s="42">
        <v>4</v>
      </c>
      <c r="I1689" s="42">
        <v>29</v>
      </c>
      <c r="J1689" s="64">
        <f t="shared" si="56"/>
        <v>7425</v>
      </c>
      <c r="K1689" s="89">
        <f t="shared" ca="1" si="57"/>
        <v>102.51882272416154</v>
      </c>
      <c r="L1689" s="42" t="s">
        <v>436</v>
      </c>
      <c r="M1689" s="42" t="s">
        <v>467</v>
      </c>
      <c r="N1689" s="42" t="s">
        <v>436</v>
      </c>
      <c r="O1689" s="42" t="s">
        <v>467</v>
      </c>
      <c r="P1689" s="42" t="s">
        <v>83</v>
      </c>
    </row>
    <row r="1690" spans="1:16">
      <c r="A1690" s="62">
        <v>1689</v>
      </c>
      <c r="B1690" s="42" t="s">
        <v>554</v>
      </c>
      <c r="C1690" s="42" t="s">
        <v>83</v>
      </c>
      <c r="D1690" s="42" t="s">
        <v>266</v>
      </c>
      <c r="E1690" s="42" t="s">
        <v>566</v>
      </c>
      <c r="F1690" s="64">
        <v>8912</v>
      </c>
      <c r="G1690" s="42">
        <v>1924</v>
      </c>
      <c r="H1690" s="42">
        <v>5</v>
      </c>
      <c r="I1690" s="42">
        <v>25</v>
      </c>
      <c r="J1690" s="64">
        <f t="shared" si="56"/>
        <v>8912</v>
      </c>
      <c r="K1690" s="89">
        <f t="shared" ca="1" si="57"/>
        <v>98.447638603696092</v>
      </c>
      <c r="L1690" s="42" t="s">
        <v>193</v>
      </c>
      <c r="M1690" s="42" t="s">
        <v>567</v>
      </c>
      <c r="N1690" s="42" t="s">
        <v>558</v>
      </c>
      <c r="O1690" s="42" t="s">
        <v>567</v>
      </c>
      <c r="P1690" s="42" t="s">
        <v>102</v>
      </c>
    </row>
    <row r="1691" spans="1:16">
      <c r="A1691" s="62">
        <v>1690</v>
      </c>
      <c r="B1691" s="42" t="s">
        <v>554</v>
      </c>
      <c r="C1691" s="42" t="s">
        <v>83</v>
      </c>
      <c r="D1691" s="42" t="s">
        <v>264</v>
      </c>
      <c r="E1691" s="42" t="s">
        <v>556</v>
      </c>
      <c r="F1691" s="64">
        <v>7676</v>
      </c>
      <c r="G1691" s="42">
        <v>1921</v>
      </c>
      <c r="H1691" s="42">
        <v>1</v>
      </c>
      <c r="I1691" s="42">
        <v>5</v>
      </c>
      <c r="J1691" s="64">
        <f t="shared" si="56"/>
        <v>7676</v>
      </c>
      <c r="K1691" s="89">
        <f t="shared" ca="1" si="57"/>
        <v>101.83162217659138</v>
      </c>
      <c r="L1691" s="42" t="s">
        <v>443</v>
      </c>
      <c r="M1691" s="42" t="s">
        <v>545</v>
      </c>
      <c r="N1691" s="42"/>
      <c r="O1691" s="42"/>
      <c r="P1691" s="42" t="s">
        <v>83</v>
      </c>
    </row>
    <row r="1692" spans="1:16">
      <c r="A1692" s="62">
        <v>1691</v>
      </c>
      <c r="B1692" s="42" t="s">
        <v>554</v>
      </c>
      <c r="C1692" s="42" t="s">
        <v>83</v>
      </c>
      <c r="D1692" s="42" t="s">
        <v>415</v>
      </c>
      <c r="E1692" s="42" t="s">
        <v>556</v>
      </c>
      <c r="F1692" s="64">
        <v>12355</v>
      </c>
      <c r="G1692" s="42">
        <v>1933</v>
      </c>
      <c r="H1692" s="42">
        <v>10</v>
      </c>
      <c r="I1692" s="42">
        <v>28</v>
      </c>
      <c r="J1692" s="64">
        <f t="shared" si="56"/>
        <v>12355</v>
      </c>
      <c r="K1692" s="89">
        <f t="shared" ca="1" si="57"/>
        <v>89.021218343600268</v>
      </c>
      <c r="L1692" s="42" t="s">
        <v>563</v>
      </c>
      <c r="M1692" s="42" t="s">
        <v>467</v>
      </c>
      <c r="N1692" s="42" t="s">
        <v>563</v>
      </c>
      <c r="O1692" s="42" t="s">
        <v>467</v>
      </c>
      <c r="P1692" s="42" t="s">
        <v>102</v>
      </c>
    </row>
    <row r="1693" spans="1:16">
      <c r="A1693" s="62">
        <v>1692</v>
      </c>
      <c r="B1693" s="42" t="s">
        <v>554</v>
      </c>
      <c r="C1693" s="42" t="s">
        <v>83</v>
      </c>
      <c r="D1693" s="42" t="s">
        <v>160</v>
      </c>
      <c r="E1693" s="42" t="s">
        <v>556</v>
      </c>
      <c r="F1693" s="64">
        <v>7875</v>
      </c>
      <c r="G1693" s="42">
        <v>1921</v>
      </c>
      <c r="H1693" s="42">
        <v>7</v>
      </c>
      <c r="I1693" s="42">
        <v>23</v>
      </c>
      <c r="J1693" s="64">
        <f t="shared" si="56"/>
        <v>7875</v>
      </c>
      <c r="K1693" s="89">
        <f t="shared" ca="1" si="57"/>
        <v>101.28678986995209</v>
      </c>
      <c r="L1693" s="42" t="s">
        <v>400</v>
      </c>
      <c r="M1693" s="42" t="s">
        <v>459</v>
      </c>
      <c r="N1693" s="42"/>
      <c r="O1693" s="42"/>
      <c r="P1693" s="42" t="s">
        <v>83</v>
      </c>
    </row>
    <row r="1694" spans="1:16">
      <c r="A1694" s="62">
        <v>1693</v>
      </c>
      <c r="B1694" s="42" t="s">
        <v>554</v>
      </c>
      <c r="C1694" s="42" t="s">
        <v>83</v>
      </c>
      <c r="D1694" s="42" t="s">
        <v>335</v>
      </c>
      <c r="E1694" s="42" t="s">
        <v>568</v>
      </c>
      <c r="F1694" s="64">
        <v>24831</v>
      </c>
      <c r="G1694" s="42">
        <v>1967</v>
      </c>
      <c r="H1694" s="42">
        <v>12</v>
      </c>
      <c r="I1694" s="42">
        <v>25</v>
      </c>
      <c r="J1694" s="64">
        <f t="shared" si="56"/>
        <v>24831</v>
      </c>
      <c r="K1694" s="89">
        <f t="shared" ca="1" si="57"/>
        <v>54.86379192334018</v>
      </c>
      <c r="L1694" s="42" t="s">
        <v>432</v>
      </c>
      <c r="M1694" s="42" t="s">
        <v>400</v>
      </c>
      <c r="N1694" s="42"/>
      <c r="O1694" s="42"/>
      <c r="P1694" s="42" t="s">
        <v>83</v>
      </c>
    </row>
    <row r="1695" spans="1:16">
      <c r="A1695" s="62">
        <v>1694</v>
      </c>
      <c r="B1695" s="42" t="s">
        <v>554</v>
      </c>
      <c r="C1695" s="42" t="s">
        <v>83</v>
      </c>
      <c r="D1695" s="42" t="s">
        <v>142</v>
      </c>
      <c r="E1695" s="42" t="s">
        <v>566</v>
      </c>
      <c r="F1695" s="64">
        <v>17965</v>
      </c>
      <c r="G1695" s="42">
        <v>1949</v>
      </c>
      <c r="H1695" s="42">
        <v>3</v>
      </c>
      <c r="I1695" s="42">
        <v>8</v>
      </c>
      <c r="J1695" s="64">
        <f t="shared" si="56"/>
        <v>17965</v>
      </c>
      <c r="K1695" s="89">
        <f t="shared" ca="1" si="57"/>
        <v>73.661875427789184</v>
      </c>
      <c r="L1695" s="42" t="s">
        <v>499</v>
      </c>
      <c r="M1695" s="42" t="s">
        <v>438</v>
      </c>
      <c r="N1695" s="42" t="s">
        <v>499</v>
      </c>
      <c r="O1695" s="42" t="s">
        <v>438</v>
      </c>
      <c r="P1695" s="42" t="s">
        <v>83</v>
      </c>
    </row>
    <row r="1696" spans="1:16">
      <c r="A1696" s="62">
        <v>1695</v>
      </c>
      <c r="B1696" s="42" t="s">
        <v>554</v>
      </c>
      <c r="C1696" s="42" t="s">
        <v>83</v>
      </c>
      <c r="D1696" s="42" t="s">
        <v>164</v>
      </c>
      <c r="E1696" s="42" t="s">
        <v>569</v>
      </c>
      <c r="F1696" s="64">
        <v>23326</v>
      </c>
      <c r="G1696" s="42">
        <v>1963</v>
      </c>
      <c r="H1696" s="42">
        <v>11</v>
      </c>
      <c r="I1696" s="42">
        <v>11</v>
      </c>
      <c r="J1696" s="64">
        <f t="shared" si="56"/>
        <v>23326</v>
      </c>
      <c r="K1696" s="89">
        <f t="shared" ca="1" si="57"/>
        <v>58.984257357973988</v>
      </c>
      <c r="L1696" s="42" t="s">
        <v>432</v>
      </c>
      <c r="M1696" s="42" t="s">
        <v>463</v>
      </c>
      <c r="N1696" s="42" t="s">
        <v>432</v>
      </c>
      <c r="O1696" s="42" t="s">
        <v>463</v>
      </c>
      <c r="P1696" s="42" t="s">
        <v>102</v>
      </c>
    </row>
    <row r="1697" spans="1:16">
      <c r="A1697" s="62">
        <v>1696</v>
      </c>
      <c r="B1697" s="42" t="s">
        <v>554</v>
      </c>
      <c r="C1697" s="42" t="s">
        <v>83</v>
      </c>
      <c r="D1697" s="42" t="s">
        <v>165</v>
      </c>
      <c r="E1697" s="42" t="s">
        <v>495</v>
      </c>
      <c r="F1697" s="64">
        <v>35119</v>
      </c>
      <c r="G1697" s="42">
        <v>1996</v>
      </c>
      <c r="H1697" s="42">
        <v>2</v>
      </c>
      <c r="I1697" s="42">
        <v>24</v>
      </c>
      <c r="J1697" s="64">
        <f t="shared" si="56"/>
        <v>35119</v>
      </c>
      <c r="K1697" s="89">
        <f t="shared" ca="1" si="57"/>
        <v>26.696783025325121</v>
      </c>
      <c r="L1697" s="42" t="s">
        <v>570</v>
      </c>
      <c r="M1697" s="42" t="s">
        <v>363</v>
      </c>
      <c r="N1697" s="42" t="s">
        <v>570</v>
      </c>
      <c r="O1697" s="42" t="s">
        <v>363</v>
      </c>
      <c r="P1697" s="42" t="s">
        <v>102</v>
      </c>
    </row>
    <row r="1698" spans="1:16">
      <c r="A1698" s="62">
        <v>1697</v>
      </c>
      <c r="B1698" s="42" t="s">
        <v>554</v>
      </c>
      <c r="C1698" s="42" t="s">
        <v>83</v>
      </c>
      <c r="D1698" s="42" t="s">
        <v>160</v>
      </c>
      <c r="E1698" s="42" t="s">
        <v>556</v>
      </c>
      <c r="F1698" s="64">
        <v>9839</v>
      </c>
      <c r="G1698" s="42">
        <v>1926</v>
      </c>
      <c r="H1698" s="42">
        <v>12</v>
      </c>
      <c r="I1698" s="42">
        <v>8</v>
      </c>
      <c r="J1698" s="64">
        <f t="shared" si="56"/>
        <v>9839</v>
      </c>
      <c r="K1698" s="89">
        <f t="shared" ca="1" si="57"/>
        <v>95.909650924024646</v>
      </c>
      <c r="L1698" s="42" t="s">
        <v>571</v>
      </c>
      <c r="M1698" s="42" t="s">
        <v>567</v>
      </c>
      <c r="N1698" s="42"/>
      <c r="O1698" s="42"/>
      <c r="P1698" s="42" t="s">
        <v>102</v>
      </c>
    </row>
    <row r="1699" spans="1:16">
      <c r="A1699" s="62">
        <v>1698</v>
      </c>
      <c r="B1699" s="42" t="s">
        <v>554</v>
      </c>
      <c r="C1699" s="42" t="s">
        <v>83</v>
      </c>
      <c r="D1699" s="42" t="s">
        <v>136</v>
      </c>
      <c r="E1699" s="42" t="s">
        <v>572</v>
      </c>
      <c r="F1699" s="64">
        <v>5350</v>
      </c>
      <c r="G1699" s="42">
        <v>1914</v>
      </c>
      <c r="H1699" s="42">
        <v>8</v>
      </c>
      <c r="I1699" s="42">
        <v>24</v>
      </c>
      <c r="J1699" s="64">
        <f t="shared" si="56"/>
        <v>5350</v>
      </c>
      <c r="K1699" s="89">
        <f t="shared" ca="1" si="57"/>
        <v>108.19986310746064</v>
      </c>
      <c r="L1699" s="42" t="s">
        <v>343</v>
      </c>
      <c r="M1699" s="42" t="s">
        <v>432</v>
      </c>
      <c r="N1699" s="42" t="s">
        <v>343</v>
      </c>
      <c r="O1699" s="42" t="s">
        <v>432</v>
      </c>
      <c r="P1699" s="42" t="s">
        <v>83</v>
      </c>
    </row>
    <row r="1700" spans="1:16">
      <c r="A1700" s="62">
        <v>1699</v>
      </c>
      <c r="B1700" s="42" t="s">
        <v>554</v>
      </c>
      <c r="C1700" s="42" t="s">
        <v>83</v>
      </c>
      <c r="D1700" s="42" t="s">
        <v>204</v>
      </c>
      <c r="E1700" s="42" t="s">
        <v>477</v>
      </c>
      <c r="F1700" s="64">
        <v>35719</v>
      </c>
      <c r="G1700" s="42">
        <v>1997</v>
      </c>
      <c r="H1700" s="42">
        <v>10</v>
      </c>
      <c r="I1700" s="42">
        <v>16</v>
      </c>
      <c r="J1700" s="64">
        <f t="shared" si="56"/>
        <v>35719</v>
      </c>
      <c r="K1700" s="89">
        <f t="shared" ca="1" si="57"/>
        <v>25.054072553045859</v>
      </c>
      <c r="L1700" s="42" t="s">
        <v>545</v>
      </c>
      <c r="M1700" s="42" t="s">
        <v>400</v>
      </c>
      <c r="N1700" s="42" t="s">
        <v>545</v>
      </c>
      <c r="O1700" s="42" t="s">
        <v>400</v>
      </c>
      <c r="P1700" s="42" t="s">
        <v>83</v>
      </c>
    </row>
    <row r="1701" spans="1:16">
      <c r="A1701" s="62">
        <v>1700</v>
      </c>
      <c r="B1701" s="42" t="s">
        <v>554</v>
      </c>
      <c r="C1701" s="42" t="s">
        <v>83</v>
      </c>
      <c r="D1701" s="42" t="s">
        <v>236</v>
      </c>
      <c r="E1701" s="42" t="s">
        <v>447</v>
      </c>
      <c r="F1701" s="64">
        <v>9135</v>
      </c>
      <c r="G1701" s="42">
        <v>1925</v>
      </c>
      <c r="H1701" s="42">
        <v>1</v>
      </c>
      <c r="I1701" s="42">
        <v>3</v>
      </c>
      <c r="J1701" s="64">
        <f t="shared" si="56"/>
        <v>9135</v>
      </c>
      <c r="K1701" s="89">
        <f t="shared" ca="1" si="57"/>
        <v>97.837097878165636</v>
      </c>
      <c r="L1701" s="42" t="s">
        <v>573</v>
      </c>
      <c r="M1701" s="42" t="s">
        <v>432</v>
      </c>
      <c r="N1701" s="42" t="s">
        <v>573</v>
      </c>
      <c r="O1701" s="42" t="s">
        <v>432</v>
      </c>
      <c r="P1701" s="42" t="s">
        <v>102</v>
      </c>
    </row>
    <row r="1702" spans="1:16">
      <c r="A1702" s="62">
        <v>1701</v>
      </c>
      <c r="B1702" s="42" t="s">
        <v>554</v>
      </c>
      <c r="C1702" s="42" t="s">
        <v>83</v>
      </c>
      <c r="D1702" s="42" t="s">
        <v>427</v>
      </c>
      <c r="E1702" s="42" t="s">
        <v>454</v>
      </c>
      <c r="F1702" s="64">
        <v>12042</v>
      </c>
      <c r="G1702" s="42">
        <v>1932</v>
      </c>
      <c r="H1702" s="42">
        <v>12</v>
      </c>
      <c r="I1702" s="42">
        <v>19</v>
      </c>
      <c r="J1702" s="64">
        <f t="shared" si="56"/>
        <v>12042</v>
      </c>
      <c r="K1702" s="89">
        <f t="shared" ca="1" si="57"/>
        <v>89.878165639972622</v>
      </c>
      <c r="L1702" s="42" t="s">
        <v>463</v>
      </c>
      <c r="M1702" s="42" t="s">
        <v>363</v>
      </c>
      <c r="N1702" s="42" t="s">
        <v>463</v>
      </c>
      <c r="O1702" s="42" t="s">
        <v>363</v>
      </c>
      <c r="P1702" s="42" t="s">
        <v>102</v>
      </c>
    </row>
    <row r="1703" spans="1:16">
      <c r="A1703" s="62">
        <v>1702</v>
      </c>
      <c r="B1703" s="42" t="s">
        <v>554</v>
      </c>
      <c r="C1703" s="42" t="s">
        <v>83</v>
      </c>
      <c r="D1703" s="42" t="s">
        <v>245</v>
      </c>
      <c r="E1703" s="42" t="s">
        <v>568</v>
      </c>
      <c r="F1703" s="64">
        <v>7184</v>
      </c>
      <c r="G1703" s="42">
        <v>1919</v>
      </c>
      <c r="H1703" s="42">
        <v>9</v>
      </c>
      <c r="I1703" s="42">
        <v>1</v>
      </c>
      <c r="J1703" s="64">
        <f t="shared" si="56"/>
        <v>7184</v>
      </c>
      <c r="K1703" s="89">
        <f t="shared" ca="1" si="57"/>
        <v>103.17864476386038</v>
      </c>
      <c r="L1703" s="42" t="s">
        <v>85</v>
      </c>
      <c r="M1703" s="42" t="s">
        <v>400</v>
      </c>
      <c r="N1703" s="42" t="s">
        <v>85</v>
      </c>
      <c r="O1703" s="42"/>
      <c r="P1703" s="42" t="s">
        <v>83</v>
      </c>
    </row>
    <row r="1704" spans="1:16">
      <c r="A1704" s="62">
        <v>1703</v>
      </c>
      <c r="B1704" s="42" t="s">
        <v>554</v>
      </c>
      <c r="C1704" s="42" t="s">
        <v>83</v>
      </c>
      <c r="D1704" s="42" t="s">
        <v>204</v>
      </c>
      <c r="E1704" s="42" t="s">
        <v>477</v>
      </c>
      <c r="F1704" s="64">
        <v>24321</v>
      </c>
      <c r="G1704" s="42">
        <v>1966</v>
      </c>
      <c r="H1704" s="42">
        <v>8</v>
      </c>
      <c r="I1704" s="42">
        <v>2</v>
      </c>
      <c r="J1704" s="64">
        <f t="shared" si="56"/>
        <v>24321</v>
      </c>
      <c r="K1704" s="89">
        <f t="shared" ca="1" si="57"/>
        <v>56.260095824777551</v>
      </c>
      <c r="L1704" s="42" t="s">
        <v>459</v>
      </c>
      <c r="M1704" s="42" t="s">
        <v>455</v>
      </c>
      <c r="N1704" s="42" t="s">
        <v>459</v>
      </c>
      <c r="O1704" s="42" t="s">
        <v>455</v>
      </c>
      <c r="P1704" s="42" t="s">
        <v>83</v>
      </c>
    </row>
    <row r="1705" spans="1:16">
      <c r="A1705" s="62">
        <v>1704</v>
      </c>
      <c r="B1705" s="42" t="s">
        <v>554</v>
      </c>
      <c r="C1705" s="42" t="s">
        <v>83</v>
      </c>
      <c r="D1705" s="42" t="s">
        <v>265</v>
      </c>
      <c r="E1705" s="42" t="s">
        <v>487</v>
      </c>
      <c r="F1705" s="64">
        <v>6445</v>
      </c>
      <c r="G1705" s="42">
        <v>1917</v>
      </c>
      <c r="H1705" s="42">
        <v>8</v>
      </c>
      <c r="I1705" s="42">
        <v>23</v>
      </c>
      <c r="J1705" s="64">
        <f t="shared" si="56"/>
        <v>6445</v>
      </c>
      <c r="K1705" s="89">
        <f t="shared" ca="1" si="57"/>
        <v>105.20191649555099</v>
      </c>
      <c r="L1705" s="42" t="s">
        <v>434</v>
      </c>
      <c r="M1705" s="42" t="s">
        <v>571</v>
      </c>
      <c r="N1705" s="42" t="s">
        <v>434</v>
      </c>
      <c r="O1705" s="42" t="s">
        <v>571</v>
      </c>
      <c r="P1705" s="42" t="s">
        <v>83</v>
      </c>
    </row>
    <row r="1706" spans="1:16">
      <c r="A1706" s="62">
        <v>1705</v>
      </c>
      <c r="B1706" s="42" t="s">
        <v>554</v>
      </c>
      <c r="C1706" s="42" t="s">
        <v>83</v>
      </c>
      <c r="D1706" s="42" t="s">
        <v>95</v>
      </c>
      <c r="E1706" s="42" t="s">
        <v>561</v>
      </c>
      <c r="F1706" s="64">
        <v>21551</v>
      </c>
      <c r="G1706" s="42">
        <v>1959</v>
      </c>
      <c r="H1706" s="42">
        <v>1</v>
      </c>
      <c r="I1706" s="42">
        <v>1</v>
      </c>
      <c r="J1706" s="64">
        <f t="shared" si="56"/>
        <v>21551</v>
      </c>
      <c r="K1706" s="89">
        <f t="shared" ca="1" si="57"/>
        <v>63.843942505133469</v>
      </c>
      <c r="L1706" s="42" t="s">
        <v>189</v>
      </c>
      <c r="M1706" s="42" t="s">
        <v>436</v>
      </c>
      <c r="N1706" s="42" t="s">
        <v>189</v>
      </c>
      <c r="O1706" s="42" t="s">
        <v>436</v>
      </c>
      <c r="P1706" s="42" t="s">
        <v>83</v>
      </c>
    </row>
    <row r="1707" spans="1:16">
      <c r="A1707" s="62">
        <v>1706</v>
      </c>
      <c r="B1707" s="42" t="s">
        <v>554</v>
      </c>
      <c r="C1707" s="42" t="s">
        <v>83</v>
      </c>
      <c r="D1707" s="42" t="s">
        <v>365</v>
      </c>
      <c r="E1707" s="42" t="s">
        <v>557</v>
      </c>
      <c r="F1707" s="64">
        <v>20749</v>
      </c>
      <c r="G1707" s="42">
        <v>1956</v>
      </c>
      <c r="H1707" s="42">
        <v>10</v>
      </c>
      <c r="I1707" s="42">
        <v>21</v>
      </c>
      <c r="J1707" s="64">
        <f t="shared" si="56"/>
        <v>20749</v>
      </c>
      <c r="K1707" s="89">
        <f t="shared" ca="1" si="57"/>
        <v>66.039698836413422</v>
      </c>
      <c r="L1707" s="42" t="s">
        <v>463</v>
      </c>
      <c r="M1707" s="42" t="s">
        <v>438</v>
      </c>
      <c r="N1707" s="42" t="s">
        <v>463</v>
      </c>
      <c r="O1707" s="42" t="s">
        <v>438</v>
      </c>
      <c r="P1707" s="42" t="s">
        <v>102</v>
      </c>
    </row>
    <row r="1708" spans="1:16">
      <c r="A1708" s="62">
        <v>1707</v>
      </c>
      <c r="B1708" s="42" t="s">
        <v>554</v>
      </c>
      <c r="C1708" s="42" t="s">
        <v>83</v>
      </c>
      <c r="D1708" s="42" t="s">
        <v>98</v>
      </c>
      <c r="E1708" s="42" t="s">
        <v>568</v>
      </c>
      <c r="F1708" s="64">
        <v>7924</v>
      </c>
      <c r="G1708" s="42">
        <v>1921</v>
      </c>
      <c r="H1708" s="42">
        <v>9</v>
      </c>
      <c r="I1708" s="42">
        <v>10</v>
      </c>
      <c r="J1708" s="64">
        <f t="shared" si="56"/>
        <v>7924</v>
      </c>
      <c r="K1708" s="89">
        <f t="shared" ca="1" si="57"/>
        <v>101.15263518138262</v>
      </c>
      <c r="L1708" s="42" t="s">
        <v>436</v>
      </c>
      <c r="M1708" s="42" t="s">
        <v>455</v>
      </c>
      <c r="N1708" s="42" t="s">
        <v>436</v>
      </c>
      <c r="O1708" s="42" t="s">
        <v>455</v>
      </c>
      <c r="P1708" s="42" t="s">
        <v>102</v>
      </c>
    </row>
    <row r="1709" spans="1:16">
      <c r="A1709" s="62">
        <v>1708</v>
      </c>
      <c r="B1709" s="42" t="s">
        <v>554</v>
      </c>
      <c r="C1709" s="42" t="s">
        <v>83</v>
      </c>
      <c r="D1709" s="42" t="s">
        <v>504</v>
      </c>
      <c r="E1709" s="42" t="s">
        <v>477</v>
      </c>
      <c r="F1709" s="64">
        <v>23925</v>
      </c>
      <c r="G1709" s="42">
        <v>1965</v>
      </c>
      <c r="H1709" s="42">
        <v>7</v>
      </c>
      <c r="I1709" s="42">
        <v>2</v>
      </c>
      <c r="J1709" s="64">
        <f t="shared" si="56"/>
        <v>23925</v>
      </c>
      <c r="K1709" s="89">
        <f t="shared" ca="1" si="57"/>
        <v>57.34428473648186</v>
      </c>
      <c r="L1709" s="42" t="s">
        <v>438</v>
      </c>
      <c r="M1709" s="42" t="s">
        <v>459</v>
      </c>
      <c r="N1709" s="42" t="s">
        <v>438</v>
      </c>
      <c r="O1709" s="42" t="s">
        <v>459</v>
      </c>
      <c r="P1709" s="42" t="s">
        <v>102</v>
      </c>
    </row>
    <row r="1710" spans="1:16">
      <c r="A1710" s="62">
        <v>1709</v>
      </c>
      <c r="B1710" s="42" t="s">
        <v>554</v>
      </c>
      <c r="C1710" s="42" t="s">
        <v>83</v>
      </c>
      <c r="D1710" s="42" t="s">
        <v>298</v>
      </c>
      <c r="E1710" s="42" t="s">
        <v>454</v>
      </c>
      <c r="F1710" s="64">
        <v>8045</v>
      </c>
      <c r="G1710" s="42">
        <v>1922</v>
      </c>
      <c r="H1710" s="42">
        <v>1</v>
      </c>
      <c r="I1710" s="42">
        <v>9</v>
      </c>
      <c r="J1710" s="64">
        <f t="shared" si="56"/>
        <v>8045</v>
      </c>
      <c r="K1710" s="89">
        <f t="shared" ca="1" si="57"/>
        <v>100.82135523613962</v>
      </c>
      <c r="L1710" s="42" t="s">
        <v>545</v>
      </c>
      <c r="M1710" s="42" t="s">
        <v>435</v>
      </c>
      <c r="N1710" s="42" t="s">
        <v>545</v>
      </c>
      <c r="O1710" s="42" t="s">
        <v>435</v>
      </c>
      <c r="P1710" s="42" t="s">
        <v>102</v>
      </c>
    </row>
    <row r="1711" spans="1:16">
      <c r="A1711" s="62">
        <v>1710</v>
      </c>
      <c r="B1711" s="42" t="s">
        <v>554</v>
      </c>
      <c r="C1711" s="42" t="s">
        <v>83</v>
      </c>
      <c r="D1711" s="42" t="s">
        <v>239</v>
      </c>
      <c r="E1711" s="42" t="s">
        <v>454</v>
      </c>
      <c r="F1711" s="64">
        <v>35702</v>
      </c>
      <c r="G1711" s="42">
        <v>1997</v>
      </c>
      <c r="H1711" s="42">
        <v>9</v>
      </c>
      <c r="I1711" s="42">
        <v>29</v>
      </c>
      <c r="J1711" s="64">
        <f t="shared" si="56"/>
        <v>35702</v>
      </c>
      <c r="K1711" s="89">
        <f t="shared" ca="1" si="57"/>
        <v>25.100616016427104</v>
      </c>
      <c r="L1711" s="42" t="s">
        <v>463</v>
      </c>
      <c r="M1711" s="42" t="s">
        <v>571</v>
      </c>
      <c r="N1711" s="42" t="s">
        <v>463</v>
      </c>
      <c r="O1711" s="42" t="s">
        <v>571</v>
      </c>
      <c r="P1711" s="42" t="s">
        <v>83</v>
      </c>
    </row>
    <row r="1712" spans="1:16">
      <c r="A1712" s="62">
        <v>1711</v>
      </c>
      <c r="B1712" s="42" t="s">
        <v>554</v>
      </c>
      <c r="C1712" s="42" t="s">
        <v>83</v>
      </c>
      <c r="D1712" s="42" t="s">
        <v>239</v>
      </c>
      <c r="E1712" s="42" t="s">
        <v>454</v>
      </c>
      <c r="F1712" s="64">
        <v>15727</v>
      </c>
      <c r="G1712" s="42">
        <v>1943</v>
      </c>
      <c r="H1712" s="42">
        <v>1</v>
      </c>
      <c r="I1712" s="42">
        <v>21</v>
      </c>
      <c r="J1712" s="64">
        <f t="shared" si="56"/>
        <v>15727</v>
      </c>
      <c r="K1712" s="89">
        <f t="shared" ca="1" si="57"/>
        <v>79.789185489390832</v>
      </c>
      <c r="L1712" s="42" t="s">
        <v>432</v>
      </c>
      <c r="M1712" s="42" t="s">
        <v>571</v>
      </c>
      <c r="N1712" s="42" t="s">
        <v>432</v>
      </c>
      <c r="O1712" s="42" t="s">
        <v>571</v>
      </c>
      <c r="P1712" s="42" t="s">
        <v>102</v>
      </c>
    </row>
    <row r="1713" spans="1:16">
      <c r="A1713" s="62">
        <v>1712</v>
      </c>
      <c r="B1713" s="42" t="s">
        <v>554</v>
      </c>
      <c r="C1713" s="42" t="s">
        <v>83</v>
      </c>
      <c r="D1713" s="42" t="s">
        <v>360</v>
      </c>
      <c r="E1713" s="42" t="s">
        <v>568</v>
      </c>
      <c r="F1713" s="64">
        <v>9397</v>
      </c>
      <c r="G1713" s="42">
        <v>1925</v>
      </c>
      <c r="H1713" s="42">
        <v>9</v>
      </c>
      <c r="I1713" s="42">
        <v>22</v>
      </c>
      <c r="J1713" s="64">
        <f t="shared" si="56"/>
        <v>9397</v>
      </c>
      <c r="K1713" s="89">
        <f t="shared" ca="1" si="57"/>
        <v>97.119780971937033</v>
      </c>
      <c r="L1713" s="42" t="s">
        <v>435</v>
      </c>
      <c r="M1713" s="42" t="s">
        <v>189</v>
      </c>
      <c r="N1713" s="42" t="s">
        <v>435</v>
      </c>
      <c r="O1713" s="42" t="s">
        <v>189</v>
      </c>
      <c r="P1713" s="42" t="s">
        <v>83</v>
      </c>
    </row>
    <row r="1714" spans="1:16">
      <c r="A1714" s="62">
        <v>1713</v>
      </c>
      <c r="B1714" s="42" t="s">
        <v>554</v>
      </c>
      <c r="C1714" s="42" t="s">
        <v>83</v>
      </c>
      <c r="D1714" s="42" t="s">
        <v>160</v>
      </c>
      <c r="E1714" s="42" t="s">
        <v>556</v>
      </c>
      <c r="F1714" s="64">
        <v>11737</v>
      </c>
      <c r="G1714" s="42">
        <v>1932</v>
      </c>
      <c r="H1714" s="42">
        <v>2</v>
      </c>
      <c r="I1714" s="42">
        <v>18</v>
      </c>
      <c r="J1714" s="64">
        <f t="shared" si="56"/>
        <v>11737</v>
      </c>
      <c r="K1714" s="89">
        <f t="shared" ca="1" si="57"/>
        <v>90.713210130047912</v>
      </c>
      <c r="L1714" s="42" t="s">
        <v>574</v>
      </c>
      <c r="M1714" s="42"/>
      <c r="N1714" s="42" t="s">
        <v>179</v>
      </c>
      <c r="O1714" s="42" t="s">
        <v>567</v>
      </c>
      <c r="P1714" s="42" t="s">
        <v>102</v>
      </c>
    </row>
    <row r="1715" spans="1:16">
      <c r="A1715" s="62">
        <v>1714</v>
      </c>
      <c r="B1715" s="42" t="s">
        <v>554</v>
      </c>
      <c r="C1715" s="42" t="s">
        <v>83</v>
      </c>
      <c r="D1715" s="42" t="s">
        <v>205</v>
      </c>
      <c r="E1715" s="42" t="s">
        <v>568</v>
      </c>
      <c r="F1715" s="64">
        <v>22812</v>
      </c>
      <c r="G1715" s="42">
        <v>1962</v>
      </c>
      <c r="H1715" s="42">
        <v>6</v>
      </c>
      <c r="I1715" s="42">
        <v>15</v>
      </c>
      <c r="J1715" s="64">
        <f t="shared" si="56"/>
        <v>22812</v>
      </c>
      <c r="K1715" s="89">
        <f t="shared" ca="1" si="57"/>
        <v>60.39151266255989</v>
      </c>
      <c r="L1715" s="42" t="s">
        <v>434</v>
      </c>
      <c r="M1715" s="42" t="s">
        <v>563</v>
      </c>
      <c r="N1715" s="42" t="s">
        <v>434</v>
      </c>
      <c r="O1715" s="42" t="s">
        <v>563</v>
      </c>
      <c r="P1715" s="42" t="s">
        <v>83</v>
      </c>
    </row>
    <row r="1716" spans="1:16">
      <c r="A1716" s="62">
        <v>1715</v>
      </c>
      <c r="B1716" s="42" t="s">
        <v>554</v>
      </c>
      <c r="C1716" s="42" t="s">
        <v>83</v>
      </c>
      <c r="D1716" s="42" t="s">
        <v>160</v>
      </c>
      <c r="E1716" s="42" t="s">
        <v>556</v>
      </c>
      <c r="F1716" s="64">
        <v>8759</v>
      </c>
      <c r="G1716" s="42">
        <v>1923</v>
      </c>
      <c r="H1716" s="42">
        <v>12</v>
      </c>
      <c r="I1716" s="42">
        <v>24</v>
      </c>
      <c r="J1716" s="64">
        <f t="shared" si="56"/>
        <v>8759</v>
      </c>
      <c r="K1716" s="89">
        <f t="shared" ca="1" si="57"/>
        <v>98.866529774127315</v>
      </c>
      <c r="L1716" s="42" t="s">
        <v>570</v>
      </c>
      <c r="M1716" s="42" t="s">
        <v>571</v>
      </c>
      <c r="N1716" s="42"/>
      <c r="O1716" s="42"/>
      <c r="P1716" s="42" t="s">
        <v>83</v>
      </c>
    </row>
    <row r="1717" spans="1:16">
      <c r="A1717" s="62">
        <v>1716</v>
      </c>
      <c r="B1717" s="42" t="s">
        <v>554</v>
      </c>
      <c r="C1717" s="42" t="s">
        <v>83</v>
      </c>
      <c r="D1717" s="42" t="s">
        <v>329</v>
      </c>
      <c r="E1717" s="42" t="s">
        <v>454</v>
      </c>
      <c r="F1717" s="64">
        <v>5844</v>
      </c>
      <c r="G1717" s="42">
        <v>1915</v>
      </c>
      <c r="H1717" s="42">
        <v>12</v>
      </c>
      <c r="I1717" s="42">
        <v>31</v>
      </c>
      <c r="J1717" s="64">
        <f t="shared" si="56"/>
        <v>5844</v>
      </c>
      <c r="K1717" s="89">
        <f t="shared" ca="1" si="57"/>
        <v>106.84736481861738</v>
      </c>
      <c r="L1717" s="42" t="s">
        <v>463</v>
      </c>
      <c r="M1717" s="42" t="s">
        <v>436</v>
      </c>
      <c r="N1717" s="42" t="s">
        <v>463</v>
      </c>
      <c r="O1717" s="42" t="s">
        <v>436</v>
      </c>
      <c r="P1717" s="42" t="s">
        <v>83</v>
      </c>
    </row>
    <row r="1718" spans="1:16">
      <c r="A1718" s="62">
        <v>1717</v>
      </c>
      <c r="B1718" s="42" t="s">
        <v>554</v>
      </c>
      <c r="C1718" s="42" t="s">
        <v>83</v>
      </c>
      <c r="D1718" s="42" t="s">
        <v>141</v>
      </c>
      <c r="E1718" s="42" t="s">
        <v>495</v>
      </c>
      <c r="F1718" s="64">
        <v>13747</v>
      </c>
      <c r="G1718" s="42">
        <v>1937</v>
      </c>
      <c r="H1718" s="42">
        <v>8</v>
      </c>
      <c r="I1718" s="42">
        <v>20</v>
      </c>
      <c r="J1718" s="64">
        <f t="shared" si="56"/>
        <v>13747</v>
      </c>
      <c r="K1718" s="89">
        <f t="shared" ca="1" si="57"/>
        <v>85.210130047912386</v>
      </c>
      <c r="L1718" s="42" t="s">
        <v>545</v>
      </c>
      <c r="M1718" s="42" t="s">
        <v>545</v>
      </c>
      <c r="N1718" s="42" t="s">
        <v>545</v>
      </c>
      <c r="O1718" s="42" t="s">
        <v>545</v>
      </c>
      <c r="P1718" s="42" t="s">
        <v>83</v>
      </c>
    </row>
    <row r="1719" spans="1:16">
      <c r="A1719" s="62">
        <v>1718</v>
      </c>
      <c r="B1719" s="42" t="s">
        <v>554</v>
      </c>
      <c r="C1719" s="42" t="s">
        <v>83</v>
      </c>
      <c r="D1719" s="42" t="s">
        <v>107</v>
      </c>
      <c r="E1719" s="42" t="s">
        <v>495</v>
      </c>
      <c r="F1719" s="64">
        <v>20824</v>
      </c>
      <c r="G1719" s="42">
        <v>1957</v>
      </c>
      <c r="H1719" s="42">
        <v>1</v>
      </c>
      <c r="I1719" s="42">
        <v>4</v>
      </c>
      <c r="J1719" s="64">
        <f t="shared" si="56"/>
        <v>20824</v>
      </c>
      <c r="K1719" s="89">
        <f t="shared" ca="1" si="57"/>
        <v>65.834360027378509</v>
      </c>
      <c r="L1719" s="42" t="s">
        <v>189</v>
      </c>
      <c r="M1719" s="42" t="s">
        <v>436</v>
      </c>
      <c r="N1719" s="42"/>
      <c r="O1719" s="42"/>
      <c r="P1719" s="42" t="s">
        <v>83</v>
      </c>
    </row>
    <row r="1720" spans="1:16">
      <c r="A1720" s="62">
        <v>1719</v>
      </c>
      <c r="B1720" s="42" t="s">
        <v>554</v>
      </c>
      <c r="C1720" s="42" t="s">
        <v>83</v>
      </c>
      <c r="D1720" s="42" t="s">
        <v>328</v>
      </c>
      <c r="E1720" s="42" t="s">
        <v>557</v>
      </c>
      <c r="F1720" s="64">
        <v>8588</v>
      </c>
      <c r="G1720" s="42">
        <v>1923</v>
      </c>
      <c r="H1720" s="42">
        <v>7</v>
      </c>
      <c r="I1720" s="42">
        <v>6</v>
      </c>
      <c r="J1720" s="64">
        <f t="shared" si="56"/>
        <v>8588</v>
      </c>
      <c r="K1720" s="89">
        <f t="shared" ca="1" si="57"/>
        <v>99.334702258726892</v>
      </c>
      <c r="L1720" s="42" t="s">
        <v>545</v>
      </c>
      <c r="M1720" s="42" t="s">
        <v>432</v>
      </c>
      <c r="N1720" s="42" t="s">
        <v>545</v>
      </c>
      <c r="O1720" s="42" t="s">
        <v>432</v>
      </c>
      <c r="P1720" s="42" t="s">
        <v>102</v>
      </c>
    </row>
    <row r="1721" spans="1:16">
      <c r="A1721" s="62">
        <v>1720</v>
      </c>
      <c r="B1721" s="42" t="s">
        <v>554</v>
      </c>
      <c r="C1721" s="42" t="s">
        <v>83</v>
      </c>
      <c r="D1721" s="42" t="s">
        <v>160</v>
      </c>
      <c r="E1721" s="42" t="s">
        <v>556</v>
      </c>
      <c r="F1721" s="64">
        <v>12145</v>
      </c>
      <c r="G1721" s="42">
        <v>1933</v>
      </c>
      <c r="H1721" s="42">
        <v>4</v>
      </c>
      <c r="I1721" s="42">
        <v>1</v>
      </c>
      <c r="J1721" s="64">
        <f t="shared" si="56"/>
        <v>12145</v>
      </c>
      <c r="K1721" s="89">
        <f t="shared" ca="1" si="57"/>
        <v>89.596167008898021</v>
      </c>
      <c r="L1721" s="42" t="s">
        <v>462</v>
      </c>
      <c r="M1721" s="42" t="s">
        <v>563</v>
      </c>
      <c r="N1721" s="42"/>
      <c r="O1721" s="42"/>
      <c r="P1721" s="42" t="s">
        <v>102</v>
      </c>
    </row>
    <row r="1722" spans="1:16">
      <c r="A1722" s="62">
        <v>1721</v>
      </c>
      <c r="B1722" s="42" t="s">
        <v>554</v>
      </c>
      <c r="C1722" s="42" t="s">
        <v>83</v>
      </c>
      <c r="D1722" s="42" t="s">
        <v>199</v>
      </c>
      <c r="E1722" s="42" t="s">
        <v>495</v>
      </c>
      <c r="F1722" s="64">
        <v>17686</v>
      </c>
      <c r="G1722" s="42">
        <v>1948</v>
      </c>
      <c r="H1722" s="42">
        <v>6</v>
      </c>
      <c r="I1722" s="42">
        <v>2</v>
      </c>
      <c r="J1722" s="64">
        <f t="shared" si="56"/>
        <v>17686</v>
      </c>
      <c r="K1722" s="89">
        <f t="shared" ca="1" si="57"/>
        <v>74.425735797399042</v>
      </c>
      <c r="L1722" s="42" t="s">
        <v>438</v>
      </c>
      <c r="M1722" s="42" t="s">
        <v>434</v>
      </c>
      <c r="N1722" s="42"/>
      <c r="O1722" s="42"/>
      <c r="P1722" s="42" t="s">
        <v>83</v>
      </c>
    </row>
    <row r="1723" spans="1:16">
      <c r="A1723" s="62">
        <v>1722</v>
      </c>
      <c r="B1723" s="42" t="s">
        <v>554</v>
      </c>
      <c r="C1723" s="42" t="s">
        <v>83</v>
      </c>
      <c r="D1723" s="42" t="s">
        <v>142</v>
      </c>
      <c r="E1723" s="42" t="s">
        <v>566</v>
      </c>
      <c r="F1723" s="64">
        <v>20078</v>
      </c>
      <c r="G1723" s="42">
        <v>1954</v>
      </c>
      <c r="H1723" s="42">
        <v>12</v>
      </c>
      <c r="I1723" s="42">
        <v>20</v>
      </c>
      <c r="J1723" s="64">
        <f t="shared" si="56"/>
        <v>20078</v>
      </c>
      <c r="K1723" s="89">
        <f t="shared" ca="1" si="57"/>
        <v>67.876796714579058</v>
      </c>
      <c r="L1723" s="42" t="s">
        <v>437</v>
      </c>
      <c r="M1723" s="42" t="s">
        <v>441</v>
      </c>
      <c r="N1723" s="42" t="s">
        <v>437</v>
      </c>
      <c r="O1723" s="42" t="s">
        <v>441</v>
      </c>
      <c r="P1723" s="42" t="s">
        <v>102</v>
      </c>
    </row>
    <row r="1724" spans="1:16">
      <c r="A1724" s="62">
        <v>1723</v>
      </c>
      <c r="B1724" s="42" t="s">
        <v>554</v>
      </c>
      <c r="C1724" s="42" t="s">
        <v>83</v>
      </c>
      <c r="D1724" s="42" t="s">
        <v>242</v>
      </c>
      <c r="E1724" s="42" t="s">
        <v>477</v>
      </c>
      <c r="F1724" s="64">
        <v>22941</v>
      </c>
      <c r="G1724" s="42">
        <v>1962</v>
      </c>
      <c r="H1724" s="42">
        <v>10</v>
      </c>
      <c r="I1724" s="42">
        <v>22</v>
      </c>
      <c r="J1724" s="64">
        <f t="shared" si="56"/>
        <v>22941</v>
      </c>
      <c r="K1724" s="89">
        <f t="shared" ca="1" si="57"/>
        <v>60.038329911019851</v>
      </c>
      <c r="L1724" s="42" t="s">
        <v>432</v>
      </c>
      <c r="M1724" s="42" t="s">
        <v>442</v>
      </c>
      <c r="N1724" s="42"/>
      <c r="O1724" s="42"/>
      <c r="P1724" s="42" t="s">
        <v>102</v>
      </c>
    </row>
    <row r="1725" spans="1:16">
      <c r="A1725" s="62">
        <v>1724</v>
      </c>
      <c r="B1725" s="42" t="s">
        <v>554</v>
      </c>
      <c r="C1725" s="42" t="s">
        <v>83</v>
      </c>
      <c r="D1725" s="42" t="s">
        <v>323</v>
      </c>
      <c r="E1725" s="42" t="s">
        <v>454</v>
      </c>
      <c r="F1725" s="64">
        <v>11480</v>
      </c>
      <c r="G1725" s="42">
        <v>1931</v>
      </c>
      <c r="H1725" s="42">
        <v>6</v>
      </c>
      <c r="I1725" s="42">
        <v>6</v>
      </c>
      <c r="J1725" s="64">
        <f t="shared" si="56"/>
        <v>11480</v>
      </c>
      <c r="K1725" s="89">
        <f t="shared" ca="1" si="57"/>
        <v>91.416837782340863</v>
      </c>
      <c r="L1725" s="42" t="s">
        <v>462</v>
      </c>
      <c r="M1725" s="42" t="s">
        <v>545</v>
      </c>
      <c r="N1725" s="42" t="s">
        <v>462</v>
      </c>
      <c r="O1725" s="42" t="s">
        <v>545</v>
      </c>
      <c r="P1725" s="42" t="s">
        <v>83</v>
      </c>
    </row>
    <row r="1726" spans="1:16">
      <c r="A1726" s="62">
        <v>1725</v>
      </c>
      <c r="B1726" s="42" t="s">
        <v>554</v>
      </c>
      <c r="C1726" s="42" t="s">
        <v>83</v>
      </c>
      <c r="D1726" s="42" t="s">
        <v>199</v>
      </c>
      <c r="E1726" s="42" t="s">
        <v>495</v>
      </c>
      <c r="F1726" s="64">
        <v>25053</v>
      </c>
      <c r="G1726" s="42">
        <v>1968</v>
      </c>
      <c r="H1726" s="42">
        <v>8</v>
      </c>
      <c r="I1726" s="42">
        <v>3</v>
      </c>
      <c r="J1726" s="64">
        <f t="shared" si="56"/>
        <v>25053</v>
      </c>
      <c r="K1726" s="89">
        <f t="shared" ca="1" si="57"/>
        <v>54.255989048596852</v>
      </c>
      <c r="L1726" s="42" t="s">
        <v>438</v>
      </c>
      <c r="M1726" s="42" t="s">
        <v>459</v>
      </c>
      <c r="N1726" s="42"/>
      <c r="O1726" s="42"/>
      <c r="P1726" s="42" t="s">
        <v>83</v>
      </c>
    </row>
    <row r="1727" spans="1:16">
      <c r="A1727" s="62">
        <v>1726</v>
      </c>
      <c r="B1727" s="42" t="s">
        <v>554</v>
      </c>
      <c r="C1727" s="42" t="s">
        <v>83</v>
      </c>
      <c r="D1727" s="42" t="s">
        <v>523</v>
      </c>
      <c r="E1727" s="42" t="s">
        <v>454</v>
      </c>
      <c r="F1727" s="64">
        <v>12086</v>
      </c>
      <c r="G1727" s="42">
        <v>1933</v>
      </c>
      <c r="H1727" s="42">
        <v>2</v>
      </c>
      <c r="I1727" s="42">
        <v>1</v>
      </c>
      <c r="J1727" s="64">
        <f t="shared" si="56"/>
        <v>12086</v>
      </c>
      <c r="K1727" s="89">
        <f t="shared" ca="1" si="57"/>
        <v>89.757700205338807</v>
      </c>
      <c r="L1727" s="42" t="s">
        <v>563</v>
      </c>
      <c r="M1727" s="42" t="s">
        <v>571</v>
      </c>
      <c r="N1727" s="42"/>
      <c r="O1727" s="42"/>
      <c r="P1727" s="42" t="s">
        <v>102</v>
      </c>
    </row>
    <row r="1728" spans="1:16">
      <c r="A1728" s="62">
        <v>1727</v>
      </c>
      <c r="B1728" s="42" t="s">
        <v>554</v>
      </c>
      <c r="C1728" s="42" t="s">
        <v>83</v>
      </c>
      <c r="D1728" s="42" t="s">
        <v>239</v>
      </c>
      <c r="E1728" s="42" t="s">
        <v>454</v>
      </c>
      <c r="F1728" s="64">
        <v>35670</v>
      </c>
      <c r="G1728" s="42">
        <v>1997</v>
      </c>
      <c r="H1728" s="42">
        <v>8</v>
      </c>
      <c r="I1728" s="42">
        <v>28</v>
      </c>
      <c r="J1728" s="64">
        <f t="shared" si="56"/>
        <v>35670</v>
      </c>
      <c r="K1728" s="89">
        <f t="shared" ca="1" si="57"/>
        <v>25.188227241615333</v>
      </c>
      <c r="L1728" s="42" t="s">
        <v>436</v>
      </c>
      <c r="M1728" s="42" t="s">
        <v>562</v>
      </c>
      <c r="N1728" s="42" t="s">
        <v>436</v>
      </c>
      <c r="O1728" s="42" t="s">
        <v>562</v>
      </c>
      <c r="P1728" s="42" t="s">
        <v>83</v>
      </c>
    </row>
    <row r="1729" spans="1:16">
      <c r="A1729" s="62">
        <v>1728</v>
      </c>
      <c r="B1729" s="42" t="s">
        <v>554</v>
      </c>
      <c r="C1729" s="42" t="s">
        <v>83</v>
      </c>
      <c r="D1729" s="42" t="s">
        <v>471</v>
      </c>
      <c r="E1729" s="42" t="s">
        <v>569</v>
      </c>
      <c r="F1729" s="64">
        <v>11828</v>
      </c>
      <c r="G1729" s="42">
        <v>1932</v>
      </c>
      <c r="H1729" s="42">
        <v>5</v>
      </c>
      <c r="I1729" s="42">
        <v>19</v>
      </c>
      <c r="J1729" s="64">
        <f t="shared" si="56"/>
        <v>11828</v>
      </c>
      <c r="K1729" s="89">
        <f t="shared" ca="1" si="57"/>
        <v>90.464065708418886</v>
      </c>
      <c r="L1729" s="42" t="s">
        <v>363</v>
      </c>
      <c r="M1729" s="42" t="s">
        <v>455</v>
      </c>
      <c r="N1729" s="42" t="s">
        <v>363</v>
      </c>
      <c r="O1729" s="42" t="s">
        <v>455</v>
      </c>
      <c r="P1729" s="42" t="s">
        <v>83</v>
      </c>
    </row>
    <row r="1730" spans="1:16">
      <c r="A1730" s="62">
        <v>1729</v>
      </c>
      <c r="B1730" s="42" t="s">
        <v>554</v>
      </c>
      <c r="C1730" s="42" t="s">
        <v>83</v>
      </c>
      <c r="D1730" s="42" t="s">
        <v>175</v>
      </c>
      <c r="E1730" s="42" t="s">
        <v>556</v>
      </c>
      <c r="F1730" s="64">
        <v>34264</v>
      </c>
      <c r="G1730" s="42">
        <v>1993</v>
      </c>
      <c r="H1730" s="42">
        <v>10</v>
      </c>
      <c r="I1730" s="42">
        <v>22</v>
      </c>
      <c r="J1730" s="64">
        <f t="shared" si="56"/>
        <v>34264</v>
      </c>
      <c r="K1730" s="89">
        <f t="shared" ca="1" si="57"/>
        <v>29.037645448323065</v>
      </c>
      <c r="L1730" s="42" t="s">
        <v>463</v>
      </c>
      <c r="M1730" s="42" t="s">
        <v>438</v>
      </c>
      <c r="N1730" s="42"/>
      <c r="O1730" s="42"/>
      <c r="P1730" s="42" t="s">
        <v>102</v>
      </c>
    </row>
    <row r="1731" spans="1:16">
      <c r="A1731" s="62">
        <v>1730</v>
      </c>
      <c r="B1731" s="42" t="s">
        <v>554</v>
      </c>
      <c r="C1731" s="42" t="s">
        <v>83</v>
      </c>
      <c r="D1731" s="42" t="s">
        <v>172</v>
      </c>
      <c r="E1731" s="42" t="s">
        <v>568</v>
      </c>
      <c r="F1731" s="64">
        <v>9181</v>
      </c>
      <c r="G1731" s="42">
        <v>1925</v>
      </c>
      <c r="H1731" s="42">
        <v>2</v>
      </c>
      <c r="I1731" s="42">
        <v>18</v>
      </c>
      <c r="J1731" s="64">
        <f t="shared" ref="J1731:J1794" si="58">DATE(G1731, H1731,I1731)</f>
        <v>9181</v>
      </c>
      <c r="K1731" s="89">
        <f t="shared" ref="K1731:K1794" ca="1" si="59">(TODAY()-J1731)/365.25</f>
        <v>97.711156741957566</v>
      </c>
      <c r="L1731" s="42" t="s">
        <v>153</v>
      </c>
      <c r="M1731" s="42" t="s">
        <v>189</v>
      </c>
      <c r="N1731" s="42" t="s">
        <v>153</v>
      </c>
      <c r="O1731" s="42" t="s">
        <v>189</v>
      </c>
      <c r="P1731" s="42" t="s">
        <v>83</v>
      </c>
    </row>
    <row r="1732" spans="1:16">
      <c r="A1732" s="62">
        <v>1731</v>
      </c>
      <c r="B1732" s="42" t="s">
        <v>554</v>
      </c>
      <c r="C1732" s="42" t="s">
        <v>83</v>
      </c>
      <c r="D1732" s="42" t="s">
        <v>232</v>
      </c>
      <c r="E1732" s="42" t="s">
        <v>557</v>
      </c>
      <c r="F1732" s="64">
        <v>14594</v>
      </c>
      <c r="G1732" s="42">
        <v>1939</v>
      </c>
      <c r="H1732" s="42">
        <v>12</v>
      </c>
      <c r="I1732" s="42">
        <v>15</v>
      </c>
      <c r="J1732" s="64">
        <f t="shared" si="58"/>
        <v>14594</v>
      </c>
      <c r="K1732" s="89">
        <f t="shared" ca="1" si="59"/>
        <v>82.891170431211492</v>
      </c>
      <c r="L1732" s="42" t="s">
        <v>458</v>
      </c>
      <c r="M1732" s="42" t="s">
        <v>436</v>
      </c>
      <c r="N1732" s="42" t="s">
        <v>458</v>
      </c>
      <c r="O1732" s="42" t="s">
        <v>436</v>
      </c>
      <c r="P1732" s="42" t="s">
        <v>83</v>
      </c>
    </row>
    <row r="1733" spans="1:16">
      <c r="A1733" s="62">
        <v>1732</v>
      </c>
      <c r="B1733" s="42" t="s">
        <v>554</v>
      </c>
      <c r="C1733" s="42" t="s">
        <v>83</v>
      </c>
      <c r="D1733" s="42" t="s">
        <v>478</v>
      </c>
      <c r="E1733" s="42" t="s">
        <v>568</v>
      </c>
      <c r="F1733" s="64">
        <v>9907</v>
      </c>
      <c r="G1733" s="42">
        <v>1927</v>
      </c>
      <c r="H1733" s="42">
        <v>2</v>
      </c>
      <c r="I1733" s="42">
        <v>14</v>
      </c>
      <c r="J1733" s="64">
        <f t="shared" si="58"/>
        <v>9907</v>
      </c>
      <c r="K1733" s="89">
        <f t="shared" ca="1" si="59"/>
        <v>95.723477070499655</v>
      </c>
      <c r="L1733" s="42" t="s">
        <v>455</v>
      </c>
      <c r="M1733" s="42" t="s">
        <v>562</v>
      </c>
      <c r="N1733" s="42" t="s">
        <v>455</v>
      </c>
      <c r="O1733" s="42" t="s">
        <v>562</v>
      </c>
      <c r="P1733" s="42" t="s">
        <v>83</v>
      </c>
    </row>
    <row r="1734" spans="1:16">
      <c r="A1734" s="62">
        <v>1733</v>
      </c>
      <c r="B1734" s="42" t="s">
        <v>554</v>
      </c>
      <c r="C1734" s="42" t="s">
        <v>83</v>
      </c>
      <c r="D1734" s="42" t="s">
        <v>449</v>
      </c>
      <c r="E1734" s="42" t="s">
        <v>566</v>
      </c>
      <c r="F1734" s="64">
        <v>7781</v>
      </c>
      <c r="G1734" s="42">
        <v>1921</v>
      </c>
      <c r="H1734" s="42">
        <v>4</v>
      </c>
      <c r="I1734" s="42">
        <v>20</v>
      </c>
      <c r="J1734" s="64">
        <f t="shared" si="58"/>
        <v>7781</v>
      </c>
      <c r="K1734" s="89">
        <f t="shared" ca="1" si="59"/>
        <v>101.54414784394251</v>
      </c>
      <c r="L1734" s="42" t="s">
        <v>400</v>
      </c>
      <c r="M1734" s="42" t="s">
        <v>459</v>
      </c>
      <c r="N1734" s="42" t="s">
        <v>400</v>
      </c>
      <c r="O1734" s="42" t="s">
        <v>459</v>
      </c>
      <c r="P1734" s="42" t="s">
        <v>102</v>
      </c>
    </row>
    <row r="1735" spans="1:16">
      <c r="A1735" s="62">
        <v>1734</v>
      </c>
      <c r="B1735" s="42" t="s">
        <v>554</v>
      </c>
      <c r="C1735" s="42" t="s">
        <v>83</v>
      </c>
      <c r="D1735" s="42" t="s">
        <v>411</v>
      </c>
      <c r="E1735" s="42" t="s">
        <v>557</v>
      </c>
      <c r="F1735" s="64">
        <v>10480</v>
      </c>
      <c r="G1735" s="42">
        <v>1928</v>
      </c>
      <c r="H1735" s="42">
        <v>9</v>
      </c>
      <c r="I1735" s="42">
        <v>9</v>
      </c>
      <c r="J1735" s="64">
        <f t="shared" si="58"/>
        <v>10480</v>
      </c>
      <c r="K1735" s="89">
        <f t="shared" ca="1" si="59"/>
        <v>94.154688569472967</v>
      </c>
      <c r="L1735" s="42" t="s">
        <v>432</v>
      </c>
      <c r="M1735" s="42" t="s">
        <v>434</v>
      </c>
      <c r="N1735" s="42" t="s">
        <v>432</v>
      </c>
      <c r="O1735" s="42" t="s">
        <v>434</v>
      </c>
      <c r="P1735" s="42" t="s">
        <v>102</v>
      </c>
    </row>
    <row r="1736" spans="1:16">
      <c r="A1736" s="62">
        <v>1735</v>
      </c>
      <c r="B1736" s="42" t="s">
        <v>554</v>
      </c>
      <c r="C1736" s="42" t="s">
        <v>83</v>
      </c>
      <c r="D1736" s="42" t="s">
        <v>473</v>
      </c>
      <c r="E1736" s="42" t="s">
        <v>568</v>
      </c>
      <c r="F1736" s="64">
        <v>6164</v>
      </c>
      <c r="G1736" s="42">
        <v>1916</v>
      </c>
      <c r="H1736" s="42">
        <v>11</v>
      </c>
      <c r="I1736" s="42">
        <v>15</v>
      </c>
      <c r="J1736" s="64">
        <f t="shared" si="58"/>
        <v>6164</v>
      </c>
      <c r="K1736" s="89">
        <f t="shared" ca="1" si="59"/>
        <v>105.97125256673512</v>
      </c>
      <c r="L1736" s="42" t="s">
        <v>573</v>
      </c>
      <c r="M1736" s="42" t="s">
        <v>455</v>
      </c>
      <c r="N1736" s="42" t="s">
        <v>573</v>
      </c>
      <c r="O1736" s="42" t="s">
        <v>455</v>
      </c>
      <c r="P1736" s="42" t="s">
        <v>83</v>
      </c>
    </row>
    <row r="1737" spans="1:16">
      <c r="A1737" s="62">
        <v>1736</v>
      </c>
      <c r="B1737" s="42" t="s">
        <v>554</v>
      </c>
      <c r="C1737" s="42" t="s">
        <v>83</v>
      </c>
      <c r="D1737" s="42" t="s">
        <v>575</v>
      </c>
      <c r="E1737" s="42" t="s">
        <v>566</v>
      </c>
      <c r="F1737" s="64">
        <v>13474</v>
      </c>
      <c r="G1737" s="42">
        <v>1936</v>
      </c>
      <c r="H1737" s="42">
        <v>11</v>
      </c>
      <c r="I1737" s="42">
        <v>20</v>
      </c>
      <c r="J1737" s="64">
        <f t="shared" si="58"/>
        <v>13474</v>
      </c>
      <c r="K1737" s="89">
        <f t="shared" ca="1" si="59"/>
        <v>85.957563312799451</v>
      </c>
      <c r="L1737" s="42" t="s">
        <v>512</v>
      </c>
      <c r="M1737" s="42" t="s">
        <v>189</v>
      </c>
      <c r="N1737" s="42" t="s">
        <v>512</v>
      </c>
      <c r="O1737" s="42" t="s">
        <v>189</v>
      </c>
      <c r="P1737" s="42" t="s">
        <v>83</v>
      </c>
    </row>
    <row r="1738" spans="1:16">
      <c r="A1738" s="62">
        <v>1737</v>
      </c>
      <c r="B1738" s="42" t="s">
        <v>554</v>
      </c>
      <c r="C1738" s="42" t="s">
        <v>83</v>
      </c>
      <c r="D1738" s="42" t="s">
        <v>129</v>
      </c>
      <c r="E1738" s="42" t="s">
        <v>477</v>
      </c>
      <c r="F1738" s="64">
        <v>17351</v>
      </c>
      <c r="G1738" s="42">
        <v>1947</v>
      </c>
      <c r="H1738" s="42">
        <v>7</v>
      </c>
      <c r="I1738" s="42">
        <v>3</v>
      </c>
      <c r="J1738" s="64">
        <f t="shared" si="58"/>
        <v>17351</v>
      </c>
      <c r="K1738" s="89">
        <f t="shared" ca="1" si="59"/>
        <v>75.34291581108829</v>
      </c>
      <c r="L1738" s="42" t="s">
        <v>436</v>
      </c>
      <c r="M1738" s="42" t="s">
        <v>565</v>
      </c>
      <c r="N1738" s="42" t="s">
        <v>436</v>
      </c>
      <c r="O1738" s="42" t="s">
        <v>565</v>
      </c>
      <c r="P1738" s="42" t="s">
        <v>83</v>
      </c>
    </row>
    <row r="1739" spans="1:16">
      <c r="A1739" s="62">
        <v>1738</v>
      </c>
      <c r="B1739" s="42" t="s">
        <v>554</v>
      </c>
      <c r="C1739" s="42" t="s">
        <v>83</v>
      </c>
      <c r="D1739" s="42" t="s">
        <v>378</v>
      </c>
      <c r="E1739" s="42" t="s">
        <v>454</v>
      </c>
      <c r="F1739" s="64">
        <v>10949</v>
      </c>
      <c r="G1739" s="42">
        <v>1929</v>
      </c>
      <c r="H1739" s="42">
        <v>12</v>
      </c>
      <c r="I1739" s="42">
        <v>22</v>
      </c>
      <c r="J1739" s="64">
        <f t="shared" si="58"/>
        <v>10949</v>
      </c>
      <c r="K1739" s="89">
        <f t="shared" ca="1" si="59"/>
        <v>92.870636550308006</v>
      </c>
      <c r="L1739" s="42" t="s">
        <v>565</v>
      </c>
      <c r="M1739" s="42" t="s">
        <v>467</v>
      </c>
      <c r="N1739" s="42" t="s">
        <v>565</v>
      </c>
      <c r="O1739" s="42" t="s">
        <v>467</v>
      </c>
      <c r="P1739" s="42" t="s">
        <v>83</v>
      </c>
    </row>
    <row r="1740" spans="1:16">
      <c r="A1740" s="62">
        <v>1739</v>
      </c>
      <c r="B1740" s="42" t="s">
        <v>554</v>
      </c>
      <c r="C1740" s="42" t="s">
        <v>83</v>
      </c>
      <c r="D1740" s="42" t="s">
        <v>427</v>
      </c>
      <c r="E1740" s="42" t="s">
        <v>454</v>
      </c>
      <c r="F1740" s="64">
        <v>28475</v>
      </c>
      <c r="G1740" s="42">
        <v>1977</v>
      </c>
      <c r="H1740" s="42">
        <v>12</v>
      </c>
      <c r="I1740" s="42">
        <v>16</v>
      </c>
      <c r="J1740" s="64">
        <f t="shared" si="58"/>
        <v>28475</v>
      </c>
      <c r="K1740" s="89">
        <f t="shared" ca="1" si="59"/>
        <v>44.887063655030801</v>
      </c>
      <c r="L1740" s="42" t="s">
        <v>455</v>
      </c>
      <c r="M1740" s="42" t="s">
        <v>576</v>
      </c>
      <c r="N1740" s="42" t="s">
        <v>455</v>
      </c>
      <c r="O1740" s="42" t="s">
        <v>576</v>
      </c>
      <c r="P1740" s="42" t="s">
        <v>102</v>
      </c>
    </row>
    <row r="1741" spans="1:16">
      <c r="A1741" s="62">
        <v>1740</v>
      </c>
      <c r="B1741" s="42" t="s">
        <v>554</v>
      </c>
      <c r="C1741" s="42" t="s">
        <v>83</v>
      </c>
      <c r="D1741" s="42" t="s">
        <v>206</v>
      </c>
      <c r="E1741" s="42" t="s">
        <v>454</v>
      </c>
      <c r="F1741" s="64">
        <v>11364</v>
      </c>
      <c r="G1741" s="42">
        <v>1931</v>
      </c>
      <c r="H1741" s="42">
        <v>2</v>
      </c>
      <c r="I1741" s="42">
        <v>10</v>
      </c>
      <c r="J1741" s="64">
        <f t="shared" si="58"/>
        <v>11364</v>
      </c>
      <c r="K1741" s="89">
        <f t="shared" ca="1" si="59"/>
        <v>91.73442847364818</v>
      </c>
      <c r="L1741" s="42" t="s">
        <v>432</v>
      </c>
      <c r="M1741" s="42" t="s">
        <v>363</v>
      </c>
      <c r="N1741" s="42" t="s">
        <v>432</v>
      </c>
      <c r="O1741" s="42" t="s">
        <v>363</v>
      </c>
      <c r="P1741" s="42" t="s">
        <v>102</v>
      </c>
    </row>
    <row r="1742" spans="1:16">
      <c r="A1742" s="62">
        <v>1741</v>
      </c>
      <c r="B1742" s="42" t="s">
        <v>554</v>
      </c>
      <c r="C1742" s="42" t="s">
        <v>83</v>
      </c>
      <c r="D1742" s="42" t="s">
        <v>164</v>
      </c>
      <c r="E1742" s="42" t="s">
        <v>569</v>
      </c>
      <c r="F1742" s="64">
        <v>16474</v>
      </c>
      <c r="G1742" s="42">
        <v>1945</v>
      </c>
      <c r="H1742" s="42">
        <v>2</v>
      </c>
      <c r="I1742" s="42">
        <v>6</v>
      </c>
      <c r="J1742" s="64">
        <f t="shared" si="58"/>
        <v>16474</v>
      </c>
      <c r="K1742" s="89">
        <f t="shared" ca="1" si="59"/>
        <v>77.744010951403155</v>
      </c>
      <c r="L1742" s="42" t="s">
        <v>458</v>
      </c>
      <c r="M1742" s="42" t="s">
        <v>400</v>
      </c>
      <c r="N1742" s="42" t="s">
        <v>458</v>
      </c>
      <c r="O1742" s="42" t="s">
        <v>400</v>
      </c>
      <c r="P1742" s="42" t="s">
        <v>83</v>
      </c>
    </row>
    <row r="1743" spans="1:16">
      <c r="A1743" s="62">
        <v>1742</v>
      </c>
      <c r="B1743" s="42" t="s">
        <v>554</v>
      </c>
      <c r="C1743" s="42" t="s">
        <v>83</v>
      </c>
      <c r="D1743" s="42" t="s">
        <v>199</v>
      </c>
      <c r="E1743" s="42" t="s">
        <v>495</v>
      </c>
      <c r="F1743" s="64">
        <v>22343</v>
      </c>
      <c r="G1743" s="42">
        <v>1961</v>
      </c>
      <c r="H1743" s="42">
        <v>3</v>
      </c>
      <c r="I1743" s="42">
        <v>3</v>
      </c>
      <c r="J1743" s="64">
        <f t="shared" si="58"/>
        <v>22343</v>
      </c>
      <c r="K1743" s="89">
        <f t="shared" ca="1" si="59"/>
        <v>61.675564681724843</v>
      </c>
      <c r="L1743" s="42" t="s">
        <v>436</v>
      </c>
      <c r="M1743" s="42" t="s">
        <v>436</v>
      </c>
      <c r="N1743" s="42"/>
      <c r="O1743" s="42"/>
      <c r="P1743" s="42" t="s">
        <v>83</v>
      </c>
    </row>
    <row r="1744" spans="1:16">
      <c r="A1744" s="62">
        <v>1743</v>
      </c>
      <c r="B1744" s="42" t="s">
        <v>554</v>
      </c>
      <c r="C1744" s="42" t="s">
        <v>83</v>
      </c>
      <c r="D1744" s="42" t="s">
        <v>577</v>
      </c>
      <c r="E1744" s="42" t="s">
        <v>578</v>
      </c>
      <c r="F1744" s="64">
        <v>28496</v>
      </c>
      <c r="G1744" s="42">
        <v>1978</v>
      </c>
      <c r="H1744" s="42">
        <v>1</v>
      </c>
      <c r="I1744" s="42">
        <v>6</v>
      </c>
      <c r="J1744" s="64">
        <f t="shared" si="58"/>
        <v>28496</v>
      </c>
      <c r="K1744" s="89">
        <f t="shared" ca="1" si="59"/>
        <v>44.829568788501028</v>
      </c>
      <c r="L1744" s="42" t="s">
        <v>437</v>
      </c>
      <c r="M1744" s="42" t="s">
        <v>573</v>
      </c>
      <c r="N1744" s="42" t="s">
        <v>437</v>
      </c>
      <c r="O1744" s="42" t="s">
        <v>573</v>
      </c>
      <c r="P1744" s="42" t="s">
        <v>83</v>
      </c>
    </row>
    <row r="1745" spans="1:16">
      <c r="A1745" s="62">
        <v>1744</v>
      </c>
      <c r="B1745" s="42" t="s">
        <v>554</v>
      </c>
      <c r="C1745" s="42" t="s">
        <v>83</v>
      </c>
      <c r="D1745" s="42" t="s">
        <v>336</v>
      </c>
      <c r="E1745" s="42" t="s">
        <v>566</v>
      </c>
      <c r="F1745" s="64">
        <v>22257</v>
      </c>
      <c r="G1745" s="42">
        <v>1960</v>
      </c>
      <c r="H1745" s="42">
        <v>12</v>
      </c>
      <c r="I1745" s="42">
        <v>7</v>
      </c>
      <c r="J1745" s="64">
        <f t="shared" si="58"/>
        <v>22257</v>
      </c>
      <c r="K1745" s="89">
        <f t="shared" ca="1" si="59"/>
        <v>61.91101984941821</v>
      </c>
      <c r="L1745" s="42" t="s">
        <v>432</v>
      </c>
      <c r="M1745" s="42" t="s">
        <v>400</v>
      </c>
      <c r="N1745" s="42" t="s">
        <v>432</v>
      </c>
      <c r="O1745" s="42" t="s">
        <v>400</v>
      </c>
      <c r="P1745" s="42" t="s">
        <v>83</v>
      </c>
    </row>
    <row r="1746" spans="1:16">
      <c r="A1746" s="62">
        <v>1745</v>
      </c>
      <c r="B1746" s="42" t="s">
        <v>554</v>
      </c>
      <c r="C1746" s="42" t="s">
        <v>83</v>
      </c>
      <c r="D1746" s="42" t="s">
        <v>266</v>
      </c>
      <c r="E1746" s="42" t="s">
        <v>566</v>
      </c>
      <c r="F1746" s="64">
        <v>12152</v>
      </c>
      <c r="G1746" s="42">
        <v>1933</v>
      </c>
      <c r="H1746" s="42">
        <v>4</v>
      </c>
      <c r="I1746" s="42">
        <v>8</v>
      </c>
      <c r="J1746" s="64">
        <f t="shared" si="58"/>
        <v>12152</v>
      </c>
      <c r="K1746" s="89">
        <f t="shared" ca="1" si="59"/>
        <v>89.577002053388085</v>
      </c>
      <c r="L1746" s="42" t="s">
        <v>363</v>
      </c>
      <c r="M1746" s="42" t="s">
        <v>455</v>
      </c>
      <c r="N1746" s="42" t="s">
        <v>363</v>
      </c>
      <c r="O1746" s="42" t="s">
        <v>455</v>
      </c>
      <c r="P1746" s="42" t="s">
        <v>102</v>
      </c>
    </row>
    <row r="1747" spans="1:16">
      <c r="A1747" s="62">
        <v>1746</v>
      </c>
      <c r="B1747" s="42" t="s">
        <v>554</v>
      </c>
      <c r="C1747" s="42" t="s">
        <v>83</v>
      </c>
      <c r="D1747" s="42" t="s">
        <v>158</v>
      </c>
      <c r="E1747" s="42" t="s">
        <v>447</v>
      </c>
      <c r="F1747" s="64">
        <v>15802</v>
      </c>
      <c r="G1747" s="42">
        <v>1943</v>
      </c>
      <c r="H1747" s="42">
        <v>4</v>
      </c>
      <c r="I1747" s="42">
        <v>6</v>
      </c>
      <c r="J1747" s="64">
        <f t="shared" si="58"/>
        <v>15802</v>
      </c>
      <c r="K1747" s="89">
        <f t="shared" ca="1" si="59"/>
        <v>79.583846680355919</v>
      </c>
      <c r="L1747" s="42" t="s">
        <v>455</v>
      </c>
      <c r="M1747" s="42" t="s">
        <v>467</v>
      </c>
      <c r="N1747" s="42"/>
      <c r="O1747" s="42"/>
      <c r="P1747" s="42" t="s">
        <v>102</v>
      </c>
    </row>
    <row r="1748" spans="1:16">
      <c r="A1748" s="62">
        <v>1747</v>
      </c>
      <c r="B1748" s="42" t="s">
        <v>554</v>
      </c>
      <c r="C1748" s="42" t="s">
        <v>83</v>
      </c>
      <c r="D1748" s="42" t="s">
        <v>579</v>
      </c>
      <c r="E1748" s="42" t="s">
        <v>454</v>
      </c>
      <c r="F1748" s="64">
        <v>9964</v>
      </c>
      <c r="G1748" s="42">
        <v>1927</v>
      </c>
      <c r="H1748" s="42">
        <v>4</v>
      </c>
      <c r="I1748" s="42">
        <v>12</v>
      </c>
      <c r="J1748" s="64">
        <f t="shared" si="58"/>
        <v>9964</v>
      </c>
      <c r="K1748" s="89">
        <f t="shared" ca="1" si="59"/>
        <v>95.567419575633124</v>
      </c>
      <c r="L1748" s="42" t="s">
        <v>459</v>
      </c>
      <c r="M1748" s="42" t="s">
        <v>562</v>
      </c>
      <c r="N1748" s="42" t="s">
        <v>459</v>
      </c>
      <c r="O1748" s="42" t="s">
        <v>562</v>
      </c>
      <c r="P1748" s="42" t="s">
        <v>83</v>
      </c>
    </row>
    <row r="1749" spans="1:16">
      <c r="A1749" s="62">
        <v>1748</v>
      </c>
      <c r="B1749" s="42" t="s">
        <v>554</v>
      </c>
      <c r="C1749" s="42" t="s">
        <v>83</v>
      </c>
      <c r="D1749" s="42" t="s">
        <v>531</v>
      </c>
      <c r="E1749" s="42" t="s">
        <v>572</v>
      </c>
      <c r="F1749" s="64">
        <v>25082</v>
      </c>
      <c r="G1749" s="42">
        <v>1968</v>
      </c>
      <c r="H1749" s="42">
        <v>9</v>
      </c>
      <c r="I1749" s="42">
        <v>1</v>
      </c>
      <c r="J1749" s="64">
        <f t="shared" si="58"/>
        <v>25082</v>
      </c>
      <c r="K1749" s="89">
        <f t="shared" ca="1" si="59"/>
        <v>54.176591375770023</v>
      </c>
      <c r="L1749" s="42" t="s">
        <v>363</v>
      </c>
      <c r="M1749" s="42" t="s">
        <v>436</v>
      </c>
      <c r="N1749" s="42" t="s">
        <v>363</v>
      </c>
      <c r="O1749" s="42" t="s">
        <v>436</v>
      </c>
      <c r="P1749" s="42" t="s">
        <v>83</v>
      </c>
    </row>
    <row r="1750" spans="1:16">
      <c r="A1750" s="62">
        <v>1749</v>
      </c>
      <c r="B1750" s="42" t="s">
        <v>554</v>
      </c>
      <c r="C1750" s="42" t="s">
        <v>83</v>
      </c>
      <c r="D1750" s="42" t="s">
        <v>247</v>
      </c>
      <c r="E1750" s="42" t="s">
        <v>447</v>
      </c>
      <c r="F1750" s="64">
        <v>9574</v>
      </c>
      <c r="G1750" s="42">
        <v>1926</v>
      </c>
      <c r="H1750" s="42">
        <v>3</v>
      </c>
      <c r="I1750" s="42">
        <v>18</v>
      </c>
      <c r="J1750" s="64">
        <f t="shared" si="58"/>
        <v>9574</v>
      </c>
      <c r="K1750" s="89">
        <f t="shared" ca="1" si="59"/>
        <v>96.635181382614647</v>
      </c>
      <c r="L1750" s="42" t="s">
        <v>573</v>
      </c>
      <c r="M1750" s="42" t="s">
        <v>463</v>
      </c>
      <c r="N1750" s="42" t="s">
        <v>573</v>
      </c>
      <c r="O1750" s="42" t="s">
        <v>463</v>
      </c>
      <c r="P1750" s="42" t="s">
        <v>83</v>
      </c>
    </row>
    <row r="1751" spans="1:16">
      <c r="A1751" s="62">
        <v>1750</v>
      </c>
      <c r="B1751" s="42" t="s">
        <v>554</v>
      </c>
      <c r="C1751" s="42" t="s">
        <v>83</v>
      </c>
      <c r="D1751" s="42" t="s">
        <v>580</v>
      </c>
      <c r="E1751" s="42" t="s">
        <v>568</v>
      </c>
      <c r="F1751" s="64">
        <v>11482</v>
      </c>
      <c r="G1751" s="42">
        <v>1931</v>
      </c>
      <c r="H1751" s="42">
        <v>6</v>
      </c>
      <c r="I1751" s="42">
        <v>8</v>
      </c>
      <c r="J1751" s="64">
        <f t="shared" si="58"/>
        <v>11482</v>
      </c>
      <c r="K1751" s="89">
        <f t="shared" ca="1" si="59"/>
        <v>91.411362080766594</v>
      </c>
      <c r="L1751" s="42" t="s">
        <v>363</v>
      </c>
      <c r="M1751" s="42" t="s">
        <v>363</v>
      </c>
      <c r="N1751" s="42" t="s">
        <v>363</v>
      </c>
      <c r="O1751" s="42" t="s">
        <v>363</v>
      </c>
      <c r="P1751" s="42" t="s">
        <v>102</v>
      </c>
    </row>
    <row r="1752" spans="1:16">
      <c r="A1752" s="62">
        <v>1751</v>
      </c>
      <c r="B1752" s="42" t="s">
        <v>554</v>
      </c>
      <c r="C1752" s="42" t="s">
        <v>83</v>
      </c>
      <c r="D1752" s="42" t="s">
        <v>165</v>
      </c>
      <c r="E1752" s="42" t="s">
        <v>495</v>
      </c>
      <c r="F1752" s="64">
        <v>35565</v>
      </c>
      <c r="G1752" s="42">
        <v>1997</v>
      </c>
      <c r="H1752" s="42">
        <v>5</v>
      </c>
      <c r="I1752" s="42">
        <v>15</v>
      </c>
      <c r="J1752" s="64">
        <f t="shared" si="58"/>
        <v>35565</v>
      </c>
      <c r="K1752" s="89">
        <f t="shared" ca="1" si="59"/>
        <v>25.475701574264203</v>
      </c>
      <c r="L1752" s="42" t="s">
        <v>112</v>
      </c>
      <c r="M1752" s="42" t="s">
        <v>458</v>
      </c>
      <c r="N1752" s="42" t="s">
        <v>112</v>
      </c>
      <c r="O1752" s="42" t="s">
        <v>458</v>
      </c>
      <c r="P1752" s="42" t="s">
        <v>102</v>
      </c>
    </row>
    <row r="1753" spans="1:16">
      <c r="A1753" s="62">
        <v>1752</v>
      </c>
      <c r="B1753" s="42" t="s">
        <v>554</v>
      </c>
      <c r="C1753" s="42" t="s">
        <v>83</v>
      </c>
      <c r="D1753" s="42" t="s">
        <v>267</v>
      </c>
      <c r="E1753" s="42" t="s">
        <v>568</v>
      </c>
      <c r="F1753" s="64">
        <v>11003</v>
      </c>
      <c r="G1753" s="42">
        <v>1930</v>
      </c>
      <c r="H1753" s="42">
        <v>2</v>
      </c>
      <c r="I1753" s="42">
        <v>14</v>
      </c>
      <c r="J1753" s="64">
        <f t="shared" si="58"/>
        <v>11003</v>
      </c>
      <c r="K1753" s="89">
        <f t="shared" ca="1" si="59"/>
        <v>92.722792607802873</v>
      </c>
      <c r="L1753" s="42" t="s">
        <v>558</v>
      </c>
      <c r="M1753" s="42" t="s">
        <v>432</v>
      </c>
      <c r="N1753" s="42" t="s">
        <v>558</v>
      </c>
      <c r="O1753" s="42" t="s">
        <v>432</v>
      </c>
      <c r="P1753" s="42" t="s">
        <v>83</v>
      </c>
    </row>
    <row r="1754" spans="1:16">
      <c r="A1754" s="62">
        <v>1753</v>
      </c>
      <c r="B1754" s="42" t="s">
        <v>554</v>
      </c>
      <c r="C1754" s="42" t="s">
        <v>83</v>
      </c>
      <c r="D1754" s="42" t="s">
        <v>247</v>
      </c>
      <c r="E1754" s="42" t="s">
        <v>447</v>
      </c>
      <c r="F1754" s="64">
        <v>15642</v>
      </c>
      <c r="G1754" s="42">
        <v>1942</v>
      </c>
      <c r="H1754" s="42">
        <v>10</v>
      </c>
      <c r="I1754" s="42">
        <v>28</v>
      </c>
      <c r="J1754" s="64">
        <f t="shared" si="58"/>
        <v>15642</v>
      </c>
      <c r="K1754" s="89">
        <f t="shared" ca="1" si="59"/>
        <v>80.021902806297064</v>
      </c>
      <c r="L1754" s="42" t="s">
        <v>363</v>
      </c>
      <c r="M1754" s="42" t="s">
        <v>189</v>
      </c>
      <c r="N1754" s="42" t="s">
        <v>363</v>
      </c>
      <c r="O1754" s="42" t="s">
        <v>189</v>
      </c>
      <c r="P1754" s="42" t="s">
        <v>102</v>
      </c>
    </row>
    <row r="1755" spans="1:16">
      <c r="A1755" s="62">
        <v>1754</v>
      </c>
      <c r="B1755" s="42" t="s">
        <v>554</v>
      </c>
      <c r="C1755" s="42" t="s">
        <v>83</v>
      </c>
      <c r="D1755" s="42" t="s">
        <v>88</v>
      </c>
      <c r="E1755" s="42" t="s">
        <v>556</v>
      </c>
      <c r="F1755" s="64">
        <v>35135</v>
      </c>
      <c r="G1755" s="42">
        <v>1996</v>
      </c>
      <c r="H1755" s="42">
        <v>3</v>
      </c>
      <c r="I1755" s="42">
        <v>11</v>
      </c>
      <c r="J1755" s="64">
        <f t="shared" si="58"/>
        <v>35135</v>
      </c>
      <c r="K1755" s="89">
        <f t="shared" ca="1" si="59"/>
        <v>26.652977412731005</v>
      </c>
      <c r="L1755" s="42" t="s">
        <v>545</v>
      </c>
      <c r="M1755" s="42" t="s">
        <v>435</v>
      </c>
      <c r="N1755" s="42"/>
      <c r="O1755" s="42"/>
      <c r="P1755" s="42" t="s">
        <v>102</v>
      </c>
    </row>
    <row r="1756" spans="1:16">
      <c r="A1756" s="62">
        <v>1755</v>
      </c>
      <c r="B1756" s="42" t="s">
        <v>554</v>
      </c>
      <c r="C1756" s="42" t="s">
        <v>83</v>
      </c>
      <c r="D1756" s="42" t="s">
        <v>247</v>
      </c>
      <c r="E1756" s="42" t="s">
        <v>447</v>
      </c>
      <c r="F1756" s="64">
        <v>13580</v>
      </c>
      <c r="G1756" s="42">
        <v>1937</v>
      </c>
      <c r="H1756" s="42">
        <v>3</v>
      </c>
      <c r="I1756" s="42">
        <v>6</v>
      </c>
      <c r="J1756" s="64">
        <f t="shared" si="58"/>
        <v>13580</v>
      </c>
      <c r="K1756" s="89">
        <f t="shared" ca="1" si="59"/>
        <v>85.667351129363453</v>
      </c>
      <c r="L1756" s="42" t="s">
        <v>463</v>
      </c>
      <c r="M1756" s="42" t="s">
        <v>438</v>
      </c>
      <c r="N1756" s="42" t="s">
        <v>463</v>
      </c>
      <c r="O1756" s="42" t="s">
        <v>438</v>
      </c>
      <c r="P1756" s="42" t="s">
        <v>83</v>
      </c>
    </row>
    <row r="1757" spans="1:16">
      <c r="A1757" s="62">
        <v>1756</v>
      </c>
      <c r="B1757" s="42" t="s">
        <v>554</v>
      </c>
      <c r="C1757" s="42" t="s">
        <v>83</v>
      </c>
      <c r="D1757" s="42" t="s">
        <v>88</v>
      </c>
      <c r="E1757" s="42" t="s">
        <v>556</v>
      </c>
      <c r="F1757" s="64">
        <v>35592</v>
      </c>
      <c r="G1757" s="42">
        <v>1997</v>
      </c>
      <c r="H1757" s="42">
        <v>6</v>
      </c>
      <c r="I1757" s="42">
        <v>11</v>
      </c>
      <c r="J1757" s="64">
        <f t="shared" si="58"/>
        <v>35592</v>
      </c>
      <c r="K1757" s="89">
        <f t="shared" ca="1" si="59"/>
        <v>25.401779603011637</v>
      </c>
      <c r="L1757" s="42" t="s">
        <v>545</v>
      </c>
      <c r="M1757" s="42" t="s">
        <v>435</v>
      </c>
      <c r="N1757" s="42"/>
      <c r="O1757" s="42"/>
      <c r="P1757" s="42" t="s">
        <v>83</v>
      </c>
    </row>
    <row r="1758" spans="1:16">
      <c r="A1758" s="62">
        <v>1757</v>
      </c>
      <c r="B1758" s="42" t="s">
        <v>554</v>
      </c>
      <c r="C1758" s="42" t="s">
        <v>83</v>
      </c>
      <c r="D1758" s="42" t="s">
        <v>126</v>
      </c>
      <c r="E1758" s="42" t="s">
        <v>477</v>
      </c>
      <c r="F1758" s="64">
        <v>24800</v>
      </c>
      <c r="G1758" s="42">
        <v>1967</v>
      </c>
      <c r="H1758" s="42">
        <v>11</v>
      </c>
      <c r="I1758" s="42">
        <v>24</v>
      </c>
      <c r="J1758" s="64">
        <f t="shared" si="58"/>
        <v>24800</v>
      </c>
      <c r="K1758" s="89">
        <f t="shared" ca="1" si="59"/>
        <v>54.948665297741272</v>
      </c>
      <c r="L1758" s="42" t="s">
        <v>455</v>
      </c>
      <c r="M1758" s="42" t="s">
        <v>562</v>
      </c>
      <c r="N1758" s="42" t="s">
        <v>455</v>
      </c>
      <c r="O1758" s="42" t="s">
        <v>562</v>
      </c>
      <c r="P1758" s="42" t="s">
        <v>83</v>
      </c>
    </row>
    <row r="1759" spans="1:16">
      <c r="A1759" s="62">
        <v>1758</v>
      </c>
      <c r="B1759" s="42" t="s">
        <v>554</v>
      </c>
      <c r="C1759" s="42" t="s">
        <v>83</v>
      </c>
      <c r="D1759" s="42" t="s">
        <v>170</v>
      </c>
      <c r="E1759" s="42" t="s">
        <v>557</v>
      </c>
      <c r="F1759" s="64">
        <v>20777</v>
      </c>
      <c r="G1759" s="42">
        <v>1956</v>
      </c>
      <c r="H1759" s="42">
        <v>11</v>
      </c>
      <c r="I1759" s="42">
        <v>18</v>
      </c>
      <c r="J1759" s="64">
        <f t="shared" si="58"/>
        <v>20777</v>
      </c>
      <c r="K1759" s="89">
        <f t="shared" ca="1" si="59"/>
        <v>65.96303901437372</v>
      </c>
      <c r="L1759" s="42" t="s">
        <v>545</v>
      </c>
      <c r="M1759" s="42" t="s">
        <v>435</v>
      </c>
      <c r="N1759" s="42"/>
      <c r="O1759" s="42"/>
      <c r="P1759" s="42" t="s">
        <v>102</v>
      </c>
    </row>
    <row r="1760" spans="1:16">
      <c r="A1760" s="62">
        <v>1759</v>
      </c>
      <c r="B1760" s="42" t="s">
        <v>554</v>
      </c>
      <c r="C1760" s="42" t="s">
        <v>83</v>
      </c>
      <c r="D1760" s="42" t="s">
        <v>88</v>
      </c>
      <c r="E1760" s="42" t="s">
        <v>556</v>
      </c>
      <c r="F1760" s="64">
        <v>15598</v>
      </c>
      <c r="G1760" s="42">
        <v>1942</v>
      </c>
      <c r="H1760" s="42">
        <v>9</v>
      </c>
      <c r="I1760" s="42">
        <v>14</v>
      </c>
      <c r="J1760" s="64">
        <f t="shared" si="58"/>
        <v>15598</v>
      </c>
      <c r="K1760" s="89">
        <f t="shared" ca="1" si="59"/>
        <v>80.142368240930864</v>
      </c>
      <c r="L1760" s="42" t="s">
        <v>96</v>
      </c>
      <c r="M1760" s="42" t="s">
        <v>441</v>
      </c>
      <c r="N1760" s="42"/>
      <c r="O1760" s="42"/>
      <c r="P1760" s="42" t="s">
        <v>83</v>
      </c>
    </row>
    <row r="1761" spans="1:16">
      <c r="A1761" s="62">
        <v>1760</v>
      </c>
      <c r="B1761" s="42" t="s">
        <v>554</v>
      </c>
      <c r="C1761" s="42" t="s">
        <v>83</v>
      </c>
      <c r="D1761" s="42" t="s">
        <v>374</v>
      </c>
      <c r="E1761" s="42" t="s">
        <v>560</v>
      </c>
      <c r="F1761" s="64">
        <v>9660</v>
      </c>
      <c r="G1761" s="42">
        <v>1926</v>
      </c>
      <c r="H1761" s="42">
        <v>6</v>
      </c>
      <c r="I1761" s="42">
        <v>12</v>
      </c>
      <c r="J1761" s="64">
        <f t="shared" si="58"/>
        <v>9660</v>
      </c>
      <c r="K1761" s="89">
        <f t="shared" ca="1" si="59"/>
        <v>96.399726214921287</v>
      </c>
      <c r="L1761" s="42" t="s">
        <v>437</v>
      </c>
      <c r="M1761" s="42" t="s">
        <v>562</v>
      </c>
      <c r="N1761" s="42" t="s">
        <v>437</v>
      </c>
      <c r="O1761" s="42" t="s">
        <v>562</v>
      </c>
      <c r="P1761" s="42" t="s">
        <v>102</v>
      </c>
    </row>
    <row r="1762" spans="1:16">
      <c r="A1762" s="62">
        <v>1761</v>
      </c>
      <c r="B1762" s="42" t="s">
        <v>554</v>
      </c>
      <c r="C1762" s="42" t="s">
        <v>83</v>
      </c>
      <c r="D1762" s="42" t="s">
        <v>171</v>
      </c>
      <c r="E1762" s="42" t="s">
        <v>561</v>
      </c>
      <c r="F1762" s="64">
        <v>25426</v>
      </c>
      <c r="G1762" s="42">
        <v>1969</v>
      </c>
      <c r="H1762" s="42">
        <v>8</v>
      </c>
      <c r="I1762" s="42">
        <v>11</v>
      </c>
      <c r="J1762" s="64">
        <f t="shared" si="58"/>
        <v>25426</v>
      </c>
      <c r="K1762" s="89">
        <f t="shared" ca="1" si="59"/>
        <v>53.234770704996578</v>
      </c>
      <c r="L1762" s="42" t="s">
        <v>432</v>
      </c>
      <c r="M1762" s="42" t="s">
        <v>463</v>
      </c>
      <c r="N1762" s="42"/>
      <c r="O1762" s="42"/>
      <c r="P1762" s="42" t="s">
        <v>83</v>
      </c>
    </row>
    <row r="1763" spans="1:16">
      <c r="A1763" s="62">
        <v>1762</v>
      </c>
      <c r="B1763" s="42" t="s">
        <v>554</v>
      </c>
      <c r="C1763" s="42" t="s">
        <v>83</v>
      </c>
      <c r="D1763" s="42" t="s">
        <v>327</v>
      </c>
      <c r="E1763" s="42" t="s">
        <v>477</v>
      </c>
      <c r="F1763" s="64">
        <v>12525</v>
      </c>
      <c r="G1763" s="42">
        <v>1934</v>
      </c>
      <c r="H1763" s="42">
        <v>4</v>
      </c>
      <c r="I1763" s="42">
        <v>16</v>
      </c>
      <c r="J1763" s="64">
        <f t="shared" si="58"/>
        <v>12525</v>
      </c>
      <c r="K1763" s="89">
        <f t="shared" ca="1" si="59"/>
        <v>88.555783709787818</v>
      </c>
      <c r="L1763" s="42" t="s">
        <v>432</v>
      </c>
      <c r="M1763" s="42" t="s">
        <v>455</v>
      </c>
      <c r="N1763" s="42" t="s">
        <v>432</v>
      </c>
      <c r="O1763" s="42" t="s">
        <v>455</v>
      </c>
      <c r="P1763" s="42" t="s">
        <v>102</v>
      </c>
    </row>
    <row r="1764" spans="1:16">
      <c r="A1764" s="62">
        <v>1763</v>
      </c>
      <c r="B1764" s="42" t="s">
        <v>554</v>
      </c>
      <c r="C1764" s="42" t="s">
        <v>83</v>
      </c>
      <c r="D1764" s="42" t="s">
        <v>291</v>
      </c>
      <c r="E1764" s="42" t="s">
        <v>477</v>
      </c>
      <c r="F1764" s="64">
        <v>21584</v>
      </c>
      <c r="G1764" s="42">
        <v>1959</v>
      </c>
      <c r="H1764" s="42">
        <v>2</v>
      </c>
      <c r="I1764" s="42">
        <v>3</v>
      </c>
      <c r="J1764" s="64">
        <f t="shared" si="58"/>
        <v>21584</v>
      </c>
      <c r="K1764" s="89">
        <f t="shared" ca="1" si="59"/>
        <v>63.753593429158109</v>
      </c>
      <c r="L1764" s="42" t="s">
        <v>458</v>
      </c>
      <c r="M1764" s="42" t="s">
        <v>432</v>
      </c>
      <c r="N1764" s="42" t="s">
        <v>458</v>
      </c>
      <c r="O1764" s="42" t="s">
        <v>432</v>
      </c>
      <c r="P1764" s="42" t="s">
        <v>83</v>
      </c>
    </row>
    <row r="1765" spans="1:16">
      <c r="A1765" s="62">
        <v>1764</v>
      </c>
      <c r="B1765" s="42" t="s">
        <v>554</v>
      </c>
      <c r="C1765" s="42" t="s">
        <v>83</v>
      </c>
      <c r="D1765" s="42" t="s">
        <v>88</v>
      </c>
      <c r="E1765" s="42" t="s">
        <v>556</v>
      </c>
      <c r="F1765" s="64">
        <v>7704</v>
      </c>
      <c r="G1765" s="42">
        <v>1921</v>
      </c>
      <c r="H1765" s="42">
        <v>2</v>
      </c>
      <c r="I1765" s="42">
        <v>2</v>
      </c>
      <c r="J1765" s="64">
        <f t="shared" si="58"/>
        <v>7704</v>
      </c>
      <c r="K1765" s="89">
        <f t="shared" ca="1" si="59"/>
        <v>101.75496235455168</v>
      </c>
      <c r="L1765" s="42" t="s">
        <v>189</v>
      </c>
      <c r="M1765" s="42" t="s">
        <v>459</v>
      </c>
      <c r="N1765" s="42"/>
      <c r="O1765" s="42"/>
      <c r="P1765" s="42" t="s">
        <v>83</v>
      </c>
    </row>
    <row r="1766" spans="1:16">
      <c r="A1766" s="62">
        <v>1765</v>
      </c>
      <c r="B1766" s="42" t="s">
        <v>554</v>
      </c>
      <c r="C1766" s="42" t="s">
        <v>83</v>
      </c>
      <c r="D1766" s="42" t="s">
        <v>365</v>
      </c>
      <c r="E1766" s="42" t="s">
        <v>557</v>
      </c>
      <c r="F1766" s="64">
        <v>12677</v>
      </c>
      <c r="G1766" s="42">
        <v>1934</v>
      </c>
      <c r="H1766" s="42">
        <v>9</v>
      </c>
      <c r="I1766" s="42">
        <v>15</v>
      </c>
      <c r="J1766" s="64">
        <f t="shared" si="58"/>
        <v>12677</v>
      </c>
      <c r="K1766" s="89">
        <f t="shared" ca="1" si="59"/>
        <v>88.139630390143736</v>
      </c>
      <c r="L1766" s="42" t="s">
        <v>436</v>
      </c>
      <c r="M1766" s="42" t="s">
        <v>565</v>
      </c>
      <c r="N1766" s="42" t="s">
        <v>436</v>
      </c>
      <c r="O1766" s="42" t="s">
        <v>565</v>
      </c>
      <c r="P1766" s="42" t="s">
        <v>102</v>
      </c>
    </row>
    <row r="1767" spans="1:16">
      <c r="A1767" s="62">
        <v>1766</v>
      </c>
      <c r="B1767" s="42" t="s">
        <v>554</v>
      </c>
      <c r="C1767" s="42" t="s">
        <v>83</v>
      </c>
      <c r="D1767" s="42" t="s">
        <v>581</v>
      </c>
      <c r="E1767" s="42" t="s">
        <v>454</v>
      </c>
      <c r="F1767" s="64">
        <v>9933</v>
      </c>
      <c r="G1767" s="42">
        <v>1927</v>
      </c>
      <c r="H1767" s="42">
        <v>3</v>
      </c>
      <c r="I1767" s="42">
        <v>12</v>
      </c>
      <c r="J1767" s="64">
        <f t="shared" si="58"/>
        <v>9933</v>
      </c>
      <c r="K1767" s="89">
        <f t="shared" ca="1" si="59"/>
        <v>95.652292950034223</v>
      </c>
      <c r="L1767" s="42" t="s">
        <v>458</v>
      </c>
      <c r="M1767" s="42" t="s">
        <v>363</v>
      </c>
      <c r="N1767" s="42" t="s">
        <v>458</v>
      </c>
      <c r="O1767" s="42" t="s">
        <v>363</v>
      </c>
      <c r="P1767" s="42" t="s">
        <v>102</v>
      </c>
    </row>
    <row r="1768" spans="1:16">
      <c r="A1768" s="62">
        <v>1767</v>
      </c>
      <c r="B1768" s="42" t="s">
        <v>554</v>
      </c>
      <c r="C1768" s="42" t="s">
        <v>83</v>
      </c>
      <c r="D1768" s="42" t="s">
        <v>95</v>
      </c>
      <c r="E1768" s="42" t="s">
        <v>561</v>
      </c>
      <c r="F1768" s="64">
        <v>19002</v>
      </c>
      <c r="G1768" s="42">
        <v>1952</v>
      </c>
      <c r="H1768" s="42">
        <v>1</v>
      </c>
      <c r="I1768" s="42">
        <v>9</v>
      </c>
      <c r="J1768" s="64">
        <f t="shared" si="58"/>
        <v>19002</v>
      </c>
      <c r="K1768" s="89">
        <f t="shared" ca="1" si="59"/>
        <v>70.822724161533202</v>
      </c>
      <c r="L1768" s="42" t="s">
        <v>570</v>
      </c>
      <c r="M1768" s="42" t="s">
        <v>512</v>
      </c>
      <c r="N1768" s="42" t="s">
        <v>570</v>
      </c>
      <c r="O1768" s="42" t="s">
        <v>512</v>
      </c>
      <c r="P1768" s="42" t="s">
        <v>102</v>
      </c>
    </row>
    <row r="1769" spans="1:16">
      <c r="A1769" s="62">
        <v>1768</v>
      </c>
      <c r="B1769" s="42" t="s">
        <v>554</v>
      </c>
      <c r="C1769" s="42" t="s">
        <v>83</v>
      </c>
      <c r="D1769" s="42" t="s">
        <v>95</v>
      </c>
      <c r="E1769" s="42" t="s">
        <v>561</v>
      </c>
      <c r="F1769" s="64">
        <v>7310</v>
      </c>
      <c r="G1769" s="42">
        <v>1920</v>
      </c>
      <c r="H1769" s="42">
        <v>1</v>
      </c>
      <c r="I1769" s="42">
        <v>5</v>
      </c>
      <c r="J1769" s="64">
        <f t="shared" si="58"/>
        <v>7310</v>
      </c>
      <c r="K1769" s="89">
        <f t="shared" ca="1" si="59"/>
        <v>102.83367556468173</v>
      </c>
      <c r="L1769" s="42" t="s">
        <v>570</v>
      </c>
      <c r="M1769" s="42" t="s">
        <v>565</v>
      </c>
      <c r="N1769" s="42" t="s">
        <v>570</v>
      </c>
      <c r="O1769" s="42" t="s">
        <v>565</v>
      </c>
      <c r="P1769" s="42" t="s">
        <v>102</v>
      </c>
    </row>
    <row r="1770" spans="1:16">
      <c r="A1770" s="62">
        <v>1769</v>
      </c>
      <c r="B1770" s="42" t="s">
        <v>554</v>
      </c>
      <c r="C1770" s="42" t="s">
        <v>83</v>
      </c>
      <c r="D1770" s="42" t="s">
        <v>264</v>
      </c>
      <c r="E1770" s="42" t="s">
        <v>556</v>
      </c>
      <c r="F1770" s="64">
        <v>8991</v>
      </c>
      <c r="G1770" s="42">
        <v>1924</v>
      </c>
      <c r="H1770" s="42">
        <v>8</v>
      </c>
      <c r="I1770" s="42">
        <v>12</v>
      </c>
      <c r="J1770" s="64">
        <f t="shared" si="58"/>
        <v>8991</v>
      </c>
      <c r="K1770" s="89">
        <f t="shared" ca="1" si="59"/>
        <v>98.231348391512668</v>
      </c>
      <c r="L1770" s="42" t="s">
        <v>570</v>
      </c>
      <c r="M1770" s="42" t="s">
        <v>437</v>
      </c>
      <c r="N1770" s="42"/>
      <c r="O1770" s="42"/>
      <c r="P1770" s="42" t="s">
        <v>83</v>
      </c>
    </row>
    <row r="1771" spans="1:16">
      <c r="A1771" s="62">
        <v>1770</v>
      </c>
      <c r="B1771" s="42" t="s">
        <v>554</v>
      </c>
      <c r="C1771" s="42" t="s">
        <v>83</v>
      </c>
      <c r="D1771" s="42" t="s">
        <v>282</v>
      </c>
      <c r="E1771" s="42" t="s">
        <v>556</v>
      </c>
      <c r="F1771" s="64">
        <v>2564</v>
      </c>
      <c r="G1771" s="42">
        <v>1907</v>
      </c>
      <c r="H1771" s="42">
        <v>1</v>
      </c>
      <c r="I1771" s="42">
        <v>7</v>
      </c>
      <c r="J1771" s="64">
        <f t="shared" si="58"/>
        <v>2564</v>
      </c>
      <c r="K1771" s="89">
        <f t="shared" ca="1" si="59"/>
        <v>115.82751540041068</v>
      </c>
      <c r="L1771" s="42" t="s">
        <v>434</v>
      </c>
      <c r="M1771" s="42" t="s">
        <v>563</v>
      </c>
      <c r="N1771" s="42" t="s">
        <v>434</v>
      </c>
      <c r="O1771" s="42" t="s">
        <v>563</v>
      </c>
      <c r="P1771" s="42" t="s">
        <v>102</v>
      </c>
    </row>
    <row r="1772" spans="1:16">
      <c r="A1772" s="62">
        <v>1771</v>
      </c>
      <c r="B1772" s="42" t="s">
        <v>554</v>
      </c>
      <c r="C1772" s="42" t="s">
        <v>83</v>
      </c>
      <c r="D1772" s="42" t="s">
        <v>201</v>
      </c>
      <c r="E1772" s="42" t="s">
        <v>447</v>
      </c>
      <c r="F1772" s="64">
        <v>21098</v>
      </c>
      <c r="G1772" s="42">
        <v>1957</v>
      </c>
      <c r="H1772" s="42">
        <v>10</v>
      </c>
      <c r="I1772" s="42">
        <v>5</v>
      </c>
      <c r="J1772" s="64">
        <f t="shared" si="58"/>
        <v>21098</v>
      </c>
      <c r="K1772" s="89">
        <f t="shared" ca="1" si="59"/>
        <v>65.084188911704317</v>
      </c>
      <c r="L1772" s="42" t="s">
        <v>450</v>
      </c>
      <c r="M1772" s="42" t="s">
        <v>555</v>
      </c>
      <c r="N1772" s="42" t="s">
        <v>450</v>
      </c>
      <c r="O1772" s="42" t="s">
        <v>555</v>
      </c>
      <c r="P1772" s="42" t="s">
        <v>83</v>
      </c>
    </row>
    <row r="1773" spans="1:16">
      <c r="A1773" s="62">
        <v>1772</v>
      </c>
      <c r="B1773" s="42" t="s">
        <v>554</v>
      </c>
      <c r="C1773" s="42" t="s">
        <v>83</v>
      </c>
      <c r="D1773" s="42" t="s">
        <v>136</v>
      </c>
      <c r="E1773" s="42" t="s">
        <v>572</v>
      </c>
      <c r="F1773" s="64">
        <v>4678</v>
      </c>
      <c r="G1773" s="42">
        <v>1912</v>
      </c>
      <c r="H1773" s="42">
        <v>10</v>
      </c>
      <c r="I1773" s="42">
        <v>21</v>
      </c>
      <c r="J1773" s="64">
        <f t="shared" si="58"/>
        <v>4678</v>
      </c>
      <c r="K1773" s="89">
        <f t="shared" ca="1" si="59"/>
        <v>110.03969883641342</v>
      </c>
      <c r="L1773" s="42" t="s">
        <v>435</v>
      </c>
      <c r="M1773" s="42" t="s">
        <v>363</v>
      </c>
      <c r="N1773" s="42" t="s">
        <v>435</v>
      </c>
      <c r="O1773" s="42" t="s">
        <v>363</v>
      </c>
      <c r="P1773" s="42" t="s">
        <v>102</v>
      </c>
    </row>
    <row r="1774" spans="1:16">
      <c r="A1774" s="62">
        <v>1773</v>
      </c>
      <c r="B1774" s="42" t="s">
        <v>554</v>
      </c>
      <c r="C1774" s="42" t="s">
        <v>83</v>
      </c>
      <c r="D1774" s="42" t="s">
        <v>197</v>
      </c>
      <c r="E1774" s="42" t="s">
        <v>477</v>
      </c>
      <c r="F1774" s="64">
        <v>35392</v>
      </c>
      <c r="G1774" s="42">
        <v>1996</v>
      </c>
      <c r="H1774" s="42">
        <v>11</v>
      </c>
      <c r="I1774" s="42">
        <v>23</v>
      </c>
      <c r="J1774" s="64">
        <f t="shared" si="58"/>
        <v>35392</v>
      </c>
      <c r="K1774" s="89">
        <f t="shared" ca="1" si="59"/>
        <v>25.949349760438057</v>
      </c>
      <c r="L1774" s="42" t="s">
        <v>582</v>
      </c>
      <c r="M1774" s="42" t="s">
        <v>576</v>
      </c>
      <c r="N1774" s="42" t="s">
        <v>582</v>
      </c>
      <c r="O1774" s="42" t="s">
        <v>576</v>
      </c>
      <c r="P1774" s="42" t="s">
        <v>102</v>
      </c>
    </row>
    <row r="1775" spans="1:16">
      <c r="A1775" s="62">
        <v>1774</v>
      </c>
      <c r="B1775" s="42" t="s">
        <v>554</v>
      </c>
      <c r="C1775" s="42" t="s">
        <v>83</v>
      </c>
      <c r="D1775" s="42" t="s">
        <v>308</v>
      </c>
      <c r="E1775" s="42" t="s">
        <v>583</v>
      </c>
      <c r="F1775" s="64">
        <v>21858</v>
      </c>
      <c r="G1775" s="42">
        <v>1959</v>
      </c>
      <c r="H1775" s="42">
        <v>11</v>
      </c>
      <c r="I1775" s="42">
        <v>4</v>
      </c>
      <c r="J1775" s="64">
        <f t="shared" si="58"/>
        <v>21858</v>
      </c>
      <c r="K1775" s="89">
        <f t="shared" ca="1" si="59"/>
        <v>63.003422313483917</v>
      </c>
      <c r="L1775" s="42" t="s">
        <v>545</v>
      </c>
      <c r="M1775" s="42" t="s">
        <v>441</v>
      </c>
      <c r="N1775" s="42" t="s">
        <v>545</v>
      </c>
      <c r="O1775" s="42" t="s">
        <v>441</v>
      </c>
      <c r="P1775" s="42" t="s">
        <v>83</v>
      </c>
    </row>
    <row r="1776" spans="1:16">
      <c r="A1776" s="62">
        <v>1775</v>
      </c>
      <c r="B1776" s="42" t="s">
        <v>554</v>
      </c>
      <c r="C1776" s="42" t="s">
        <v>83</v>
      </c>
      <c r="D1776" s="42" t="s">
        <v>254</v>
      </c>
      <c r="E1776" s="42" t="s">
        <v>568</v>
      </c>
      <c r="F1776" s="64">
        <v>7620</v>
      </c>
      <c r="G1776" s="42">
        <v>1920</v>
      </c>
      <c r="H1776" s="42">
        <v>11</v>
      </c>
      <c r="I1776" s="42">
        <v>10</v>
      </c>
      <c r="J1776" s="64">
        <f t="shared" si="58"/>
        <v>7620</v>
      </c>
      <c r="K1776" s="89">
        <f t="shared" ca="1" si="59"/>
        <v>101.98494182067077</v>
      </c>
      <c r="L1776" s="42" t="s">
        <v>400</v>
      </c>
      <c r="M1776" s="42" t="s">
        <v>442</v>
      </c>
      <c r="N1776" s="42" t="s">
        <v>400</v>
      </c>
      <c r="O1776" s="42" t="s">
        <v>442</v>
      </c>
      <c r="P1776" s="42" t="s">
        <v>83</v>
      </c>
    </row>
    <row r="1777" spans="1:16">
      <c r="A1777" s="62">
        <v>1776</v>
      </c>
      <c r="B1777" s="42" t="s">
        <v>554</v>
      </c>
      <c r="C1777" s="42" t="s">
        <v>83</v>
      </c>
      <c r="D1777" s="42" t="s">
        <v>95</v>
      </c>
      <c r="E1777" s="42" t="s">
        <v>561</v>
      </c>
      <c r="F1777" s="64">
        <v>35444</v>
      </c>
      <c r="G1777" s="42">
        <v>1997</v>
      </c>
      <c r="H1777" s="42">
        <v>1</v>
      </c>
      <c r="I1777" s="42">
        <v>14</v>
      </c>
      <c r="J1777" s="64">
        <f t="shared" si="58"/>
        <v>35444</v>
      </c>
      <c r="K1777" s="89">
        <f t="shared" ca="1" si="59"/>
        <v>25.806981519507186</v>
      </c>
      <c r="L1777" s="42" t="s">
        <v>363</v>
      </c>
      <c r="M1777" s="42" t="s">
        <v>455</v>
      </c>
      <c r="N1777" s="42" t="s">
        <v>363</v>
      </c>
      <c r="O1777" s="42" t="s">
        <v>455</v>
      </c>
      <c r="P1777" s="42" t="s">
        <v>102</v>
      </c>
    </row>
    <row r="1778" spans="1:16">
      <c r="A1778" s="62">
        <v>1777</v>
      </c>
      <c r="B1778" s="42" t="s">
        <v>554</v>
      </c>
      <c r="C1778" s="42" t="s">
        <v>83</v>
      </c>
      <c r="D1778" s="42" t="s">
        <v>213</v>
      </c>
      <c r="E1778" s="42" t="s">
        <v>477</v>
      </c>
      <c r="F1778" s="64">
        <v>24040</v>
      </c>
      <c r="G1778" s="42">
        <v>1965</v>
      </c>
      <c r="H1778" s="42">
        <v>10</v>
      </c>
      <c r="I1778" s="42">
        <v>25</v>
      </c>
      <c r="J1778" s="64">
        <f t="shared" si="58"/>
        <v>24040</v>
      </c>
      <c r="K1778" s="89">
        <f t="shared" ca="1" si="59"/>
        <v>57.029431895961672</v>
      </c>
      <c r="L1778" s="42" t="s">
        <v>434</v>
      </c>
      <c r="M1778" s="42" t="s">
        <v>582</v>
      </c>
      <c r="N1778" s="42"/>
      <c r="O1778" s="42"/>
      <c r="P1778" s="42" t="s">
        <v>102</v>
      </c>
    </row>
    <row r="1779" spans="1:16">
      <c r="A1779" s="62">
        <v>1778</v>
      </c>
      <c r="B1779" s="42" t="s">
        <v>554</v>
      </c>
      <c r="C1779" s="42" t="s">
        <v>83</v>
      </c>
      <c r="D1779" s="42" t="s">
        <v>314</v>
      </c>
      <c r="E1779" s="42" t="s">
        <v>568</v>
      </c>
      <c r="F1779" s="64">
        <v>14534</v>
      </c>
      <c r="G1779" s="42">
        <v>1939</v>
      </c>
      <c r="H1779" s="42">
        <v>10</v>
      </c>
      <c r="I1779" s="42">
        <v>16</v>
      </c>
      <c r="J1779" s="64">
        <f t="shared" si="58"/>
        <v>14534</v>
      </c>
      <c r="K1779" s="89">
        <f t="shared" ca="1" si="59"/>
        <v>83.05544147843942</v>
      </c>
      <c r="L1779" s="42" t="s">
        <v>442</v>
      </c>
      <c r="M1779" s="42" t="s">
        <v>467</v>
      </c>
      <c r="N1779" s="42" t="s">
        <v>442</v>
      </c>
      <c r="O1779" s="42" t="s">
        <v>467</v>
      </c>
      <c r="P1779" s="42" t="s">
        <v>83</v>
      </c>
    </row>
    <row r="1780" spans="1:16">
      <c r="A1780" s="62">
        <v>1779</v>
      </c>
      <c r="B1780" s="42" t="s">
        <v>554</v>
      </c>
      <c r="C1780" s="42" t="s">
        <v>83</v>
      </c>
      <c r="D1780" s="42" t="s">
        <v>160</v>
      </c>
      <c r="E1780" s="42" t="s">
        <v>556</v>
      </c>
      <c r="F1780" s="64">
        <v>5912</v>
      </c>
      <c r="G1780" s="42">
        <v>1916</v>
      </c>
      <c r="H1780" s="42">
        <v>3</v>
      </c>
      <c r="I1780" s="42">
        <v>8</v>
      </c>
      <c r="J1780" s="64">
        <f t="shared" si="58"/>
        <v>5912</v>
      </c>
      <c r="K1780" s="89">
        <f t="shared" ca="1" si="59"/>
        <v>106.6611909650924</v>
      </c>
      <c r="L1780" s="42" t="s">
        <v>436</v>
      </c>
      <c r="M1780" s="42" t="s">
        <v>562</v>
      </c>
      <c r="N1780" s="42"/>
      <c r="O1780" s="42"/>
      <c r="P1780" s="42" t="s">
        <v>83</v>
      </c>
    </row>
    <row r="1781" spans="1:16">
      <c r="A1781" s="62">
        <v>1780</v>
      </c>
      <c r="B1781" s="42" t="s">
        <v>554</v>
      </c>
      <c r="C1781" s="42" t="s">
        <v>83</v>
      </c>
      <c r="D1781" s="42" t="s">
        <v>174</v>
      </c>
      <c r="E1781" s="42" t="s">
        <v>454</v>
      </c>
      <c r="F1781" s="64">
        <v>2771</v>
      </c>
      <c r="G1781" s="42">
        <v>1907</v>
      </c>
      <c r="H1781" s="42">
        <v>8</v>
      </c>
      <c r="I1781" s="42">
        <v>2</v>
      </c>
      <c r="J1781" s="64">
        <f t="shared" si="58"/>
        <v>2771</v>
      </c>
      <c r="K1781" s="89">
        <f t="shared" ca="1" si="59"/>
        <v>115.26078028747433</v>
      </c>
      <c r="L1781" s="42" t="s">
        <v>343</v>
      </c>
      <c r="M1781" s="42" t="s">
        <v>555</v>
      </c>
      <c r="N1781" s="42" t="s">
        <v>343</v>
      </c>
      <c r="O1781" s="42" t="s">
        <v>555</v>
      </c>
      <c r="P1781" s="42" t="s">
        <v>102</v>
      </c>
    </row>
    <row r="1782" spans="1:16">
      <c r="A1782" s="62">
        <v>1781</v>
      </c>
      <c r="B1782" s="42" t="s">
        <v>554</v>
      </c>
      <c r="C1782" s="42" t="s">
        <v>83</v>
      </c>
      <c r="D1782" s="42" t="s">
        <v>88</v>
      </c>
      <c r="E1782" s="42" t="s">
        <v>556</v>
      </c>
      <c r="F1782" s="64">
        <v>7033</v>
      </c>
      <c r="G1782" s="42">
        <v>1919</v>
      </c>
      <c r="H1782" s="42">
        <v>4</v>
      </c>
      <c r="I1782" s="42">
        <v>3</v>
      </c>
      <c r="J1782" s="64">
        <f t="shared" si="58"/>
        <v>7033</v>
      </c>
      <c r="K1782" s="89">
        <f t="shared" ca="1" si="59"/>
        <v>103.59206023271732</v>
      </c>
      <c r="L1782" s="42" t="s">
        <v>432</v>
      </c>
      <c r="M1782" s="42" t="s">
        <v>563</v>
      </c>
      <c r="N1782" s="42"/>
      <c r="O1782" s="42"/>
      <c r="P1782" s="42" t="s">
        <v>102</v>
      </c>
    </row>
    <row r="1783" spans="1:16">
      <c r="A1783" s="62">
        <v>1782</v>
      </c>
      <c r="B1783" s="42" t="s">
        <v>554</v>
      </c>
      <c r="C1783" s="42" t="s">
        <v>83</v>
      </c>
      <c r="D1783" s="42" t="s">
        <v>351</v>
      </c>
      <c r="E1783" s="42" t="s">
        <v>557</v>
      </c>
      <c r="F1783" s="64">
        <v>9520</v>
      </c>
      <c r="G1783" s="42">
        <v>1926</v>
      </c>
      <c r="H1783" s="42">
        <v>1</v>
      </c>
      <c r="I1783" s="42">
        <v>23</v>
      </c>
      <c r="J1783" s="64">
        <f t="shared" si="58"/>
        <v>9520</v>
      </c>
      <c r="K1783" s="89">
        <f t="shared" ca="1" si="59"/>
        <v>96.78302532511978</v>
      </c>
      <c r="L1783" s="42" t="s">
        <v>436</v>
      </c>
      <c r="M1783" s="42" t="s">
        <v>563</v>
      </c>
      <c r="N1783" s="42" t="s">
        <v>436</v>
      </c>
      <c r="O1783" s="42" t="s">
        <v>563</v>
      </c>
      <c r="P1783" s="42" t="s">
        <v>83</v>
      </c>
    </row>
    <row r="1784" spans="1:16">
      <c r="A1784" s="62">
        <v>1783</v>
      </c>
      <c r="B1784" s="42" t="s">
        <v>554</v>
      </c>
      <c r="C1784" s="42" t="s">
        <v>83</v>
      </c>
      <c r="D1784" s="42" t="s">
        <v>136</v>
      </c>
      <c r="E1784" s="42" t="s">
        <v>572</v>
      </c>
      <c r="F1784" s="64">
        <v>11893</v>
      </c>
      <c r="G1784" s="42">
        <v>1932</v>
      </c>
      <c r="H1784" s="42">
        <v>7</v>
      </c>
      <c r="I1784" s="42">
        <v>23</v>
      </c>
      <c r="J1784" s="64">
        <f t="shared" si="58"/>
        <v>11893</v>
      </c>
      <c r="K1784" s="89">
        <f t="shared" ca="1" si="59"/>
        <v>90.286105407255306</v>
      </c>
      <c r="L1784" s="42" t="s">
        <v>464</v>
      </c>
      <c r="M1784" s="42" t="s">
        <v>437</v>
      </c>
      <c r="N1784" s="42" t="s">
        <v>464</v>
      </c>
      <c r="O1784" s="42" t="s">
        <v>437</v>
      </c>
      <c r="P1784" s="42" t="s">
        <v>83</v>
      </c>
    </row>
    <row r="1785" spans="1:16">
      <c r="A1785" s="62">
        <v>1784</v>
      </c>
      <c r="B1785" s="42" t="s">
        <v>554</v>
      </c>
      <c r="C1785" s="42" t="s">
        <v>83</v>
      </c>
      <c r="D1785" s="42" t="s">
        <v>88</v>
      </c>
      <c r="E1785" s="42" t="s">
        <v>556</v>
      </c>
      <c r="F1785" s="64">
        <v>22732</v>
      </c>
      <c r="G1785" s="42">
        <v>1962</v>
      </c>
      <c r="H1785" s="42">
        <v>3</v>
      </c>
      <c r="I1785" s="42">
        <v>27</v>
      </c>
      <c r="J1785" s="64">
        <f t="shared" si="58"/>
        <v>22732</v>
      </c>
      <c r="K1785" s="89">
        <f t="shared" ca="1" si="59"/>
        <v>60.610540725530456</v>
      </c>
      <c r="L1785" s="42" t="s">
        <v>570</v>
      </c>
      <c r="M1785" s="42" t="s">
        <v>512</v>
      </c>
      <c r="N1785" s="42"/>
      <c r="O1785" s="42"/>
      <c r="P1785" s="42" t="s">
        <v>102</v>
      </c>
    </row>
    <row r="1786" spans="1:16">
      <c r="A1786" s="62">
        <v>1785</v>
      </c>
      <c r="B1786" s="42" t="s">
        <v>554</v>
      </c>
      <c r="C1786" s="42" t="s">
        <v>83</v>
      </c>
      <c r="D1786" s="42" t="s">
        <v>369</v>
      </c>
      <c r="E1786" s="42" t="s">
        <v>568</v>
      </c>
      <c r="F1786" s="64">
        <v>13316</v>
      </c>
      <c r="G1786" s="42">
        <v>1936</v>
      </c>
      <c r="H1786" s="42">
        <v>6</v>
      </c>
      <c r="I1786" s="42">
        <v>15</v>
      </c>
      <c r="J1786" s="64">
        <f t="shared" si="58"/>
        <v>13316</v>
      </c>
      <c r="K1786" s="89">
        <f t="shared" ca="1" si="59"/>
        <v>86.390143737166326</v>
      </c>
      <c r="L1786" s="42" t="s">
        <v>435</v>
      </c>
      <c r="M1786" s="42" t="s">
        <v>400</v>
      </c>
      <c r="N1786" s="42"/>
      <c r="O1786" s="42"/>
      <c r="P1786" s="42" t="s">
        <v>102</v>
      </c>
    </row>
    <row r="1787" spans="1:16">
      <c r="A1787" s="62">
        <v>1786</v>
      </c>
      <c r="B1787" s="42" t="s">
        <v>554</v>
      </c>
      <c r="C1787" s="42" t="s">
        <v>83</v>
      </c>
      <c r="D1787" s="42" t="s">
        <v>329</v>
      </c>
      <c r="E1787" s="42" t="s">
        <v>454</v>
      </c>
      <c r="F1787" s="64">
        <v>12031</v>
      </c>
      <c r="G1787" s="42">
        <v>1932</v>
      </c>
      <c r="H1787" s="42">
        <v>12</v>
      </c>
      <c r="I1787" s="42">
        <v>8</v>
      </c>
      <c r="J1787" s="64">
        <f t="shared" si="58"/>
        <v>12031</v>
      </c>
      <c r="K1787" s="89">
        <f t="shared" ca="1" si="59"/>
        <v>89.908281998631068</v>
      </c>
      <c r="L1787" s="42" t="s">
        <v>161</v>
      </c>
      <c r="M1787" s="42" t="s">
        <v>565</v>
      </c>
      <c r="N1787" s="42" t="s">
        <v>161</v>
      </c>
      <c r="O1787" s="42" t="s">
        <v>565</v>
      </c>
      <c r="P1787" s="42" t="s">
        <v>83</v>
      </c>
    </row>
    <row r="1788" spans="1:16">
      <c r="A1788" s="62">
        <v>1787</v>
      </c>
      <c r="B1788" s="42" t="s">
        <v>554</v>
      </c>
      <c r="C1788" s="42" t="s">
        <v>83</v>
      </c>
      <c r="D1788" s="42" t="s">
        <v>88</v>
      </c>
      <c r="E1788" s="42" t="s">
        <v>556</v>
      </c>
      <c r="F1788" s="64">
        <v>11283</v>
      </c>
      <c r="G1788" s="42">
        <v>1930</v>
      </c>
      <c r="H1788" s="42">
        <v>11</v>
      </c>
      <c r="I1788" s="42">
        <v>21</v>
      </c>
      <c r="J1788" s="64">
        <f t="shared" si="58"/>
        <v>11283</v>
      </c>
      <c r="K1788" s="89">
        <f t="shared" ca="1" si="59"/>
        <v>91.956194387405887</v>
      </c>
      <c r="L1788" s="42" t="s">
        <v>455</v>
      </c>
      <c r="M1788" s="42" t="s">
        <v>576</v>
      </c>
      <c r="N1788" s="42"/>
      <c r="O1788" s="42"/>
      <c r="P1788" s="42" t="s">
        <v>83</v>
      </c>
    </row>
    <row r="1789" spans="1:16">
      <c r="A1789" s="62">
        <v>1788</v>
      </c>
      <c r="B1789" s="42" t="s">
        <v>554</v>
      </c>
      <c r="C1789" s="42" t="s">
        <v>83</v>
      </c>
      <c r="D1789" s="42" t="s">
        <v>202</v>
      </c>
      <c r="E1789" s="42" t="s">
        <v>477</v>
      </c>
      <c r="F1789" s="64">
        <v>5054</v>
      </c>
      <c r="G1789" s="42">
        <v>1913</v>
      </c>
      <c r="H1789" s="42">
        <v>11</v>
      </c>
      <c r="I1789" s="42">
        <v>1</v>
      </c>
      <c r="J1789" s="64">
        <f t="shared" si="58"/>
        <v>5054</v>
      </c>
      <c r="K1789" s="89">
        <f t="shared" ca="1" si="59"/>
        <v>109.01026694045174</v>
      </c>
      <c r="L1789" s="42" t="s">
        <v>431</v>
      </c>
      <c r="M1789" s="42" t="s">
        <v>441</v>
      </c>
      <c r="N1789" s="42" t="s">
        <v>431</v>
      </c>
      <c r="O1789" s="42" t="s">
        <v>441</v>
      </c>
      <c r="P1789" s="42" t="s">
        <v>102</v>
      </c>
    </row>
    <row r="1790" spans="1:16">
      <c r="A1790" s="62">
        <v>1789</v>
      </c>
      <c r="B1790" s="42" t="s">
        <v>554</v>
      </c>
      <c r="C1790" s="42" t="s">
        <v>83</v>
      </c>
      <c r="D1790" s="42" t="s">
        <v>469</v>
      </c>
      <c r="E1790" s="42" t="s">
        <v>584</v>
      </c>
      <c r="F1790" s="64">
        <v>7250</v>
      </c>
      <c r="G1790" s="42">
        <v>1919</v>
      </c>
      <c r="H1790" s="42">
        <v>11</v>
      </c>
      <c r="I1790" s="42">
        <v>6</v>
      </c>
      <c r="J1790" s="64">
        <f t="shared" si="58"/>
        <v>7250</v>
      </c>
      <c r="K1790" s="89">
        <f t="shared" ca="1" si="59"/>
        <v>102.99794661190965</v>
      </c>
      <c r="L1790" s="42" t="s">
        <v>376</v>
      </c>
      <c r="M1790" s="42" t="s">
        <v>555</v>
      </c>
      <c r="N1790" s="42"/>
      <c r="O1790" s="42"/>
      <c r="P1790" s="42" t="s">
        <v>102</v>
      </c>
    </row>
    <row r="1791" spans="1:16">
      <c r="A1791" s="62">
        <v>1790</v>
      </c>
      <c r="B1791" s="42" t="s">
        <v>554</v>
      </c>
      <c r="C1791" s="42" t="s">
        <v>83</v>
      </c>
      <c r="D1791" s="42" t="s">
        <v>205</v>
      </c>
      <c r="E1791" s="42" t="s">
        <v>568</v>
      </c>
      <c r="F1791" s="64">
        <v>19231</v>
      </c>
      <c r="G1791" s="42">
        <v>1952</v>
      </c>
      <c r="H1791" s="42">
        <v>8</v>
      </c>
      <c r="I1791" s="42">
        <v>25</v>
      </c>
      <c r="J1791" s="64">
        <f t="shared" si="58"/>
        <v>19231</v>
      </c>
      <c r="K1791" s="89">
        <f t="shared" ca="1" si="59"/>
        <v>70.195756331279952</v>
      </c>
      <c r="L1791" s="42" t="s">
        <v>463</v>
      </c>
      <c r="M1791" s="42" t="s">
        <v>189</v>
      </c>
      <c r="N1791" s="42" t="s">
        <v>463</v>
      </c>
      <c r="O1791" s="42" t="s">
        <v>189</v>
      </c>
      <c r="P1791" s="42" t="s">
        <v>102</v>
      </c>
    </row>
    <row r="1792" spans="1:16">
      <c r="A1792" s="62">
        <v>1791</v>
      </c>
      <c r="B1792" s="42" t="s">
        <v>554</v>
      </c>
      <c r="C1792" s="42" t="s">
        <v>83</v>
      </c>
      <c r="D1792" s="42" t="s">
        <v>158</v>
      </c>
      <c r="E1792" s="42" t="s">
        <v>447</v>
      </c>
      <c r="F1792" s="64">
        <v>13318</v>
      </c>
      <c r="G1792" s="42">
        <v>1936</v>
      </c>
      <c r="H1792" s="42">
        <v>6</v>
      </c>
      <c r="I1792" s="42">
        <v>17</v>
      </c>
      <c r="J1792" s="64">
        <f t="shared" si="58"/>
        <v>13318</v>
      </c>
      <c r="K1792" s="89">
        <f t="shared" ca="1" si="59"/>
        <v>86.384668035592057</v>
      </c>
      <c r="L1792" s="42" t="s">
        <v>189</v>
      </c>
      <c r="M1792" s="42" t="s">
        <v>571</v>
      </c>
      <c r="N1792" s="42"/>
      <c r="O1792" s="42"/>
      <c r="P1792" s="42" t="s">
        <v>102</v>
      </c>
    </row>
    <row r="1793" spans="1:16">
      <c r="A1793" s="62">
        <v>1792</v>
      </c>
      <c r="B1793" s="42" t="s">
        <v>554</v>
      </c>
      <c r="C1793" s="42" t="s">
        <v>83</v>
      </c>
      <c r="D1793" s="42" t="s">
        <v>388</v>
      </c>
      <c r="E1793" s="42" t="s">
        <v>568</v>
      </c>
      <c r="F1793" s="64">
        <v>4612</v>
      </c>
      <c r="G1793" s="42">
        <v>1912</v>
      </c>
      <c r="H1793" s="42">
        <v>8</v>
      </c>
      <c r="I1793" s="42">
        <v>16</v>
      </c>
      <c r="J1793" s="64">
        <f t="shared" si="58"/>
        <v>4612</v>
      </c>
      <c r="K1793" s="89">
        <f t="shared" ca="1" si="59"/>
        <v>110.22039698836413</v>
      </c>
      <c r="L1793" s="42" t="s">
        <v>437</v>
      </c>
      <c r="M1793" s="42" t="s">
        <v>435</v>
      </c>
      <c r="N1793" s="42"/>
      <c r="O1793" s="42"/>
      <c r="P1793" s="42" t="s">
        <v>83</v>
      </c>
    </row>
    <row r="1794" spans="1:16">
      <c r="A1794" s="62">
        <v>1793</v>
      </c>
      <c r="B1794" s="42" t="s">
        <v>554</v>
      </c>
      <c r="C1794" s="42" t="s">
        <v>83</v>
      </c>
      <c r="D1794" s="42" t="s">
        <v>280</v>
      </c>
      <c r="E1794" s="42" t="s">
        <v>556</v>
      </c>
      <c r="F1794" s="64">
        <v>17553</v>
      </c>
      <c r="G1794" s="42">
        <v>1948</v>
      </c>
      <c r="H1794" s="42">
        <v>1</v>
      </c>
      <c r="I1794" s="42">
        <v>21</v>
      </c>
      <c r="J1794" s="64">
        <f t="shared" si="58"/>
        <v>17553</v>
      </c>
      <c r="K1794" s="89">
        <f t="shared" ca="1" si="59"/>
        <v>74.789869952087614</v>
      </c>
      <c r="L1794" s="42" t="s">
        <v>436</v>
      </c>
      <c r="M1794" s="42" t="s">
        <v>455</v>
      </c>
      <c r="N1794" s="42"/>
      <c r="O1794" s="42"/>
      <c r="P1794" s="42" t="s">
        <v>102</v>
      </c>
    </row>
    <row r="1795" spans="1:16">
      <c r="A1795" s="62">
        <v>1794</v>
      </c>
      <c r="B1795" s="42" t="s">
        <v>554</v>
      </c>
      <c r="C1795" s="42" t="s">
        <v>83</v>
      </c>
      <c r="D1795" s="42" t="s">
        <v>372</v>
      </c>
      <c r="E1795" s="42" t="s">
        <v>454</v>
      </c>
      <c r="F1795" s="64">
        <v>21381</v>
      </c>
      <c r="G1795" s="42">
        <v>1958</v>
      </c>
      <c r="H1795" s="42">
        <v>7</v>
      </c>
      <c r="I1795" s="42">
        <v>15</v>
      </c>
      <c r="J1795" s="64">
        <f t="shared" ref="J1795:J1801" si="60">DATE(G1795, H1795,I1795)</f>
        <v>21381</v>
      </c>
      <c r="K1795" s="89">
        <f t="shared" ref="K1795:K1801" ca="1" si="61">(TODAY()-J1795)/365.25</f>
        <v>64.309377138945933</v>
      </c>
      <c r="L1795" s="42" t="s">
        <v>189</v>
      </c>
      <c r="M1795" s="42" t="s">
        <v>434</v>
      </c>
      <c r="N1795" s="42"/>
      <c r="O1795" s="42"/>
      <c r="P1795" s="42" t="s">
        <v>83</v>
      </c>
    </row>
    <row r="1796" spans="1:16">
      <c r="A1796" s="62">
        <v>1795</v>
      </c>
      <c r="B1796" s="42" t="s">
        <v>554</v>
      </c>
      <c r="C1796" s="42" t="s">
        <v>83</v>
      </c>
      <c r="D1796" s="42" t="s">
        <v>192</v>
      </c>
      <c r="E1796" s="42" t="s">
        <v>557</v>
      </c>
      <c r="F1796" s="64">
        <v>29007</v>
      </c>
      <c r="G1796" s="42">
        <v>1979</v>
      </c>
      <c r="H1796" s="42">
        <v>6</v>
      </c>
      <c r="I1796" s="42">
        <v>1</v>
      </c>
      <c r="J1796" s="64">
        <f t="shared" si="60"/>
        <v>29007</v>
      </c>
      <c r="K1796" s="89">
        <f t="shared" ca="1" si="61"/>
        <v>43.430527036276523</v>
      </c>
      <c r="L1796" s="42" t="s">
        <v>128</v>
      </c>
      <c r="M1796" s="42" t="s">
        <v>436</v>
      </c>
      <c r="N1796" s="42"/>
      <c r="O1796" s="42"/>
      <c r="P1796" s="42" t="s">
        <v>83</v>
      </c>
    </row>
    <row r="1797" spans="1:16">
      <c r="A1797" s="62">
        <v>1796</v>
      </c>
      <c r="B1797" s="42" t="s">
        <v>554</v>
      </c>
      <c r="C1797" s="42" t="s">
        <v>83</v>
      </c>
      <c r="D1797" s="42" t="s">
        <v>166</v>
      </c>
      <c r="E1797" s="42" t="s">
        <v>477</v>
      </c>
      <c r="F1797" s="64">
        <v>10391</v>
      </c>
      <c r="G1797" s="42">
        <v>1928</v>
      </c>
      <c r="H1797" s="42">
        <v>6</v>
      </c>
      <c r="I1797" s="42">
        <v>12</v>
      </c>
      <c r="J1797" s="64">
        <f t="shared" si="60"/>
        <v>10391</v>
      </c>
      <c r="K1797" s="89">
        <f t="shared" ca="1" si="61"/>
        <v>94.398357289527723</v>
      </c>
      <c r="L1797" s="42" t="s">
        <v>555</v>
      </c>
      <c r="M1797" s="42" t="s">
        <v>565</v>
      </c>
      <c r="N1797" s="42"/>
      <c r="O1797" s="42"/>
      <c r="P1797" s="42" t="s">
        <v>102</v>
      </c>
    </row>
    <row r="1798" spans="1:16">
      <c r="A1798" s="62">
        <v>1797</v>
      </c>
      <c r="B1798" s="42" t="s">
        <v>554</v>
      </c>
      <c r="C1798" s="42" t="s">
        <v>83</v>
      </c>
      <c r="D1798" s="42" t="s">
        <v>158</v>
      </c>
      <c r="E1798" s="42" t="s">
        <v>447</v>
      </c>
      <c r="F1798" s="64">
        <v>7718</v>
      </c>
      <c r="G1798" s="42">
        <v>1921</v>
      </c>
      <c r="H1798" s="42">
        <v>2</v>
      </c>
      <c r="I1798" s="42">
        <v>16</v>
      </c>
      <c r="J1798" s="64">
        <f t="shared" si="60"/>
        <v>7718</v>
      </c>
      <c r="K1798" s="89">
        <f t="shared" ca="1" si="61"/>
        <v>101.71663244353182</v>
      </c>
      <c r="L1798" s="42" t="s">
        <v>499</v>
      </c>
      <c r="M1798" s="42" t="s">
        <v>576</v>
      </c>
      <c r="N1798" s="42"/>
      <c r="O1798" s="42"/>
      <c r="P1798" s="42" t="s">
        <v>102</v>
      </c>
    </row>
    <row r="1799" spans="1:16">
      <c r="A1799" s="62">
        <v>1798</v>
      </c>
      <c r="B1799" s="42" t="s">
        <v>554</v>
      </c>
      <c r="C1799" s="42" t="s">
        <v>83</v>
      </c>
      <c r="D1799" s="42" t="s">
        <v>239</v>
      </c>
      <c r="E1799" s="42" t="s">
        <v>454</v>
      </c>
      <c r="F1799" s="64">
        <v>22966</v>
      </c>
      <c r="G1799" s="42">
        <v>1962</v>
      </c>
      <c r="H1799" s="42">
        <v>11</v>
      </c>
      <c r="I1799" s="42">
        <v>16</v>
      </c>
      <c r="J1799" s="64">
        <f t="shared" si="60"/>
        <v>22966</v>
      </c>
      <c r="K1799" s="89">
        <f t="shared" ca="1" si="61"/>
        <v>59.969883641341546</v>
      </c>
      <c r="L1799" s="42" t="s">
        <v>400</v>
      </c>
      <c r="M1799" s="42" t="s">
        <v>442</v>
      </c>
      <c r="N1799" s="42" t="s">
        <v>400</v>
      </c>
      <c r="O1799" s="42" t="s">
        <v>442</v>
      </c>
      <c r="P1799" s="42" t="s">
        <v>83</v>
      </c>
    </row>
    <row r="1800" spans="1:16">
      <c r="A1800" s="62">
        <v>1799</v>
      </c>
      <c r="B1800" s="42" t="s">
        <v>554</v>
      </c>
      <c r="C1800" s="42" t="s">
        <v>83</v>
      </c>
      <c r="D1800" s="42" t="s">
        <v>362</v>
      </c>
      <c r="E1800" s="42" t="s">
        <v>585</v>
      </c>
      <c r="F1800" s="64">
        <v>6893</v>
      </c>
      <c r="G1800" s="42">
        <v>1918</v>
      </c>
      <c r="H1800" s="42">
        <v>11</v>
      </c>
      <c r="I1800" s="42">
        <v>14</v>
      </c>
      <c r="J1800" s="64">
        <f t="shared" si="60"/>
        <v>6893</v>
      </c>
      <c r="K1800" s="89">
        <f t="shared" ca="1" si="61"/>
        <v>103.97535934291581</v>
      </c>
      <c r="L1800" s="42" t="s">
        <v>432</v>
      </c>
      <c r="M1800" s="42" t="s">
        <v>442</v>
      </c>
      <c r="N1800" s="42" t="s">
        <v>432</v>
      </c>
      <c r="O1800" s="42" t="s">
        <v>442</v>
      </c>
      <c r="P1800" s="42" t="s">
        <v>83</v>
      </c>
    </row>
    <row r="1801" spans="1:16">
      <c r="A1801" s="62">
        <v>1800</v>
      </c>
      <c r="B1801" s="42" t="s">
        <v>554</v>
      </c>
      <c r="C1801" s="42" t="s">
        <v>83</v>
      </c>
      <c r="D1801" s="42" t="s">
        <v>360</v>
      </c>
      <c r="E1801" s="42" t="s">
        <v>568</v>
      </c>
      <c r="F1801" s="64">
        <v>8803</v>
      </c>
      <c r="G1801" s="42">
        <v>1924</v>
      </c>
      <c r="H1801" s="42">
        <v>2</v>
      </c>
      <c r="I1801" s="42">
        <v>6</v>
      </c>
      <c r="J1801" s="64">
        <f t="shared" si="60"/>
        <v>8803</v>
      </c>
      <c r="K1801" s="89">
        <f t="shared" ca="1" si="61"/>
        <v>98.7460643394935</v>
      </c>
      <c r="L1801" s="42" t="s">
        <v>434</v>
      </c>
      <c r="M1801" s="42" t="s">
        <v>571</v>
      </c>
      <c r="N1801" s="42" t="s">
        <v>434</v>
      </c>
      <c r="O1801" s="42" t="s">
        <v>571</v>
      </c>
      <c r="P1801" s="42" t="s">
        <v>83</v>
      </c>
    </row>
  </sheetData>
  <autoFilter ref="P1:P1801"/>
  <mergeCells count="1">
    <mergeCell ref="Z23:AA23"/>
  </mergeCells>
  <phoneticPr fontId="1" type="noConversion"/>
  <conditionalFormatting sqref="K1:K1048576">
    <cfRule type="cellIs" dxfId="22" priority="3" operator="greaterThan">
      <formula>100</formula>
    </cfRule>
    <cfRule type="cellIs" dxfId="21" priority="2" operator="between">
      <formula>65</formula>
      <formula>100</formula>
    </cfRule>
    <cfRule type="cellIs" dxfId="20" priority="1" operator="lessThan">
      <formula>40</formula>
    </cfRule>
  </conditionalFormatting>
  <pageMargins left="0.75" right="0.75" top="1" bottom="1" header="0.5" footer="0.5"/>
  <pageSetup paperSize="9" orientation="portrait" horizontalDpi="360" verticalDpi="36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F16"/>
  <sheetViews>
    <sheetView topLeftCell="A4" workbookViewId="0">
      <selection activeCell="K9" sqref="K9"/>
    </sheetView>
  </sheetViews>
  <sheetFormatPr defaultRowHeight="16.2"/>
  <cols>
    <col min="1" max="6" width="15.77734375" customWidth="1"/>
  </cols>
  <sheetData>
    <row r="1" spans="1:6" ht="20.399999999999999">
      <c r="A1" s="25" t="s">
        <v>47</v>
      </c>
      <c r="B1" s="22" t="s">
        <v>34</v>
      </c>
      <c r="C1" s="22" t="s">
        <v>35</v>
      </c>
      <c r="D1" s="22" t="s">
        <v>36</v>
      </c>
      <c r="E1" s="22" t="s">
        <v>37</v>
      </c>
      <c r="F1" s="22" t="s">
        <v>38</v>
      </c>
    </row>
    <row r="2" spans="1:6" ht="34.950000000000003" customHeight="1">
      <c r="A2" s="23" t="s">
        <v>39</v>
      </c>
      <c r="B2" s="1"/>
      <c r="C2" s="1"/>
      <c r="D2" s="1"/>
      <c r="E2" s="1"/>
      <c r="F2" s="1"/>
    </row>
    <row r="3" spans="1:6" ht="34.950000000000003" customHeight="1">
      <c r="A3" s="23" t="s">
        <v>40</v>
      </c>
      <c r="B3" s="1"/>
      <c r="C3" s="1"/>
      <c r="D3" s="1"/>
      <c r="E3" s="1"/>
      <c r="F3" s="1"/>
    </row>
    <row r="4" spans="1:6" ht="34.950000000000003" customHeight="1">
      <c r="A4" s="23" t="s">
        <v>41</v>
      </c>
      <c r="B4" s="1"/>
      <c r="C4" s="94" t="s">
        <v>71</v>
      </c>
      <c r="D4" s="1"/>
      <c r="E4" s="1"/>
      <c r="F4" s="1"/>
    </row>
    <row r="5" spans="1:6" ht="34.950000000000003" customHeight="1">
      <c r="A5" s="23" t="s">
        <v>42</v>
      </c>
      <c r="B5" s="1"/>
      <c r="C5" s="92"/>
      <c r="D5" s="1"/>
      <c r="E5" s="1"/>
      <c r="F5" s="1"/>
    </row>
    <row r="6" spans="1:6" ht="34.950000000000003" customHeight="1">
      <c r="A6" s="28" t="s">
        <v>56</v>
      </c>
      <c r="B6" s="29"/>
      <c r="C6" s="28"/>
      <c r="D6" s="28"/>
      <c r="E6" s="28"/>
      <c r="F6" s="28"/>
    </row>
    <row r="7" spans="1:6" ht="34.950000000000003" customHeight="1">
      <c r="A7" s="23" t="s">
        <v>43</v>
      </c>
      <c r="B7" s="1"/>
      <c r="C7" s="1"/>
      <c r="D7" s="91" t="s">
        <v>54</v>
      </c>
      <c r="E7" s="91" t="s">
        <v>836</v>
      </c>
      <c r="F7" s="91" t="s">
        <v>61</v>
      </c>
    </row>
    <row r="8" spans="1:6" ht="34.950000000000003" customHeight="1">
      <c r="A8" s="23" t="s">
        <v>44</v>
      </c>
      <c r="B8" s="1"/>
      <c r="C8" s="1"/>
      <c r="D8" s="93"/>
      <c r="E8" s="93"/>
      <c r="F8" s="92"/>
    </row>
    <row r="9" spans="1:6" ht="34.950000000000003" customHeight="1">
      <c r="A9" s="23" t="s">
        <v>45</v>
      </c>
      <c r="B9" s="1"/>
      <c r="C9" s="1"/>
      <c r="D9" s="31"/>
      <c r="E9" s="93"/>
      <c r="F9" s="94" t="s">
        <v>68</v>
      </c>
    </row>
    <row r="10" spans="1:6" ht="34.950000000000003" customHeight="1">
      <c r="A10" s="23" t="s">
        <v>48</v>
      </c>
      <c r="B10" s="95" t="s">
        <v>53</v>
      </c>
      <c r="C10" s="1"/>
      <c r="D10" s="1"/>
      <c r="E10" s="92"/>
      <c r="F10" s="93"/>
    </row>
    <row r="11" spans="1:6" ht="34.950000000000003" customHeight="1">
      <c r="A11" s="24" t="s">
        <v>46</v>
      </c>
      <c r="B11" s="96"/>
      <c r="C11" s="1"/>
      <c r="D11" s="1"/>
      <c r="E11" s="1"/>
      <c r="F11" s="92"/>
    </row>
    <row r="12" spans="1:6" ht="34.950000000000003" customHeight="1">
      <c r="A12" s="28" t="s">
        <v>58</v>
      </c>
      <c r="B12" s="29"/>
      <c r="C12" s="28"/>
      <c r="D12" s="28"/>
      <c r="E12" s="28"/>
      <c r="F12" s="28"/>
    </row>
    <row r="13" spans="1:6" ht="34.950000000000003" customHeight="1">
      <c r="A13" s="24" t="s">
        <v>49</v>
      </c>
      <c r="B13" s="26"/>
      <c r="C13" s="94" t="s">
        <v>62</v>
      </c>
      <c r="D13" s="94" t="s">
        <v>69</v>
      </c>
      <c r="E13" s="94" t="s">
        <v>70</v>
      </c>
      <c r="F13" s="1"/>
    </row>
    <row r="14" spans="1:6" ht="34.950000000000003" customHeight="1">
      <c r="A14" s="24" t="s">
        <v>50</v>
      </c>
      <c r="B14" s="26"/>
      <c r="C14" s="93"/>
      <c r="D14" s="93"/>
      <c r="E14" s="93"/>
      <c r="F14" s="1"/>
    </row>
    <row r="15" spans="1:6" ht="34.950000000000003" customHeight="1">
      <c r="A15" s="24" t="s">
        <v>51</v>
      </c>
      <c r="B15" s="26"/>
      <c r="C15" s="92"/>
      <c r="D15" s="92"/>
      <c r="E15" s="92"/>
      <c r="F15" s="1"/>
    </row>
    <row r="16" spans="1:6">
      <c r="A16" s="24" t="s">
        <v>52</v>
      </c>
      <c r="B16" s="26"/>
      <c r="C16" s="1"/>
      <c r="D16" s="1"/>
      <c r="E16" s="1"/>
      <c r="F16" s="1"/>
    </row>
  </sheetData>
  <mergeCells count="9">
    <mergeCell ref="B10:B11"/>
    <mergeCell ref="F7:F8"/>
    <mergeCell ref="E7:E10"/>
    <mergeCell ref="C13:C15"/>
    <mergeCell ref="F9:F11"/>
    <mergeCell ref="C4:C5"/>
    <mergeCell ref="D7:D8"/>
    <mergeCell ref="D13:D15"/>
    <mergeCell ref="E13:E15"/>
  </mergeCells>
  <phoneticPr fontId="1"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H19"/>
  <sheetViews>
    <sheetView workbookViewId="0">
      <pane ySplit="1" topLeftCell="A2" activePane="bottomLeft" state="frozen"/>
      <selection activeCell="K12" sqref="K12"/>
      <selection pane="bottomLeft" activeCell="F17" sqref="F17"/>
    </sheetView>
  </sheetViews>
  <sheetFormatPr defaultRowHeight="16.2"/>
  <cols>
    <col min="1" max="1" width="9.6640625" bestFit="1" customWidth="1"/>
    <col min="2" max="2" width="9.5546875" bestFit="1" customWidth="1"/>
    <col min="3" max="3" width="8.77734375" customWidth="1"/>
    <col min="4" max="4" width="13.21875" bestFit="1" customWidth="1"/>
    <col min="5" max="5" width="20.21875" bestFit="1" customWidth="1"/>
    <col min="7" max="7" width="13.5546875" bestFit="1" customWidth="1"/>
    <col min="8" max="8" width="13.109375" bestFit="1" customWidth="1"/>
    <col min="10" max="10" width="15.33203125" bestFit="1" customWidth="1"/>
  </cols>
  <sheetData>
    <row r="1" spans="1:8" ht="16.8" thickBot="1">
      <c r="A1" t="s">
        <v>0</v>
      </c>
      <c r="B1" t="s">
        <v>1</v>
      </c>
      <c r="C1" t="s">
        <v>2</v>
      </c>
      <c r="D1" t="s">
        <v>15</v>
      </c>
      <c r="E1" t="s">
        <v>5</v>
      </c>
      <c r="F1" t="s">
        <v>4</v>
      </c>
      <c r="G1" t="s">
        <v>3</v>
      </c>
      <c r="H1" s="11" t="s">
        <v>27</v>
      </c>
    </row>
    <row r="2" spans="1:8" s="4" customFormat="1">
      <c r="A2" s="6">
        <v>44809</v>
      </c>
      <c r="B2" s="3"/>
      <c r="C2" s="3">
        <v>50</v>
      </c>
      <c r="D2" s="17" t="s">
        <v>28</v>
      </c>
      <c r="E2" s="3" t="s">
        <v>6</v>
      </c>
      <c r="F2" s="3" t="s">
        <v>8</v>
      </c>
      <c r="G2" s="18">
        <f>B2-C2</f>
        <v>-50</v>
      </c>
      <c r="H2" s="15"/>
    </row>
    <row r="3" spans="1:8" s="4" customFormat="1">
      <c r="A3" s="7">
        <v>44809</v>
      </c>
      <c r="B3" s="1"/>
      <c r="C3" s="1">
        <v>200</v>
      </c>
      <c r="D3" s="12" t="s">
        <v>16</v>
      </c>
      <c r="E3" s="1" t="s">
        <v>9</v>
      </c>
      <c r="F3" s="1" t="s">
        <v>8</v>
      </c>
      <c r="G3" s="19">
        <f t="shared" ref="G3:G16" si="0">G2+B3-C3</f>
        <v>-250</v>
      </c>
      <c r="H3" s="14"/>
    </row>
    <row r="4" spans="1:8" s="4" customFormat="1">
      <c r="A4" s="7">
        <v>44809</v>
      </c>
      <c r="B4" s="1"/>
      <c r="C4" s="1">
        <v>60</v>
      </c>
      <c r="D4" s="12" t="s">
        <v>17</v>
      </c>
      <c r="E4" s="1" t="s">
        <v>10</v>
      </c>
      <c r="F4" s="1" t="s">
        <v>8</v>
      </c>
      <c r="G4" s="19">
        <f t="shared" si="0"/>
        <v>-310</v>
      </c>
      <c r="H4" s="14"/>
    </row>
    <row r="5" spans="1:8" s="4" customFormat="1">
      <c r="A5" s="7">
        <v>44810</v>
      </c>
      <c r="B5" s="1"/>
      <c r="C5" s="1">
        <v>100</v>
      </c>
      <c r="D5" s="12" t="s">
        <v>18</v>
      </c>
      <c r="E5" s="1" t="s">
        <v>6</v>
      </c>
      <c r="F5" s="1" t="s">
        <v>8</v>
      </c>
      <c r="G5" s="19">
        <f t="shared" si="0"/>
        <v>-410</v>
      </c>
      <c r="H5" s="14"/>
    </row>
    <row r="6" spans="1:8" s="4" customFormat="1">
      <c r="A6" s="7">
        <v>44810</v>
      </c>
      <c r="B6" s="1"/>
      <c r="C6" s="1">
        <v>148</v>
      </c>
      <c r="D6" s="12" t="s">
        <v>19</v>
      </c>
      <c r="E6" s="1" t="s">
        <v>7</v>
      </c>
      <c r="F6" s="1" t="s">
        <v>8</v>
      </c>
      <c r="G6" s="19">
        <f t="shared" si="0"/>
        <v>-558</v>
      </c>
      <c r="H6" s="14"/>
    </row>
    <row r="7" spans="1:8" s="4" customFormat="1">
      <c r="A7" s="7">
        <v>44810</v>
      </c>
      <c r="B7" s="1"/>
      <c r="C7" s="1">
        <v>250</v>
      </c>
      <c r="D7" s="12" t="s">
        <v>20</v>
      </c>
      <c r="E7" s="1" t="s">
        <v>9</v>
      </c>
      <c r="F7" s="1" t="s">
        <v>8</v>
      </c>
      <c r="G7" s="19">
        <f t="shared" si="0"/>
        <v>-808</v>
      </c>
      <c r="H7" s="14"/>
    </row>
    <row r="8" spans="1:8" s="4" customFormat="1">
      <c r="A8" s="7">
        <v>44811</v>
      </c>
      <c r="B8" s="1"/>
      <c r="C8" s="1">
        <v>70</v>
      </c>
      <c r="D8" s="12" t="s">
        <v>21</v>
      </c>
      <c r="E8" s="1" t="s">
        <v>7</v>
      </c>
      <c r="F8" s="1" t="s">
        <v>8</v>
      </c>
      <c r="G8" s="19">
        <f t="shared" si="0"/>
        <v>-878</v>
      </c>
      <c r="H8" s="14"/>
    </row>
    <row r="9" spans="1:8" s="4" customFormat="1">
      <c r="A9" s="7">
        <v>44811</v>
      </c>
      <c r="B9" s="1"/>
      <c r="C9" s="1">
        <v>150</v>
      </c>
      <c r="D9" s="12" t="s">
        <v>22</v>
      </c>
      <c r="E9" s="1" t="s">
        <v>9</v>
      </c>
      <c r="F9" s="1" t="s">
        <v>8</v>
      </c>
      <c r="G9" s="19">
        <f t="shared" si="0"/>
        <v>-1028</v>
      </c>
      <c r="H9" s="14"/>
    </row>
    <row r="10" spans="1:8" s="4" customFormat="1">
      <c r="A10" s="7">
        <v>44811</v>
      </c>
      <c r="B10" s="1"/>
      <c r="C10" s="1">
        <v>35</v>
      </c>
      <c r="D10" s="12" t="s">
        <v>23</v>
      </c>
      <c r="E10" s="1" t="s">
        <v>6</v>
      </c>
      <c r="F10" s="1" t="s">
        <v>8</v>
      </c>
      <c r="G10" s="19">
        <f t="shared" si="0"/>
        <v>-1063</v>
      </c>
      <c r="H10" s="14"/>
    </row>
    <row r="11" spans="1:8" s="4" customFormat="1">
      <c r="A11" s="7">
        <v>44812</v>
      </c>
      <c r="B11" s="1"/>
      <c r="C11" s="1">
        <v>120</v>
      </c>
      <c r="D11" s="12" t="s">
        <v>24</v>
      </c>
      <c r="E11" s="1" t="s">
        <v>9</v>
      </c>
      <c r="F11" s="1" t="s">
        <v>8</v>
      </c>
      <c r="G11" s="19">
        <f t="shared" si="0"/>
        <v>-1183</v>
      </c>
      <c r="H11" s="14"/>
    </row>
    <row r="12" spans="1:8" s="4" customFormat="1">
      <c r="A12" s="7">
        <v>44812</v>
      </c>
      <c r="B12" s="1"/>
      <c r="C12" s="1">
        <v>55</v>
      </c>
      <c r="D12" s="12" t="s">
        <v>25</v>
      </c>
      <c r="E12" s="1" t="s">
        <v>10</v>
      </c>
      <c r="F12" s="1" t="s">
        <v>8</v>
      </c>
      <c r="G12" s="19">
        <f t="shared" si="0"/>
        <v>-1238</v>
      </c>
      <c r="H12" s="14"/>
    </row>
    <row r="13" spans="1:8" s="4" customFormat="1">
      <c r="A13" s="7">
        <v>44812</v>
      </c>
      <c r="B13" s="1">
        <v>1200</v>
      </c>
      <c r="C13" s="1"/>
      <c r="D13" s="1"/>
      <c r="E13" s="1" t="s">
        <v>12</v>
      </c>
      <c r="F13" s="1" t="s">
        <v>11</v>
      </c>
      <c r="G13" s="19">
        <f t="shared" si="0"/>
        <v>-38</v>
      </c>
      <c r="H13" s="14"/>
    </row>
    <row r="14" spans="1:8" s="4" customFormat="1">
      <c r="A14" s="7">
        <v>44813</v>
      </c>
      <c r="B14" s="1"/>
      <c r="C14" s="2"/>
      <c r="D14" s="2"/>
      <c r="E14" s="2" t="s">
        <v>14</v>
      </c>
      <c r="F14" s="2" t="s">
        <v>13</v>
      </c>
      <c r="G14" s="19">
        <f t="shared" si="0"/>
        <v>-38</v>
      </c>
      <c r="H14" s="14"/>
    </row>
    <row r="15" spans="1:8" s="4" customFormat="1">
      <c r="A15" s="7">
        <v>44814</v>
      </c>
      <c r="B15" s="1"/>
      <c r="C15" s="2"/>
      <c r="D15" s="2"/>
      <c r="E15" s="2" t="s">
        <v>14</v>
      </c>
      <c r="F15" s="2" t="s">
        <v>13</v>
      </c>
      <c r="G15" s="19">
        <f t="shared" si="0"/>
        <v>-38</v>
      </c>
      <c r="H15" s="14"/>
    </row>
    <row r="16" spans="1:8" s="4" customFormat="1">
      <c r="A16" s="7">
        <v>44815</v>
      </c>
      <c r="B16" s="1"/>
      <c r="C16" s="2"/>
      <c r="D16" s="2"/>
      <c r="E16" s="2" t="s">
        <v>14</v>
      </c>
      <c r="F16" s="2" t="s">
        <v>13</v>
      </c>
      <c r="G16" s="19">
        <f t="shared" si="0"/>
        <v>-38</v>
      </c>
      <c r="H16" s="14"/>
    </row>
    <row r="17" spans="1:8">
      <c r="A17" s="7">
        <v>44816</v>
      </c>
      <c r="B17" s="1">
        <v>10000000</v>
      </c>
      <c r="C17" s="2"/>
      <c r="D17" s="2"/>
      <c r="E17" s="2" t="s">
        <v>33</v>
      </c>
      <c r="F17" s="2"/>
      <c r="G17" s="19">
        <f>G16+B17-C17</f>
        <v>9999962</v>
      </c>
      <c r="H17" s="21">
        <v>920476314</v>
      </c>
    </row>
    <row r="18" spans="1:8">
      <c r="A18" s="7">
        <v>44817</v>
      </c>
      <c r="B18" s="1"/>
      <c r="C18" s="2"/>
      <c r="D18" s="2"/>
      <c r="E18" s="2"/>
      <c r="F18" s="2"/>
      <c r="G18" s="19">
        <f>G17+B18-C18</f>
        <v>9999962</v>
      </c>
      <c r="H18" s="16"/>
    </row>
    <row r="19" spans="1:8">
      <c r="A19" s="5"/>
    </row>
  </sheetData>
  <phoneticPr fontId="1" type="noConversion"/>
  <dataValidations count="1">
    <dataValidation type="list" allowBlank="1" showInputMessage="1" showErrorMessage="1" sqref="F1:F1048576">
      <formula1>"食,衣,住,行,育,樂,上班,其他"</formula1>
    </dataValidation>
  </dataValidations>
  <pageMargins left="0.7" right="0.7" top="0.75" bottom="0.75" header="0.3" footer="0.3"/>
  <pageSetup paperSize="9" orientation="portrait" horizontalDpi="360" verticalDpi="36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20"/>
  <sheetViews>
    <sheetView workbookViewId="0">
      <pane ySplit="1" topLeftCell="A2" activePane="bottomLeft" state="frozen"/>
      <selection activeCell="K12" sqref="K12"/>
      <selection pane="bottomLeft" activeCell="E27" sqref="E27"/>
    </sheetView>
  </sheetViews>
  <sheetFormatPr defaultRowHeight="16.2"/>
  <cols>
    <col min="1" max="1" width="9.6640625" bestFit="1" customWidth="1"/>
    <col min="2" max="2" width="8.44140625" bestFit="1" customWidth="1"/>
    <col min="3" max="3" width="8.77734375" customWidth="1"/>
    <col min="4" max="4" width="13.21875" bestFit="1" customWidth="1"/>
    <col min="5" max="5" width="20.21875" bestFit="1" customWidth="1"/>
    <col min="7" max="7" width="14.21875" bestFit="1" customWidth="1"/>
    <col min="8" max="8" width="13.109375" bestFit="1" customWidth="1"/>
    <col min="10" max="10" width="15.33203125" bestFit="1" customWidth="1"/>
  </cols>
  <sheetData>
    <row r="1" spans="1:11" ht="16.8" thickBot="1">
      <c r="A1" t="s">
        <v>0</v>
      </c>
      <c r="B1" t="s">
        <v>1</v>
      </c>
      <c r="C1" t="s">
        <v>2</v>
      </c>
      <c r="D1" t="s">
        <v>15</v>
      </c>
      <c r="E1" t="s">
        <v>5</v>
      </c>
      <c r="F1" t="s">
        <v>4</v>
      </c>
      <c r="G1" t="s">
        <v>3</v>
      </c>
      <c r="H1" s="11" t="s">
        <v>27</v>
      </c>
      <c r="I1">
        <v>123</v>
      </c>
    </row>
    <row r="2" spans="1:11" s="4" customFormat="1">
      <c r="A2" s="6">
        <v>44809</v>
      </c>
      <c r="B2" s="3"/>
      <c r="C2" s="3">
        <v>50</v>
      </c>
      <c r="D2" s="17" t="s">
        <v>28</v>
      </c>
      <c r="E2" s="3" t="s">
        <v>6</v>
      </c>
      <c r="F2" s="3" t="s">
        <v>8</v>
      </c>
      <c r="G2" s="18">
        <f>B2-C2</f>
        <v>-50</v>
      </c>
      <c r="H2" s="15"/>
    </row>
    <row r="3" spans="1:11" s="4" customFormat="1">
      <c r="A3" s="7">
        <v>44809</v>
      </c>
      <c r="B3" s="1"/>
      <c r="C3" s="1">
        <v>200</v>
      </c>
      <c r="D3" s="12" t="s">
        <v>16</v>
      </c>
      <c r="E3" s="1" t="s">
        <v>9</v>
      </c>
      <c r="F3" s="1" t="s">
        <v>8</v>
      </c>
      <c r="G3" s="19">
        <f t="shared" ref="G3:G17" si="0">G2+B3-C3</f>
        <v>-250</v>
      </c>
      <c r="H3" s="14"/>
    </row>
    <row r="4" spans="1:11" s="4" customFormat="1">
      <c r="A4" s="7">
        <v>44809</v>
      </c>
      <c r="B4" s="1"/>
      <c r="C4" s="1">
        <v>60</v>
      </c>
      <c r="D4" s="12" t="s">
        <v>17</v>
      </c>
      <c r="E4" s="1" t="s">
        <v>10</v>
      </c>
      <c r="F4" s="1" t="s">
        <v>8</v>
      </c>
      <c r="G4" s="19">
        <f t="shared" si="0"/>
        <v>-310</v>
      </c>
      <c r="H4" s="14"/>
      <c r="J4" s="4" t="s">
        <v>30</v>
      </c>
      <c r="K4" s="4" t="s">
        <v>29</v>
      </c>
    </row>
    <row r="5" spans="1:11" s="4" customFormat="1">
      <c r="A5" s="7">
        <v>44810</v>
      </c>
      <c r="B5" s="1"/>
      <c r="C5" s="1">
        <v>100</v>
      </c>
      <c r="D5" s="12" t="s">
        <v>18</v>
      </c>
      <c r="E5" s="1" t="s">
        <v>6</v>
      </c>
      <c r="F5" s="1" t="s">
        <v>8</v>
      </c>
      <c r="G5" s="19">
        <f t="shared" si="0"/>
        <v>-410</v>
      </c>
      <c r="H5" s="14"/>
      <c r="J5" s="4" t="s">
        <v>31</v>
      </c>
    </row>
    <row r="6" spans="1:11" s="4" customFormat="1">
      <c r="A6" s="7">
        <v>44810</v>
      </c>
      <c r="B6" s="1"/>
      <c r="C6" s="1">
        <v>148</v>
      </c>
      <c r="D6" s="12" t="s">
        <v>19</v>
      </c>
      <c r="E6" s="1" t="s">
        <v>7</v>
      </c>
      <c r="F6" s="1" t="s">
        <v>8</v>
      </c>
      <c r="G6" s="19">
        <f t="shared" si="0"/>
        <v>-558</v>
      </c>
      <c r="H6" s="14"/>
    </row>
    <row r="7" spans="1:11" s="4" customFormat="1">
      <c r="A7" s="7">
        <v>44810</v>
      </c>
      <c r="B7" s="1"/>
      <c r="C7" s="1">
        <v>250</v>
      </c>
      <c r="D7" s="12" t="s">
        <v>20</v>
      </c>
      <c r="E7" s="1" t="s">
        <v>9</v>
      </c>
      <c r="F7" s="1" t="s">
        <v>8</v>
      </c>
      <c r="G7" s="19">
        <f t="shared" si="0"/>
        <v>-808</v>
      </c>
      <c r="H7" s="14"/>
    </row>
    <row r="8" spans="1:11" s="4" customFormat="1">
      <c r="A8" s="7">
        <v>44811</v>
      </c>
      <c r="B8" s="1"/>
      <c r="C8" s="1">
        <v>70</v>
      </c>
      <c r="D8" s="12" t="s">
        <v>21</v>
      </c>
      <c r="E8" s="1" t="s">
        <v>7</v>
      </c>
      <c r="F8" s="1" t="s">
        <v>8</v>
      </c>
      <c r="G8" s="19">
        <f t="shared" si="0"/>
        <v>-878</v>
      </c>
      <c r="H8" s="14"/>
    </row>
    <row r="9" spans="1:11" s="4" customFormat="1">
      <c r="A9" s="7">
        <v>44811</v>
      </c>
      <c r="B9" s="1"/>
      <c r="C9" s="1">
        <v>150</v>
      </c>
      <c r="D9" s="12" t="s">
        <v>22</v>
      </c>
      <c r="E9" s="1" t="s">
        <v>9</v>
      </c>
      <c r="F9" s="1" t="s">
        <v>8</v>
      </c>
      <c r="G9" s="19">
        <f t="shared" si="0"/>
        <v>-1028</v>
      </c>
      <c r="H9" s="14"/>
    </row>
    <row r="10" spans="1:11" s="4" customFormat="1">
      <c r="A10" s="7">
        <v>44811</v>
      </c>
      <c r="B10" s="1"/>
      <c r="C10" s="1">
        <v>35</v>
      </c>
      <c r="D10" s="12" t="s">
        <v>23</v>
      </c>
      <c r="E10" s="1" t="s">
        <v>6</v>
      </c>
      <c r="F10" s="1" t="s">
        <v>8</v>
      </c>
      <c r="G10" s="19">
        <f t="shared" si="0"/>
        <v>-1063</v>
      </c>
      <c r="H10" s="14"/>
    </row>
    <row r="11" spans="1:11" s="4" customFormat="1">
      <c r="A11" s="7">
        <v>44812</v>
      </c>
      <c r="B11" s="1"/>
      <c r="C11" s="1">
        <v>120</v>
      </c>
      <c r="D11" s="12" t="s">
        <v>24</v>
      </c>
      <c r="E11" s="1" t="s">
        <v>9</v>
      </c>
      <c r="F11" s="1" t="s">
        <v>8</v>
      </c>
      <c r="G11" s="19">
        <f t="shared" si="0"/>
        <v>-1183</v>
      </c>
      <c r="H11" s="14"/>
    </row>
    <row r="12" spans="1:11" s="4" customFormat="1">
      <c r="A12" s="7">
        <v>44812</v>
      </c>
      <c r="B12" s="1"/>
      <c r="C12" s="1">
        <v>55</v>
      </c>
      <c r="D12" s="12" t="s">
        <v>25</v>
      </c>
      <c r="E12" s="1" t="s">
        <v>10</v>
      </c>
      <c r="F12" s="1" t="s">
        <v>8</v>
      </c>
      <c r="G12" s="19">
        <f t="shared" si="0"/>
        <v>-1238</v>
      </c>
      <c r="H12" s="14"/>
    </row>
    <row r="13" spans="1:11" s="4" customFormat="1">
      <c r="A13" s="7">
        <v>44812</v>
      </c>
      <c r="B13" s="1">
        <v>1200</v>
      </c>
      <c r="C13" s="1"/>
      <c r="D13" s="1"/>
      <c r="E13" s="1" t="s">
        <v>12</v>
      </c>
      <c r="F13" s="1" t="s">
        <v>11</v>
      </c>
      <c r="G13" s="19">
        <f t="shared" si="0"/>
        <v>-38</v>
      </c>
      <c r="H13" s="14"/>
    </row>
    <row r="14" spans="1:11" s="4" customFormat="1">
      <c r="A14" s="7">
        <v>44813</v>
      </c>
      <c r="B14" s="1"/>
      <c r="C14" s="2"/>
      <c r="D14" s="2"/>
      <c r="E14" s="2" t="s">
        <v>14</v>
      </c>
      <c r="F14" s="2" t="s">
        <v>13</v>
      </c>
      <c r="G14" s="19">
        <f t="shared" si="0"/>
        <v>-38</v>
      </c>
      <c r="H14" s="14"/>
    </row>
    <row r="15" spans="1:11" s="4" customFormat="1">
      <c r="A15" s="7">
        <v>44814</v>
      </c>
      <c r="B15" s="1"/>
      <c r="C15" s="2"/>
      <c r="D15" s="2"/>
      <c r="E15" s="2" t="s">
        <v>14</v>
      </c>
      <c r="F15" s="2" t="s">
        <v>13</v>
      </c>
      <c r="G15" s="19">
        <f t="shared" si="0"/>
        <v>-38</v>
      </c>
      <c r="H15" s="14"/>
    </row>
    <row r="16" spans="1:11" s="4" customFormat="1">
      <c r="A16" s="7">
        <v>44815</v>
      </c>
      <c r="B16" s="1"/>
      <c r="C16" s="2"/>
      <c r="D16" s="2"/>
      <c r="E16" s="2" t="s">
        <v>14</v>
      </c>
      <c r="F16" s="2" t="s">
        <v>13</v>
      </c>
      <c r="G16" s="19">
        <f t="shared" si="0"/>
        <v>-38</v>
      </c>
      <c r="H16" s="14"/>
    </row>
    <row r="17" spans="1:8" s="4" customFormat="1">
      <c r="A17" s="8">
        <v>44816</v>
      </c>
      <c r="B17" s="9"/>
      <c r="C17" s="10">
        <v>10000000</v>
      </c>
      <c r="D17" s="13" t="s">
        <v>26</v>
      </c>
      <c r="E17" s="10" t="s">
        <v>32</v>
      </c>
      <c r="F17" s="10" t="s">
        <v>8</v>
      </c>
      <c r="G17" s="20">
        <f t="shared" si="0"/>
        <v>-10000038</v>
      </c>
      <c r="H17" s="21">
        <v>958073190</v>
      </c>
    </row>
    <row r="18" spans="1:8">
      <c r="A18" s="8">
        <v>44819</v>
      </c>
      <c r="B18" s="1"/>
      <c r="C18" s="2"/>
      <c r="D18" s="2"/>
      <c r="E18" s="2"/>
      <c r="F18" s="2"/>
      <c r="G18" s="19">
        <f>G17+B18-C18</f>
        <v>-10000038</v>
      </c>
      <c r="H18" s="14"/>
    </row>
    <row r="19" spans="1:8">
      <c r="A19" s="8">
        <v>44820</v>
      </c>
      <c r="B19" s="1"/>
      <c r="C19" s="2"/>
      <c r="D19" s="2"/>
      <c r="E19" s="2"/>
      <c r="F19" s="2"/>
      <c r="G19" s="19">
        <f>G18+B19-C19</f>
        <v>-10000038</v>
      </c>
      <c r="H19" s="16"/>
    </row>
    <row r="20" spans="1:8">
      <c r="A20" s="5"/>
    </row>
  </sheetData>
  <phoneticPr fontId="1" type="noConversion"/>
  <dataValidations count="1">
    <dataValidation type="list" allowBlank="1" showInputMessage="1" showErrorMessage="1" sqref="F1:F1048576">
      <formula1>"食,衣,住,行,育,樂,上班,其他"</formula1>
    </dataValidation>
  </dataValidations>
  <pageMargins left="0.7" right="0.7" top="0.75" bottom="0.75" header="0.3" footer="0.3"/>
  <pageSetup paperSize="9" orientation="portrait" horizontalDpi="360" verticalDpi="36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F35"/>
  <sheetViews>
    <sheetView topLeftCell="A24" workbookViewId="0">
      <selection activeCell="I28" sqref="I28"/>
    </sheetView>
  </sheetViews>
  <sheetFormatPr defaultRowHeight="16.2"/>
  <cols>
    <col min="1" max="6" width="15.77734375" style="32" customWidth="1"/>
  </cols>
  <sheetData>
    <row r="1" spans="1:6" ht="34.950000000000003" customHeight="1">
      <c r="A1" s="39">
        <v>1</v>
      </c>
      <c r="B1" s="38">
        <v>44079</v>
      </c>
      <c r="C1" s="38">
        <v>44080</v>
      </c>
      <c r="D1" s="38">
        <v>44081</v>
      </c>
      <c r="E1" s="38">
        <v>44082</v>
      </c>
      <c r="F1" s="38">
        <v>44083</v>
      </c>
    </row>
    <row r="2" spans="1:6" ht="34.950000000000003" customHeight="1">
      <c r="A2" s="33" t="s">
        <v>47</v>
      </c>
      <c r="B2" s="37" t="s">
        <v>34</v>
      </c>
      <c r="C2" s="37" t="s">
        <v>35</v>
      </c>
      <c r="D2" s="37" t="s">
        <v>36</v>
      </c>
      <c r="E2" s="37" t="s">
        <v>37</v>
      </c>
      <c r="F2" s="37" t="s">
        <v>38</v>
      </c>
    </row>
    <row r="3" spans="1:6" ht="34.950000000000003" customHeight="1">
      <c r="A3" s="34" t="s">
        <v>39</v>
      </c>
      <c r="B3" s="27"/>
      <c r="C3" s="27"/>
      <c r="D3" s="27"/>
      <c r="E3" s="27"/>
      <c r="F3" s="27"/>
    </row>
    <row r="4" spans="1:6" ht="34.950000000000003" customHeight="1">
      <c r="A4" s="34" t="s">
        <v>40</v>
      </c>
      <c r="B4" s="27"/>
      <c r="C4" s="101" t="s">
        <v>60</v>
      </c>
      <c r="D4" s="27"/>
      <c r="E4" s="27"/>
      <c r="F4" s="27"/>
    </row>
    <row r="5" spans="1:6" ht="34.950000000000003" customHeight="1">
      <c r="A5" s="34" t="s">
        <v>41</v>
      </c>
      <c r="B5" s="27"/>
      <c r="C5" s="104"/>
      <c r="D5" s="27"/>
      <c r="E5" s="97" t="s">
        <v>67</v>
      </c>
      <c r="F5" s="27"/>
    </row>
    <row r="6" spans="1:6" ht="34.950000000000003" customHeight="1">
      <c r="A6" s="34" t="s">
        <v>42</v>
      </c>
      <c r="B6" s="27"/>
      <c r="C6" s="110"/>
      <c r="D6" s="27"/>
      <c r="E6" s="98"/>
      <c r="F6" s="27"/>
    </row>
    <row r="7" spans="1:6" ht="34.950000000000003" customHeight="1">
      <c r="A7" s="35" t="s">
        <v>57</v>
      </c>
      <c r="B7" s="29"/>
      <c r="C7" s="35"/>
      <c r="D7" s="35"/>
      <c r="E7" s="35"/>
      <c r="F7" s="35"/>
    </row>
    <row r="8" spans="1:6" ht="34.950000000000003" customHeight="1">
      <c r="A8" s="34" t="s">
        <v>43</v>
      </c>
      <c r="B8" s="27"/>
      <c r="C8" s="97" t="s">
        <v>66</v>
      </c>
      <c r="D8" s="99" t="s">
        <v>55</v>
      </c>
      <c r="E8" s="101" t="s">
        <v>65</v>
      </c>
      <c r="F8" s="101" t="s">
        <v>63</v>
      </c>
    </row>
    <row r="9" spans="1:6" ht="34.950000000000003" customHeight="1">
      <c r="A9" s="34" t="s">
        <v>44</v>
      </c>
      <c r="B9" s="27"/>
      <c r="C9" s="98"/>
      <c r="D9" s="100"/>
      <c r="E9" s="102"/>
      <c r="F9" s="104"/>
    </row>
    <row r="10" spans="1:6" ht="34.950000000000003" customHeight="1">
      <c r="A10" s="34" t="s">
        <v>45</v>
      </c>
      <c r="B10" s="27"/>
      <c r="C10" s="30"/>
      <c r="D10" s="97" t="s">
        <v>64</v>
      </c>
      <c r="E10" s="102"/>
      <c r="F10" s="27"/>
    </row>
    <row r="11" spans="1:6" ht="34.950000000000003" customHeight="1">
      <c r="A11" s="34" t="s">
        <v>48</v>
      </c>
      <c r="B11" s="97" t="s">
        <v>53</v>
      </c>
      <c r="C11" s="27"/>
      <c r="D11" s="105"/>
      <c r="E11" s="103"/>
      <c r="F11" s="27"/>
    </row>
    <row r="12" spans="1:6" ht="34.950000000000003" customHeight="1">
      <c r="A12" s="36" t="s">
        <v>46</v>
      </c>
      <c r="B12" s="98"/>
      <c r="C12" s="27"/>
      <c r="D12" s="98"/>
      <c r="E12" s="27"/>
      <c r="F12" s="27"/>
    </row>
    <row r="13" spans="1:6" ht="34.950000000000003" customHeight="1">
      <c r="A13" s="35" t="s">
        <v>59</v>
      </c>
      <c r="B13" s="29"/>
      <c r="C13" s="35"/>
      <c r="D13" s="35"/>
      <c r="E13" s="35"/>
      <c r="F13" s="35"/>
    </row>
    <row r="14" spans="1:6" ht="34.950000000000003" customHeight="1">
      <c r="A14" s="36" t="s">
        <v>49</v>
      </c>
      <c r="B14" s="26"/>
      <c r="C14" s="27"/>
      <c r="D14" s="27"/>
      <c r="E14" s="27"/>
      <c r="F14" s="27"/>
    </row>
    <row r="15" spans="1:6" ht="34.950000000000003" customHeight="1">
      <c r="A15" s="36" t="s">
        <v>50</v>
      </c>
      <c r="B15" s="26"/>
      <c r="C15" s="27"/>
      <c r="D15" s="27"/>
      <c r="E15" s="27"/>
      <c r="F15" s="27"/>
    </row>
    <row r="16" spans="1:6" ht="34.950000000000003" customHeight="1">
      <c r="A16" s="36" t="s">
        <v>51</v>
      </c>
      <c r="B16" s="26"/>
      <c r="C16" s="27"/>
      <c r="D16" s="27"/>
      <c r="E16" s="27"/>
      <c r="F16" s="27"/>
    </row>
    <row r="17" spans="1:6" ht="34.950000000000003" customHeight="1">
      <c r="A17" s="36" t="s">
        <v>52</v>
      </c>
      <c r="B17" s="26"/>
      <c r="C17" s="27"/>
      <c r="D17" s="27"/>
      <c r="E17" s="27"/>
      <c r="F17" s="27"/>
    </row>
    <row r="18" spans="1:6" ht="34.950000000000003" customHeight="1"/>
    <row r="19" spans="1:6" ht="34.950000000000003" customHeight="1">
      <c r="A19" s="39">
        <f>A1+1</f>
        <v>2</v>
      </c>
      <c r="B19" s="38">
        <f>B1+7</f>
        <v>44086</v>
      </c>
      <c r="C19" s="38">
        <f t="shared" ref="C19:F19" si="0">C1+7</f>
        <v>44087</v>
      </c>
      <c r="D19" s="38">
        <f t="shared" si="0"/>
        <v>44088</v>
      </c>
      <c r="E19" s="38">
        <f t="shared" si="0"/>
        <v>44089</v>
      </c>
      <c r="F19" s="38">
        <f t="shared" si="0"/>
        <v>44090</v>
      </c>
    </row>
    <row r="20" spans="1:6" ht="34.950000000000003" customHeight="1">
      <c r="A20" s="33" t="s">
        <v>47</v>
      </c>
      <c r="B20" s="37" t="s">
        <v>34</v>
      </c>
      <c r="C20" s="37" t="s">
        <v>35</v>
      </c>
      <c r="D20" s="37" t="s">
        <v>36</v>
      </c>
      <c r="E20" s="37" t="s">
        <v>37</v>
      </c>
      <c r="F20" s="37" t="s">
        <v>38</v>
      </c>
    </row>
    <row r="21" spans="1:6" ht="34.950000000000003" customHeight="1">
      <c r="A21" s="34" t="s">
        <v>39</v>
      </c>
      <c r="B21" s="27"/>
      <c r="C21" s="27"/>
      <c r="D21" s="27"/>
      <c r="E21" s="27"/>
      <c r="F21" s="27"/>
    </row>
    <row r="22" spans="1:6" ht="34.950000000000003" customHeight="1">
      <c r="A22" s="34" t="s">
        <v>40</v>
      </c>
      <c r="B22" s="27"/>
      <c r="C22" s="106" t="s">
        <v>60</v>
      </c>
      <c r="D22" s="27"/>
      <c r="E22" s="27"/>
      <c r="F22" s="27"/>
    </row>
    <row r="23" spans="1:6" ht="34.950000000000003" customHeight="1">
      <c r="A23" s="34" t="s">
        <v>41</v>
      </c>
      <c r="B23" s="27"/>
      <c r="C23" s="107"/>
      <c r="D23" s="27"/>
      <c r="E23" s="108" t="s">
        <v>67</v>
      </c>
      <c r="F23" s="27"/>
    </row>
    <row r="24" spans="1:6" ht="34.950000000000003" customHeight="1">
      <c r="A24" s="34" t="s">
        <v>42</v>
      </c>
      <c r="B24" s="27"/>
      <c r="C24" s="107"/>
      <c r="D24" s="27"/>
      <c r="E24" s="109"/>
      <c r="F24" s="27"/>
    </row>
    <row r="25" spans="1:6" ht="34.950000000000003" customHeight="1">
      <c r="A25" s="35" t="s">
        <v>57</v>
      </c>
      <c r="B25" s="29"/>
      <c r="C25" s="35"/>
      <c r="D25" s="35"/>
      <c r="E25" s="35"/>
      <c r="F25" s="35"/>
    </row>
    <row r="26" spans="1:6" ht="34.950000000000003" customHeight="1">
      <c r="A26" s="34" t="s">
        <v>43</v>
      </c>
      <c r="B26" s="27"/>
      <c r="C26" s="97" t="s">
        <v>66</v>
      </c>
      <c r="D26" s="99" t="s">
        <v>55</v>
      </c>
      <c r="E26" s="101" t="s">
        <v>65</v>
      </c>
      <c r="F26" s="101" t="s">
        <v>63</v>
      </c>
    </row>
    <row r="27" spans="1:6" ht="34.950000000000003" customHeight="1">
      <c r="A27" s="34" t="s">
        <v>44</v>
      </c>
      <c r="B27" s="27"/>
      <c r="C27" s="98"/>
      <c r="D27" s="100"/>
      <c r="E27" s="102"/>
      <c r="F27" s="104"/>
    </row>
    <row r="28" spans="1:6" ht="34.950000000000003" customHeight="1">
      <c r="A28" s="34" t="s">
        <v>45</v>
      </c>
      <c r="B28" s="27"/>
      <c r="C28" s="30"/>
      <c r="D28" s="97" t="s">
        <v>64</v>
      </c>
      <c r="E28" s="102"/>
      <c r="F28" s="27"/>
    </row>
    <row r="29" spans="1:6" ht="34.950000000000003" customHeight="1">
      <c r="A29" s="34" t="s">
        <v>48</v>
      </c>
      <c r="B29" s="97" t="s">
        <v>53</v>
      </c>
      <c r="C29" s="27"/>
      <c r="D29" s="105"/>
      <c r="E29" s="103"/>
      <c r="F29" s="27"/>
    </row>
    <row r="30" spans="1:6" ht="34.950000000000003" customHeight="1">
      <c r="A30" s="36" t="s">
        <v>46</v>
      </c>
      <c r="B30" s="98"/>
      <c r="C30" s="27"/>
      <c r="D30" s="98"/>
      <c r="E30" s="27"/>
      <c r="F30" s="27"/>
    </row>
    <row r="31" spans="1:6" ht="34.950000000000003" customHeight="1">
      <c r="A31" s="35" t="s">
        <v>59</v>
      </c>
      <c r="B31" s="29"/>
      <c r="C31" s="35"/>
      <c r="D31" s="35"/>
      <c r="E31" s="35"/>
      <c r="F31" s="35"/>
    </row>
    <row r="32" spans="1:6" ht="34.950000000000003" customHeight="1">
      <c r="A32" s="36" t="s">
        <v>49</v>
      </c>
      <c r="B32" s="26"/>
      <c r="C32" s="27"/>
      <c r="D32" s="27"/>
      <c r="E32" s="27"/>
      <c r="F32" s="27"/>
    </row>
    <row r="33" spans="1:6" ht="34.950000000000003" customHeight="1">
      <c r="A33" s="36" t="s">
        <v>50</v>
      </c>
      <c r="B33" s="26"/>
      <c r="C33" s="27"/>
      <c r="D33" s="27"/>
      <c r="E33" s="27"/>
      <c r="F33" s="27"/>
    </row>
    <row r="34" spans="1:6" ht="34.950000000000003" customHeight="1">
      <c r="A34" s="36" t="s">
        <v>51</v>
      </c>
      <c r="B34" s="26"/>
      <c r="C34" s="27"/>
      <c r="D34" s="27"/>
      <c r="E34" s="27"/>
      <c r="F34" s="27"/>
    </row>
    <row r="35" spans="1:6" ht="34.950000000000003" customHeight="1">
      <c r="A35" s="36" t="s">
        <v>52</v>
      </c>
      <c r="B35" s="26"/>
      <c r="C35" s="27"/>
      <c r="D35" s="27"/>
      <c r="E35" s="27"/>
      <c r="F35" s="27"/>
    </row>
  </sheetData>
  <mergeCells count="16">
    <mergeCell ref="B11:B12"/>
    <mergeCell ref="C4:C6"/>
    <mergeCell ref="E5:E6"/>
    <mergeCell ref="D10:D12"/>
    <mergeCell ref="D8:D9"/>
    <mergeCell ref="F8:F9"/>
    <mergeCell ref="E8:E11"/>
    <mergeCell ref="C8:C9"/>
    <mergeCell ref="C22:C24"/>
    <mergeCell ref="E23:E24"/>
    <mergeCell ref="B29:B30"/>
    <mergeCell ref="C26:C27"/>
    <mergeCell ref="D26:D27"/>
    <mergeCell ref="E26:E29"/>
    <mergeCell ref="F26:F27"/>
    <mergeCell ref="D28:D30"/>
  </mergeCells>
  <phoneticPr fontId="1" type="noConversion"/>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F7" sqref="F7"/>
    </sheetView>
  </sheetViews>
  <sheetFormatPr defaultRowHeight="16.2"/>
  <cols>
    <col min="2" max="2" width="14.33203125" customWidth="1"/>
    <col min="3" max="4" width="10.44140625" bestFit="1" customWidth="1"/>
    <col min="5" max="5" width="18.44140625" customWidth="1"/>
    <col min="12" max="12" width="9" customWidth="1"/>
  </cols>
  <sheetData>
    <row r="1" spans="1:4">
      <c r="A1" s="82" t="s">
        <v>817</v>
      </c>
    </row>
    <row r="2" spans="1:4">
      <c r="A2" s="83" t="s">
        <v>818</v>
      </c>
      <c r="B2" s="115" t="s">
        <v>819</v>
      </c>
      <c r="C2" s="116"/>
      <c r="D2" s="116"/>
    </row>
    <row r="3" spans="1:4">
      <c r="A3" s="27" t="s">
        <v>820</v>
      </c>
      <c r="B3" s="84" t="s">
        <v>823</v>
      </c>
      <c r="C3" s="1" t="s">
        <v>824</v>
      </c>
      <c r="D3" s="1" t="s">
        <v>825</v>
      </c>
    </row>
    <row r="4" spans="1:4">
      <c r="A4" s="27" t="s">
        <v>821</v>
      </c>
      <c r="B4" s="84" t="s">
        <v>826</v>
      </c>
      <c r="C4" s="1" t="s">
        <v>827</v>
      </c>
      <c r="D4" s="1"/>
    </row>
    <row r="5" spans="1:4">
      <c r="A5" s="27" t="s">
        <v>822</v>
      </c>
      <c r="B5" s="84" t="s">
        <v>828</v>
      </c>
      <c r="C5" s="1" t="s">
        <v>829</v>
      </c>
      <c r="D5" s="1" t="s">
        <v>830</v>
      </c>
    </row>
    <row r="8" spans="1:4">
      <c r="A8" s="111" t="s">
        <v>817</v>
      </c>
      <c r="B8" s="111"/>
      <c r="C8" s="111"/>
      <c r="D8" s="111"/>
    </row>
    <row r="9" spans="1:4">
      <c r="A9" s="83" t="s">
        <v>818</v>
      </c>
      <c r="B9" s="112" t="s">
        <v>819</v>
      </c>
      <c r="C9" s="113"/>
      <c r="D9" s="114"/>
    </row>
    <row r="10" spans="1:4">
      <c r="A10" s="27" t="s">
        <v>820</v>
      </c>
      <c r="B10" s="1"/>
      <c r="C10" s="1"/>
      <c r="D10" s="1"/>
    </row>
    <row r="11" spans="1:4">
      <c r="A11" s="27" t="s">
        <v>821</v>
      </c>
      <c r="B11" s="1"/>
      <c r="C11" s="1"/>
      <c r="D11" s="1"/>
    </row>
    <row r="12" spans="1:4">
      <c r="A12" s="27" t="s">
        <v>822</v>
      </c>
      <c r="B12" s="1"/>
      <c r="C12" s="1"/>
      <c r="D12" s="1"/>
    </row>
  </sheetData>
  <mergeCells count="3">
    <mergeCell ref="A8:D8"/>
    <mergeCell ref="B9:D9"/>
    <mergeCell ref="B2:D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譯碼簿對照表</vt:lpstr>
      <vt:lpstr>日記帳sample</vt:lpstr>
      <vt:lpstr>剖析練習用資料(1800)</vt:lpstr>
      <vt:lpstr>資訊工程大四 陳嬿婷 0920476314 課表</vt:lpstr>
      <vt:lpstr>日記帳</vt:lpstr>
      <vt:lpstr>資訊工程大四 陳嬿婷 0920476314日記帳</vt:lpstr>
      <vt:lpstr>課表</vt:lpstr>
      <vt:lpstr>資料搬移術</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2022-09-12T07:57:09Z</dcterms:created>
  <dcterms:modified xsi:type="dcterms:W3CDTF">2022-11-05T03:48:23Z</dcterms:modified>
</cp:coreProperties>
</file>