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hertieschool-my.sharepoint.com/personal/249717_students_hertie-school_org/Documents/Hertie/ML/rental-bike-predictions/checkpoints/"/>
    </mc:Choice>
  </mc:AlternateContent>
  <xr:revisionPtr revIDLastSave="1054" documentId="8_{EDC22811-3E41-457B-8E28-C7C4977E613F}" xr6:coauthVersionLast="47" xr6:coauthVersionMax="47" xr10:uidLastSave="{DFD24069-4406-4F0B-B9EB-05F9D09820C0}"/>
  <bookViews>
    <workbookView xWindow="-110" yWindow="-110" windowWidth="19420" windowHeight="10300" activeTab="1" xr2:uid="{A1F84974-88C4-4D6C-9E76-7E9FD8597CD9}"/>
  </bookViews>
  <sheets>
    <sheet name="subset_may Analysis" sheetId="1" r:id="rId1"/>
    <sheet name="full_Analysis" sheetId="5" r:id="rId2"/>
  </sheets>
  <definedNames>
    <definedName name="ExterneDaten_1" localSheetId="1" hidden="1">full_Analysis!$A$1:$H$52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I61" i="5" l="1"/>
  <c r="K61" i="5"/>
  <c r="K65" i="1"/>
  <c r="K58" i="1"/>
  <c r="K51" i="1"/>
  <c r="K44" i="1"/>
  <c r="K37" i="1"/>
  <c r="K30" i="1"/>
  <c r="K23" i="1"/>
  <c r="K16" i="1"/>
  <c r="K2" i="1"/>
  <c r="K9" i="1"/>
  <c r="K65" i="5"/>
  <c r="I65" i="5"/>
  <c r="K64" i="5"/>
  <c r="I64" i="5"/>
  <c r="K63" i="5"/>
  <c r="I63" i="5"/>
  <c r="K62" i="5"/>
  <c r="I6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J5" i="1"/>
  <c r="J4" i="1"/>
  <c r="J6" i="1"/>
  <c r="J8" i="1"/>
  <c r="J7" i="1"/>
  <c r="J3" i="1"/>
  <c r="J11" i="1"/>
  <c r="J14" i="1"/>
  <c r="J13" i="1"/>
  <c r="J10" i="1"/>
  <c r="J15" i="1"/>
  <c r="J12" i="1"/>
  <c r="J9" i="1"/>
  <c r="J18" i="1"/>
  <c r="J21" i="1"/>
  <c r="J19" i="1"/>
  <c r="J17" i="1"/>
  <c r="J20" i="1"/>
  <c r="J22" i="1"/>
  <c r="J16" i="1"/>
  <c r="J28" i="1"/>
  <c r="J27" i="1"/>
  <c r="J25" i="1"/>
  <c r="J24" i="1"/>
  <c r="J29" i="1"/>
  <c r="J26" i="1"/>
  <c r="J23" i="1"/>
  <c r="J31" i="1"/>
  <c r="J35" i="1"/>
  <c r="J34" i="1"/>
  <c r="J32" i="1"/>
  <c r="J36" i="1"/>
  <c r="J33" i="1"/>
  <c r="J30" i="1"/>
  <c r="J41" i="1"/>
  <c r="J39" i="1"/>
  <c r="J38" i="1"/>
  <c r="J37" i="1"/>
  <c r="J43" i="1"/>
  <c r="J42" i="1"/>
  <c r="J40" i="1"/>
  <c r="J44" i="1"/>
  <c r="J49" i="1"/>
  <c r="J48" i="1"/>
  <c r="J47" i="1"/>
  <c r="J50" i="1"/>
  <c r="J46" i="1"/>
  <c r="J45" i="1"/>
  <c r="J51" i="1"/>
  <c r="J57" i="1"/>
  <c r="J55" i="1"/>
  <c r="J54" i="1"/>
  <c r="J56" i="1"/>
  <c r="J53" i="1"/>
  <c r="J52" i="1"/>
  <c r="J63" i="1"/>
  <c r="J61" i="1"/>
  <c r="J60" i="1"/>
  <c r="J58" i="1"/>
  <c r="J62" i="1"/>
  <c r="J64" i="1"/>
  <c r="J59" i="1"/>
  <c r="J68" i="1"/>
  <c r="J70" i="1"/>
  <c r="J67" i="1"/>
  <c r="J66" i="1"/>
  <c r="J71" i="1"/>
  <c r="J69" i="1"/>
  <c r="J65" i="1"/>
  <c r="J2" i="1"/>
  <c r="K57" i="5"/>
  <c r="K54" i="5"/>
  <c r="K55" i="5"/>
  <c r="K56" i="5"/>
  <c r="K5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L61" i="5" l="1"/>
  <c r="L53" i="5"/>
  <c r="L43" i="5"/>
  <c r="L48" i="5"/>
  <c r="L38" i="5"/>
  <c r="L28" i="5"/>
  <c r="L33" i="5"/>
  <c r="L23" i="5"/>
  <c r="L18" i="5"/>
  <c r="L2" i="5"/>
  <c r="L8" i="5"/>
  <c r="L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0D58D-0A17-486D-8F07-FECC2D5D584A}" keepAlive="1" name="Abfrage - citywide" description="Verbindung mit der Abfrage 'citywide' in der Arbeitsmappe." type="5" refreshedVersion="8" background="1" saveData="1">
    <dbPr connection="Provider=Microsoft.Mashup.OleDb.1;Data Source=$Workbook$;Location=citywide;Extended Properties=&quot;&quot;" command="SELECT * FROM [citywide]"/>
  </connection>
  <connection id="2" xr16:uid="{6D4B3281-3016-4750-B610-43D776B14399}" keepAlive="1" name="Abfrage - model_train_checkpointing" description="Verbindung mit der Abfrage 'model_train_checkpointing' in der Arbeitsmappe." type="5" refreshedVersion="8" background="1" saveData="1">
    <dbPr connection="Provider=Microsoft.Mashup.OleDb.1;Data Source=$Workbook$;Location=model_train_checkpointing;Extended Properties=&quot;&quot;" command="SELECT * FROM [model_train_checkpointing]"/>
  </connection>
  <connection id="3" xr16:uid="{F5F9468F-2633-4E5F-8F58-C0CECA12018B}" keepAlive="1" name="Abfrage - model_train_checkpointing (2)" description="Verbindung mit der Abfrage 'model_train_checkpointing (2)' in der Arbeitsmappe." type="5" refreshedVersion="8" background="1" saveData="1">
    <dbPr connection="Provider=Microsoft.Mashup.OleDb.1;Data Source=$Workbook$;Location=&quot;model_train_checkpointing (2)&quot;;Extended Properties=&quot;&quot;" command="SELECT * FROM [model_train_checkpointing (2)]"/>
  </connection>
  <connection id="4" xr16:uid="{97B10612-1889-45B8-A226-A82CC45E1A2C}" keepAlive="1" name="Abfrage - model_train_checkpointing (3)" description="Verbindung mit der Abfrage 'model_train_checkpointing (3)' in der Arbeitsmappe." type="5" refreshedVersion="8" background="1" saveData="1">
    <dbPr connection="Provider=Microsoft.Mashup.OleDb.1;Data Source=$Workbook$;Location=&quot;model_train_checkpointing (3)&quot;;Extended Properties=&quot;&quot;" command="SELECT * FROM [model_train_checkpointing (3)]"/>
  </connection>
  <connection id="5" xr16:uid="{1BD69501-3B49-4FC3-A5EA-DFCCD3FF93CE}" keepAlive="1" name="Abfrage - model_train_checkpointing (4)" description="Verbindung mit der Abfrage 'model_train_checkpointing (4)' in der Arbeitsmappe." type="5" refreshedVersion="8" background="1" saveData="1">
    <dbPr connection="Provider=Microsoft.Mashup.OleDb.1;Data Source=$Workbook$;Location=&quot;model_train_checkpointing (4)&quot;;Extended Properties=&quot;&quot;" command="SELECT * FROM [model_train_checkpointing (4)]"/>
  </connection>
  <connection id="6" xr16:uid="{93FD20AE-CF1D-41F1-9581-12B1C0070D0A}" keepAlive="1" name="Abfrage - model_train_checkpointing (5)" description="Verbindung mit der Abfrage 'model_train_checkpointing (5)' in der Arbeitsmappe." type="5" refreshedVersion="8" background="1" saveData="1">
    <dbPr connection="Provider=Microsoft.Mashup.OleDb.1;Data Source=$Workbook$;Location=&quot;model_train_checkpointing (5)&quot;;Extended Properties=&quot;&quot;" command="SELECT * FROM [model_train_checkpointing (5)]"/>
  </connection>
  <connection id="7" xr16:uid="{C2398C9C-348D-4AB1-8360-5FE34C84F5A2}" keepAlive="1" name="Abfrage - model_train_checkpointing (6)" description="Verbindung mit der Abfrage 'model_train_checkpointing (6)' in der Arbeitsmappe." type="5" refreshedVersion="8" background="1" saveData="1">
    <dbPr connection="Provider=Microsoft.Mashup.OleDb.1;Data Source=$Workbook$;Location=&quot;model_train_checkpointing (6)&quot;;Extended Properties=&quot;&quot;" command="SELECT * FROM [model_train_checkpointing (6)]"/>
  </connection>
  <connection id="8" xr16:uid="{0B357A3C-E5CF-4272-9A8E-3D2B7709073F}" keepAlive="1" name="Abfrage - model_train_checkpointing (7)" description="Verbindung mit der Abfrage 'model_train_checkpointing (7)' in der Arbeitsmappe." type="5" refreshedVersion="8" background="1" saveData="1">
    <dbPr connection="Provider=Microsoft.Mashup.OleDb.1;Data Source=$Workbook$;Location=&quot;model_train_checkpointing (7)&quot;;Extended Properties=&quot;&quot;" command="SELECT * FROM [model_train_checkpointing (7)]"/>
  </connection>
</connections>
</file>

<file path=xl/sharedStrings.xml><?xml version="1.0" encoding="utf-8"?>
<sst xmlns="http://schemas.openxmlformats.org/spreadsheetml/2006/main" count="848" uniqueCount="598">
  <si>
    <t>timestamp</t>
  </si>
  <si>
    <t>subset</t>
  </si>
  <si>
    <t>model</t>
  </si>
  <si>
    <t>cluster_id</t>
  </si>
  <si>
    <t>best_params</t>
  </si>
  <si>
    <t>best_score</t>
  </si>
  <si>
    <t>rmse</t>
  </si>
  <si>
    <t>mean_train_score</t>
  </si>
  <si>
    <t>2025-05-10_00:59:46</t>
  </si>
  <si>
    <t>linear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</si>
  <si>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'hour'])])}</t>
  </si>
  <si>
    <t>2025-05-10_01:51:38</t>
  </si>
  <si>
    <t>lasso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</si>
  <si>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np.float64(0.0006951927961775605), 'regressor__max_iter': 1000}</t>
  </si>
  <si>
    <t>2025-05-10_01:55:44</t>
  </si>
  <si>
    <t>ridge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</si>
  <si>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np.float64(206.913808111479)}</t>
  </si>
  <si>
    <t>2025-05-10_02:05:58</t>
  </si>
  <si>
    <t>polynomial</t>
  </si>
  <si>
    <t>{'poly__poly__degree': 2, 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'hour'])])}</t>
  </si>
  <si>
    <t>2025-05-10_02:15:15</t>
  </si>
  <si>
    <t>decision_tree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</si>
  <si>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20}</t>
  </si>
  <si>
    <t>2025-05-10_02:19:26</t>
  </si>
  <si>
    <t>xgboost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</si>
  <si>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'regressor__learning_rate': 0.1, 'regressor__max_depth': 6, 'regressor__n_estimators': 50}</t>
  </si>
  <si>
    <t>2025-05-10_17:41:45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</si>
  <si>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0x75052f1e4400&gt;, validate=True), ['month']), ('cos_hour', FunctionTransformer(feature_names_out='one-to-one', func=&lt;function cos_transformer.&lt;locals&gt;._transform at 0x75052f1e4180&gt;, validate=True), ['hour']), ('cos_weekday', FunctionTransformer(feature_names_out='one-to-one', func=&lt;function cos_transformer.&lt;locals&gt;._transform at 0x75052f1e4220&gt;, validate=True), ['weekday'])])}</t>
  </si>
  <si>
    <t>2025-05-10_18:22:47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</si>
  <si>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0x75052f1e4400&gt;, validate=True), ['month']), ('cos_hour', FunctionTransformer(feature_names_out='one-to-one', func=&lt;function cos_transformer.&lt;locals&gt;._transform at 0x75052f1e4180&gt;, validate=True), ['hour']), ('cos_weekday', FunctionTransformer(feature_names_out='one-to-one', func=&lt;function cos_transformer.&lt;locals&gt;._transform at 0x75052f1e4220&gt;, validate=True), ['weekday'])]), 'regressor__alpha': np.float64(0.08858667904100823), 'regressor__max_iter': 1000}</t>
  </si>
  <si>
    <t>2025-05-10_18:28:10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</si>
  <si>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np.float64(10000.0)}</t>
  </si>
  <si>
    <t>2025-05-10_18:41:02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</si>
  <si>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'regressor__max_depth': 5, 'regressor__min_samples_split': 2}</t>
  </si>
  <si>
    <t>2025-05-10_18:44:23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</si>
  <si>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0x75052f1e4400&gt;, validate=True), ['month']), ('cos_hour', FunctionTransformer(feature_names_out='one-to-one', func=&lt;function cos_transformer.&lt;locals&gt;._transform at 0x75052f1e4180&gt;, validate=True), ['hour']), ('cos_weekday', FunctionTransformer(feature_names_out='one-to-one', func=&lt;function cos_transformer.&lt;locals&gt;._transform at 0x75052f1e4220&gt;, validate=True), ['weekday'])]), 'regressor__learning_rate': 0.1, 'regressor__max_depth': 3, 'regressor__n_estimators': 100}</t>
  </si>
  <si>
    <t>2025-05-10_18:46:42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</si>
  <si>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'night'])])}</t>
  </si>
  <si>
    <t>2025-05-10_19:34:23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</si>
  <si>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np.float64(0.012742749857031334), 'regressor__max_iter': 1000}</t>
  </si>
  <si>
    <t>2025-05-10_19:43:56</t>
  </si>
  <si>
    <t>2025-05-10_20:05:50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</si>
  <si>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0x75052f12f060&gt;, validate=True), ['month']), ('cos_hour', FunctionTransformer(feature_names_out='one-to-one', func=&lt;function cos_transformer.&lt;locals&gt;._transform at 0x75052f12e5c0&gt;, validate=True), ['hour']), ('cos_weekday', FunctionTransformer(feature_names_out='one-to-one', func=&lt;function cos_transformer.&lt;locals&gt;._transform at 0x75052f12e8e0&gt;, validate=True), ['weekday'])]), 'regressor__max_depth': 10, 'regressor__min_samples_split': 15}</t>
  </si>
  <si>
    <t>2025-05-10_20:13:58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</si>
  <si>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0x75052f12f060&gt;, validate=True), ['month']), ('cos_hour', FunctionTransformer(feature_names_out='one-to-one', func=&lt;function cos_transformer.&lt;locals&gt;._transform at 0x75052f12e5c0&gt;, validate=True), ['hour']), ('cos_weekday', FunctionTransformer(feature_names_out='one-to-one', func=&lt;function cos_transformer.&lt;locals&gt;._transform at 0x75052f12e8e0&gt;, validate=True), ['weekday'])]), 'regressor__learning_rate': 0.1, 'regressor__max_depth': 3, 'regressor__n_estimators': 50}</t>
  </si>
  <si>
    <t>2025-05-10_20:15:47</t>
  </si>
  <si>
    <t>2025-05-11_01:25:33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</si>
  <si>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'regressor__alpha': np.float64(0.03359818286283781), 'regressor__max_iter': 1000}</t>
  </si>
  <si>
    <t>2025-05-11_01:32:29</t>
  </si>
  <si>
    <t>2025-05-11_01:49:28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</si>
  <si>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0x7c3fd270c400&gt;, validate=True), ['month']), ('cos_hour', FunctionTransformer(feature_names_out='one-to-one', func=&lt;function cos_transformer.&lt;locals&gt;._transform at 0x7c3fd270c180&gt;, validate=True), ['hour']), ('cos_weekday', FunctionTransformer(feature_names_out='one-to-one', func=&lt;function cos_transformer.&lt;locals&gt;._transform at 0x7c3fd270c4a0&gt;, validate=True), ['weekday'])]), 'regressor__max_depth': 3, 'regressor__min_samples_split': 2}</t>
  </si>
  <si>
    <t>2025-05-11_01:56:28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</si>
  <si>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'regressor__learning_rate': 0.1, 'regressor__max_depth': 3, 'regressor__n_estimators': 100}</t>
  </si>
  <si>
    <t>2025-05-11_01:57:06</t>
  </si>
  <si>
    <t>2025-05-11_02:18:11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</si>
  <si>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0x7c4028955c60&gt;, validate=True), ['month']), ('cos_hour', FunctionTransformer(feature_names_out='one-to-one', func=&lt;function cos_transformer.&lt;locals&gt;._transform at 0x7c4028955bc0&gt;, validate=True), ['hour']), ('cos_weekday', FunctionTransformer(feature_names_out='one-to-one', func=&lt;function cos_transformer.&lt;locals&gt;._transform at 0x7c40289572e0&gt;, validate=True), ['weekday'])]), 'regressor__alpha': np.float64(0.08858667904100823), 'regressor__max_iter': 1000}</t>
  </si>
  <si>
    <t>2025-05-11_02:20:11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</si>
  <si>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0x7c4028955c60&gt;, validate=True), ['month']), ('cos_hour', FunctionTransformer(feature_names_out='one-to-one', func=&lt;function cos_transformer.&lt;locals&gt;._transform at 0x7c4028955bc0&gt;, validate=True), ['hour']), ('cos_weekday', FunctionTransformer(feature_names_out='one-to-one', func=&lt;function cos_transformer.&lt;locals&gt;._transform at 0x7c40289572e0&gt;, validate=True), ['weekday'])]), 'regressor__alpha': np.float64(10000.0)}</t>
  </si>
  <si>
    <t>2025-05-11_02:24:40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</si>
  <si>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2}</t>
  </si>
  <si>
    <t>2025-05-11_02:26:41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</si>
  <si>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0x7c4028955c60&gt;, validate=True), ['month']), ('cos_hour', FunctionTransformer(feature_names_out='one-to-one', func=&lt;function cos_transformer.&lt;locals&gt;._transform at 0x7c4028955bc0&gt;, validate=True), ['hour']), ('cos_weekday', FunctionTransformer(feature_names_out='one-to-one', func=&lt;function cos_transformer.&lt;locals&gt;._transform at 0x7c40289572e0&gt;, validate=True), ['weekday'])]), 'regressor__learning_rate': 0.1, 'regressor__max_depth': 6, 'regressor__n_estimators': 100}</t>
  </si>
  <si>
    <t>2025-05-11_02:27:27</t>
  </si>
  <si>
    <t>2025-05-11_02:59:37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</si>
  <si>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np.float64(0.0018329807108324356), 'regressor__max_iter': 1000}</t>
  </si>
  <si>
    <t>2025-05-11_03:02:27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</si>
  <si>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np.float64(545.5594781168514)}</t>
  </si>
  <si>
    <t>2025-05-11_03:08:50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</si>
  <si>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15}</t>
  </si>
  <si>
    <t>2025-05-11_03:11:42</t>
  </si>
  <si>
    <t>2025-05-11_03:12:16</t>
  </si>
  <si>
    <t>2025-05-11_03:40:26</t>
  </si>
  <si>
    <t>2025-05-11_03:42:30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</si>
  <si>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np.float64(1438.44988828766)}</t>
  </si>
  <si>
    <t>2025-05-11_03:46:34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</si>
  <si>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0x7c40288c4a40&gt;, validate=True), ['month']), ('cos_hour', FunctionTransformer(feature_names_out='one-to-one', func=&lt;function cos_transformer.&lt;locals&gt;._transform at 0x7c40288c7240&gt;, validate=True), ['hour']), ('cos_weekday', FunctionTransformer(feature_names_out='one-to-one', func=&lt;function cos_transformer.&lt;locals&gt;._transform at 0x7c40288c63e0&gt;, validate=True), ['weekday'])]), 'regressor__max_depth': 10, 'regressor__min_samples_split': 2}</t>
  </si>
  <si>
    <t>2025-05-11_03:48:40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</si>
  <si>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func=&lt;function cos_transformer.&lt;locals&gt;._transform at 0x7c40288c4a40&gt;, validate=True), ['month']), ('cos_hour', FunctionTransformer(feature_names_out='one-to-one', func=&lt;function cos_transformer.&lt;locals&gt;._transform at 0x7c40288c7240&gt;, validate=True), ['hour']), ('cos_weekday', FunctionTransformer(feature_names_out='one-to-one', func=&lt;function cos_transformer.&lt;locals&gt;._transform at 0x7c40288c63e0&gt;, validate=True), ['weekday'])]), 'regressor__learning_rate': 0.1, 'regressor__max_depth': 6, 'regressor__n_estimators': 100}</t>
  </si>
  <si>
    <t>2025-05-10_22:07:08</t>
  </si>
  <si>
    <t>2025-05-10_22:18:30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</si>
  <si>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'regressor__alpha': np.float64(0.08858667904100823), 'regressor__max_iter': 1000}</t>
  </si>
  <si>
    <t>2025-05-10_22:20:44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</si>
  <si>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'regressor__alpha': np.float64(10000.0)}</t>
  </si>
  <si>
    <t>2025-05-10_22:25:12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</si>
  <si>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0x0000023F5AEB6340&gt;, validate=True), ['hour']), ('cos_weekday', FunctionTransformer(feature_names_out='one-to-one', func=&lt;function cos_transformer.&lt;locals&gt;._transform at 0x0000023F5AEB65C0&gt;, validate=True), ['weekday'])]), 'regressor__max_depth': 10, 'regressor__min_samples_split': 10}</t>
  </si>
  <si>
    <t>2025-05-10_22:28:00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</si>
  <si>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0x0000023F5AEB6340&gt;, validate=True), ['hour']), ('cos_weekday', FunctionTransformer(feature_names_out='one-to-one', func=&lt;function cos_transformer.&lt;locals&gt;._transform at 0x0000023F5AEB65C0&gt;, validate=True), ['weekday'])]), 'regressor__learning_rate': 0.1, 'regressor__max_depth': 6, 'regressor__n_estimators': 50}</t>
  </si>
  <si>
    <t>2025-05-10_20:01:49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</si>
  <si>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0x000001E9729E22A0&gt;, validate=True), ['hour']), ('cos_weekday', FunctionTransformer(feature_names_out='one-to-one', func=&lt;function cos_transformer.&lt;locals&gt;._transform at 0x000001E9729E2660&gt;, validate=True), ['weekday'])])}</t>
  </si>
  <si>
    <t>2025-05-10_20:55:18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</si>
  <si>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np.float64(0.03359818286283781), 'regressor__max_iter': 1000}</t>
  </si>
  <si>
    <t>2025-05-10_21:05:56</t>
  </si>
  <si>
    <t>2025-05-10_21:29:16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</si>
  <si>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0x000001E9729E22A0&gt;, validate=True), ['hour']), ('cos_weekday', FunctionTransformer(feature_names_out='one-to-one', func=&lt;function cos_transformer.&lt;locals&gt;._transform at 0x000001E9729E2660&gt;, validate=True), ['weekday'])]), 'regressor__max_depth': 5, 'regressor__min_samples_split': 2}</t>
  </si>
  <si>
    <t>2025-05-10_21:42:30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</si>
  <si>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0x000001E9729E22A0&gt;, validate=True), ['hour']), ('cos_weekday', FunctionTransformer(feature_names_out='one-to-one', func=&lt;function cos_transformer.&lt;locals&gt;._transform at 0x000001E9729E2660&gt;, validate=True), ['weekday'])]), 'regressor__learning_rate': 0.01, 'regressor__max_depth': 6, 'regressor__n_estimators': 50}</t>
  </si>
  <si>
    <t>2025-05-10_18:33:53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</si>
  <si>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0x000001D4711ADA80&gt;, validate=True), ['hour']), ('cos_weekday', FunctionTransformer(feature_names_out='one-to-one', func=&lt;function cos_transformer.&lt;locals&gt;._transform at 0x000001D4711AE520&gt;, validate=True), ['weekday'])])}</t>
  </si>
  <si>
    <t>2025-05-10_19:08:46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</si>
  <si>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'regressor__alpha': np.float64(0.23357214690901212), 'regressor__max_iter': 1000}</t>
  </si>
  <si>
    <t>2025-05-10_19:15:35</t>
  </si>
  <si>
    <t>2025-05-10_19:28:57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</si>
  <si>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0x000001D4711ADA80&gt;, validate=True), ['hour']), ('cos_weekday', FunctionTransformer(feature_names_out='one-to-one', func=&lt;function cos_transformer.&lt;locals&gt;._transform at 0x000001D4711AE520&gt;, validate=True), ['weekday'])]), 'regressor__max_depth': 3, 'regressor__min_samples_split': 2}</t>
  </si>
  <si>
    <t>2025-05-10_19:36:54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</si>
  <si>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'regressor__learning_rate': 0.1, 'regressor__max_depth': 6, 'regressor__n_estimators': 50}</t>
  </si>
  <si>
    <t>2025-05-10_22:23:22</t>
  </si>
  <si>
    <t>random_forest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</si>
  <si>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'regressor__max_depth': 10, 'regressor__min_samples_split': 20, 'regressor__n_estimators': 100}</t>
  </si>
  <si>
    <t>2025-05-10_22:23:23</t>
  </si>
  <si>
    <t>2025-05-10_22:23:48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</si>
  <si>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np.float64(0.00026366508987303583), 'regressor__max_iter': 1000}</t>
  </si>
  <si>
    <t>2025-05-10_22:23:58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</si>
  <si>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np.float64(0.0001)}</t>
  </si>
  <si>
    <t>2025-05-10_22:24:04</t>
  </si>
  <si>
    <t>2025-05-10_22:24:15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</si>
  <si>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3, 'regressor__min_samples_split': 2}</t>
  </si>
  <si>
    <t>2025-05-10_22:24:26</t>
  </si>
  <si>
    <t>2025-05-10_22:30:09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</si>
  <si>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20, 'regressor__n_estimators': 50}</t>
  </si>
  <si>
    <t>2025-05-10_22:30:10</t>
  </si>
  <si>
    <t>2025-05-10_22:30:34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</si>
  <si>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0x000001540438EE80&gt;, validate=True), ['hour']), ('cos_weekday', FunctionTransformer(feature_names_out='one-to-one', func=&lt;function cos_transformer.&lt;locals&gt;._transform at 0x000001540438EF20&gt;, validate=True), ['weekday'])]), 'regressor__alpha': np.float64(0.08858667904100823), 'regressor__max_iter': 1000}</t>
  </si>
  <si>
    <t>2025-05-10_22:30:44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</si>
  <si>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0x000001540438EE80&gt;, validate=True), ['hour']), ('cos_weekday', FunctionTransformer(feature_names_out='one-to-one', func=&lt;function cos_transformer.&lt;locals&gt;._transform at 0x000001540438EF20&gt;, validate=True), ['weekday'])]), 'regressor__alpha': np.float64(3792.690190732246)}</t>
  </si>
  <si>
    <t>2025-05-10_22:30:51</t>
  </si>
  <si>
    <t>{'poly__poly__degree': 2, 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'night'])])}</t>
  </si>
  <si>
    <t>2025-05-10_22:31:04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</si>
  <si>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0x000001540438EE80&gt;, validate=True), ['hour']), ('cos_weekday', FunctionTransformer(feature_names_out='one-to-one', func=&lt;function cos_transformer.&lt;locals&gt;._transform at 0x000001540438EF20&gt;, validate=True), ['weekday'])]), 'regressor__max_depth': 3, 'regressor__min_samples_split': 2}</t>
  </si>
  <si>
    <t>2025-05-10_22:31:16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</si>
  <si>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'regressor__learning_rate': 0.1, 'regressor__max_depth': 3, 'regressor__n_estimators': 50}</t>
  </si>
  <si>
    <t>2025-05-10_22:40:57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</si>
  <si>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20, 'regressor__n_estimators': 100}</t>
  </si>
  <si>
    <t>2025-05-10_22:40:58</t>
  </si>
  <si>
    <t>2025-05-10_22:41:36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</si>
  <si>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0x0000015405B6E660&gt;, validate=True), ['hour']), ('cos_weekday', FunctionTransformer(feature_names_out='one-to-one', func=&lt;function cos_transformer.&lt;locals&gt;._transform at 0x0000015405B6F9C0&gt;, validate=True), ['weekday'])]), 'regressor__alpha': np.float64(0.03359818286283781), 'regressor__max_iter': 1000}</t>
  </si>
  <si>
    <t>2025-05-10_22:41:52</t>
  </si>
  <si>
    <t>2025-05-10_22:42:05</t>
  </si>
  <si>
    <t>{'poly__poly__degree': 3, 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'night'])])}</t>
  </si>
  <si>
    <t>2025-05-10_22:42:26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</si>
  <si>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0x0000015405B6E660&gt;, validate=True), ['hour']), ('cos_weekday', FunctionTransformer(feature_names_out='one-to-one', func=&lt;function cos_transformer.&lt;locals&gt;._transform at 0x0000015405B6F9C0&gt;, validate=True), ['weekday'])]), 'regressor__max_depth': 3, 'regressor__min_samples_split': 2}</t>
  </si>
  <si>
    <t>2025-05-10_22:42:45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</si>
  <si>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'regressor__learning_rate': 0.1, 'regressor__max_depth': 3, 'regressor__n_estimators': 50}</t>
  </si>
  <si>
    <t>2025-05-10_22:52:03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</si>
  <si>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0x000001540412FB00&gt;, validate=True), ['hour']), ('cos_weekday', FunctionTransformer(feature_names_out='one-to-one', func=&lt;function cos_transformer.&lt;locals&gt;._transform at 0x000001540412EAC0&gt;, validate=True), ['weekday'])]), 'regressor__max_depth': 10, 'regressor__min_samples_split': 20, 'regressor__n_estimators': 100}</t>
  </si>
  <si>
    <t>2025-05-10_22:52:04</t>
  </si>
  <si>
    <t>2025-05-10_22:52:43</t>
  </si>
  <si>
    <t>2025-05-10_22:52:58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</si>
  <si>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np.float64(3792.690190732246)}</t>
  </si>
  <si>
    <t>2025-05-10_22:53:12</t>
  </si>
  <si>
    <t>2025-05-10_22:53:33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</si>
  <si>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0x000001540412FB00&gt;, validate=True), ['hour']), ('cos_weekday', FunctionTransformer(feature_names_out='one-to-one', func=&lt;function cos_transformer.&lt;locals&gt;._transform at 0x000001540412EAC0&gt;, validate=True), ['weekday'])]), 'regressor__max_depth': 3, 'regressor__min_samples_split': 2}</t>
  </si>
  <si>
    <t>2025-05-10_22:53:51</t>
  </si>
  <si>
    <t>2025-05-10_22:56:26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</si>
  <si>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0x0000015403C4B4C0&gt;, validate=True), ['hour']), ('cos_weekday', FunctionTransformer(feature_names_out='one-to-one', func=&lt;function cos_transformer.&lt;locals&gt;._transform at 0x0000015403C4A520&gt;, validate=True), ['weekday'])]), 'regressor__max_depth': 20, 'regressor__min_samples_split': 10, 'regressor__n_estimators': 50}</t>
  </si>
  <si>
    <t>2025-05-10_22:56:41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</si>
  <si>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0x0000015403C4B4C0&gt;, validate=True), ['hour']), ('cos_weekday', FunctionTransformer(feature_names_out='one-to-one', func=&lt;function cos_transformer.&lt;locals&gt;._transform at 0x0000015403C4A520&gt;, validate=True), ['weekday'])]), 'regressor__alpha': np.float64(0.08858667904100823), 'regressor__max_iter': 1000}</t>
  </si>
  <si>
    <t>2025-05-10_22:56:47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</si>
  <si>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0x0000015403C4B4C0&gt;, validate=True), ['hour']), ('cos_weekday', FunctionTransformer(feature_names_out='one-to-one', func=&lt;function cos_transformer.&lt;locals&gt;._transform at 0x0000015403C4A520&gt;, validate=True), ['weekday'])]), 'regressor__alpha': np.float64(545.5594781168514)}</t>
  </si>
  <si>
    <t>2025-05-10_22:56:50</t>
  </si>
  <si>
    <t>2025-05-10_22:56:58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</si>
  <si>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0x0000015403C4B4C0&gt;, validate=True), ['hour']), ('cos_weekday', FunctionTransformer(feature_names_out='one-to-one', func=&lt;function cos_transformer.&lt;locals&gt;._transform at 0x0000015403C4A520&gt;, validate=True), ['weekday'])]), 'regressor__max_depth': 3, 'regressor__min_samples_split': 2}</t>
  </si>
  <si>
    <t>2025-05-10_22:57:06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</si>
  <si>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0x0000015403C4B4C0&gt;, validate=True), ['hour']), ('cos_weekday', FunctionTransformer(feature_names_out='one-to-one', func=&lt;function cos_transformer.&lt;locals&gt;._transform at 0x0000015403C4A520&gt;, validate=True), ['weekday'])]), 'regressor__learning_rate': 0.1, 'regressor__max_depth': 3, 'regressor__n_estimators': 50}</t>
  </si>
  <si>
    <t>2025-05-10_23:00:49</t>
  </si>
  <si>
    <t>2025-05-10_23:00:50</t>
  </si>
  <si>
    <t>2025-05-10_23:01:08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</si>
  <si>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np.float64(0.004832930238571752), 'regressor__max_iter': 1000}</t>
  </si>
  <si>
    <t>2025-05-10_23:01:16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</si>
  <si>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'regressor__alpha': np.float64(78.47599703514607)}</t>
  </si>
  <si>
    <t>2025-05-10_23:01:22</t>
  </si>
  <si>
    <t>2025-05-10_23:01:33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</si>
  <si>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'regressor__max_depth': 3, 'regressor__min_samples_split': 2}</t>
  </si>
  <si>
    <t>2025-05-10_23:01:45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</si>
  <si>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0x00000154078B40E0&gt;, validate=True), ['hour']), ('cos_weekday', FunctionTransformer(feature_names_out='one-to-one', func=&lt;function cos_transformer.&lt;locals&gt;._transform at 0x00000154078B4F40&gt;, validate=True), ['weekday'])]), 'regressor__learning_rate': 0.1, 'regressor__max_depth': 3, 'regressor__n_estimators': 50}</t>
  </si>
  <si>
    <t>2025-05-10_23:04:24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</si>
  <si>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0x0000015405BB3CE0&gt;, validate=True), ['hour']), ('cos_weekday', FunctionTransformer(feature_names_out='one-to-one', func=&lt;function cos_transformer.&lt;locals&gt;._transform at 0x0000015405BB36A0&gt;, validate=True), ['weekday'])]), 'regressor__max_depth': 10, 'regressor__min_samples_split': 20, 'regressor__n_estimators': 100}</t>
  </si>
  <si>
    <t>2025-05-10_23:04:25</t>
  </si>
  <si>
    <t>2025-05-10_23:04:39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</si>
  <si>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0x0000015405BB3CE0&gt;, validate=True), ['hour']), ('cos_weekday', FunctionTransformer(feature_names_out='one-to-one', func=&lt;function cos_transformer.&lt;locals&gt;._transform at 0x0000015405BB36A0&gt;, validate=True), ['weekday'])]), 'regressor__alpha': np.float64(0.08858667904100823), 'regressor__max_iter': 1000}</t>
  </si>
  <si>
    <t>2025-05-10_23:04:46</t>
  </si>
  <si>
    <t>2025-05-10_23:04:49</t>
  </si>
  <si>
    <t>2025-05-10_23:04:58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</si>
  <si>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5, 'regressor__min_samples_split': 20}</t>
  </si>
  <si>
    <t>2025-05-10_23:05:06</t>
  </si>
  <si>
    <t>2025-05-10_23:07:31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</si>
  <si>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'regressor__max_depth': 10, 'regressor__min_samples_split': 20, 'regressor__n_estimators': 50}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</si>
  <si>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0x0000015406627100&gt;, validate=True), ['hour']), ('cos_weekday', FunctionTransformer(feature_names_out='one-to-one', func=&lt;function cos_transformer.&lt;locals&gt;._transform at 0x0000015406627380&gt;, validate=True), ['weekday'])])}</t>
  </si>
  <si>
    <t>2025-05-10_23:07:44</t>
  </si>
  <si>
    <t>2025-05-10_23:07:51</t>
  </si>
  <si>
    <t>2025-05-10_23:07:54</t>
  </si>
  <si>
    <t>2025-05-10_23:08:02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</si>
  <si>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0x0000015406627100&gt;, validate=True), ['hour']), ('cos_weekday', FunctionTransformer(feature_names_out='one-to-one', func=&lt;function cos_transformer.&lt;locals&gt;._transform at 0x0000015406627380&gt;, validate=True), ['weekday'])]), 'regressor__max_depth': 3, 'regressor__min_samples_split': 2}</t>
  </si>
  <si>
    <t>2025-05-10_23:08:10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</si>
  <si>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0x0000015406627100&gt;, validate=True), ['hour']), ('cos_weekday', FunctionTransformer(feature_names_out='one-to-one', func=&lt;function cos_transformer.&lt;locals&gt;._transform at 0x0000015406627380&gt;, validate=True), ['weekday'])]), 'regressor__learning_rate': 0.1, 'regressor__max_depth': 3, 'regressor__n_estimators': 50}</t>
  </si>
  <si>
    <t>2025-05-10_23:19:11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</si>
  <si>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0x000001540788B4C0&gt;, validate=True), ['hour']), ('cos_weekday', FunctionTransformer(feature_names_out='one-to-one', func=&lt;function cos_transformer.&lt;locals&gt;._transform at 0x0000015407889300&gt;, validate=True), ['weekday'])]), 'regressor__max_depth': 10, 'regressor__min_samples_split': 20, 'regressor__n_estimators': 100}</t>
  </si>
  <si>
    <t>2025-05-10_23:19:13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</si>
  <si>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0x000001540788B4C0&gt;, validate=True), ['hour']), ('cos_weekday', FunctionTransformer(feature_names_out='one-to-one', func=&lt;function cos_transformer.&lt;locals&gt;._transform at 0x0000015407889300&gt;, validate=True), ['weekday'])])}</t>
  </si>
  <si>
    <t>2025-05-10_23:19:51</t>
  </si>
  <si>
    <t>2025-05-10_23:20:07</t>
  </si>
  <si>
    <t>2025-05-10_23:20:21</t>
  </si>
  <si>
    <t>{'poly__poly__degree': 2, 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0x000001540788B4C0&gt;, validate=True), ['hour']), ('cos_weekday', FunctionTransformer(feature_names_out='one-to-one', func=&lt;function cos_transformer.&lt;locals&gt;._transform at 0x0000015407889300&gt;, validate=True), ['weekday'])])}</t>
  </si>
  <si>
    <t>2025-05-10_23:20:48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</si>
  <si>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0x000001540788B4C0&gt;, validate=True), ['hour']), ('cos_weekday', FunctionTransformer(feature_names_out='one-to-one', func=&lt;function cos_transformer.&lt;locals&gt;._transform at 0x0000015407889300&gt;, validate=True), ['weekday'])]), 'regressor__max_depth': 5, 'regressor__min_samples_split': 10}</t>
  </si>
  <si>
    <t>2025-05-10_23:21:07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</si>
  <si>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'regressor__learning_rate': 0.01, 'regressor__max_depth': 3, 'regressor__n_estimators': 100}</t>
  </si>
  <si>
    <t>2025-05-11_00:30:37</t>
  </si>
  <si>
    <t>2025-05-11_00:30:38</t>
  </si>
  <si>
    <t>2025-05-11_00:31:04</t>
  </si>
  <si>
    <t>2025-05-11_00:31:15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</si>
  <si>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0x0000015405B7AE80&gt;, validate=True), ['hour']), ('cos_weekday', FunctionTransformer(feature_names_out='one-to-one', func=&lt;function cos_transformer.&lt;locals&gt;._transform at 0x0000015405B79DA0&gt;, validate=True), ['weekday'])]), 'regressor__alpha': np.float64(10000.0)}</t>
  </si>
  <si>
    <t>2025-05-11_00:31:25</t>
  </si>
  <si>
    <t>2025-05-11_00:31:41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</si>
  <si>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('time', OneHotEncoder(handle_unknown='ignore', sparse_output=False), ['weekday', 'day', 'month', 'hour'])]), 'regressor__max_depth': 5, 'regressor__min_samples_split': 5}</t>
  </si>
  <si>
    <t>2025-05-11_00:31:58</t>
  </si>
  <si>
    <t>2,6317292319114900</t>
  </si>
  <si>
    <t>1,6222605314534100</t>
  </si>
  <si>
    <t>2,646095278344030</t>
  </si>
  <si>
    <t>2,6302144733735200</t>
  </si>
  <si>
    <t>1,6217935976484500</t>
  </si>
  <si>
    <t>3,116829571133760</t>
  </si>
  <si>
    <t>2,6312878114988500</t>
  </si>
  <si>
    <t>1,622124474724070</t>
  </si>
  <si>
    <t>2,648558215764500</t>
  </si>
  <si>
    <t>2,8030289767456800</t>
  </si>
  <si>
    <t>1,6742248883425700</t>
  </si>
  <si>
    <t>2,6333971424218300</t>
  </si>
  <si>
    <t>2,6560625835757400</t>
  </si>
  <si>
    <t>1,629743103552130</t>
  </si>
  <si>
    <t>2,1254669752043400</t>
  </si>
  <si>
    <t>2,431554188497880</t>
  </si>
  <si>
    <t>1,5593441533214800</t>
  </si>
  <si>
    <t>2,4515177061910900</t>
  </si>
  <si>
    <t>8,976854691380570</t>
  </si>
  <si>
    <t>9,474626478854230</t>
  </si>
  <si>
    <t>1,1599771997166100</t>
  </si>
  <si>
    <t>8,486227666157430</t>
  </si>
  <si>
    <t>9,212072332628220</t>
  </si>
  <si>
    <t>1,275238554447930</t>
  </si>
  <si>
    <t>8,682636418789500</t>
  </si>
  <si>
    <t>9,318066547728400</t>
  </si>
  <si>
    <t>1,160485594238300</t>
  </si>
  <si>
    <t>8,205383766831990</t>
  </si>
  <si>
    <t>9,05835733829925</t>
  </si>
  <si>
    <t>8,520593626269760</t>
  </si>
  <si>
    <t>7,361017826450790</t>
  </si>
  <si>
    <t>8,579637420340560</t>
  </si>
  <si>
    <t>9,864692927228110</t>
  </si>
  <si>
    <t>1,4850804441265000</t>
  </si>
  <si>
    <t>3,853674148298610</t>
  </si>
  <si>
    <t>2,8446058302964600</t>
  </si>
  <si>
    <t>1,4527737715159400</t>
  </si>
  <si>
    <t>3,81152695322484</t>
  </si>
  <si>
    <t>2,9864471763466500</t>
  </si>
  <si>
    <t>1,4721879084241000</t>
  </si>
  <si>
    <t>3,836910095928890</t>
  </si>
  <si>
    <t>2,844989377052040</t>
  </si>
  <si>
    <t>1,4544111124614500</t>
  </si>
  <si>
    <t>3,813674228957490</t>
  </si>
  <si>
    <t>2,2134360404637600</t>
  </si>
  <si>
    <t>1,3987034978680100</t>
  </si>
  <si>
    <t>3,739924461627540</t>
  </si>
  <si>
    <t>2,5117321475733900</t>
  </si>
  <si>
    <t>4,8717279007195800</t>
  </si>
  <si>
    <t>6,979776429599720</t>
  </si>
  <si>
    <t>6,100798735021150</t>
  </si>
  <si>
    <t>4,808099088225570</t>
  </si>
  <si>
    <t>6,934045780224970</t>
  </si>
  <si>
    <t>6,559007484818550</t>
  </si>
  <si>
    <t>4,8154429231341900</t>
  </si>
  <si>
    <t>6,93933925034235</t>
  </si>
  <si>
    <t>6,10223597921886</t>
  </si>
  <si>
    <t>4,861193757088790</t>
  </si>
  <si>
    <t>6,972226156034230</t>
  </si>
  <si>
    <t>5,015430390624480</t>
  </si>
  <si>
    <t>4,467205694809450</t>
  </si>
  <si>
    <t>6,683715803959240</t>
  </si>
  <si>
    <t>5,559635544761680</t>
  </si>
  <si>
    <t>1,0004015031548400</t>
  </si>
  <si>
    <t>3,162912428687910</t>
  </si>
  <si>
    <t>4,147605607810150</t>
  </si>
  <si>
    <t>8,687228570195060</t>
  </si>
  <si>
    <t>2,947410485527090</t>
  </si>
  <si>
    <t>5,015422395645120</t>
  </si>
  <si>
    <t>8,650685450394790</t>
  </si>
  <si>
    <t>2,9412047617251700</t>
  </si>
  <si>
    <t>4,162074963615070</t>
  </si>
  <si>
    <t>7,974140576291780</t>
  </si>
  <si>
    <t>2,8238520811635600</t>
  </si>
  <si>
    <t>2,8525081082835100</t>
  </si>
  <si>
    <t>7,1390067065466000</t>
  </si>
  <si>
    <t>2,6718919713466300</t>
  </si>
  <si>
    <t>3,435086129691670</t>
  </si>
  <si>
    <t>3,675809955644230</t>
  </si>
  <si>
    <t>1,9172401924756900</t>
  </si>
  <si>
    <t>3,377452813200790</t>
  </si>
  <si>
    <t>3,6672986398883700</t>
  </si>
  <si>
    <t>1,9150192270283800</t>
  </si>
  <si>
    <t>4,198221280696460</t>
  </si>
  <si>
    <t>3,6655168189429400</t>
  </si>
  <si>
    <t>1,9145539477755500</t>
  </si>
  <si>
    <t>3,3867756782635000</t>
  </si>
  <si>
    <t>4,041391151584350</t>
  </si>
  <si>
    <t>2,010321156329090</t>
  </si>
  <si>
    <t>2,649968423349050</t>
  </si>
  <si>
    <t>3,6809926779920200</t>
  </si>
  <si>
    <t>1,9185913264663800</t>
  </si>
  <si>
    <t>3,087567059975720</t>
  </si>
  <si>
    <t>7,387395101445630</t>
  </si>
  <si>
    <t>2,7179762878740600</t>
  </si>
  <si>
    <t>6,5742801884977400</t>
  </si>
  <si>
    <t>7,352913102023930</t>
  </si>
  <si>
    <t>2,711625546056080</t>
  </si>
  <si>
    <t>8,510493459956590</t>
  </si>
  <si>
    <t>7,31793526533672</t>
  </si>
  <si>
    <t>2,7051682508370400</t>
  </si>
  <si>
    <t>6,598360258567650</t>
  </si>
  <si>
    <t>6,81958203418984</t>
  </si>
  <si>
    <t>2,611432946523770</t>
  </si>
  <si>
    <t>4,947823153073840</t>
  </si>
  <si>
    <t>6,037071003577560</t>
  </si>
  <si>
    <t>2,457045177357870</t>
  </si>
  <si>
    <t>5,912292131561420</t>
  </si>
  <si>
    <t>1,9888612544792000</t>
  </si>
  <si>
    <t>3,8350314192432100</t>
  </si>
  <si>
    <t>4,514990789220440</t>
  </si>
  <si>
    <t>2,1248507686942300</t>
  </si>
  <si>
    <t>4,444834239581720</t>
  </si>
  <si>
    <t>7,496760293164880</t>
  </si>
  <si>
    <t>2,738021236799470</t>
  </si>
  <si>
    <t>3,8423354171314000</t>
  </si>
  <si>
    <t>4,243969914432040</t>
  </si>
  <si>
    <t>2,0600897830997600</t>
  </si>
  <si>
    <t>2,850114323245230</t>
  </si>
  <si>
    <t>4,027715505610690</t>
  </si>
  <si>
    <t>2,006916915472760</t>
  </si>
  <si>
    <t>3,318353630631810</t>
  </si>
  <si>
    <t>1,9597278337543800</t>
  </si>
  <si>
    <t>4,426881333121980</t>
  </si>
  <si>
    <t>3,8235450634757700</t>
  </si>
  <si>
    <t>1,8922516133759300</t>
  </si>
  <si>
    <t>4,3500018544547000</t>
  </si>
  <si>
    <t>4,045253596083010</t>
  </si>
  <si>
    <t>1,9395959497715800</t>
  </si>
  <si>
    <t>4,404084410830000</t>
  </si>
  <si>
    <t>3,8238732449198900</t>
  </si>
  <si>
    <t>2,1659937394644200</t>
  </si>
  <si>
    <t>4,6540237853543700</t>
  </si>
  <si>
    <t>2,898486051366230</t>
  </si>
  <si>
    <t>1,863304580738580</t>
  </si>
  <si>
    <t>4,316601186974060</t>
  </si>
  <si>
    <t>3,266746555492950</t>
  </si>
  <si>
    <t>3,0678268975482100</t>
  </si>
  <si>
    <t>5,53879670826454</t>
  </si>
  <si>
    <t>4,3583192581683800</t>
  </si>
  <si>
    <t>2,863527180778080</t>
  </si>
  <si>
    <t>5,35119349377135</t>
  </si>
  <si>
    <t>4,616059727478350</t>
  </si>
  <si>
    <t>2,9996493946816800</t>
  </si>
  <si>
    <t>5,476905508297250</t>
  </si>
  <si>
    <t>4,359350182372030</t>
  </si>
  <si>
    <t>2,8865771574508000</t>
  </si>
  <si>
    <t>5,372687556010300</t>
  </si>
  <si>
    <t>3,274395794635310</t>
  </si>
  <si>
    <t>2,613263993792910</t>
  </si>
  <si>
    <t>5,112009383591660</t>
  </si>
  <si>
    <t>3,7536613121596900</t>
  </si>
  <si>
    <t>3,0825918330699200</t>
  </si>
  <si>
    <t>1,7557311391753400</t>
  </si>
  <si>
    <t>1,3443640016828000</t>
  </si>
  <si>
    <t>3,163349718121360</t>
  </si>
  <si>
    <t>1,7785808157408400</t>
  </si>
  <si>
    <t>2,9530116221755800</t>
  </si>
  <si>
    <t>3,1631786282063100</t>
  </si>
  <si>
    <t>1,7785327177778600</t>
  </si>
  <si>
    <t>3,512849568985580</t>
  </si>
  <si>
    <t>3,1633497206761700</t>
  </si>
  <si>
    <t>1,7785808164590600</t>
  </si>
  <si>
    <t>2,9969739187010600</t>
  </si>
  <si>
    <t>3,5149367385646400</t>
  </si>
  <si>
    <t>1,8748164546335300</t>
  </si>
  <si>
    <t>2,896706591955270</t>
  </si>
  <si>
    <t>3,253948203426810</t>
  </si>
  <si>
    <t>1,803870339970920</t>
  </si>
  <si>
    <t>2,114860369661950</t>
  </si>
  <si>
    <t>3,089234440707080</t>
  </si>
  <si>
    <t>1,757621813902830</t>
  </si>
  <si>
    <t>2,4867864083994900</t>
  </si>
  <si>
    <t>1,0166970197101100</t>
  </si>
  <si>
    <t>1,008313948981220</t>
  </si>
  <si>
    <t>5,598674376558040</t>
  </si>
  <si>
    <t>1,1423236651525400</t>
  </si>
  <si>
    <t>1,0687954271761000</t>
  </si>
  <si>
    <t>1,4556877494973100</t>
  </si>
  <si>
    <t>1,0731648110262800</t>
  </si>
  <si>
    <t>1,0359366829233700</t>
  </si>
  <si>
    <t>1,6023263200343600</t>
  </si>
  <si>
    <t>1,0094356288143200</t>
  </si>
  <si>
    <t>1,0047067377171900</t>
  </si>
  <si>
    <t>1,4654948051197100</t>
  </si>
  <si>
    <t>3,0337675048808300</t>
  </si>
  <si>
    <t>1,7417713698648400</t>
  </si>
  <si>
    <t>1,3994244205757200</t>
  </si>
  <si>
    <t>1,0323279205531600</t>
  </si>
  <si>
    <t>1,0160353933565300</t>
  </si>
  <si>
    <t>9,156057628156840</t>
  </si>
  <si>
    <t>9,493959268214030</t>
  </si>
  <si>
    <t>1,0930418795427300</t>
  </si>
  <si>
    <t>1,9444821529609200</t>
  </si>
  <si>
    <t>1,689644896417050</t>
  </si>
  <si>
    <t>2,0017399092516100</t>
  </si>
  <si>
    <t>3,8336930769173800</t>
  </si>
  <si>
    <t>1,9464473076306100</t>
  </si>
  <si>
    <t>4,0447410832851800</t>
  </si>
  <si>
    <t>1,9384694201210700</t>
  </si>
  <si>
    <t>3,842286777659100</t>
  </si>
  <si>
    <t>1,9951268670549600</t>
  </si>
  <si>
    <t>3,787673388477450</t>
  </si>
  <si>
    <t>2,01987430722536</t>
  </si>
  <si>
    <t>2,631075572515990</t>
  </si>
  <si>
    <t>1,9049368746696200</t>
  </si>
  <si>
    <t>3,057149039627930</t>
  </si>
  <si>
    <t>7,496252004627590</t>
  </si>
  <si>
    <t>4,05041890348342</t>
  </si>
  <si>
    <t>7,39835308287308</t>
  </si>
  <si>
    <t>7,811515353257260</t>
  </si>
  <si>
    <t>7,204206860059690</t>
  </si>
  <si>
    <t>8,402221604086960</t>
  </si>
  <si>
    <t>7,202876298469230</t>
  </si>
  <si>
    <t>7,842970219824970</t>
  </si>
  <si>
    <t>7,573630370961550</t>
  </si>
  <si>
    <t>7,651329454615840</t>
  </si>
  <si>
    <t>7,242364007701990</t>
  </si>
  <si>
    <t>5,809490947024090</t>
  </si>
  <si>
    <t>6,965325306933360</t>
  </si>
  <si>
    <t>6,580518207022100</t>
  </si>
  <si>
    <t>9,781128923202410</t>
  </si>
  <si>
    <t>3,127479643930940</t>
  </si>
  <si>
    <t>1,5670335986096700</t>
  </si>
  <si>
    <t>1,3290907095549000</t>
  </si>
  <si>
    <t>3,6456696360955500</t>
  </si>
  <si>
    <t>4,871909828067500</t>
  </si>
  <si>
    <t>1,0817879451681900</t>
  </si>
  <si>
    <t>3,2890544920511600</t>
  </si>
  <si>
    <t>6,170321626201700</t>
  </si>
  <si>
    <t>1,054513123342730</t>
  </si>
  <si>
    <t>3,247326782667130</t>
  </si>
  <si>
    <t>5,018490011844110</t>
  </si>
  <si>
    <t>8,496950161773000</t>
  </si>
  <si>
    <t>9,217890301892840</t>
  </si>
  <si>
    <t>4,6451102373302700</t>
  </si>
  <si>
    <t>1,0555977768959400</t>
  </si>
  <si>
    <t>3,248996424891760</t>
  </si>
  <si>
    <t>2,819675791607980</t>
  </si>
  <si>
    <t>8,873954258019190</t>
  </si>
  <si>
    <t>2,978918303347570</t>
  </si>
  <si>
    <t>3,3963913989915200</t>
  </si>
  <si>
    <t>4,806375075962850</t>
  </si>
  <si>
    <t>2,192344652640830</t>
  </si>
  <si>
    <t>1,5063481320627800</t>
  </si>
  <si>
    <t>4,609658713739060</t>
  </si>
  <si>
    <t>2,1470115774580900</t>
  </si>
  <si>
    <t>3,8292397520751400</t>
  </si>
  <si>
    <t>4,590242531820930</t>
  </si>
  <si>
    <t>2,142485129894940</t>
  </si>
  <si>
    <t>4,922803145580150</t>
  </si>
  <si>
    <t>4,583398936501010</t>
  </si>
  <si>
    <t>2,140887417988390</t>
  </si>
  <si>
    <t>3,92965461068069</t>
  </si>
  <si>
    <t>2,4938428178712300</t>
  </si>
  <si>
    <t>4,993839022106370</t>
  </si>
  <si>
    <t>3,784452870542360</t>
  </si>
  <si>
    <t>4,8958736283219900</t>
  </si>
  <si>
    <t>2,212662113455640</t>
  </si>
  <si>
    <t>2,5241108492943800</t>
  </si>
  <si>
    <t>4,646820610144640</t>
  </si>
  <si>
    <t>2,155648535857510</t>
  </si>
  <si>
    <t>3,0703162372499800</t>
  </si>
  <si>
    <t>7,030600131067420</t>
  </si>
  <si>
    <t>2,651527886156850</t>
  </si>
  <si>
    <t>2,763836148227810</t>
  </si>
  <si>
    <t>8,45105234394003</t>
  </si>
  <si>
    <t>2,907069373774910</t>
  </si>
  <si>
    <t>7,307047813751600</t>
  </si>
  <si>
    <t>8,368457429187680</t>
  </si>
  <si>
    <t>2,892828620777190</t>
  </si>
  <si>
    <t>9,919478583317850</t>
  </si>
  <si>
    <t>8,318294517468310</t>
  </si>
  <si>
    <t>2,8841453703772100</t>
  </si>
  <si>
    <t>7,6434068900038000</t>
  </si>
  <si>
    <t>3,272475152864360</t>
  </si>
  <si>
    <t>5,7205551766103600</t>
  </si>
  <si>
    <t>7,1207138900370000</t>
  </si>
  <si>
    <t>7,901666442542230</t>
  </si>
  <si>
    <t>2,8109902957040300</t>
  </si>
  <si>
    <t>4,92600727308598</t>
  </si>
  <si>
    <t>7,263540894452220</t>
  </si>
  <si>
    <t>2,695095711556870</t>
  </si>
  <si>
    <t>5,961674499731940</t>
  </si>
  <si>
    <t>5,167054823270040</t>
  </si>
  <si>
    <t>2,2731156642964800</t>
  </si>
  <si>
    <t>1,7989657416551700</t>
  </si>
  <si>
    <t>1,774502993024910</t>
  </si>
  <si>
    <t>4,70735886966258</t>
  </si>
  <si>
    <t>5,988396920982200</t>
  </si>
  <si>
    <t>2,4471201280244100</t>
  </si>
  <si>
    <t>5,467207376706820</t>
  </si>
  <si>
    <t>5,817176215262910</t>
  </si>
  <si>
    <t>2,4118822971411600</t>
  </si>
  <si>
    <t>4,799590877042380</t>
  </si>
  <si>
    <t>6,216863268078350</t>
  </si>
  <si>
    <t>7,884708788584620</t>
  </si>
  <si>
    <t>4,562716653443610</t>
  </si>
  <si>
    <t>5,423916163590580</t>
  </si>
  <si>
    <t>2,3289302616417200</t>
  </si>
  <si>
    <t>3,086115767656250</t>
  </si>
  <si>
    <t>5,318075094369500</t>
  </si>
  <si>
    <t>2,306095204966500</t>
  </si>
  <si>
    <t>3,480517092369410</t>
  </si>
  <si>
    <t>2,491996419976410</t>
  </si>
  <si>
    <t>2,1332857702738000</t>
  </si>
  <si>
    <t>2,3783679893422200</t>
  </si>
  <si>
    <t>4,786699954726840</t>
  </si>
  <si>
    <t>2,278812339624100</t>
  </si>
  <si>
    <t>5,085512272219090</t>
  </si>
  <si>
    <t>2,224246458666540</t>
  </si>
  <si>
    <t>4,797237905588500</t>
  </si>
  <si>
    <t>2,4127374653305900</t>
  </si>
  <si>
    <t>4,6977936169568200</t>
  </si>
  <si>
    <t>2,715417041631860</t>
  </si>
  <si>
    <t>3,1961521947971100</t>
  </si>
  <si>
    <t>2,2351676871660800</t>
  </si>
  <si>
    <t>3,726370850010110</t>
  </si>
  <si>
    <t>3,9956148789387100</t>
  </si>
  <si>
    <t>1,9870379124972600</t>
  </si>
  <si>
    <t>4,070989920300950</t>
  </si>
  <si>
    <t>5,103714433681870</t>
  </si>
  <si>
    <t>3,892818122539770</t>
  </si>
  <si>
    <t>5,385124337469670</t>
  </si>
  <si>
    <t>3,8160719433022200</t>
  </si>
  <si>
    <t>5,11866975761433</t>
  </si>
  <si>
    <t>4,155410164149960</t>
  </si>
  <si>
    <t>4,9865097418634900</t>
  </si>
  <si>
    <t>3,9979284735874500</t>
  </si>
  <si>
    <t>3,285997761010310</t>
  </si>
  <si>
    <t>3,690351021734510</t>
  </si>
  <si>
    <t>3,879164912544620</t>
  </si>
  <si>
    <t>citywide-aggregate</t>
  </si>
  <si>
    <t>{'preprocessing': ColumnTransformer(remainder='passthrough', transformers=[('num', StandardScaler(), ['temperature_2m', 'rain', 'snowfall', 'cloud_cover', 'wind_speed_10m']), ('cat', OneHotEncoder(handle_unknown='ignore', sparse_output=False), ['isHoliday', 'workhours', 'commute', 'free', 'night']), ('sin_month', FunctionTransformer(feature_names_out='one-to-one', func=&lt;function sin_t... func=&lt;function cos_transformer.&lt;locals&gt;._transform at 0x7df8b2740180&gt;, validate=True), ['month']), ('cos_hour', FunctionTransformer(feature_names_out='one-to-one', func=&lt;function cos_transformer.&lt;locals&gt;._transform at 0x7df8b2740360&gt;, validate=True), ['hour']), ('cos_weekday', FunctionTransformer(feature_names_out='one-to-one', func=&lt;function cos_transformer.&lt;locals&gt;._transform at 0x7df8b2740400&gt;, validate=True), ['weekday'])])}</t>
  </si>
  <si>
    <t>{'preprocessing': ColumnTransformer(remainder='passthrough', transformers=[('num', StandardScaler(), ['temperature_2m', 'rain', 'snowfall', 'cloud_cover', 'wind_speed_10m']), ('cat', OneHotEncoder(handle_unknown='ignore', sparse_output=False), ['isHoliday', 'workhours', 'commute', 'free', 'night']), ('sin_month', FunctionTransformer(feature_names_out='one-to-one', func=&lt;function sin_t... func=&lt;function cos_transformer.&lt;locals&gt;._transform at 0x7df8b2740180&gt;, validate=True), ['month']), ('cos_hour', FunctionTransformer(feature_names_out='one-to-one', func=&lt;function cos_transformer.&lt;locals&gt;._transform at 0x7df8b2740360&gt;, validate=True), ['hour']), ('cos_weekday', FunctionTransformer(feature_names_out='one-to-one', func=&lt;function cos_transformer.&lt;locals&gt;._transform at 0x7df8b2740400&gt;, validate=True), ['weekday'])]), 'regressor__alpha': np.float64(0.0001), 'regressor__max_iter': 1000}</t>
  </si>
  <si>
    <t>{'preprocessing': ColumnTransformer(remainder='passthrough', transformers=[('num', StandardScaler(), ['temperature_2m', 'rain', 'snowfall', 'cloud_cover', 'wind_speed_10m']), ('cat', OneHotEncoder(handle_unknown='ignore', sparse_output=False), ['isHoliday', 'workhours', 'commute', 'free', 'night']), ('sin_month', FunctionTransformer(feature_names_out='one-to-one', func=&lt;function sin_t... func=&lt;function cos_transformer.&lt;locals&gt;._transform at 0x7df8b2740180&gt;, validate=True), ['month']), ('cos_hour', FunctionTransformer(feature_names_out='one-to-one', func=&lt;function cos_transformer.&lt;locals&gt;._transform at 0x7df8b2740360&gt;, validate=True), ['hour']), ('cos_weekday', FunctionTransformer(feature_names_out='one-to-one', func=&lt;function cos_transformer.&lt;locals&gt;._transform at 0x7df8b2740400&gt;, validate=True), ['weekday'])]), 'regressor__alpha': np.float64(0.0001)}</t>
  </si>
  <si>
    <t>{'preprocessing': ColumnTransformer(remainder='passthrough', transformers=[('num', StandardScaler(), ['temperature_2m', 'rain', 'snowfall', 'cloud_cover', 'wind_speed_10m']), ('cat', OneHotEncoder(handle_unknown='ignore', sparse_output=False), ['isHoliday', 'workhours', 'commute', 'free', 'night'])]), 'regressor__max_depth': 10, 'regressor__min_samples_split': 10}</t>
  </si>
  <si>
    <t>2025-05-12_11:11:41</t>
  </si>
  <si>
    <t>{'preprocessing': ColumnTransformer(remainder='passthrough', transformers=[('num', StandardScaler(), ['temperature_2m', 'rain', 'snowfall', 'cloud_cover', 'wind_speed_10m']), ('cat', OneHotEncoder(handle_unknown='ignore', sparse_output=False), ['isHoliday', 'workhours', 'commute', 'free', 'night'])]), 'regressor__learning_rate': 0.1, 'regressor__max_depth': 3, 'regressor__n_estimators': 100}</t>
  </si>
  <si>
    <t>{'preprocessing': ColumnTransformer(remainder='passthrough',transformers=[('num', StandardScaler(),['temperature_2m', 'rain', 'snowfall','cloud_cover', 'wind_speed_10m','num_bikes_available', 'latitude','longitude']),('cat',OneHotEncoder(handle_unknown='ignore',sparse_output=False),['isHoliday', 'has_kiosk', 'weather_cluster','workhours', 'commute', 'free', 'night' ]), ('sin_mo... validate=True), ['month']), ('cos_hour', FunctionTransformer(feature_names_out='one-to-one', func=&lt;function cos_transformer.&lt;locals&gt;._transform at 0x0000027EB00BADE0&gt;, validate=True), ['hour']), ('cos_weekday', FunctionTransformer(feature_names_out='one-to-one', func=&lt;function cos_transformer.&lt;locals&gt;._transform at 0x0000027EB00BAE80&gt;, validate=True), ['weekday'])])}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</si>
  <si>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0x0000027EB00BADE0&gt;, validate=True), ['hour']), ('cos_weekday', FunctionTransformer(feature_names_out='one-to-one', func=&lt;function cos_transformer.&lt;locals&gt;._transform at 0x0000027EB00BAE80&gt;, validate=True), ['weekday'])]), 'regressor__alpha': np.float64(0.08858667904100823), 'regressor__max_iter': 1000}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</si>
  <si>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'night'])]), 'regressor__max_depth': 10, 'regressor__min_samples_split': 10}</t>
  </si>
  <si>
    <t>{'preprocessing': ColumnTransformer(remainder='passthrough', transformers=[('num', StandardScaler(), ['temperature_2m', 'rain', 'snowfall', 'cloud_cover', 'wind_speed_10m', 'num_bikes_available', 'latitude', 'longitude']), ('cat', OneHotEncoder(handle_unknown='ignore', sparse_output=False), ['isHoliday', 'has_kiosk', 'weather_cluster', 'workhours', 'commute', 'free', 'night']), ('sin_mo... validate=True), ['month']), ('cos_hour', FunctionTransformer(feature_names_out='one-to-one', func=&lt;function cos_transformer.&lt;locals&gt;._transform at 0x0000027EB00BADE0&gt;, validate=True), ['hour']), ('cos_weekday', FunctionTransformer(feature_names_out='one-to-one', func=&lt;function cos_transformer.&lt;locals&gt;._transform at 0x0000027EB00BAE80&gt;, validate=True), ['weekday'])]), 'regressor__learning_rate': 0.1, 'regressor__max_depth': 6, 'regressor__n_estimators': 100}</t>
  </si>
  <si>
    <t>sqrt(mean_train_score)</t>
  </si>
  <si>
    <t>baseline</t>
  </si>
  <si>
    <t>rmse/baseline</t>
  </si>
  <si>
    <t>mean of rmse/baseline (avg model performance over baseline?)</t>
  </si>
  <si>
    <t>.</t>
  </si>
  <si>
    <t>554,5587950067702</t>
  </si>
  <si>
    <t>1,380401548084300</t>
  </si>
  <si>
    <t>1,1749049102307400</t>
  </si>
  <si>
    <t>1,5288823612202500</t>
  </si>
  <si>
    <t>1,236479826450980</t>
  </si>
  <si>
    <t>1,9624008685222800</t>
  </si>
  <si>
    <t>1,4008571906237600</t>
  </si>
  <si>
    <t>2,055585315445160</t>
  </si>
  <si>
    <t>1,4337312563535600</t>
  </si>
  <si>
    <t>2,0673304289335400</t>
  </si>
  <si>
    <t>1,4378214176084400</t>
  </si>
  <si>
    <t>2,6057317658438466</t>
  </si>
  <si>
    <t>0,5400893375025043</t>
  </si>
  <si>
    <t>0,9421146043436236</t>
  </si>
  <si>
    <t>4,0827457833317435</t>
  </si>
  <si>
    <t>2,955754414659583</t>
  </si>
  <si>
    <t>4,672602181193581</t>
  </si>
  <si>
    <t>2,9818686094528717</t>
  </si>
  <si>
    <t>0,5943547558130378</t>
  </si>
  <si>
    <t>0,6921725406377649</t>
  </si>
  <si>
    <t>comment</t>
  </si>
  <si>
    <t>0: all models beat baseline</t>
  </si>
  <si>
    <t>1: all models terrible</t>
  </si>
  <si>
    <t>2: all models terrible (rmes not as high as for other bad clusters)</t>
  </si>
  <si>
    <t>3: all models terrible</t>
  </si>
  <si>
    <t>4: all models beat baseline</t>
  </si>
  <si>
    <t>5: ridge wins! all linear methods do better than the trees. All models beat baseline</t>
  </si>
  <si>
    <t>6: all models beat baseline.</t>
  </si>
  <si>
    <t>7: linear does terrible, all models except ridge&amp;linear beat baseline</t>
  </si>
  <si>
    <t>8: all models terrible (rmses not insanely high)</t>
  </si>
  <si>
    <t>9: all models terrible</t>
  </si>
  <si>
    <t>citywide - pooled</t>
  </si>
  <si>
    <t>citywide: all models beat baseline. Interesting bc here the balance is also off (77% zeroes, kind of like cluster 1)</t>
  </si>
  <si>
    <t>all models beat baseline</t>
  </si>
  <si>
    <t>mean of rmse/baseline (avg model performance over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</si>
</sst>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00"/>
    <numFmt numFmtId="166" formatCode="#,##0.00000000000000"/>
  </numFmts>
  <fonts count="4" x14ac:knownFonts="1">
    <font>
      <sz val="11"/>
      <color theme="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20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20" fontId="0" fillId="3" borderId="3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0" fillId="0" borderId="8" xfId="0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5" borderId="2" xfId="0" applyFill="1" applyBorder="1"/>
    <xf numFmtId="0" fontId="1" fillId="0" borderId="0" xfId="0" applyFont="1" applyAlignment="1">
      <alignment horizontal="right"/>
    </xf>
    <xf numFmtId="0" fontId="0" fillId="2" borderId="1" xfId="0" applyFill="1" applyBorder="1"/>
    <xf numFmtId="0" fontId="2" fillId="3" borderId="0" xfId="0" applyFont="1" applyFill="1"/>
    <xf numFmtId="0" fontId="2" fillId="0" borderId="0" xfId="0" applyFont="1" applyAlignment="1">
      <alignment horizontal="right"/>
    </xf>
  </cellXfs>
  <cellStyles count="1"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E126EDE8-6C09-4127-8440-B296FD5ECC32}" autoFormatId="16" applyNumberFormats="0" applyBorderFormats="0" applyFontFormats="0" applyPatternFormats="0" applyAlignmentFormats="0" applyWidthHeightFormats="0">
  <queryTableRefresh nextId="17" unboundColumnsRight="5">
    <queryTableFields count="13">
      <queryTableField id="1" name="timestamp" tableColumnId="1"/>
      <queryTableField id="2" name="subset" tableColumnId="2"/>
      <queryTableField id="3" name="model" tableColumnId="3"/>
      <queryTableField id="4" name="cluster_id" tableColumnId="4"/>
      <queryTableField id="5" name="best_params" tableColumnId="5"/>
      <queryTableField id="6" name="best_score" tableColumnId="6"/>
      <queryTableField id="7" name="rmse" tableColumnId="7"/>
      <queryTableField id="8" name="mean_train_score" tableColumnId="8"/>
      <queryTableField id="16" dataBound="0" tableColumnId="12"/>
      <queryTableField id="12" dataBound="0" tableColumnId="9"/>
      <queryTableField id="13" dataBound="0" tableColumnId="10"/>
      <queryTableField id="15" dataBound="0" tableColumnId="13"/>
      <queryTableField id="14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A7443D-6BD1-4E2B-8068-5A6DA43006AE}" name="Tabelle7" displayName="Tabelle7" ref="C1:K71" totalsRowShown="0" headerRowDxfId="17" dataDxfId="16">
  <autoFilter ref="C1:K71" xr:uid="{2AA7443D-6BD1-4E2B-8068-5A6DA43006AE}"/>
  <sortState xmlns:xlrd2="http://schemas.microsoft.com/office/spreadsheetml/2017/richdata2" ref="C2:K71">
    <sortCondition ref="D2:D71"/>
    <sortCondition ref="G2:G71"/>
  </sortState>
  <tableColumns count="9">
    <tableColumn id="1" xr3:uid="{4D967634-5647-4D61-9B48-DB995A5C09A8}" name="model" dataDxfId="15"/>
    <tableColumn id="2" xr3:uid="{DF13198E-6DDE-4160-8906-608935C5E131}" name="cluster_id" dataDxfId="14"/>
    <tableColumn id="3" xr3:uid="{59CDDBD2-0ED0-48EE-A704-73F2B8AA5CD5}" name="best_params" dataDxfId="13"/>
    <tableColumn id="4" xr3:uid="{8C5E5A7E-5266-4B22-9E4D-1F45623A82CB}" name="best_score" dataDxfId="12"/>
    <tableColumn id="5" xr3:uid="{8E8F730A-7324-4D11-B295-79FD8F93CAE2}" name="rmse" dataDxfId="11"/>
    <tableColumn id="6" xr3:uid="{E1A5320C-C02B-4E13-92E7-9F8060FCEA9B}" name="mean_train_score" dataDxfId="10"/>
    <tableColumn id="7" xr3:uid="{D7168466-DFFF-47BA-8FF9-5EA746325D69}" name="baseline" dataDxfId="9"/>
    <tableColumn id="8" xr3:uid="{BA2E66E1-3469-4936-B817-C3FB2B2889BA}" name="rmse/baseline" dataDxfId="8">
      <calculatedColumnFormula>G2/I2</calculatedColumnFormula>
    </tableColumn>
    <tableColumn id="9" xr3:uid="{40A3BE4D-71F5-4722-B0B8-1D08181D4B7D}" name="mean of rmse/baseline (avg model performance over baseline?)" dataDxfId="7">
      <calculatedColumnFormula>SUM(J2:J7)/COUNT(J2:J7)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B211E-7675-4D47-B13A-04E87B4C541B}" name="model_train_checkpointing__245" displayName="model_train_checkpointing__245" ref="A1:M52" tableType="queryTable" totalsRowShown="0">
  <autoFilter ref="A1:M52" xr:uid="{083B211E-7675-4D47-B13A-04E87B4C541B}"/>
  <sortState xmlns:xlrd2="http://schemas.microsoft.com/office/spreadsheetml/2017/richdata2" ref="A2:J52">
    <sortCondition ref="D2:D52"/>
    <sortCondition ref="G2:G52"/>
  </sortState>
  <tableColumns count="13">
    <tableColumn id="1" xr3:uid="{DA90B045-1FB3-4F82-B4E7-DE1B69444E9B}" uniqueName="1" name="timestamp" queryTableFieldId="1" dataDxfId="6"/>
    <tableColumn id="2" xr3:uid="{AD3214B1-5031-4921-843E-C9D55215C06A}" uniqueName="2" name="subset" queryTableFieldId="2"/>
    <tableColumn id="3" xr3:uid="{4A7522CB-883F-42DB-AA2A-2F1AEF3DDAD8}" uniqueName="3" name="model" queryTableFieldId="3" dataDxfId="5"/>
    <tableColumn id="4" xr3:uid="{0F390ED9-FA06-444B-9DE2-A4EAB01911B3}" uniqueName="4" name="cluster_id" queryTableFieldId="4"/>
    <tableColumn id="5" xr3:uid="{F9D08285-8621-4CF1-A62C-074F801849BE}" uniqueName="5" name="best_params" queryTableFieldId="5" dataDxfId="4"/>
    <tableColumn id="6" xr3:uid="{2A3CBB65-1900-47E1-82B0-631386CC5A08}" uniqueName="6" name="best_score" queryTableFieldId="6"/>
    <tableColumn id="7" xr3:uid="{7E40858D-2DEB-4A13-8DF4-AEF536254884}" uniqueName="7" name="rmse" queryTableFieldId="7" dataDxfId="3"/>
    <tableColumn id="8" xr3:uid="{D8A676A4-CB59-41F0-B64F-FEA48A57AF7D}" uniqueName="8" name="mean_train_score" queryTableFieldId="8"/>
    <tableColumn id="12" xr3:uid="{C5FC0F3B-F5EB-42BA-B687-1E9B02CB5D71}" uniqueName="12" name="sqrt(mean_train_score)" queryTableFieldId="16" dataDxfId="2">
      <calculatedColumnFormula>SQRT(H2)</calculatedColumnFormula>
    </tableColumn>
    <tableColumn id="9" xr3:uid="{D6063F8A-9185-4A3C-993C-0A85787D0EC6}" uniqueName="9" name="baseline" queryTableFieldId="12"/>
    <tableColumn id="10" xr3:uid="{F754D6A3-A2F7-47AC-9109-3446BE187BCA}" uniqueName="10" name="rmse/baseline" queryTableFieldId="13" dataDxfId="1">
      <calculatedColumnFormula>model_train_checkpointing__245[[#This Row],[rmse]]/model_train_checkpointing__245[[#This Row],[baseline]]</calculatedColumnFormula>
    </tableColumn>
    <tableColumn id="13" xr3:uid="{FD3B36CD-CE47-4748-B978-F27F4CE64004}" uniqueName="13" name="mean of rmse/baseline (avg model performance over baseline)" queryTableFieldId="15"/>
    <tableColumn id="11" xr3:uid="{83336C63-15D9-4676-8490-1A46699A6B56}" uniqueName="11" name="comment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EB0F-C4CB-47BD-B654-F4AA561D9A3F}">
  <dimension ref="A1:M122"/>
  <sheetViews>
    <sheetView topLeftCell="C61" zoomScale="70" zoomScaleNormal="70" workbookViewId="0">
      <selection activeCell="M11" sqref="M11"/>
    </sheetView>
  </sheetViews>
  <sheetFormatPr baseColWidth="10" defaultColWidth="11.453125" defaultRowHeight="14.5" x14ac:dyDescent="0.35"/>
  <cols>
    <col min="1" max="1" width="19.26953125" hidden="1" customWidth="1"/>
    <col min="2" max="2" width="6.453125" hidden="1" customWidth="1"/>
    <col min="3" max="3" width="17.81640625" customWidth="1"/>
    <col min="4" max="4" width="10.7265625" customWidth="1"/>
    <col min="5" max="5" width="255.54296875" hidden="1" customWidth="1"/>
    <col min="6" max="6" width="19.7265625" hidden="1" customWidth="1"/>
    <col min="7" max="7" width="19.7265625" bestFit="1" customWidth="1"/>
    <col min="8" max="8" width="19.7265625" hidden="1" customWidth="1"/>
    <col min="9" max="9" width="20.54296875" bestFit="1" customWidth="1"/>
    <col min="10" max="10" width="14.453125" customWidth="1"/>
    <col min="11" max="11" width="46.7265625" style="19" customWidth="1"/>
  </cols>
  <sheetData>
    <row r="1" spans="1:13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559</v>
      </c>
      <c r="J1" s="14" t="s">
        <v>560</v>
      </c>
      <c r="K1" s="19" t="s">
        <v>561</v>
      </c>
    </row>
    <row r="2" spans="1:13" x14ac:dyDescent="0.35">
      <c r="A2" s="15" t="s">
        <v>105</v>
      </c>
      <c r="B2" s="16" t="b">
        <v>1</v>
      </c>
      <c r="C2" s="18" t="s">
        <v>106</v>
      </c>
      <c r="D2" s="16">
        <v>0</v>
      </c>
      <c r="E2" s="16" t="s">
        <v>107</v>
      </c>
      <c r="F2" s="16" t="s">
        <v>367</v>
      </c>
      <c r="G2" s="18" t="s">
        <v>368</v>
      </c>
      <c r="H2" s="16" t="s">
        <v>369</v>
      </c>
      <c r="I2" s="14" t="s">
        <v>574</v>
      </c>
      <c r="J2" s="14">
        <f t="shared" ref="J2:J33" si="0">G2/I2</f>
        <v>0.67379580745402023</v>
      </c>
      <c r="K2" s="20">
        <f>SUM(J2:J8)/COUNT(J2:J8)</f>
        <v>0.79148700537054684</v>
      </c>
      <c r="M2" s="12"/>
    </row>
    <row r="3" spans="1:13" x14ac:dyDescent="0.35">
      <c r="A3" s="15" t="s">
        <v>108</v>
      </c>
      <c r="B3" s="16" t="b">
        <v>1</v>
      </c>
      <c r="C3" s="16" t="s">
        <v>24</v>
      </c>
      <c r="D3" s="16">
        <v>0</v>
      </c>
      <c r="E3" s="16" t="s">
        <v>52</v>
      </c>
      <c r="F3" s="16" t="s">
        <v>385</v>
      </c>
      <c r="G3" s="16" t="s">
        <v>386</v>
      </c>
      <c r="H3" s="16" t="s">
        <v>387</v>
      </c>
      <c r="I3" s="17">
        <v>1.2490472559591299</v>
      </c>
      <c r="J3" s="14">
        <f t="shared" si="0"/>
        <v>1.4071699893797622</v>
      </c>
      <c r="M3" s="12"/>
    </row>
    <row r="4" spans="1:13" x14ac:dyDescent="0.35">
      <c r="A4" s="15" t="s">
        <v>109</v>
      </c>
      <c r="B4" s="16" t="b">
        <v>1</v>
      </c>
      <c r="C4" s="16" t="s">
        <v>12</v>
      </c>
      <c r="D4" s="16">
        <v>0</v>
      </c>
      <c r="E4" s="16" t="s">
        <v>110</v>
      </c>
      <c r="F4" s="16" t="s">
        <v>373</v>
      </c>
      <c r="G4" s="16" t="s">
        <v>374</v>
      </c>
      <c r="H4" s="16" t="s">
        <v>375</v>
      </c>
      <c r="I4" s="14" t="s">
        <v>574</v>
      </c>
      <c r="J4" s="14">
        <f t="shared" si="0"/>
        <v>0.68254635457533375</v>
      </c>
      <c r="M4" s="12"/>
    </row>
    <row r="5" spans="1:13" x14ac:dyDescent="0.35">
      <c r="A5" s="15" t="s">
        <v>111</v>
      </c>
      <c r="B5" s="16" t="b">
        <v>1</v>
      </c>
      <c r="C5" s="16" t="s">
        <v>9</v>
      </c>
      <c r="D5" s="16">
        <v>0</v>
      </c>
      <c r="E5" s="16" t="s">
        <v>10</v>
      </c>
      <c r="F5" s="16" t="s">
        <v>370</v>
      </c>
      <c r="G5" s="16" t="s">
        <v>371</v>
      </c>
      <c r="H5" s="16" t="s">
        <v>372</v>
      </c>
      <c r="I5" s="14" t="s">
        <v>574</v>
      </c>
      <c r="J5" s="14">
        <f t="shared" si="0"/>
        <v>0.68256481309958039</v>
      </c>
      <c r="M5" s="12"/>
    </row>
    <row r="6" spans="1:13" x14ac:dyDescent="0.35">
      <c r="A6" s="15" t="s">
        <v>113</v>
      </c>
      <c r="B6" s="16" t="b">
        <v>1</v>
      </c>
      <c r="C6" s="16" t="s">
        <v>15</v>
      </c>
      <c r="D6" s="16">
        <v>0</v>
      </c>
      <c r="E6" s="16" t="s">
        <v>112</v>
      </c>
      <c r="F6" s="16" t="s">
        <v>376</v>
      </c>
      <c r="G6" s="16" t="s">
        <v>377</v>
      </c>
      <c r="H6" s="16" t="s">
        <v>378</v>
      </c>
      <c r="I6" s="14" t="s">
        <v>574</v>
      </c>
      <c r="J6" s="14">
        <f t="shared" si="0"/>
        <v>0.68256481337521113</v>
      </c>
      <c r="M6" s="12"/>
    </row>
    <row r="7" spans="1:13" x14ac:dyDescent="0.35">
      <c r="A7" s="15" t="s">
        <v>114</v>
      </c>
      <c r="B7" s="16" t="b">
        <v>1</v>
      </c>
      <c r="C7" s="16" t="s">
        <v>21</v>
      </c>
      <c r="D7" s="16">
        <v>0</v>
      </c>
      <c r="E7" s="16" t="s">
        <v>115</v>
      </c>
      <c r="F7" s="16" t="s">
        <v>382</v>
      </c>
      <c r="G7" s="16" t="s">
        <v>383</v>
      </c>
      <c r="H7" s="16" t="s">
        <v>384</v>
      </c>
      <c r="I7" s="14" t="s">
        <v>574</v>
      </c>
      <c r="J7" s="14">
        <f t="shared" si="0"/>
        <v>0.69227015751053511</v>
      </c>
      <c r="L7" s="4"/>
      <c r="M7" s="12"/>
    </row>
    <row r="8" spans="1:13" x14ac:dyDescent="0.35">
      <c r="A8" s="15" t="s">
        <v>116</v>
      </c>
      <c r="B8" s="16" t="b">
        <v>1</v>
      </c>
      <c r="C8" s="16" t="s">
        <v>18</v>
      </c>
      <c r="D8" s="16">
        <v>0</v>
      </c>
      <c r="E8" s="16" t="s">
        <v>19</v>
      </c>
      <c r="F8" s="16" t="s">
        <v>379</v>
      </c>
      <c r="G8" s="16" t="s">
        <v>380</v>
      </c>
      <c r="H8" s="16" t="s">
        <v>381</v>
      </c>
      <c r="I8" s="14" t="s">
        <v>574</v>
      </c>
      <c r="J8" s="14">
        <f t="shared" si="0"/>
        <v>0.71949710219938523</v>
      </c>
      <c r="M8" s="12"/>
    </row>
    <row r="9" spans="1:13" x14ac:dyDescent="0.35">
      <c r="A9" s="15" t="s">
        <v>117</v>
      </c>
      <c r="B9" s="16" t="b">
        <v>1</v>
      </c>
      <c r="C9" s="31" t="s">
        <v>24</v>
      </c>
      <c r="D9" s="27">
        <v>1</v>
      </c>
      <c r="E9" s="27" t="s">
        <v>129</v>
      </c>
      <c r="F9" s="27" t="s">
        <v>406</v>
      </c>
      <c r="G9" s="31">
        <v>0.97436950220201601</v>
      </c>
      <c r="H9" s="27" t="s">
        <v>407</v>
      </c>
      <c r="I9" s="28">
        <v>1.2490472559591299</v>
      </c>
      <c r="J9" s="29">
        <f t="shared" si="0"/>
        <v>0.78009018278000075</v>
      </c>
      <c r="K9" s="20">
        <f>SUM(J9:J15)/COUNT(J9:J15)</f>
        <v>0.89781906337807527</v>
      </c>
      <c r="M9" s="12"/>
    </row>
    <row r="10" spans="1:13" x14ac:dyDescent="0.35">
      <c r="A10" s="15" t="s">
        <v>119</v>
      </c>
      <c r="B10" s="16" t="b">
        <v>1</v>
      </c>
      <c r="C10" s="16" t="s">
        <v>15</v>
      </c>
      <c r="D10" s="16">
        <v>1</v>
      </c>
      <c r="E10" s="16" t="s">
        <v>123</v>
      </c>
      <c r="F10" s="16" t="s">
        <v>397</v>
      </c>
      <c r="G10" s="16" t="s">
        <v>398</v>
      </c>
      <c r="H10" s="16" t="s">
        <v>399</v>
      </c>
      <c r="I10" s="17">
        <v>1.2490472559591299</v>
      </c>
      <c r="J10" s="14">
        <f t="shared" si="0"/>
        <v>0.80437848361925002</v>
      </c>
      <c r="M10" s="12"/>
    </row>
    <row r="11" spans="1:13" x14ac:dyDescent="0.35">
      <c r="A11" s="15" t="s">
        <v>120</v>
      </c>
      <c r="B11" s="16" t="b">
        <v>1</v>
      </c>
      <c r="C11" s="16" t="s">
        <v>106</v>
      </c>
      <c r="D11" s="16">
        <v>1</v>
      </c>
      <c r="E11" s="16" t="s">
        <v>118</v>
      </c>
      <c r="F11" s="16" t="s">
        <v>388</v>
      </c>
      <c r="G11" s="16" t="s">
        <v>389</v>
      </c>
      <c r="H11" s="16" t="s">
        <v>390</v>
      </c>
      <c r="I11" s="17">
        <v>1.2490472559591299</v>
      </c>
      <c r="J11" s="14">
        <f t="shared" si="0"/>
        <v>0.80726645382759887</v>
      </c>
      <c r="M11" s="12"/>
    </row>
    <row r="12" spans="1:13" x14ac:dyDescent="0.35">
      <c r="A12" s="15" t="s">
        <v>122</v>
      </c>
      <c r="B12" s="16" t="b">
        <v>1</v>
      </c>
      <c r="C12" s="16" t="s">
        <v>21</v>
      </c>
      <c r="D12" s="16">
        <v>1</v>
      </c>
      <c r="E12" s="16" t="s">
        <v>127</v>
      </c>
      <c r="F12" s="16" t="s">
        <v>403</v>
      </c>
      <c r="G12" s="16" t="s">
        <v>404</v>
      </c>
      <c r="H12" s="16" t="s">
        <v>405</v>
      </c>
      <c r="I12" s="17">
        <v>1.2490472559591299</v>
      </c>
      <c r="J12" s="14">
        <f t="shared" si="0"/>
        <v>0.81344832111762455</v>
      </c>
      <c r="M12" s="12"/>
    </row>
    <row r="13" spans="1:13" x14ac:dyDescent="0.35">
      <c r="A13" s="15" t="s">
        <v>124</v>
      </c>
      <c r="B13" s="16" t="b">
        <v>1</v>
      </c>
      <c r="C13" s="16" t="s">
        <v>12</v>
      </c>
      <c r="D13" s="16">
        <v>1</v>
      </c>
      <c r="E13" s="16" t="s">
        <v>121</v>
      </c>
      <c r="F13" s="16" t="s">
        <v>394</v>
      </c>
      <c r="G13" s="16" t="s">
        <v>395</v>
      </c>
      <c r="H13" s="16" t="s">
        <v>396</v>
      </c>
      <c r="I13" s="17">
        <v>1.2490472559591299</v>
      </c>
      <c r="J13" s="14">
        <f t="shared" si="0"/>
        <v>0.82938149696176666</v>
      </c>
      <c r="M13" s="12"/>
    </row>
    <row r="14" spans="1:13" x14ac:dyDescent="0.35">
      <c r="A14" s="15" t="s">
        <v>126</v>
      </c>
      <c r="B14" s="16" t="b">
        <v>1</v>
      </c>
      <c r="C14" s="16" t="s">
        <v>9</v>
      </c>
      <c r="D14" s="16">
        <v>1</v>
      </c>
      <c r="E14" s="16" t="s">
        <v>10</v>
      </c>
      <c r="F14" s="16" t="s">
        <v>391</v>
      </c>
      <c r="G14" s="16" t="s">
        <v>392</v>
      </c>
      <c r="H14" s="16" t="s">
        <v>393</v>
      </c>
      <c r="I14" s="17">
        <v>1.2490472559591299</v>
      </c>
      <c r="J14" s="14">
        <f t="shared" si="0"/>
        <v>0.85568854346938505</v>
      </c>
      <c r="M14" s="12"/>
    </row>
    <row r="15" spans="1:13" s="30" customFormat="1" x14ac:dyDescent="0.35">
      <c r="A15" s="26" t="s">
        <v>128</v>
      </c>
      <c r="B15" s="27" t="b">
        <v>1</v>
      </c>
      <c r="C15" s="16" t="s">
        <v>18</v>
      </c>
      <c r="D15" s="16">
        <v>1</v>
      </c>
      <c r="E15" s="16" t="s">
        <v>125</v>
      </c>
      <c r="F15" s="16" t="s">
        <v>400</v>
      </c>
      <c r="G15" s="32" t="s">
        <v>401</v>
      </c>
      <c r="H15" s="16" t="s">
        <v>402</v>
      </c>
      <c r="I15" s="17">
        <v>1.2490472559591299</v>
      </c>
      <c r="J15" s="14">
        <f t="shared" si="0"/>
        <v>1.3944799618709003</v>
      </c>
      <c r="K15" s="19"/>
      <c r="M15" s="12"/>
    </row>
    <row r="16" spans="1:13" x14ac:dyDescent="0.35">
      <c r="A16" s="15" t="s">
        <v>130</v>
      </c>
      <c r="B16" s="16" t="b">
        <v>1</v>
      </c>
      <c r="C16" s="18" t="s">
        <v>24</v>
      </c>
      <c r="D16" s="16">
        <v>2</v>
      </c>
      <c r="E16" s="16" t="s">
        <v>141</v>
      </c>
      <c r="F16" s="16" t="s">
        <v>420</v>
      </c>
      <c r="G16" s="18">
        <v>0.436455825332831</v>
      </c>
      <c r="H16" s="16" t="s">
        <v>421</v>
      </c>
      <c r="I16" s="14" t="s">
        <v>575</v>
      </c>
      <c r="J16" s="14">
        <f t="shared" si="0"/>
        <v>0.80811783352565725</v>
      </c>
      <c r="K16" s="20">
        <f>SUM(J16:J22)/COUNT(J16:J22)</f>
        <v>0.82060270662701462</v>
      </c>
      <c r="M16" s="12"/>
    </row>
    <row r="17" spans="1:13" x14ac:dyDescent="0.35">
      <c r="A17" s="15" t="s">
        <v>132</v>
      </c>
      <c r="B17" s="16" t="b">
        <v>1</v>
      </c>
      <c r="C17" s="16" t="s">
        <v>15</v>
      </c>
      <c r="D17" s="16">
        <v>2</v>
      </c>
      <c r="E17" s="16" t="s">
        <v>31</v>
      </c>
      <c r="F17" s="16" t="s">
        <v>414</v>
      </c>
      <c r="G17" s="16">
        <v>0.440280526496582</v>
      </c>
      <c r="H17" s="16" t="s">
        <v>415</v>
      </c>
      <c r="I17" s="14" t="s">
        <v>575</v>
      </c>
      <c r="J17" s="14">
        <f t="shared" si="0"/>
        <v>0.81519944187852211</v>
      </c>
      <c r="M17" s="12"/>
    </row>
    <row r="18" spans="1:13" x14ac:dyDescent="0.35">
      <c r="A18" s="15" t="s">
        <v>133</v>
      </c>
      <c r="B18" s="16" t="b">
        <v>1</v>
      </c>
      <c r="C18" s="16" t="s">
        <v>106</v>
      </c>
      <c r="D18" s="16">
        <v>2</v>
      </c>
      <c r="E18" s="16" t="s">
        <v>131</v>
      </c>
      <c r="F18" s="16" t="s">
        <v>408</v>
      </c>
      <c r="G18" s="16">
        <v>0.44096282756723598</v>
      </c>
      <c r="H18" s="16" t="s">
        <v>409</v>
      </c>
      <c r="I18" s="14" t="s">
        <v>575</v>
      </c>
      <c r="J18" s="14">
        <f t="shared" si="0"/>
        <v>0.8164627533777068</v>
      </c>
      <c r="M18" s="12"/>
    </row>
    <row r="19" spans="1:13" x14ac:dyDescent="0.35">
      <c r="A19" s="15" t="s">
        <v>135</v>
      </c>
      <c r="B19" s="16" t="b">
        <v>1</v>
      </c>
      <c r="C19" s="16" t="s">
        <v>12</v>
      </c>
      <c r="D19" s="16">
        <v>2</v>
      </c>
      <c r="E19" s="16" t="s">
        <v>134</v>
      </c>
      <c r="F19" s="16" t="s">
        <v>412</v>
      </c>
      <c r="G19" s="16">
        <v>0.44118559673119501</v>
      </c>
      <c r="H19" s="16" t="s">
        <v>413</v>
      </c>
      <c r="I19" s="14" t="s">
        <v>575</v>
      </c>
      <c r="J19" s="14">
        <f t="shared" si="0"/>
        <v>0.81687522062801243</v>
      </c>
      <c r="M19" s="12"/>
    </row>
    <row r="20" spans="1:13" x14ac:dyDescent="0.35">
      <c r="A20" s="15" t="s">
        <v>136</v>
      </c>
      <c r="B20" s="16" t="b">
        <v>1</v>
      </c>
      <c r="C20" s="16" t="s">
        <v>18</v>
      </c>
      <c r="D20" s="16">
        <v>2</v>
      </c>
      <c r="E20" s="16" t="s">
        <v>137</v>
      </c>
      <c r="F20" s="16" t="s">
        <v>416</v>
      </c>
      <c r="G20" s="16">
        <v>0.446668430388242</v>
      </c>
      <c r="H20" s="16" t="s">
        <v>417</v>
      </c>
      <c r="I20" s="14" t="s">
        <v>575</v>
      </c>
      <c r="J20" s="14">
        <f t="shared" si="0"/>
        <v>0.82702693679112138</v>
      </c>
      <c r="M20" s="12"/>
    </row>
    <row r="21" spans="1:13" x14ac:dyDescent="0.35">
      <c r="A21" s="15" t="s">
        <v>138</v>
      </c>
      <c r="B21" s="16" t="b">
        <v>1</v>
      </c>
      <c r="C21" s="16" t="s">
        <v>9</v>
      </c>
      <c r="D21" s="16">
        <v>2</v>
      </c>
      <c r="E21" s="16" t="s">
        <v>37</v>
      </c>
      <c r="F21" s="16" t="s">
        <v>410</v>
      </c>
      <c r="G21" s="16">
        <v>0.447408080978832</v>
      </c>
      <c r="H21" s="16" t="s">
        <v>411</v>
      </c>
      <c r="I21" s="14" t="s">
        <v>575</v>
      </c>
      <c r="J21" s="14">
        <f t="shared" si="0"/>
        <v>0.82839643353773429</v>
      </c>
      <c r="M21" s="12"/>
    </row>
    <row r="22" spans="1:13" x14ac:dyDescent="0.35">
      <c r="A22" s="15" t="s">
        <v>140</v>
      </c>
      <c r="B22" s="16" t="b">
        <v>1</v>
      </c>
      <c r="C22" s="16" t="s">
        <v>21</v>
      </c>
      <c r="D22" s="16">
        <v>2</v>
      </c>
      <c r="E22" s="16" t="s">
        <v>139</v>
      </c>
      <c r="F22" s="16" t="s">
        <v>418</v>
      </c>
      <c r="G22" s="16">
        <v>0.44943011772970398</v>
      </c>
      <c r="H22" s="16" t="s">
        <v>419</v>
      </c>
      <c r="I22" s="14" t="s">
        <v>575</v>
      </c>
      <c r="J22" s="14">
        <f t="shared" si="0"/>
        <v>0.83214032665034854</v>
      </c>
      <c r="M22" s="12"/>
    </row>
    <row r="23" spans="1:13" x14ac:dyDescent="0.35">
      <c r="A23" s="15" t="s">
        <v>142</v>
      </c>
      <c r="B23" s="16" t="b">
        <v>1</v>
      </c>
      <c r="C23" s="18" t="s">
        <v>24</v>
      </c>
      <c r="D23" s="16">
        <v>3</v>
      </c>
      <c r="E23" s="16" t="s">
        <v>129</v>
      </c>
      <c r="F23" s="16" t="s">
        <v>434</v>
      </c>
      <c r="G23" s="18">
        <v>0.834585244713406</v>
      </c>
      <c r="H23" s="16" t="s">
        <v>435</v>
      </c>
      <c r="I23" s="14" t="s">
        <v>576</v>
      </c>
      <c r="J23" s="14">
        <f t="shared" si="0"/>
        <v>0.88586382258118868</v>
      </c>
      <c r="K23" s="20">
        <f>SUM(J23:J29)/COUNT(J23:J29)</f>
        <v>0.90666729507499455</v>
      </c>
      <c r="M23" s="12"/>
    </row>
    <row r="24" spans="1:13" x14ac:dyDescent="0.35">
      <c r="A24" s="15" t="s">
        <v>144</v>
      </c>
      <c r="B24" s="16" t="b">
        <v>1</v>
      </c>
      <c r="C24" s="16" t="s">
        <v>15</v>
      </c>
      <c r="D24" s="16">
        <v>3</v>
      </c>
      <c r="E24" s="16" t="s">
        <v>147</v>
      </c>
      <c r="F24" s="16" t="s">
        <v>428</v>
      </c>
      <c r="G24" s="16">
        <v>0.84869760801296201</v>
      </c>
      <c r="H24" s="16" t="s">
        <v>429</v>
      </c>
      <c r="I24" s="14" t="s">
        <v>576</v>
      </c>
      <c r="J24" s="14">
        <f t="shared" si="0"/>
        <v>0.90084327755884308</v>
      </c>
      <c r="M24" s="12"/>
    </row>
    <row r="25" spans="1:13" x14ac:dyDescent="0.35">
      <c r="A25" s="15" t="s">
        <v>145</v>
      </c>
      <c r="B25" s="16" t="b">
        <v>1</v>
      </c>
      <c r="C25" s="16" t="s">
        <v>12</v>
      </c>
      <c r="D25" s="16">
        <v>3</v>
      </c>
      <c r="E25" s="16" t="s">
        <v>47</v>
      </c>
      <c r="F25" s="16" t="s">
        <v>426</v>
      </c>
      <c r="G25" s="16">
        <v>0.84877599283083405</v>
      </c>
      <c r="H25" s="16" t="s">
        <v>427</v>
      </c>
      <c r="I25" s="14" t="s">
        <v>576</v>
      </c>
      <c r="J25" s="14">
        <f t="shared" si="0"/>
        <v>0.90092647849587415</v>
      </c>
      <c r="M25" s="12"/>
    </row>
    <row r="26" spans="1:13" x14ac:dyDescent="0.35">
      <c r="A26" s="15" t="s">
        <v>146</v>
      </c>
      <c r="B26" s="16" t="b">
        <v>1</v>
      </c>
      <c r="C26" s="16" t="s">
        <v>21</v>
      </c>
      <c r="D26" s="16">
        <v>3</v>
      </c>
      <c r="E26" s="16" t="s">
        <v>150</v>
      </c>
      <c r="F26" s="16" t="s">
        <v>432</v>
      </c>
      <c r="G26" s="16">
        <v>0.851020799258278</v>
      </c>
      <c r="H26" s="16" t="s">
        <v>433</v>
      </c>
      <c r="I26" s="14" t="s">
        <v>576</v>
      </c>
      <c r="J26" s="14">
        <f t="shared" si="0"/>
        <v>0.90330921029633049</v>
      </c>
      <c r="M26" s="12"/>
    </row>
    <row r="27" spans="1:13" x14ac:dyDescent="0.35">
      <c r="A27" s="15" t="s">
        <v>148</v>
      </c>
      <c r="B27" s="16" t="b">
        <v>1</v>
      </c>
      <c r="C27" s="16" t="s">
        <v>9</v>
      </c>
      <c r="D27" s="16">
        <v>3</v>
      </c>
      <c r="E27" s="16" t="s">
        <v>10</v>
      </c>
      <c r="F27" s="16" t="s">
        <v>424</v>
      </c>
      <c r="G27" s="16">
        <v>0.86013679626400597</v>
      </c>
      <c r="H27" s="16" t="s">
        <v>425</v>
      </c>
      <c r="I27" s="14" t="s">
        <v>576</v>
      </c>
      <c r="J27" s="14">
        <f t="shared" si="0"/>
        <v>0.91298531229464219</v>
      </c>
      <c r="M27" s="12"/>
    </row>
    <row r="28" spans="1:13" x14ac:dyDescent="0.35">
      <c r="A28" s="15" t="s">
        <v>149</v>
      </c>
      <c r="B28" s="16" t="b">
        <v>1</v>
      </c>
      <c r="C28" s="16" t="s">
        <v>106</v>
      </c>
      <c r="D28" s="16">
        <v>3</v>
      </c>
      <c r="E28" s="16" t="s">
        <v>143</v>
      </c>
      <c r="F28" s="16" t="s">
        <v>422</v>
      </c>
      <c r="G28" s="16">
        <v>0.865808986129596</v>
      </c>
      <c r="H28" s="16" t="s">
        <v>423</v>
      </c>
      <c r="I28" s="14" t="s">
        <v>576</v>
      </c>
      <c r="J28" s="14">
        <f t="shared" si="0"/>
        <v>0.91900601279056737</v>
      </c>
      <c r="M28" s="12"/>
    </row>
    <row r="29" spans="1:13" x14ac:dyDescent="0.35">
      <c r="A29" s="15" t="s">
        <v>151</v>
      </c>
      <c r="B29" s="16" t="b">
        <v>1</v>
      </c>
      <c r="C29" s="16" t="s">
        <v>18</v>
      </c>
      <c r="D29" s="16">
        <v>3</v>
      </c>
      <c r="E29" s="16" t="s">
        <v>19</v>
      </c>
      <c r="F29" s="16" t="s">
        <v>430</v>
      </c>
      <c r="G29" s="16">
        <v>0.87026607258708799</v>
      </c>
      <c r="H29" s="16" t="s">
        <v>431</v>
      </c>
      <c r="I29" s="14" t="s">
        <v>576</v>
      </c>
      <c r="J29" s="14">
        <f t="shared" si="0"/>
        <v>0.923736951507516</v>
      </c>
      <c r="M29" s="12"/>
    </row>
    <row r="30" spans="1:13" x14ac:dyDescent="0.35">
      <c r="A30" s="15" t="s">
        <v>152</v>
      </c>
      <c r="B30" s="16" t="b">
        <v>1</v>
      </c>
      <c r="C30" s="18" t="s">
        <v>24</v>
      </c>
      <c r="D30" s="16">
        <v>4</v>
      </c>
      <c r="E30" s="16" t="s">
        <v>162</v>
      </c>
      <c r="F30" s="16" t="s">
        <v>454</v>
      </c>
      <c r="G30" s="18" t="s">
        <v>455</v>
      </c>
      <c r="H30" s="16" t="s">
        <v>456</v>
      </c>
      <c r="I30" s="14" t="s">
        <v>577</v>
      </c>
      <c r="J30" s="14">
        <f t="shared" si="0"/>
        <v>0.72963600024016495</v>
      </c>
      <c r="K30" s="20">
        <f>SUM(J30:J36)/COUNT(J30:J36)</f>
        <v>1.0061623479778794</v>
      </c>
      <c r="M30" s="12"/>
    </row>
    <row r="31" spans="1:13" x14ac:dyDescent="0.35">
      <c r="A31" s="15" t="s">
        <v>152</v>
      </c>
      <c r="B31" s="16" t="b">
        <v>1</v>
      </c>
      <c r="C31" s="16" t="s">
        <v>106</v>
      </c>
      <c r="D31" s="16">
        <v>4</v>
      </c>
      <c r="E31" s="16" t="s">
        <v>153</v>
      </c>
      <c r="F31" s="16" t="s">
        <v>436</v>
      </c>
      <c r="G31" s="16" t="s">
        <v>437</v>
      </c>
      <c r="H31" s="16" t="s">
        <v>438</v>
      </c>
      <c r="I31" s="14" t="s">
        <v>577</v>
      </c>
      <c r="J31" s="14">
        <f t="shared" si="0"/>
        <v>0.76602360516768409</v>
      </c>
      <c r="M31" s="12"/>
    </row>
    <row r="32" spans="1:13" x14ac:dyDescent="0.35">
      <c r="A32" s="15" t="s">
        <v>154</v>
      </c>
      <c r="B32" s="16" t="b">
        <v>1</v>
      </c>
      <c r="C32" s="16" t="s">
        <v>15</v>
      </c>
      <c r="D32" s="16">
        <v>4</v>
      </c>
      <c r="E32" s="16" t="s">
        <v>157</v>
      </c>
      <c r="F32" s="16" t="s">
        <v>445</v>
      </c>
      <c r="G32" s="16" t="s">
        <v>446</v>
      </c>
      <c r="H32" s="16" t="s">
        <v>447</v>
      </c>
      <c r="I32" s="14" t="s">
        <v>577</v>
      </c>
      <c r="J32" s="14">
        <f t="shared" si="0"/>
        <v>0.79537814867746592</v>
      </c>
      <c r="M32" s="12"/>
    </row>
    <row r="33" spans="1:13" x14ac:dyDescent="0.35">
      <c r="A33" s="15" t="s">
        <v>156</v>
      </c>
      <c r="B33" s="16" t="b">
        <v>1</v>
      </c>
      <c r="C33" s="16" t="s">
        <v>21</v>
      </c>
      <c r="D33" s="16">
        <v>4</v>
      </c>
      <c r="E33" s="16" t="s">
        <v>160</v>
      </c>
      <c r="F33" s="16" t="s">
        <v>451</v>
      </c>
      <c r="G33" s="16" t="s">
        <v>452</v>
      </c>
      <c r="H33" s="16" t="s">
        <v>453</v>
      </c>
      <c r="I33" s="14" t="s">
        <v>577</v>
      </c>
      <c r="J33" s="14">
        <f t="shared" si="0"/>
        <v>0.79578709949469451</v>
      </c>
      <c r="M33" s="12"/>
    </row>
    <row r="34" spans="1:13" x14ac:dyDescent="0.35">
      <c r="A34" s="15" t="s">
        <v>158</v>
      </c>
      <c r="B34" s="16" t="b">
        <v>1</v>
      </c>
      <c r="C34" s="16" t="s">
        <v>12</v>
      </c>
      <c r="D34" s="16">
        <v>4</v>
      </c>
      <c r="E34" s="16" t="s">
        <v>155</v>
      </c>
      <c r="F34" s="16" t="s">
        <v>442</v>
      </c>
      <c r="G34" s="16" t="s">
        <v>443</v>
      </c>
      <c r="H34" s="16" t="s">
        <v>444</v>
      </c>
      <c r="I34" s="14" t="s">
        <v>577</v>
      </c>
      <c r="J34" s="14">
        <f t="shared" ref="J34:J65" si="1">G34/I34</f>
        <v>0.80559865017290266</v>
      </c>
      <c r="M34" s="12"/>
    </row>
    <row r="35" spans="1:13" x14ac:dyDescent="0.35">
      <c r="A35" s="15" t="s">
        <v>159</v>
      </c>
      <c r="B35" s="16" t="b">
        <v>1</v>
      </c>
      <c r="C35" s="16" t="s">
        <v>9</v>
      </c>
      <c r="D35" s="16">
        <v>4</v>
      </c>
      <c r="E35" s="16" t="s">
        <v>10</v>
      </c>
      <c r="F35" s="16" t="s">
        <v>439</v>
      </c>
      <c r="G35" s="16" t="s">
        <v>440</v>
      </c>
      <c r="H35" s="16" t="s">
        <v>441</v>
      </c>
      <c r="I35" s="14" t="s">
        <v>577</v>
      </c>
      <c r="J35" s="14">
        <f t="shared" si="1"/>
        <v>0.89294553948947741</v>
      </c>
      <c r="M35" s="12"/>
    </row>
    <row r="36" spans="1:13" x14ac:dyDescent="0.35">
      <c r="A36" s="15" t="s">
        <v>161</v>
      </c>
      <c r="B36" s="16" t="b">
        <v>1</v>
      </c>
      <c r="C36" s="16" t="s">
        <v>18</v>
      </c>
      <c r="D36" s="16">
        <v>4</v>
      </c>
      <c r="E36" s="16" t="s">
        <v>19</v>
      </c>
      <c r="F36" s="16" t="s">
        <v>448</v>
      </c>
      <c r="G36" s="32" t="s">
        <v>449</v>
      </c>
      <c r="H36" s="16" t="s">
        <v>450</v>
      </c>
      <c r="I36" s="14" t="s">
        <v>577</v>
      </c>
      <c r="J36" s="14">
        <f t="shared" si="1"/>
        <v>2.2577673926027662</v>
      </c>
      <c r="M36" s="12"/>
    </row>
    <row r="37" spans="1:13" x14ac:dyDescent="0.35">
      <c r="A37" s="15" t="s">
        <v>163</v>
      </c>
      <c r="B37" s="16" t="b">
        <v>1</v>
      </c>
      <c r="C37" s="18" t="s">
        <v>15</v>
      </c>
      <c r="D37" s="16">
        <v>5</v>
      </c>
      <c r="E37" s="16" t="s">
        <v>168</v>
      </c>
      <c r="F37" s="16" t="s">
        <v>466</v>
      </c>
      <c r="G37" s="18" t="s">
        <v>467</v>
      </c>
      <c r="H37" s="16" t="s">
        <v>468</v>
      </c>
      <c r="I37" s="14" t="s">
        <v>578</v>
      </c>
      <c r="J37" s="14">
        <f t="shared" si="1"/>
        <v>0.72431167060777613</v>
      </c>
      <c r="K37" s="20">
        <f>SUM(J37:J43)/COUNT(J37:J43)</f>
        <v>0.86924283599875662</v>
      </c>
      <c r="M37" s="12"/>
    </row>
    <row r="38" spans="1:13" x14ac:dyDescent="0.35">
      <c r="A38" s="15" t="s">
        <v>164</v>
      </c>
      <c r="B38" s="16" t="b">
        <v>1</v>
      </c>
      <c r="C38" s="16" t="s">
        <v>12</v>
      </c>
      <c r="D38" s="16">
        <v>5</v>
      </c>
      <c r="E38" s="16" t="s">
        <v>166</v>
      </c>
      <c r="F38" s="16" t="s">
        <v>463</v>
      </c>
      <c r="G38" s="16" t="s">
        <v>464</v>
      </c>
      <c r="H38" s="16" t="s">
        <v>465</v>
      </c>
      <c r="I38" s="14" t="s">
        <v>578</v>
      </c>
      <c r="J38" s="14">
        <f t="shared" si="1"/>
        <v>0.72485221345484951</v>
      </c>
      <c r="M38" s="12"/>
    </row>
    <row r="39" spans="1:13" x14ac:dyDescent="0.35">
      <c r="A39" s="15" t="s">
        <v>165</v>
      </c>
      <c r="B39" s="16" t="b">
        <v>1</v>
      </c>
      <c r="C39" s="16" t="s">
        <v>9</v>
      </c>
      <c r="D39" s="16">
        <v>5</v>
      </c>
      <c r="E39" s="16" t="s">
        <v>10</v>
      </c>
      <c r="F39" s="16" t="s">
        <v>460</v>
      </c>
      <c r="G39" s="16" t="s">
        <v>461</v>
      </c>
      <c r="H39" s="16" t="s">
        <v>462</v>
      </c>
      <c r="I39" s="14" t="s">
        <v>578</v>
      </c>
      <c r="J39" s="14">
        <f t="shared" si="1"/>
        <v>0.7263836152319052</v>
      </c>
      <c r="M39" s="12"/>
    </row>
    <row r="40" spans="1:13" x14ac:dyDescent="0.35">
      <c r="A40" s="15" t="s">
        <v>167</v>
      </c>
      <c r="B40" s="16" t="b">
        <v>1</v>
      </c>
      <c r="C40" s="16" t="s">
        <v>24</v>
      </c>
      <c r="D40" s="16">
        <v>5</v>
      </c>
      <c r="E40" s="16" t="s">
        <v>173</v>
      </c>
      <c r="F40" s="16" t="s">
        <v>475</v>
      </c>
      <c r="G40" s="16" t="s">
        <v>476</v>
      </c>
      <c r="H40" s="16" t="s">
        <v>477</v>
      </c>
      <c r="I40" s="14" t="s">
        <v>578</v>
      </c>
      <c r="J40" s="14">
        <f t="shared" si="1"/>
        <v>0.72930569778266918</v>
      </c>
      <c r="M40" s="12"/>
    </row>
    <row r="41" spans="1:13" x14ac:dyDescent="0.35">
      <c r="A41" s="15" t="s">
        <v>169</v>
      </c>
      <c r="B41" s="16" t="b">
        <v>1</v>
      </c>
      <c r="C41" s="16" t="s">
        <v>106</v>
      </c>
      <c r="D41" s="16">
        <v>5</v>
      </c>
      <c r="E41" s="16" t="s">
        <v>131</v>
      </c>
      <c r="F41" s="16" t="s">
        <v>457</v>
      </c>
      <c r="G41" s="16" t="s">
        <v>458</v>
      </c>
      <c r="H41" s="16" t="s">
        <v>459</v>
      </c>
      <c r="I41" s="14" t="s">
        <v>578</v>
      </c>
      <c r="J41" s="14">
        <f t="shared" si="1"/>
        <v>0.74172084181538023</v>
      </c>
      <c r="M41" s="12"/>
    </row>
    <row r="42" spans="1:13" x14ac:dyDescent="0.35">
      <c r="A42" s="15" t="s">
        <v>170</v>
      </c>
      <c r="B42" s="16" t="b">
        <v>1</v>
      </c>
      <c r="C42" s="16" t="s">
        <v>21</v>
      </c>
      <c r="D42" s="16">
        <v>5</v>
      </c>
      <c r="E42" s="16" t="s">
        <v>171</v>
      </c>
      <c r="F42" s="16" t="s">
        <v>472</v>
      </c>
      <c r="G42" s="16" t="s">
        <v>473</v>
      </c>
      <c r="H42" s="16" t="s">
        <v>474</v>
      </c>
      <c r="I42" s="14" t="s">
        <v>578</v>
      </c>
      <c r="J42" s="14">
        <f t="shared" si="1"/>
        <v>0.74859470816707763</v>
      </c>
      <c r="M42" s="12"/>
    </row>
    <row r="43" spans="1:13" x14ac:dyDescent="0.35">
      <c r="A43" s="15" t="s">
        <v>172</v>
      </c>
      <c r="B43" s="16" t="b">
        <v>1</v>
      </c>
      <c r="C43" s="16" t="s">
        <v>18</v>
      </c>
      <c r="D43" s="16">
        <v>5</v>
      </c>
      <c r="E43" s="16" t="s">
        <v>125</v>
      </c>
      <c r="F43" s="16" t="s">
        <v>469</v>
      </c>
      <c r="G43" s="32" t="s">
        <v>470</v>
      </c>
      <c r="H43" s="16" t="s">
        <v>471</v>
      </c>
      <c r="I43" s="14" t="s">
        <v>578</v>
      </c>
      <c r="J43" s="14">
        <f t="shared" si="1"/>
        <v>1.689531104931639</v>
      </c>
      <c r="M43" s="12"/>
    </row>
    <row r="44" spans="1:13" x14ac:dyDescent="0.35">
      <c r="A44" s="15" t="s">
        <v>174</v>
      </c>
      <c r="B44" s="16" t="b">
        <v>1</v>
      </c>
      <c r="C44" s="18" t="s">
        <v>106</v>
      </c>
      <c r="D44" s="16">
        <v>6</v>
      </c>
      <c r="E44" s="16" t="s">
        <v>175</v>
      </c>
      <c r="F44" s="16" t="s">
        <v>478</v>
      </c>
      <c r="G44" s="18" t="s">
        <v>479</v>
      </c>
      <c r="H44" s="16" t="s">
        <v>480</v>
      </c>
      <c r="I44" s="14" t="s">
        <v>579</v>
      </c>
      <c r="J44" s="14">
        <f t="shared" si="1"/>
        <v>0.56746279339353856</v>
      </c>
      <c r="K44" s="20">
        <f>SUM(J44:J50)/COUNT(J44:J50)</f>
        <v>0.68980261533212384</v>
      </c>
      <c r="M44" s="12"/>
    </row>
    <row r="45" spans="1:13" x14ac:dyDescent="0.35">
      <c r="A45" s="15" t="s">
        <v>176</v>
      </c>
      <c r="B45" s="16" t="b">
        <v>1</v>
      </c>
      <c r="C45" s="16" t="s">
        <v>24</v>
      </c>
      <c r="D45" s="16">
        <v>6</v>
      </c>
      <c r="E45" s="16" t="s">
        <v>129</v>
      </c>
      <c r="F45" s="16" t="s">
        <v>496</v>
      </c>
      <c r="G45" s="16" t="s">
        <v>497</v>
      </c>
      <c r="H45" s="16" t="s">
        <v>498</v>
      </c>
      <c r="I45" s="14" t="s">
        <v>579</v>
      </c>
      <c r="J45" s="14">
        <f t="shared" si="1"/>
        <v>0.57678689668985028</v>
      </c>
      <c r="M45" s="12"/>
    </row>
    <row r="46" spans="1:13" x14ac:dyDescent="0.35">
      <c r="A46" s="15" t="s">
        <v>177</v>
      </c>
      <c r="B46" s="16" t="b">
        <v>1</v>
      </c>
      <c r="C46" s="16" t="s">
        <v>21</v>
      </c>
      <c r="D46" s="16">
        <v>6</v>
      </c>
      <c r="E46" s="16" t="s">
        <v>182</v>
      </c>
      <c r="F46" s="16" t="s">
        <v>493</v>
      </c>
      <c r="G46" s="16" t="s">
        <v>494</v>
      </c>
      <c r="H46" s="16" t="s">
        <v>495</v>
      </c>
      <c r="I46" s="14" t="s">
        <v>579</v>
      </c>
      <c r="J46" s="14">
        <f t="shared" si="1"/>
        <v>0.60158990359114728</v>
      </c>
      <c r="M46" s="12"/>
    </row>
    <row r="47" spans="1:13" x14ac:dyDescent="0.35">
      <c r="A47" s="15" t="s">
        <v>179</v>
      </c>
      <c r="B47" s="16" t="b">
        <v>1</v>
      </c>
      <c r="C47" s="16" t="s">
        <v>15</v>
      </c>
      <c r="D47" s="16">
        <v>6</v>
      </c>
      <c r="E47" s="16" t="s">
        <v>16</v>
      </c>
      <c r="F47" s="16" t="s">
        <v>487</v>
      </c>
      <c r="G47" s="16" t="s">
        <v>488</v>
      </c>
      <c r="H47" s="16" t="s">
        <v>489</v>
      </c>
      <c r="I47" s="14" t="s">
        <v>579</v>
      </c>
      <c r="J47" s="14">
        <f t="shared" si="1"/>
        <v>0.61724607799598241</v>
      </c>
      <c r="M47" s="12"/>
    </row>
    <row r="48" spans="1:13" x14ac:dyDescent="0.35">
      <c r="A48" s="15" t="s">
        <v>180</v>
      </c>
      <c r="B48" s="16" t="b">
        <v>1</v>
      </c>
      <c r="C48" s="16" t="s">
        <v>12</v>
      </c>
      <c r="D48" s="16">
        <v>6</v>
      </c>
      <c r="E48" s="16" t="s">
        <v>178</v>
      </c>
      <c r="F48" s="16" t="s">
        <v>484</v>
      </c>
      <c r="G48" s="16" t="s">
        <v>485</v>
      </c>
      <c r="H48" s="16" t="s">
        <v>486</v>
      </c>
      <c r="I48" s="14" t="s">
        <v>579</v>
      </c>
      <c r="J48" s="14">
        <f t="shared" si="1"/>
        <v>0.61910441090412693</v>
      </c>
      <c r="M48" s="12"/>
    </row>
    <row r="49" spans="1:13" x14ac:dyDescent="0.35">
      <c r="A49" s="15" t="s">
        <v>181</v>
      </c>
      <c r="B49" s="16" t="b">
        <v>1</v>
      </c>
      <c r="C49" s="16" t="s">
        <v>9</v>
      </c>
      <c r="D49" s="16">
        <v>6</v>
      </c>
      <c r="E49" s="16" t="s">
        <v>10</v>
      </c>
      <c r="F49" s="16" t="s">
        <v>481</v>
      </c>
      <c r="G49" s="16" t="s">
        <v>482</v>
      </c>
      <c r="H49" s="16" t="s">
        <v>483</v>
      </c>
      <c r="I49" s="14" t="s">
        <v>579</v>
      </c>
      <c r="J49" s="14">
        <f t="shared" si="1"/>
        <v>0.62215212445762325</v>
      </c>
      <c r="M49" s="12"/>
    </row>
    <row r="50" spans="1:13" x14ac:dyDescent="0.35">
      <c r="A50" s="15" t="s">
        <v>183</v>
      </c>
      <c r="B50" s="16" t="b">
        <v>1</v>
      </c>
      <c r="C50" s="16" t="s">
        <v>18</v>
      </c>
      <c r="D50" s="16">
        <v>6</v>
      </c>
      <c r="E50" s="16" t="s">
        <v>19</v>
      </c>
      <c r="F50" s="16" t="s">
        <v>490</v>
      </c>
      <c r="G50" s="32" t="s">
        <v>491</v>
      </c>
      <c r="H50" s="16" t="s">
        <v>492</v>
      </c>
      <c r="I50" s="14" t="s">
        <v>579</v>
      </c>
      <c r="J50" s="14">
        <f t="shared" si="1"/>
        <v>1.2242761002925975</v>
      </c>
      <c r="M50" s="12"/>
    </row>
    <row r="51" spans="1:13" x14ac:dyDescent="0.35">
      <c r="A51" s="15" t="s">
        <v>184</v>
      </c>
      <c r="B51" s="16" t="b">
        <v>1</v>
      </c>
      <c r="C51" s="18" t="s">
        <v>106</v>
      </c>
      <c r="D51" s="16">
        <v>7</v>
      </c>
      <c r="E51" s="16" t="s">
        <v>185</v>
      </c>
      <c r="F51" s="16" t="s">
        <v>499</v>
      </c>
      <c r="G51" s="18" t="s">
        <v>500</v>
      </c>
      <c r="H51" s="16" t="s">
        <v>501</v>
      </c>
      <c r="I51" s="14" t="s">
        <v>580</v>
      </c>
      <c r="J51" s="14">
        <f t="shared" si="1"/>
        <v>0.76231248321620848</v>
      </c>
      <c r="K51" s="20">
        <f>SUM(J51:J57)/COUNT(J51:J57)</f>
        <v>1.5796853724576054</v>
      </c>
      <c r="M51" s="12"/>
    </row>
    <row r="52" spans="1:13" x14ac:dyDescent="0.35">
      <c r="A52" s="15" t="s">
        <v>184</v>
      </c>
      <c r="B52" s="16" t="b">
        <v>1</v>
      </c>
      <c r="C52" s="16" t="s">
        <v>24</v>
      </c>
      <c r="D52" s="16">
        <v>7</v>
      </c>
      <c r="E52" s="16" t="s">
        <v>193</v>
      </c>
      <c r="F52" s="16" t="s">
        <v>516</v>
      </c>
      <c r="G52" s="16" t="s">
        <v>517</v>
      </c>
      <c r="H52" s="16" t="s">
        <v>518</v>
      </c>
      <c r="I52" s="14" t="s">
        <v>580</v>
      </c>
      <c r="J52" s="14">
        <f t="shared" si="1"/>
        <v>0.77337250798238055</v>
      </c>
      <c r="M52" s="12"/>
    </row>
    <row r="53" spans="1:13" x14ac:dyDescent="0.35">
      <c r="A53" s="15" t="s">
        <v>187</v>
      </c>
      <c r="B53" s="16" t="b">
        <v>1</v>
      </c>
      <c r="C53" s="16" t="s">
        <v>21</v>
      </c>
      <c r="D53" s="16">
        <v>7</v>
      </c>
      <c r="E53" s="16" t="s">
        <v>191</v>
      </c>
      <c r="F53" s="16" t="s">
        <v>513</v>
      </c>
      <c r="G53" s="16" t="s">
        <v>514</v>
      </c>
      <c r="H53" s="16" t="s">
        <v>515</v>
      </c>
      <c r="I53" s="14" t="s">
        <v>580</v>
      </c>
      <c r="J53" s="14">
        <f t="shared" si="1"/>
        <v>0.78103047674828474</v>
      </c>
      <c r="M53" s="12"/>
    </row>
    <row r="54" spans="1:13" x14ac:dyDescent="0.35">
      <c r="A54" s="15" t="s">
        <v>188</v>
      </c>
      <c r="B54" s="16" t="b">
        <v>1</v>
      </c>
      <c r="C54" s="16" t="s">
        <v>15</v>
      </c>
      <c r="D54" s="16">
        <v>7</v>
      </c>
      <c r="E54" s="16" t="s">
        <v>66</v>
      </c>
      <c r="F54" s="16" t="s">
        <v>507</v>
      </c>
      <c r="G54" s="16" t="s">
        <v>508</v>
      </c>
      <c r="H54" s="16" t="s">
        <v>509</v>
      </c>
      <c r="I54" s="14" t="s">
        <v>580</v>
      </c>
      <c r="J54" s="14">
        <f t="shared" si="1"/>
        <v>0.80884928648271515</v>
      </c>
      <c r="M54" s="12"/>
    </row>
    <row r="55" spans="1:13" x14ac:dyDescent="0.35">
      <c r="A55" s="15" t="s">
        <v>189</v>
      </c>
      <c r="B55" s="16" t="b">
        <v>1</v>
      </c>
      <c r="C55" s="16" t="s">
        <v>12</v>
      </c>
      <c r="D55" s="16">
        <v>7</v>
      </c>
      <c r="E55" s="16" t="s">
        <v>80</v>
      </c>
      <c r="F55" s="16" t="s">
        <v>504</v>
      </c>
      <c r="G55" s="16" t="s">
        <v>505</v>
      </c>
      <c r="H55" s="16" t="s">
        <v>506</v>
      </c>
      <c r="I55" s="14" t="s">
        <v>580</v>
      </c>
      <c r="J55" s="14">
        <f t="shared" si="1"/>
        <v>0.82066665186613352</v>
      </c>
      <c r="M55" s="12"/>
    </row>
    <row r="56" spans="1:13" x14ac:dyDescent="0.35">
      <c r="A56" s="15" t="s">
        <v>190</v>
      </c>
      <c r="B56" s="16" t="b">
        <v>1</v>
      </c>
      <c r="C56" s="16" t="s">
        <v>18</v>
      </c>
      <c r="D56" s="16">
        <v>7</v>
      </c>
      <c r="E56" s="16" t="s">
        <v>125</v>
      </c>
      <c r="F56" s="16" t="s">
        <v>510</v>
      </c>
      <c r="G56" s="32" t="s">
        <v>511</v>
      </c>
      <c r="H56" s="16" t="s">
        <v>512</v>
      </c>
      <c r="I56" s="14" t="s">
        <v>580</v>
      </c>
      <c r="J56" s="14">
        <f t="shared" si="1"/>
        <v>2.6442173755037954</v>
      </c>
      <c r="M56" s="12"/>
    </row>
    <row r="57" spans="1:13" x14ac:dyDescent="0.35">
      <c r="A57" s="15" t="s">
        <v>192</v>
      </c>
      <c r="B57" s="16" t="b">
        <v>1</v>
      </c>
      <c r="C57" s="16" t="s">
        <v>9</v>
      </c>
      <c r="D57" s="16">
        <v>7</v>
      </c>
      <c r="E57" s="16" t="s">
        <v>186</v>
      </c>
      <c r="F57" s="16" t="s">
        <v>502</v>
      </c>
      <c r="G57" s="32">
        <v>13.321047229947499</v>
      </c>
      <c r="H57" s="16" t="s">
        <v>503</v>
      </c>
      <c r="I57" s="14" t="s">
        <v>580</v>
      </c>
      <c r="J57" s="14">
        <f t="shared" si="1"/>
        <v>4.467348825403719</v>
      </c>
      <c r="M57" s="12"/>
    </row>
    <row r="58" spans="1:13" x14ac:dyDescent="0.35">
      <c r="A58" s="15" t="s">
        <v>194</v>
      </c>
      <c r="B58" s="16" t="b">
        <v>1</v>
      </c>
      <c r="C58" s="18" t="s">
        <v>15</v>
      </c>
      <c r="D58" s="16">
        <v>8</v>
      </c>
      <c r="E58" s="16" t="s">
        <v>31</v>
      </c>
      <c r="F58" s="16" t="s">
        <v>525</v>
      </c>
      <c r="G58" s="18">
        <v>0.47161917461724701</v>
      </c>
      <c r="H58" s="16" t="s">
        <v>526</v>
      </c>
      <c r="I58" s="14" t="s">
        <v>581</v>
      </c>
      <c r="J58" s="14">
        <f t="shared" si="1"/>
        <v>0.79349777217161155</v>
      </c>
      <c r="K58" s="20">
        <f>SUM(J58:J64)/COUNT(J58:J64)</f>
        <v>0.82224603049682732</v>
      </c>
      <c r="M58" s="12"/>
    </row>
    <row r="59" spans="1:13" x14ac:dyDescent="0.35">
      <c r="A59" s="15" t="s">
        <v>196</v>
      </c>
      <c r="B59" s="16" t="b">
        <v>1</v>
      </c>
      <c r="C59" s="16" t="s">
        <v>24</v>
      </c>
      <c r="D59" s="16">
        <v>8</v>
      </c>
      <c r="E59" s="16" t="s">
        <v>205</v>
      </c>
      <c r="F59" s="16" t="s">
        <v>531</v>
      </c>
      <c r="G59" s="16">
        <v>0.47277560080508402</v>
      </c>
      <c r="H59" s="16" t="s">
        <v>532</v>
      </c>
      <c r="I59" s="14" t="s">
        <v>581</v>
      </c>
      <c r="J59" s="14">
        <f t="shared" si="1"/>
        <v>0.79544345558126994</v>
      </c>
      <c r="M59" s="12"/>
    </row>
    <row r="60" spans="1:13" x14ac:dyDescent="0.35">
      <c r="A60" s="15" t="s">
        <v>198</v>
      </c>
      <c r="B60" s="16" t="b">
        <v>1</v>
      </c>
      <c r="C60" s="16" t="s">
        <v>12</v>
      </c>
      <c r="D60" s="16">
        <v>8</v>
      </c>
      <c r="E60" s="16" t="s">
        <v>90</v>
      </c>
      <c r="F60" s="16" t="s">
        <v>523</v>
      </c>
      <c r="G60" s="16">
        <v>0.47736907520534899</v>
      </c>
      <c r="H60" s="16" t="s">
        <v>524</v>
      </c>
      <c r="I60" s="14" t="s">
        <v>581</v>
      </c>
      <c r="J60" s="14">
        <f t="shared" si="1"/>
        <v>0.80317196175597261</v>
      </c>
      <c r="M60" s="12"/>
    </row>
    <row r="61" spans="1:13" x14ac:dyDescent="0.35">
      <c r="A61" s="15" t="s">
        <v>199</v>
      </c>
      <c r="B61" s="16" t="b">
        <v>1</v>
      </c>
      <c r="C61" s="16" t="s">
        <v>9</v>
      </c>
      <c r="D61" s="16">
        <v>8</v>
      </c>
      <c r="E61" s="16" t="s">
        <v>197</v>
      </c>
      <c r="F61" s="16" t="s">
        <v>521</v>
      </c>
      <c r="G61" s="16">
        <v>0.48768514323713202</v>
      </c>
      <c r="H61" s="16" t="s">
        <v>522</v>
      </c>
      <c r="I61" s="14" t="s">
        <v>581</v>
      </c>
      <c r="J61" s="14">
        <f t="shared" si="1"/>
        <v>0.8205287136468048</v>
      </c>
      <c r="M61" s="12"/>
    </row>
    <row r="62" spans="1:13" x14ac:dyDescent="0.35">
      <c r="A62" s="15" t="s">
        <v>200</v>
      </c>
      <c r="B62" s="16" t="b">
        <v>1</v>
      </c>
      <c r="C62" s="16" t="s">
        <v>18</v>
      </c>
      <c r="D62" s="16">
        <v>8</v>
      </c>
      <c r="E62" s="16" t="s">
        <v>201</v>
      </c>
      <c r="F62" s="16" t="s">
        <v>527</v>
      </c>
      <c r="G62" s="16">
        <v>0.491196240349067</v>
      </c>
      <c r="H62" s="16" t="s">
        <v>528</v>
      </c>
      <c r="I62" s="14" t="s">
        <v>581</v>
      </c>
      <c r="J62" s="14">
        <f t="shared" si="1"/>
        <v>0.82643612345146267</v>
      </c>
      <c r="M62" s="12"/>
    </row>
    <row r="63" spans="1:13" x14ac:dyDescent="0.35">
      <c r="A63" s="15" t="s">
        <v>202</v>
      </c>
      <c r="B63" s="16" t="b">
        <v>1</v>
      </c>
      <c r="C63" s="16" t="s">
        <v>106</v>
      </c>
      <c r="D63" s="16">
        <v>8</v>
      </c>
      <c r="E63" s="16" t="s">
        <v>195</v>
      </c>
      <c r="F63" s="16" t="s">
        <v>519</v>
      </c>
      <c r="G63" s="16">
        <v>0.49919900039727799</v>
      </c>
      <c r="H63" s="16" t="s">
        <v>520</v>
      </c>
      <c r="I63" s="14" t="s">
        <v>581</v>
      </c>
      <c r="J63" s="14">
        <f t="shared" si="1"/>
        <v>0.83990074196412823</v>
      </c>
      <c r="M63" s="12"/>
    </row>
    <row r="64" spans="1:13" x14ac:dyDescent="0.35">
      <c r="A64" s="15" t="s">
        <v>204</v>
      </c>
      <c r="B64" s="16" t="b">
        <v>1</v>
      </c>
      <c r="C64" s="16" t="s">
        <v>21</v>
      </c>
      <c r="D64" s="16">
        <v>8</v>
      </c>
      <c r="E64" s="16" t="s">
        <v>203</v>
      </c>
      <c r="F64" s="16" t="s">
        <v>529</v>
      </c>
      <c r="G64" s="16">
        <v>0.52109663610810797</v>
      </c>
      <c r="H64" s="16" t="s">
        <v>530</v>
      </c>
      <c r="I64" s="14" t="s">
        <v>581</v>
      </c>
      <c r="J64" s="14">
        <f t="shared" si="1"/>
        <v>0.87674344490654088</v>
      </c>
      <c r="M64" s="12"/>
    </row>
    <row r="65" spans="1:13" x14ac:dyDescent="0.35">
      <c r="A65" s="15" t="s">
        <v>206</v>
      </c>
      <c r="B65" s="16" t="b">
        <v>1</v>
      </c>
      <c r="C65" s="18" t="s">
        <v>24</v>
      </c>
      <c r="D65" s="16">
        <v>9</v>
      </c>
      <c r="E65" s="16" t="s">
        <v>141</v>
      </c>
      <c r="F65" s="16" t="s">
        <v>545</v>
      </c>
      <c r="G65" s="18">
        <v>0.60748259413208805</v>
      </c>
      <c r="H65" s="16" t="s">
        <v>546</v>
      </c>
      <c r="I65" s="14" t="s">
        <v>582</v>
      </c>
      <c r="J65" s="14">
        <f t="shared" si="1"/>
        <v>0.87764619147179246</v>
      </c>
      <c r="K65" s="20">
        <f>SUM(J65:J71)/COUNT(J65:J71)</f>
        <v>0.90733344290322371</v>
      </c>
      <c r="M65" s="12"/>
    </row>
    <row r="66" spans="1:13" x14ac:dyDescent="0.35">
      <c r="A66" s="15" t="s">
        <v>207</v>
      </c>
      <c r="B66" s="16" t="b">
        <v>1</v>
      </c>
      <c r="C66" s="16" t="s">
        <v>15</v>
      </c>
      <c r="D66" s="16">
        <v>9</v>
      </c>
      <c r="E66" s="16" t="s">
        <v>210</v>
      </c>
      <c r="F66" s="16" t="s">
        <v>539</v>
      </c>
      <c r="G66" s="16">
        <v>0.61774363155780199</v>
      </c>
      <c r="H66" s="16" t="s">
        <v>540</v>
      </c>
      <c r="I66" s="14" t="s">
        <v>582</v>
      </c>
      <c r="J66" s="14">
        <f t="shared" ref="J66:J71" si="2">G66/I66</f>
        <v>0.89247058397985046</v>
      </c>
      <c r="M66" s="12"/>
    </row>
    <row r="67" spans="1:13" x14ac:dyDescent="0.35">
      <c r="A67" s="15" t="s">
        <v>208</v>
      </c>
      <c r="B67" s="16" t="b">
        <v>1</v>
      </c>
      <c r="C67" s="16" t="s">
        <v>12</v>
      </c>
      <c r="D67" s="16">
        <v>9</v>
      </c>
      <c r="E67" s="16" t="s">
        <v>99</v>
      </c>
      <c r="F67" s="16" t="s">
        <v>537</v>
      </c>
      <c r="G67" s="16">
        <v>0.62392452448511504</v>
      </c>
      <c r="H67" s="16" t="s">
        <v>538</v>
      </c>
      <c r="I67" s="14" t="s">
        <v>582</v>
      </c>
      <c r="J67" s="14">
        <f t="shared" si="2"/>
        <v>0.90140028367816261</v>
      </c>
      <c r="M67" s="12"/>
    </row>
    <row r="68" spans="1:13" x14ac:dyDescent="0.35">
      <c r="A68" s="15" t="s">
        <v>209</v>
      </c>
      <c r="B68" s="16" t="b">
        <v>1</v>
      </c>
      <c r="C68" s="16" t="s">
        <v>106</v>
      </c>
      <c r="D68" s="16">
        <v>9</v>
      </c>
      <c r="E68" s="16" t="s">
        <v>131</v>
      </c>
      <c r="F68" s="16" t="s">
        <v>533</v>
      </c>
      <c r="G68" s="16">
        <v>0.63210876270929095</v>
      </c>
      <c r="H68" s="16" t="s">
        <v>534</v>
      </c>
      <c r="I68" s="14" t="s">
        <v>582</v>
      </c>
      <c r="J68" s="14">
        <f t="shared" si="2"/>
        <v>0.9132242693806798</v>
      </c>
      <c r="M68" s="12"/>
    </row>
    <row r="69" spans="1:13" x14ac:dyDescent="0.35">
      <c r="A69" s="15" t="s">
        <v>211</v>
      </c>
      <c r="B69" s="16" t="b">
        <v>1</v>
      </c>
      <c r="C69" s="16" t="s">
        <v>21</v>
      </c>
      <c r="D69" s="16">
        <v>9</v>
      </c>
      <c r="E69" s="16" t="s">
        <v>213</v>
      </c>
      <c r="F69" s="16" t="s">
        <v>543</v>
      </c>
      <c r="G69" s="16">
        <v>0.632291742282584</v>
      </c>
      <c r="H69" s="16" t="s">
        <v>544</v>
      </c>
      <c r="I69" s="14" t="s">
        <v>582</v>
      </c>
      <c r="J69" s="14">
        <f t="shared" si="2"/>
        <v>0.91348862481599435</v>
      </c>
      <c r="M69" s="12"/>
    </row>
    <row r="70" spans="1:13" x14ac:dyDescent="0.35">
      <c r="A70" s="15" t="s">
        <v>212</v>
      </c>
      <c r="B70" s="16" t="b">
        <v>1</v>
      </c>
      <c r="C70" s="16" t="s">
        <v>9</v>
      </c>
      <c r="D70" s="16">
        <v>9</v>
      </c>
      <c r="E70" s="16" t="s">
        <v>10</v>
      </c>
      <c r="F70" s="16" t="s">
        <v>535</v>
      </c>
      <c r="G70" s="16">
        <v>0.638043095746749</v>
      </c>
      <c r="H70" s="16" t="s">
        <v>536</v>
      </c>
      <c r="I70" s="14" t="s">
        <v>582</v>
      </c>
      <c r="J70" s="14">
        <f t="shared" si="2"/>
        <v>0.92179775747656723</v>
      </c>
      <c r="M70" s="12"/>
    </row>
    <row r="71" spans="1:13" x14ac:dyDescent="0.35">
      <c r="A71" s="15" t="s">
        <v>214</v>
      </c>
      <c r="B71" s="16" t="b">
        <v>1</v>
      </c>
      <c r="C71" s="16" t="s">
        <v>18</v>
      </c>
      <c r="D71" s="16">
        <v>9</v>
      </c>
      <c r="E71" s="16" t="s">
        <v>19</v>
      </c>
      <c r="F71" s="16" t="s">
        <v>541</v>
      </c>
      <c r="G71" s="16">
        <v>0.64462470974590802</v>
      </c>
      <c r="H71" s="16" t="s">
        <v>542</v>
      </c>
      <c r="I71" s="14" t="s">
        <v>582</v>
      </c>
      <c r="J71" s="14">
        <f t="shared" si="2"/>
        <v>0.93130638951951827</v>
      </c>
      <c r="M71" s="12"/>
    </row>
    <row r="72" spans="1:13" x14ac:dyDescent="0.35">
      <c r="A72" s="11"/>
      <c r="B72" s="12"/>
      <c r="C72" s="12"/>
      <c r="D72" s="12"/>
      <c r="E72" s="12"/>
      <c r="F72" s="12"/>
      <c r="G72" s="12"/>
      <c r="H72" s="12"/>
    </row>
    <row r="73" spans="1:13" x14ac:dyDescent="0.35">
      <c r="A73" s="11"/>
      <c r="B73" s="12"/>
      <c r="C73" s="12"/>
      <c r="D73" s="12"/>
      <c r="E73" s="12"/>
      <c r="F73" s="12"/>
      <c r="H73" s="12"/>
    </row>
    <row r="74" spans="1:13" x14ac:dyDescent="0.35">
      <c r="A74" s="11"/>
      <c r="B74" s="12"/>
      <c r="C74" s="12"/>
      <c r="D74" s="12"/>
      <c r="E74" s="12"/>
      <c r="F74" s="12"/>
      <c r="G74" s="12"/>
      <c r="H74" s="12"/>
    </row>
    <row r="75" spans="1:13" x14ac:dyDescent="0.35">
      <c r="A75" s="11"/>
      <c r="B75" s="12"/>
      <c r="C75" s="12"/>
      <c r="D75" s="12"/>
      <c r="E75" s="12"/>
      <c r="F75" s="12"/>
      <c r="G75" s="12"/>
      <c r="H75" s="12"/>
    </row>
    <row r="76" spans="1:13" x14ac:dyDescent="0.35">
      <c r="A76" s="11"/>
      <c r="B76" s="12"/>
      <c r="C76" s="12"/>
      <c r="D76" s="12"/>
      <c r="E76" s="12"/>
      <c r="F76" s="12"/>
      <c r="G76" s="12"/>
      <c r="H76" s="12"/>
    </row>
    <row r="77" spans="1:13" x14ac:dyDescent="0.35">
      <c r="A77" s="11"/>
      <c r="B77" s="12"/>
      <c r="C77" s="12"/>
      <c r="D77" s="12"/>
      <c r="E77" s="12"/>
      <c r="F77" s="12"/>
      <c r="G77" s="12"/>
      <c r="H77" s="12"/>
    </row>
    <row r="78" spans="1:13" x14ac:dyDescent="0.35">
      <c r="A78" s="11"/>
      <c r="B78" s="12"/>
      <c r="C78" s="12"/>
      <c r="D78" s="12"/>
      <c r="E78" s="12"/>
      <c r="F78" s="12"/>
      <c r="G78" s="12"/>
      <c r="H78" s="12"/>
    </row>
    <row r="79" spans="1:13" x14ac:dyDescent="0.35">
      <c r="A79" s="11"/>
      <c r="B79" s="12"/>
      <c r="C79" s="12"/>
      <c r="D79" s="12"/>
      <c r="E79" s="12"/>
      <c r="F79" s="12"/>
      <c r="G79" s="12"/>
      <c r="H79" s="12"/>
    </row>
    <row r="80" spans="1:13" x14ac:dyDescent="0.35">
      <c r="A80" s="11"/>
      <c r="B80" s="12"/>
      <c r="C80" s="12"/>
      <c r="D80" s="12"/>
      <c r="E80" s="12"/>
      <c r="F80" s="12"/>
      <c r="G80" s="12"/>
      <c r="H80" s="12"/>
    </row>
    <row r="81" spans="1:8" x14ac:dyDescent="0.35">
      <c r="A81" s="11"/>
      <c r="B81" s="12"/>
      <c r="C81" s="12"/>
      <c r="D81" s="12"/>
      <c r="E81" s="12"/>
      <c r="F81" s="12"/>
      <c r="G81" s="12"/>
      <c r="H81" s="12"/>
    </row>
    <row r="82" spans="1:8" x14ac:dyDescent="0.35">
      <c r="A82" s="11"/>
      <c r="B82" s="12"/>
      <c r="C82" s="12"/>
      <c r="D82" s="12"/>
      <c r="E82" s="12"/>
      <c r="F82" s="12"/>
      <c r="G82" s="12"/>
      <c r="H82" s="12"/>
    </row>
    <row r="83" spans="1:8" x14ac:dyDescent="0.35">
      <c r="A83" s="11"/>
      <c r="B83" s="12"/>
      <c r="C83" s="12"/>
      <c r="D83" s="12"/>
      <c r="E83" s="12"/>
      <c r="F83" s="12"/>
      <c r="G83" s="12"/>
      <c r="H83" s="12"/>
    </row>
    <row r="85" spans="1:8" x14ac:dyDescent="0.35">
      <c r="A85" s="11"/>
      <c r="B85" s="12"/>
      <c r="C85" s="12"/>
      <c r="D85" s="12"/>
      <c r="E85" s="12"/>
      <c r="F85" s="12"/>
      <c r="G85" s="12"/>
      <c r="H85" s="12"/>
    </row>
    <row r="86" spans="1:8" x14ac:dyDescent="0.35">
      <c r="A86" s="11"/>
      <c r="B86" s="12"/>
      <c r="C86" s="12"/>
      <c r="D86" s="12"/>
      <c r="E86" s="12"/>
      <c r="F86" s="12"/>
      <c r="G86" s="12"/>
      <c r="H86" s="12"/>
    </row>
    <row r="87" spans="1:8" x14ac:dyDescent="0.35">
      <c r="A87" s="11"/>
      <c r="B87" s="12"/>
      <c r="C87" s="12"/>
      <c r="D87" s="12"/>
      <c r="E87" s="12"/>
      <c r="F87" s="12"/>
      <c r="G87" s="12"/>
      <c r="H87" s="12"/>
    </row>
    <row r="88" spans="1:8" x14ac:dyDescent="0.35">
      <c r="A88" s="11"/>
      <c r="B88" s="12"/>
      <c r="C88" s="12"/>
      <c r="D88" s="12"/>
      <c r="E88" s="12"/>
      <c r="F88" s="12"/>
      <c r="G88" s="12"/>
      <c r="H88" s="12"/>
    </row>
    <row r="89" spans="1:8" x14ac:dyDescent="0.35">
      <c r="A89" s="11"/>
      <c r="B89" s="12"/>
      <c r="C89" s="12"/>
      <c r="D89" s="12"/>
      <c r="E89" s="12"/>
      <c r="F89" s="12"/>
      <c r="G89" s="12"/>
      <c r="H89" s="12"/>
    </row>
    <row r="90" spans="1:8" x14ac:dyDescent="0.35">
      <c r="A90" s="11"/>
      <c r="B90" s="12"/>
      <c r="C90" s="12"/>
      <c r="D90" s="12"/>
      <c r="E90" s="12"/>
      <c r="F90" s="12"/>
      <c r="G90" s="12"/>
      <c r="H90" s="12"/>
    </row>
    <row r="91" spans="1:8" x14ac:dyDescent="0.35">
      <c r="A91" s="11"/>
      <c r="B91" s="12"/>
      <c r="C91" s="12"/>
      <c r="D91" s="12"/>
      <c r="E91" s="12"/>
      <c r="F91" s="12"/>
      <c r="G91" s="12"/>
      <c r="H91" s="12"/>
    </row>
    <row r="92" spans="1:8" x14ac:dyDescent="0.35">
      <c r="A92" s="11"/>
      <c r="B92" s="12"/>
      <c r="C92" s="12"/>
      <c r="D92" s="12"/>
      <c r="E92" s="12"/>
      <c r="F92" s="12"/>
      <c r="G92" s="12"/>
      <c r="H92" s="12"/>
    </row>
    <row r="93" spans="1:8" x14ac:dyDescent="0.35">
      <c r="A93" s="11"/>
      <c r="B93" s="12"/>
      <c r="C93" s="12"/>
      <c r="D93" s="12"/>
      <c r="E93" s="12"/>
      <c r="F93" s="12"/>
      <c r="G93" s="12"/>
      <c r="H93" s="12"/>
    </row>
    <row r="94" spans="1:8" x14ac:dyDescent="0.35">
      <c r="A94" s="11"/>
      <c r="B94" s="12"/>
      <c r="C94" s="12"/>
      <c r="D94" s="12"/>
      <c r="E94" s="12"/>
      <c r="F94" s="12"/>
      <c r="G94" s="12"/>
      <c r="H94" s="12"/>
    </row>
    <row r="95" spans="1:8" x14ac:dyDescent="0.35">
      <c r="A95" s="11"/>
      <c r="B95" s="12"/>
      <c r="C95" s="12"/>
      <c r="D95" s="12"/>
      <c r="E95" s="12"/>
      <c r="F95" s="12"/>
      <c r="G95" s="12"/>
      <c r="H95" s="12"/>
    </row>
    <row r="96" spans="1:8" x14ac:dyDescent="0.35">
      <c r="A96" s="11"/>
      <c r="B96" s="12"/>
      <c r="C96" s="12"/>
      <c r="D96" s="12"/>
      <c r="E96" s="12"/>
      <c r="F96" s="12"/>
      <c r="G96" s="12"/>
      <c r="H96" s="12"/>
    </row>
    <row r="97" spans="1:8" x14ac:dyDescent="0.35">
      <c r="A97" s="11"/>
      <c r="B97" s="12"/>
      <c r="C97" s="12"/>
      <c r="D97" s="12"/>
      <c r="E97" s="12"/>
      <c r="F97" s="12"/>
      <c r="G97" s="12"/>
      <c r="H97" s="12"/>
    </row>
    <row r="98" spans="1:8" x14ac:dyDescent="0.35">
      <c r="A98" s="11"/>
      <c r="B98" s="12"/>
      <c r="C98" s="12"/>
      <c r="D98" s="12"/>
      <c r="E98" s="12"/>
      <c r="F98" s="12"/>
      <c r="G98" s="12"/>
      <c r="H98" s="12"/>
    </row>
    <row r="99" spans="1:8" x14ac:dyDescent="0.35">
      <c r="A99" s="11"/>
      <c r="B99" s="12"/>
      <c r="C99" s="12"/>
      <c r="D99" s="12"/>
      <c r="E99" s="12"/>
      <c r="F99" s="12"/>
      <c r="G99" s="12"/>
      <c r="H99" s="12"/>
    </row>
    <row r="100" spans="1:8" x14ac:dyDescent="0.35">
      <c r="A100" s="11"/>
      <c r="B100" s="12"/>
      <c r="C100" s="12"/>
      <c r="D100" s="12"/>
      <c r="E100" s="12"/>
      <c r="F100" s="12"/>
      <c r="G100" s="12"/>
      <c r="H100" s="12"/>
    </row>
    <row r="101" spans="1:8" x14ac:dyDescent="0.35">
      <c r="A101" s="11"/>
      <c r="B101" s="12"/>
      <c r="C101" s="12"/>
      <c r="D101" s="12"/>
      <c r="E101" s="12"/>
      <c r="F101" s="12"/>
      <c r="G101" s="12"/>
      <c r="H101" s="12"/>
    </row>
    <row r="102" spans="1:8" x14ac:dyDescent="0.35">
      <c r="A102" s="11"/>
      <c r="B102" s="12"/>
      <c r="C102" s="12"/>
      <c r="D102" s="12"/>
      <c r="E102" s="12"/>
      <c r="F102" s="12"/>
      <c r="G102" s="12"/>
      <c r="H102" s="12"/>
    </row>
    <row r="103" spans="1:8" x14ac:dyDescent="0.35">
      <c r="A103" s="11"/>
      <c r="B103" s="12"/>
      <c r="C103" s="12"/>
      <c r="D103" s="12"/>
      <c r="E103" s="12"/>
      <c r="F103" s="12"/>
      <c r="G103" s="12"/>
      <c r="H103" s="12"/>
    </row>
    <row r="104" spans="1:8" x14ac:dyDescent="0.35">
      <c r="A104" s="11"/>
      <c r="B104" s="12"/>
      <c r="C104" s="12"/>
      <c r="D104" s="12"/>
      <c r="E104" s="12"/>
      <c r="F104" s="12"/>
      <c r="G104" s="12"/>
      <c r="H104" s="12"/>
    </row>
    <row r="105" spans="1:8" x14ac:dyDescent="0.35">
      <c r="A105" s="11"/>
      <c r="B105" s="12"/>
      <c r="C105" s="12"/>
      <c r="D105" s="12"/>
      <c r="E105" s="12"/>
      <c r="F105" s="12"/>
      <c r="G105" s="12"/>
      <c r="H105" s="12"/>
    </row>
    <row r="106" spans="1:8" x14ac:dyDescent="0.35">
      <c r="A106" s="11"/>
      <c r="B106" s="12"/>
      <c r="C106" s="12"/>
      <c r="D106" s="12"/>
      <c r="E106" s="12"/>
      <c r="F106" s="12"/>
      <c r="G106" s="12"/>
      <c r="H106" s="12"/>
    </row>
    <row r="107" spans="1:8" x14ac:dyDescent="0.35">
      <c r="A107" s="11"/>
      <c r="B107" s="12"/>
      <c r="C107" s="12"/>
      <c r="D107" s="12"/>
      <c r="E107" s="12"/>
      <c r="F107" s="12"/>
      <c r="G107" s="12"/>
      <c r="H107" s="12"/>
    </row>
    <row r="108" spans="1:8" x14ac:dyDescent="0.35">
      <c r="A108" s="11"/>
      <c r="B108" s="12"/>
      <c r="C108" s="12"/>
      <c r="D108" s="12"/>
      <c r="E108" s="12"/>
      <c r="F108" s="12"/>
      <c r="G108" s="12"/>
      <c r="H108" s="12"/>
    </row>
    <row r="109" spans="1:8" x14ac:dyDescent="0.35">
      <c r="A109" s="11"/>
      <c r="B109" s="12"/>
      <c r="C109" s="12"/>
      <c r="D109" s="12"/>
      <c r="E109" s="12"/>
      <c r="F109" s="12"/>
      <c r="G109" s="12"/>
      <c r="H109" s="12"/>
    </row>
    <row r="110" spans="1:8" x14ac:dyDescent="0.35">
      <c r="A110" s="11"/>
      <c r="B110" s="12"/>
      <c r="C110" s="12"/>
      <c r="D110" s="12"/>
      <c r="E110" s="12"/>
      <c r="F110" s="12"/>
      <c r="G110" s="12"/>
      <c r="H110" s="12"/>
    </row>
    <row r="111" spans="1:8" x14ac:dyDescent="0.35">
      <c r="A111" s="11"/>
      <c r="B111" s="12"/>
      <c r="C111" s="12"/>
      <c r="D111" s="12"/>
      <c r="E111" s="12"/>
      <c r="F111" s="12"/>
      <c r="G111" s="12"/>
      <c r="H111" s="12"/>
    </row>
    <row r="112" spans="1:8" x14ac:dyDescent="0.35">
      <c r="A112" s="11"/>
      <c r="B112" s="12"/>
      <c r="C112" s="12"/>
      <c r="D112" s="12"/>
      <c r="E112" s="12"/>
      <c r="F112" s="12"/>
      <c r="G112" s="12"/>
      <c r="H112" s="12"/>
    </row>
    <row r="113" spans="1:8" x14ac:dyDescent="0.35">
      <c r="A113" s="11"/>
      <c r="B113" s="12"/>
      <c r="C113" s="12"/>
      <c r="D113" s="12"/>
      <c r="E113" s="12"/>
      <c r="F113" s="12"/>
      <c r="G113" s="12"/>
      <c r="H113" s="12"/>
    </row>
    <row r="114" spans="1:8" x14ac:dyDescent="0.35">
      <c r="A114" s="11"/>
      <c r="B114" s="12"/>
      <c r="C114" s="12"/>
      <c r="D114" s="12"/>
      <c r="E114" s="12"/>
      <c r="F114" s="12"/>
      <c r="G114" s="12"/>
      <c r="H114" s="12"/>
    </row>
    <row r="115" spans="1:8" x14ac:dyDescent="0.35">
      <c r="A115" s="11"/>
      <c r="B115" s="12"/>
      <c r="C115" s="12"/>
      <c r="D115" s="12"/>
      <c r="E115" s="12"/>
      <c r="F115" s="12"/>
      <c r="G115" s="12"/>
      <c r="H115" s="12"/>
    </row>
    <row r="116" spans="1:8" x14ac:dyDescent="0.35">
      <c r="A116" s="11"/>
      <c r="B116" s="12"/>
      <c r="C116" s="12"/>
      <c r="D116" s="12"/>
      <c r="E116" s="12"/>
      <c r="F116" s="12"/>
      <c r="G116" s="12"/>
      <c r="H116" s="12"/>
    </row>
    <row r="117" spans="1:8" x14ac:dyDescent="0.35">
      <c r="A117" s="11"/>
      <c r="B117" s="12"/>
      <c r="C117" s="12"/>
      <c r="D117" s="12"/>
      <c r="E117" s="12"/>
      <c r="F117" s="12"/>
      <c r="G117" s="12"/>
      <c r="H117" s="12"/>
    </row>
    <row r="118" spans="1:8" x14ac:dyDescent="0.35">
      <c r="A118" s="11"/>
      <c r="B118" s="12"/>
      <c r="C118" s="12"/>
      <c r="D118" s="12"/>
      <c r="E118" s="12"/>
      <c r="F118" s="12"/>
      <c r="G118" s="12"/>
      <c r="H118" s="12"/>
    </row>
    <row r="119" spans="1:8" x14ac:dyDescent="0.35">
      <c r="A119" s="11"/>
      <c r="B119" s="12"/>
      <c r="C119" s="12"/>
      <c r="D119" s="12"/>
      <c r="E119" s="12"/>
      <c r="F119" s="12"/>
      <c r="G119" s="12"/>
      <c r="H119" s="12"/>
    </row>
    <row r="120" spans="1:8" x14ac:dyDescent="0.35">
      <c r="A120" s="11"/>
      <c r="B120" s="12"/>
      <c r="C120" s="12"/>
      <c r="D120" s="12"/>
      <c r="E120" s="12"/>
      <c r="F120" s="12"/>
      <c r="G120" s="12"/>
      <c r="H120" s="12"/>
    </row>
    <row r="121" spans="1:8" x14ac:dyDescent="0.35">
      <c r="A121" s="11"/>
      <c r="B121" s="12"/>
      <c r="C121" s="12"/>
      <c r="D121" s="12"/>
      <c r="E121" s="12"/>
      <c r="F121" s="12"/>
      <c r="G121" s="12"/>
      <c r="H121" s="12"/>
    </row>
    <row r="122" spans="1:8" x14ac:dyDescent="0.35">
      <c r="A122" s="11"/>
      <c r="B122" s="12"/>
      <c r="C122" s="12"/>
      <c r="D122" s="12"/>
      <c r="E122" s="12"/>
      <c r="F122" s="12"/>
      <c r="G122" s="12"/>
      <c r="H122" s="12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5B3E-31C2-4AFA-A1A9-CA2751920A84}">
  <dimension ref="A1:R65"/>
  <sheetViews>
    <sheetView tabSelected="1" topLeftCell="C41" zoomScale="70" zoomScaleNormal="70" workbookViewId="0">
      <selection activeCell="L1" sqref="L1"/>
    </sheetView>
  </sheetViews>
  <sheetFormatPr baseColWidth="10" defaultColWidth="11.453125" defaultRowHeight="15" customHeight="1" x14ac:dyDescent="0.35"/>
  <cols>
    <col min="1" max="1" width="18.54296875" hidden="1" customWidth="1"/>
    <col min="2" max="2" width="8.7265625" hidden="1" customWidth="1"/>
    <col min="3" max="3" width="11.7265625" bestFit="1" customWidth="1"/>
    <col min="4" max="4" width="16.453125" customWidth="1"/>
    <col min="5" max="5" width="255.54296875" hidden="1" customWidth="1"/>
    <col min="6" max="6" width="19" hidden="1" customWidth="1"/>
    <col min="7" max="7" width="19" style="1" bestFit="1" customWidth="1"/>
    <col min="8" max="8" width="19" hidden="1" customWidth="1"/>
    <col min="9" max="9" width="22.54296875" bestFit="1" customWidth="1"/>
    <col min="10" max="10" width="18" bestFit="1" customWidth="1"/>
    <col min="11" max="11" width="15.1796875" bestFit="1" customWidth="1"/>
    <col min="12" max="12" width="56.54296875" bestFit="1" customWidth="1"/>
    <col min="13" max="13" width="90.453125" bestFit="1" customWidth="1"/>
    <col min="14" max="14" width="22.1796875" customWidth="1"/>
  </cols>
  <sheetData>
    <row r="1" spans="1:13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558</v>
      </c>
      <c r="J1" t="s">
        <v>559</v>
      </c>
      <c r="K1" t="s">
        <v>560</v>
      </c>
      <c r="L1" t="s">
        <v>597</v>
      </c>
      <c r="M1" t="s">
        <v>583</v>
      </c>
    </row>
    <row r="2" spans="1:13" ht="14.5" x14ac:dyDescent="0.35">
      <c r="A2" t="s">
        <v>23</v>
      </c>
      <c r="B2" t="b">
        <v>0</v>
      </c>
      <c r="C2" t="s">
        <v>24</v>
      </c>
      <c r="D2">
        <v>0</v>
      </c>
      <c r="E2" t="s">
        <v>25</v>
      </c>
      <c r="F2" t="s">
        <v>230</v>
      </c>
      <c r="G2" s="5" t="s">
        <v>231</v>
      </c>
      <c r="H2" t="s">
        <v>232</v>
      </c>
      <c r="I2">
        <f t="shared" ref="I2:I33" si="0">SQRT(H2)</f>
        <v>1.5657323226500404</v>
      </c>
      <c r="J2" s="2">
        <v>2.3161393855471899</v>
      </c>
      <c r="K2">
        <f>model_train_checkpointing__245[[#This Row],[rmse]]/model_train_checkpointing__245[[#This Row],[baseline]]</f>
        <v>0.67325142996654475</v>
      </c>
      <c r="L2">
        <f>SUM(K2:K7)/COUNT(K2:K7)</f>
        <v>0.70012271352309752</v>
      </c>
      <c r="M2" s="7" t="s">
        <v>584</v>
      </c>
    </row>
    <row r="3" spans="1:13" ht="14.5" x14ac:dyDescent="0.35">
      <c r="A3" t="s">
        <v>11</v>
      </c>
      <c r="B3" t="b">
        <v>0</v>
      </c>
      <c r="C3" t="s">
        <v>12</v>
      </c>
      <c r="D3">
        <v>0</v>
      </c>
      <c r="E3" t="s">
        <v>13</v>
      </c>
      <c r="F3" t="s">
        <v>218</v>
      </c>
      <c r="G3" s="1" t="s">
        <v>219</v>
      </c>
      <c r="H3" t="s">
        <v>220</v>
      </c>
      <c r="I3">
        <f t="shared" si="0"/>
        <v>1.7654544942121164</v>
      </c>
      <c r="J3" s="2">
        <v>2.3161393855471899</v>
      </c>
      <c r="K3">
        <f>model_train_checkpointing__245[[#This Row],[rmse]]/model_train_checkpointing__245[[#This Row],[baseline]]</f>
        <v>0.70021416144836202</v>
      </c>
    </row>
    <row r="4" spans="1:13" ht="14.5" x14ac:dyDescent="0.35">
      <c r="A4" t="s">
        <v>14</v>
      </c>
      <c r="B4" t="b">
        <v>0</v>
      </c>
      <c r="C4" t="s">
        <v>15</v>
      </c>
      <c r="D4">
        <v>0</v>
      </c>
      <c r="E4" t="s">
        <v>16</v>
      </c>
      <c r="F4" t="s">
        <v>221</v>
      </c>
      <c r="G4" s="1" t="s">
        <v>222</v>
      </c>
      <c r="H4" t="s">
        <v>223</v>
      </c>
      <c r="I4">
        <f t="shared" si="0"/>
        <v>1.6274391588518755</v>
      </c>
      <c r="J4" s="2">
        <v>2.3161393855471899</v>
      </c>
      <c r="K4">
        <f>model_train_checkpointing__245[[#This Row],[rmse]]/model_train_checkpointing__245[[#This Row],[baseline]]</f>
        <v>0.70035701860008814</v>
      </c>
    </row>
    <row r="5" spans="1:13" ht="14.5" x14ac:dyDescent="0.35">
      <c r="A5" t="s">
        <v>8</v>
      </c>
      <c r="B5" t="b">
        <v>0</v>
      </c>
      <c r="C5" t="s">
        <v>9</v>
      </c>
      <c r="D5">
        <v>0</v>
      </c>
      <c r="E5" t="s">
        <v>10</v>
      </c>
      <c r="F5" t="s">
        <v>215</v>
      </c>
      <c r="G5" s="1" t="s">
        <v>216</v>
      </c>
      <c r="H5" t="s">
        <v>217</v>
      </c>
      <c r="I5">
        <f t="shared" si="0"/>
        <v>1.6266822917656754</v>
      </c>
      <c r="J5" s="2">
        <v>2.3161393855471899</v>
      </c>
      <c r="K5">
        <f>model_train_checkpointing__245[[#This Row],[rmse]]/model_train_checkpointing__245[[#This Row],[baseline]]</f>
        <v>0.70041576149362428</v>
      </c>
    </row>
    <row r="6" spans="1:13" ht="14.5" x14ac:dyDescent="0.35">
      <c r="A6" t="s">
        <v>20</v>
      </c>
      <c r="B6" t="b">
        <v>0</v>
      </c>
      <c r="C6" t="s">
        <v>21</v>
      </c>
      <c r="D6">
        <v>0</v>
      </c>
      <c r="E6" t="s">
        <v>22</v>
      </c>
      <c r="F6" t="s">
        <v>227</v>
      </c>
      <c r="G6" s="1" t="s">
        <v>228</v>
      </c>
      <c r="H6" t="s">
        <v>229</v>
      </c>
      <c r="I6">
        <f t="shared" si="0"/>
        <v>1.4578981360864482</v>
      </c>
      <c r="J6" s="2">
        <v>2.3161393855471899</v>
      </c>
      <c r="K6">
        <f>model_train_checkpointing__245[[#This Row],[rmse]]/model_train_checkpointing__245[[#This Row],[baseline]]</f>
        <v>0.70364638403102919</v>
      </c>
    </row>
    <row r="7" spans="1:13" ht="14.5" x14ac:dyDescent="0.35">
      <c r="A7" t="s">
        <v>17</v>
      </c>
      <c r="B7" t="b">
        <v>0</v>
      </c>
      <c r="C7" t="s">
        <v>18</v>
      </c>
      <c r="D7">
        <v>0</v>
      </c>
      <c r="E7" t="s">
        <v>19</v>
      </c>
      <c r="F7" t="s">
        <v>224</v>
      </c>
      <c r="G7" s="1" t="s">
        <v>225</v>
      </c>
      <c r="H7" t="s">
        <v>226</v>
      </c>
      <c r="I7">
        <f t="shared" si="0"/>
        <v>1.6227745198954258</v>
      </c>
      <c r="J7" s="2">
        <v>2.3161393855471899</v>
      </c>
      <c r="K7">
        <f>model_train_checkpointing__245[[#This Row],[rmse]]/model_train_checkpointing__245[[#This Row],[baseline]]</f>
        <v>0.72285152559893673</v>
      </c>
    </row>
    <row r="8" spans="1:13" ht="14.5" x14ac:dyDescent="0.35">
      <c r="A8" t="s">
        <v>34</v>
      </c>
      <c r="B8" t="b">
        <v>0</v>
      </c>
      <c r="C8" t="s">
        <v>24</v>
      </c>
      <c r="D8">
        <v>1</v>
      </c>
      <c r="E8" t="s">
        <v>35</v>
      </c>
      <c r="F8" t="s">
        <v>245</v>
      </c>
      <c r="G8" s="5" t="s">
        <v>246</v>
      </c>
      <c r="H8" t="s">
        <v>247</v>
      </c>
      <c r="I8">
        <f t="shared" si="0"/>
        <v>3.1408108709739446</v>
      </c>
      <c r="J8">
        <v>1.1048084726559799</v>
      </c>
      <c r="K8">
        <f>model_train_checkpointing__245[[#This Row],[rmse]]/model_train_checkpointing__245[[#This Row],[baseline]]</f>
        <v>7.7657237726598476</v>
      </c>
      <c r="L8">
        <f>SUM(K8:K12)/COUNT(K8:K12)</f>
        <v>8.2625651861855509</v>
      </c>
      <c r="M8" s="10" t="s">
        <v>585</v>
      </c>
    </row>
    <row r="9" spans="1:13" ht="14.5" x14ac:dyDescent="0.35">
      <c r="A9" t="s">
        <v>32</v>
      </c>
      <c r="B9" t="b">
        <v>0</v>
      </c>
      <c r="C9" t="s">
        <v>21</v>
      </c>
      <c r="D9">
        <v>1</v>
      </c>
      <c r="E9" t="s">
        <v>33</v>
      </c>
      <c r="F9" t="s">
        <v>242</v>
      </c>
      <c r="G9" s="1" t="s">
        <v>243</v>
      </c>
      <c r="H9" t="s">
        <v>244</v>
      </c>
      <c r="I9">
        <f t="shared" si="0"/>
        <v>2.9190055885985831</v>
      </c>
      <c r="J9">
        <v>1.1048084726559799</v>
      </c>
      <c r="K9">
        <f>model_train_checkpointing__245[[#This Row],[rmse]]/model_train_checkpointing__245[[#This Row],[baseline]]</f>
        <v>8.1990295716349753</v>
      </c>
    </row>
    <row r="10" spans="1:13" ht="14.5" x14ac:dyDescent="0.35">
      <c r="A10" t="s">
        <v>28</v>
      </c>
      <c r="B10" t="b">
        <v>0</v>
      </c>
      <c r="C10" t="s">
        <v>12</v>
      </c>
      <c r="D10">
        <v>1</v>
      </c>
      <c r="E10" t="s">
        <v>29</v>
      </c>
      <c r="F10" t="s">
        <v>236</v>
      </c>
      <c r="G10" s="1" t="s">
        <v>237</v>
      </c>
      <c r="H10" t="s">
        <v>238</v>
      </c>
      <c r="I10">
        <f t="shared" si="0"/>
        <v>1.129264607808077</v>
      </c>
      <c r="J10">
        <v>1.1048084726559799</v>
      </c>
      <c r="K10">
        <f>model_train_checkpointing__245[[#This Row],[rmse]]/model_train_checkpointing__245[[#This Row],[baseline]]</f>
        <v>8.3381622793697687</v>
      </c>
    </row>
    <row r="11" spans="1:13" ht="14.5" x14ac:dyDescent="0.35">
      <c r="A11" t="s">
        <v>30</v>
      </c>
      <c r="B11" t="b">
        <v>0</v>
      </c>
      <c r="C11" t="s">
        <v>15</v>
      </c>
      <c r="D11">
        <v>1</v>
      </c>
      <c r="E11" t="s">
        <v>31</v>
      </c>
      <c r="F11" t="s">
        <v>239</v>
      </c>
      <c r="G11" s="1" t="s">
        <v>240</v>
      </c>
      <c r="H11" t="s">
        <v>241</v>
      </c>
      <c r="I11">
        <f t="shared" si="0"/>
        <v>1.0772583693052933</v>
      </c>
      <c r="J11">
        <v>1.1048084726559799</v>
      </c>
      <c r="K11">
        <f>model_train_checkpointing__245[[#This Row],[rmse]]/model_train_checkpointing__245[[#This Row],[baseline]]</f>
        <v>8.4341012748821491</v>
      </c>
    </row>
    <row r="12" spans="1:13" ht="14.5" x14ac:dyDescent="0.35">
      <c r="A12" t="s">
        <v>26</v>
      </c>
      <c r="B12" t="b">
        <v>0</v>
      </c>
      <c r="C12" t="s">
        <v>9</v>
      </c>
      <c r="D12">
        <v>1</v>
      </c>
      <c r="E12" t="s">
        <v>27</v>
      </c>
      <c r="F12" t="s">
        <v>233</v>
      </c>
      <c r="G12" s="1" t="s">
        <v>234</v>
      </c>
      <c r="H12" t="s">
        <v>235</v>
      </c>
      <c r="I12">
        <f t="shared" si="0"/>
        <v>1.0770223766090516</v>
      </c>
      <c r="J12">
        <v>1.1048084726559799</v>
      </c>
      <c r="K12">
        <f>model_train_checkpointing__245[[#This Row],[rmse]]/model_train_checkpointing__245[[#This Row],[baseline]]</f>
        <v>8.5758090323810183</v>
      </c>
    </row>
    <row r="13" spans="1:13" ht="14.5" x14ac:dyDescent="0.35">
      <c r="A13" t="s">
        <v>43</v>
      </c>
      <c r="B13" t="b">
        <v>0</v>
      </c>
      <c r="C13" t="s">
        <v>24</v>
      </c>
      <c r="D13">
        <v>2</v>
      </c>
      <c r="E13" t="s">
        <v>44</v>
      </c>
      <c r="F13" t="s">
        <v>260</v>
      </c>
      <c r="G13" s="5" t="s">
        <v>261</v>
      </c>
      <c r="H13" t="s">
        <v>262</v>
      </c>
      <c r="I13">
        <f t="shared" si="0"/>
        <v>1.5848445184223561</v>
      </c>
      <c r="J13">
        <v>0.46371988762814198</v>
      </c>
      <c r="K13">
        <f>model_train_checkpointing__245[[#This Row],[rmse]]/model_train_checkpointing__245[[#This Row],[baseline]]</f>
        <v>8.0650508235838139</v>
      </c>
      <c r="L13">
        <f>SUM(K13:K17)/COUNT(K13:K17)</f>
        <v>8.218629563422212</v>
      </c>
      <c r="M13" s="10" t="s">
        <v>586</v>
      </c>
    </row>
    <row r="14" spans="1:13" ht="14.5" x14ac:dyDescent="0.35">
      <c r="A14" t="s">
        <v>38</v>
      </c>
      <c r="B14" t="b">
        <v>0</v>
      </c>
      <c r="C14" t="s">
        <v>12</v>
      </c>
      <c r="D14">
        <v>2</v>
      </c>
      <c r="E14" t="s">
        <v>39</v>
      </c>
      <c r="F14" t="s">
        <v>251</v>
      </c>
      <c r="G14" s="1" t="s">
        <v>252</v>
      </c>
      <c r="H14" t="s">
        <v>253</v>
      </c>
      <c r="I14">
        <f t="shared" si="0"/>
        <v>1.7281340157368148</v>
      </c>
      <c r="J14">
        <v>0.46371988762814198</v>
      </c>
      <c r="K14">
        <f>model_train_checkpointing__245[[#This Row],[rmse]]/model_train_checkpointing__245[[#This Row],[baseline]]</f>
        <v>8.2194597534305274</v>
      </c>
    </row>
    <row r="15" spans="1:13" ht="14.5" x14ac:dyDescent="0.35">
      <c r="A15" t="s">
        <v>41</v>
      </c>
      <c r="B15" t="b">
        <v>0</v>
      </c>
      <c r="C15" t="s">
        <v>21</v>
      </c>
      <c r="D15">
        <v>2</v>
      </c>
      <c r="E15" t="s">
        <v>42</v>
      </c>
      <c r="F15" t="s">
        <v>257</v>
      </c>
      <c r="G15" s="1" t="s">
        <v>258</v>
      </c>
      <c r="H15" t="s">
        <v>259</v>
      </c>
      <c r="I15">
        <f t="shared" si="0"/>
        <v>1.4877620913518936</v>
      </c>
      <c r="J15">
        <v>0.46371988762814198</v>
      </c>
      <c r="K15">
        <f>model_train_checkpointing__245[[#This Row],[rmse]]/model_train_checkpointing__245[[#This Row],[baseline]]</f>
        <v>8.2240902982700721</v>
      </c>
    </row>
    <row r="16" spans="1:13" ht="14.5" x14ac:dyDescent="0.35">
      <c r="A16" t="s">
        <v>40</v>
      </c>
      <c r="B16" t="b">
        <v>0</v>
      </c>
      <c r="C16" t="s">
        <v>15</v>
      </c>
      <c r="D16">
        <v>2</v>
      </c>
      <c r="E16" t="s">
        <v>31</v>
      </c>
      <c r="F16" t="s">
        <v>254</v>
      </c>
      <c r="G16" s="1" t="s">
        <v>255</v>
      </c>
      <c r="H16" t="s">
        <v>256</v>
      </c>
      <c r="I16">
        <f t="shared" si="0"/>
        <v>1.6867096303312079</v>
      </c>
      <c r="J16">
        <v>0.46371988762814198</v>
      </c>
      <c r="K16">
        <f>model_train_checkpointing__245[[#This Row],[rmse]]/model_train_checkpointing__245[[#This Row],[baseline]]</f>
        <v>8.2741978472265068</v>
      </c>
    </row>
    <row r="17" spans="1:13" ht="14.5" x14ac:dyDescent="0.35">
      <c r="A17" t="s">
        <v>36</v>
      </c>
      <c r="B17" t="b">
        <v>0</v>
      </c>
      <c r="C17" t="s">
        <v>9</v>
      </c>
      <c r="D17">
        <v>2</v>
      </c>
      <c r="E17" t="s">
        <v>37</v>
      </c>
      <c r="F17" t="s">
        <v>248</v>
      </c>
      <c r="G17" s="1" t="s">
        <v>249</v>
      </c>
      <c r="H17" t="s">
        <v>250</v>
      </c>
      <c r="I17">
        <f t="shared" si="0"/>
        <v>1.6865959297639908</v>
      </c>
      <c r="J17">
        <v>0.46371988762814198</v>
      </c>
      <c r="K17">
        <f>model_train_checkpointing__245[[#This Row],[rmse]]/model_train_checkpointing__245[[#This Row],[baseline]]</f>
        <v>8.3103490946001433</v>
      </c>
    </row>
    <row r="18" spans="1:13" ht="14.5" x14ac:dyDescent="0.35">
      <c r="A18" t="s">
        <v>51</v>
      </c>
      <c r="B18" t="b">
        <v>0</v>
      </c>
      <c r="C18" t="s">
        <v>24</v>
      </c>
      <c r="D18">
        <v>3</v>
      </c>
      <c r="E18" t="s">
        <v>52</v>
      </c>
      <c r="F18" t="s">
        <v>275</v>
      </c>
      <c r="G18" s="5" t="s">
        <v>276</v>
      </c>
      <c r="H18" t="s">
        <v>277</v>
      </c>
      <c r="I18">
        <f t="shared" si="0"/>
        <v>2.3578879415192064</v>
      </c>
      <c r="J18">
        <v>0.78642804049680504</v>
      </c>
      <c r="K18">
        <f>model_train_checkpointing__245[[#This Row],[rmse]]/model_train_checkpointing__245[[#This Row],[baseline]]</f>
        <v>8.498826923486833</v>
      </c>
      <c r="L18">
        <f>SUM(K18:K22)/COUNT(K18:K22)</f>
        <v>8.7761630163543778</v>
      </c>
      <c r="M18" s="10" t="s">
        <v>587</v>
      </c>
    </row>
    <row r="19" spans="1:13" ht="14.5" x14ac:dyDescent="0.35">
      <c r="A19" t="s">
        <v>46</v>
      </c>
      <c r="B19" t="b">
        <v>0</v>
      </c>
      <c r="C19" t="s">
        <v>12</v>
      </c>
      <c r="D19">
        <v>3</v>
      </c>
      <c r="E19" t="s">
        <v>47</v>
      </c>
      <c r="F19" t="s">
        <v>266</v>
      </c>
      <c r="G19" s="1" t="s">
        <v>267</v>
      </c>
      <c r="H19" t="s">
        <v>268</v>
      </c>
      <c r="I19">
        <f t="shared" si="0"/>
        <v>2.5610559316068344</v>
      </c>
      <c r="J19">
        <v>0.78642804049680504</v>
      </c>
      <c r="K19">
        <f>model_train_checkpointing__245[[#This Row],[rmse]]/model_train_checkpointing__245[[#This Row],[baseline]]</f>
        <v>8.8171395514388973</v>
      </c>
    </row>
    <row r="20" spans="1:13" ht="14.5" x14ac:dyDescent="0.35">
      <c r="A20" t="s">
        <v>48</v>
      </c>
      <c r="B20" t="b">
        <v>0</v>
      </c>
      <c r="C20" t="s">
        <v>15</v>
      </c>
      <c r="D20">
        <v>3</v>
      </c>
      <c r="E20" t="s">
        <v>31</v>
      </c>
      <c r="F20" t="s">
        <v>269</v>
      </c>
      <c r="G20" s="1" t="s">
        <v>270</v>
      </c>
      <c r="H20" t="s">
        <v>271</v>
      </c>
      <c r="I20">
        <f t="shared" si="0"/>
        <v>2.4702704263336961</v>
      </c>
      <c r="J20">
        <v>0.78642804049680504</v>
      </c>
      <c r="K20">
        <f>model_train_checkpointing__245[[#This Row],[rmse]]/model_train_checkpointing__245[[#This Row],[baseline]]</f>
        <v>8.8238705806555497</v>
      </c>
    </row>
    <row r="21" spans="1:13" ht="14.5" x14ac:dyDescent="0.35">
      <c r="A21" t="s">
        <v>49</v>
      </c>
      <c r="B21" t="b">
        <v>0</v>
      </c>
      <c r="C21" t="s">
        <v>21</v>
      </c>
      <c r="D21">
        <v>3</v>
      </c>
      <c r="E21" t="s">
        <v>50</v>
      </c>
      <c r="F21" t="s">
        <v>272</v>
      </c>
      <c r="G21" s="1" t="s">
        <v>273</v>
      </c>
      <c r="H21" t="s">
        <v>274</v>
      </c>
      <c r="I21">
        <f t="shared" si="0"/>
        <v>2.2395156598301518</v>
      </c>
      <c r="J21">
        <v>0.78642804049680504</v>
      </c>
      <c r="K21">
        <f>model_train_checkpointing__245[[#This Row],[rmse]]/model_train_checkpointing__245[[#This Row],[baseline]]</f>
        <v>8.8656886542724376</v>
      </c>
    </row>
    <row r="22" spans="1:13" ht="14.5" x14ac:dyDescent="0.35">
      <c r="A22" t="s">
        <v>45</v>
      </c>
      <c r="B22" t="b">
        <v>0</v>
      </c>
      <c r="C22" t="s">
        <v>9</v>
      </c>
      <c r="D22">
        <v>3</v>
      </c>
      <c r="E22" t="s">
        <v>10</v>
      </c>
      <c r="F22" t="s">
        <v>263</v>
      </c>
      <c r="G22" s="1" t="s">
        <v>264</v>
      </c>
      <c r="H22" t="s">
        <v>265</v>
      </c>
      <c r="I22">
        <f t="shared" si="0"/>
        <v>2.4699795009313639</v>
      </c>
      <c r="J22">
        <v>0.78642804049680504</v>
      </c>
      <c r="K22">
        <f>model_train_checkpointing__245[[#This Row],[rmse]]/model_train_checkpointing__245[[#This Row],[baseline]]</f>
        <v>8.8752893719181625</v>
      </c>
    </row>
    <row r="23" spans="1:13" ht="14.5" x14ac:dyDescent="0.35">
      <c r="A23" t="s">
        <v>60</v>
      </c>
      <c r="B23" t="b">
        <v>0</v>
      </c>
      <c r="C23" t="s">
        <v>24</v>
      </c>
      <c r="D23">
        <v>4</v>
      </c>
      <c r="E23" t="s">
        <v>61</v>
      </c>
      <c r="F23" t="s">
        <v>290</v>
      </c>
      <c r="G23" s="5" t="s">
        <v>291</v>
      </c>
      <c r="H23" t="s">
        <v>292</v>
      </c>
      <c r="I23">
        <f t="shared" si="0"/>
        <v>1.8533985350408773</v>
      </c>
      <c r="J23">
        <v>3.51159093979676</v>
      </c>
      <c r="K23">
        <f>model_train_checkpointing__245[[#This Row],[rmse]]/model_train_checkpointing__245[[#This Row],[baseline]]</f>
        <v>0.7608779089461003</v>
      </c>
      <c r="L23">
        <f>SUM(K23:K27)/COUNT(K23:K27)</f>
        <v>0.82852883367402197</v>
      </c>
      <c r="M23" s="8" t="s">
        <v>588</v>
      </c>
    </row>
    <row r="24" spans="1:13" ht="14.5" x14ac:dyDescent="0.35">
      <c r="A24" t="s">
        <v>58</v>
      </c>
      <c r="B24" t="b">
        <v>0</v>
      </c>
      <c r="C24" t="s">
        <v>21</v>
      </c>
      <c r="D24">
        <v>4</v>
      </c>
      <c r="E24" t="s">
        <v>59</v>
      </c>
      <c r="F24" t="s">
        <v>287</v>
      </c>
      <c r="G24" s="1" t="s">
        <v>288</v>
      </c>
      <c r="H24" t="s">
        <v>289</v>
      </c>
      <c r="I24">
        <f t="shared" si="0"/>
        <v>1.6889369758174844</v>
      </c>
      <c r="J24">
        <v>3.51159093979676</v>
      </c>
      <c r="K24">
        <f>model_train_checkpointing__245[[#This Row],[rmse]]/model_train_checkpointing__245[[#This Row],[baseline]]</f>
        <v>0.80415177324924858</v>
      </c>
    </row>
    <row r="25" spans="1:13" ht="14.5" x14ac:dyDescent="0.35">
      <c r="A25" t="s">
        <v>56</v>
      </c>
      <c r="B25" t="b">
        <v>0</v>
      </c>
      <c r="C25" t="s">
        <v>15</v>
      </c>
      <c r="D25">
        <v>4</v>
      </c>
      <c r="E25" t="s">
        <v>57</v>
      </c>
      <c r="F25" t="s">
        <v>284</v>
      </c>
      <c r="G25" s="1" t="s">
        <v>285</v>
      </c>
      <c r="H25" t="s">
        <v>286</v>
      </c>
      <c r="I25">
        <f t="shared" si="0"/>
        <v>2.0401164093293964</v>
      </c>
      <c r="J25">
        <v>3.51159093979676</v>
      </c>
      <c r="K25">
        <f>model_train_checkpointing__245[[#This Row],[rmse]]/model_train_checkpointing__245[[#This Row],[baseline]]</f>
        <v>0.83757043805774201</v>
      </c>
    </row>
    <row r="26" spans="1:13" ht="14.5" x14ac:dyDescent="0.35">
      <c r="A26" t="s">
        <v>54</v>
      </c>
      <c r="B26" t="b">
        <v>0</v>
      </c>
      <c r="C26" t="s">
        <v>12</v>
      </c>
      <c r="D26">
        <v>4</v>
      </c>
      <c r="E26" t="s">
        <v>55</v>
      </c>
      <c r="F26" t="s">
        <v>281</v>
      </c>
      <c r="G26" s="1" t="s">
        <v>282</v>
      </c>
      <c r="H26" t="s">
        <v>283</v>
      </c>
      <c r="I26">
        <f t="shared" si="0"/>
        <v>2.2395138748498793</v>
      </c>
      <c r="J26">
        <v>3.51159093979676</v>
      </c>
      <c r="K26">
        <f>model_train_checkpointing__245[[#This Row],[rmse]]/model_train_checkpointing__245[[#This Row],[baseline]]</f>
        <v>0.83933764953206003</v>
      </c>
    </row>
    <row r="27" spans="1:13" ht="14.5" x14ac:dyDescent="0.35">
      <c r="A27" t="s">
        <v>53</v>
      </c>
      <c r="B27" t="b">
        <v>0</v>
      </c>
      <c r="C27" t="s">
        <v>9</v>
      </c>
      <c r="D27">
        <v>4</v>
      </c>
      <c r="E27" t="s">
        <v>10</v>
      </c>
      <c r="F27" t="s">
        <v>278</v>
      </c>
      <c r="G27" s="1" t="s">
        <v>279</v>
      </c>
      <c r="H27" t="s">
        <v>280</v>
      </c>
      <c r="I27">
        <f t="shared" si="0"/>
        <v>2.0365671135050154</v>
      </c>
      <c r="J27">
        <v>3.51159093979676</v>
      </c>
      <c r="K27">
        <f>model_train_checkpointing__245[[#This Row],[rmse]]/model_train_checkpointing__245[[#This Row],[baseline]]</f>
        <v>0.9007063985849586</v>
      </c>
    </row>
    <row r="28" spans="1:13" ht="14.5" x14ac:dyDescent="0.35">
      <c r="A28" t="s">
        <v>65</v>
      </c>
      <c r="B28" t="b">
        <v>0</v>
      </c>
      <c r="C28" t="s">
        <v>15</v>
      </c>
      <c r="D28">
        <v>5</v>
      </c>
      <c r="E28" t="s">
        <v>66</v>
      </c>
      <c r="F28" t="s">
        <v>299</v>
      </c>
      <c r="G28" s="5" t="s">
        <v>300</v>
      </c>
      <c r="H28" t="s">
        <v>301</v>
      </c>
      <c r="I28">
        <f t="shared" si="0"/>
        <v>1.8403194500584674</v>
      </c>
      <c r="J28">
        <v>2.59698800933523</v>
      </c>
      <c r="K28">
        <f>model_train_checkpointing__245[[#This Row],[rmse]]/model_train_checkpointing__245[[#This Row],[baseline]]</f>
        <v>0.73722094245080183</v>
      </c>
      <c r="L28">
        <f>SUM(K28:K32)/COUNT(K28:K32)</f>
        <v>0.74514982859330614</v>
      </c>
      <c r="M28" s="8" t="s">
        <v>589</v>
      </c>
    </row>
    <row r="29" spans="1:13" ht="14.5" x14ac:dyDescent="0.35">
      <c r="A29" t="s">
        <v>63</v>
      </c>
      <c r="B29" t="b">
        <v>0</v>
      </c>
      <c r="C29" t="s">
        <v>12</v>
      </c>
      <c r="D29">
        <v>5</v>
      </c>
      <c r="E29" t="s">
        <v>64</v>
      </c>
      <c r="F29" t="s">
        <v>296</v>
      </c>
      <c r="G29" s="1" t="s">
        <v>297</v>
      </c>
      <c r="H29" t="s">
        <v>298</v>
      </c>
      <c r="I29">
        <f t="shared" si="0"/>
        <v>2.0489561441613287</v>
      </c>
      <c r="J29">
        <v>2.59698800933523</v>
      </c>
      <c r="K29">
        <f>model_train_checkpointing__245[[#This Row],[rmse]]/model_train_checkpointing__245[[#This Row],[baseline]]</f>
        <v>0.7374001035601937</v>
      </c>
    </row>
    <row r="30" spans="1:13" ht="14.5" x14ac:dyDescent="0.35">
      <c r="A30" t="s">
        <v>62</v>
      </c>
      <c r="B30" t="b">
        <v>0</v>
      </c>
      <c r="C30" t="s">
        <v>9</v>
      </c>
      <c r="D30">
        <v>5</v>
      </c>
      <c r="E30" t="s">
        <v>10</v>
      </c>
      <c r="F30" t="s">
        <v>293</v>
      </c>
      <c r="G30" s="1" t="s">
        <v>294</v>
      </c>
      <c r="H30" t="s">
        <v>295</v>
      </c>
      <c r="I30">
        <f t="shared" si="0"/>
        <v>1.8377847570378829</v>
      </c>
      <c r="J30">
        <v>2.59698800933523</v>
      </c>
      <c r="K30">
        <f>model_train_checkpointing__245[[#This Row],[rmse]]/model_train_checkpointing__245[[#This Row],[baseline]]</f>
        <v>0.73825531176266779</v>
      </c>
    </row>
    <row r="31" spans="1:13" ht="14.5" x14ac:dyDescent="0.35">
      <c r="A31" t="s">
        <v>69</v>
      </c>
      <c r="B31" t="b">
        <v>0</v>
      </c>
      <c r="C31" t="s">
        <v>24</v>
      </c>
      <c r="D31">
        <v>5</v>
      </c>
      <c r="E31" t="s">
        <v>52</v>
      </c>
      <c r="F31" t="s">
        <v>305</v>
      </c>
      <c r="G31" s="1" t="s">
        <v>306</v>
      </c>
      <c r="H31" t="s">
        <v>307</v>
      </c>
      <c r="I31">
        <f t="shared" si="0"/>
        <v>1.757147421241519</v>
      </c>
      <c r="J31">
        <v>2.59698800933523</v>
      </c>
      <c r="K31">
        <f>model_train_checkpointing__245[[#This Row],[rmse]]/model_train_checkpointing__245[[#This Row],[baseline]]</f>
        <v>0.73877558139265187</v>
      </c>
    </row>
    <row r="32" spans="1:13" ht="14.5" x14ac:dyDescent="0.35">
      <c r="A32" t="s">
        <v>67</v>
      </c>
      <c r="B32" t="b">
        <v>0</v>
      </c>
      <c r="C32" t="s">
        <v>21</v>
      </c>
      <c r="D32">
        <v>5</v>
      </c>
      <c r="E32" t="s">
        <v>68</v>
      </c>
      <c r="F32" t="s">
        <v>302</v>
      </c>
      <c r="G32" s="1" t="s">
        <v>303</v>
      </c>
      <c r="H32" t="s">
        <v>304</v>
      </c>
      <c r="I32">
        <f t="shared" si="0"/>
        <v>1.6278723608898364</v>
      </c>
      <c r="J32">
        <v>2.59698800933523</v>
      </c>
      <c r="K32">
        <f>model_train_checkpointing__245[[#This Row],[rmse]]/model_train_checkpointing__245[[#This Row],[baseline]]</f>
        <v>0.77409720380021563</v>
      </c>
    </row>
    <row r="33" spans="1:13" ht="14.5" x14ac:dyDescent="0.35">
      <c r="A33" t="s">
        <v>76</v>
      </c>
      <c r="B33" t="b">
        <v>0</v>
      </c>
      <c r="C33" t="s">
        <v>24</v>
      </c>
      <c r="D33">
        <v>6</v>
      </c>
      <c r="E33" t="s">
        <v>77</v>
      </c>
      <c r="F33" t="s">
        <v>320</v>
      </c>
      <c r="G33" s="5" t="s">
        <v>321</v>
      </c>
      <c r="H33" t="s">
        <v>322</v>
      </c>
      <c r="I33">
        <f t="shared" si="0"/>
        <v>2.4315205389964158</v>
      </c>
      <c r="J33">
        <v>4.1258184777873099</v>
      </c>
      <c r="K33">
        <f>model_train_checkpointing__245[[#This Row],[rmse]]/model_train_checkpointing__245[[#This Row],[baseline]]</f>
        <v>0.5955291515092519</v>
      </c>
      <c r="L33">
        <f>SUM(K33:K37)/COUNT(K33:K37)</f>
        <v>0.64003049478462581</v>
      </c>
      <c r="M33" s="8" t="s">
        <v>590</v>
      </c>
    </row>
    <row r="34" spans="1:13" ht="14.5" x14ac:dyDescent="0.35">
      <c r="A34" t="s">
        <v>74</v>
      </c>
      <c r="B34" t="b">
        <v>0</v>
      </c>
      <c r="C34" t="s">
        <v>21</v>
      </c>
      <c r="D34">
        <v>6</v>
      </c>
      <c r="E34" t="s">
        <v>75</v>
      </c>
      <c r="F34" t="s">
        <v>317</v>
      </c>
      <c r="G34" s="1" t="s">
        <v>318</v>
      </c>
      <c r="H34" t="s">
        <v>319</v>
      </c>
      <c r="I34">
        <f t="shared" ref="I34:I52" si="1">SQRT(H34)</f>
        <v>2.2243702823661891</v>
      </c>
      <c r="J34">
        <v>4.1258184777873099</v>
      </c>
      <c r="K34">
        <f>model_train_checkpointing__245[[#This Row],[rmse]]/model_train_checkpointing__245[[#This Row],[baseline]]</f>
        <v>0.63294906467244527</v>
      </c>
    </row>
    <row r="35" spans="1:13" ht="14.5" x14ac:dyDescent="0.35">
      <c r="A35" t="s">
        <v>72</v>
      </c>
      <c r="B35" t="b">
        <v>0</v>
      </c>
      <c r="C35" t="s">
        <v>15</v>
      </c>
      <c r="D35">
        <v>6</v>
      </c>
      <c r="E35" t="s">
        <v>73</v>
      </c>
      <c r="F35" t="s">
        <v>314</v>
      </c>
      <c r="G35" s="1" t="s">
        <v>315</v>
      </c>
      <c r="H35" t="s">
        <v>316</v>
      </c>
      <c r="I35">
        <f t="shared" si="1"/>
        <v>2.5687273616652373</v>
      </c>
      <c r="J35">
        <v>4.1258184777873099</v>
      </c>
      <c r="K35">
        <f>model_train_checkpointing__245[[#This Row],[rmse]]/model_train_checkpointing__245[[#This Row],[baseline]]</f>
        <v>0.65566826689084745</v>
      </c>
    </row>
    <row r="36" spans="1:13" ht="14.5" x14ac:dyDescent="0.35">
      <c r="A36" t="s">
        <v>71</v>
      </c>
      <c r="B36" t="b">
        <v>0</v>
      </c>
      <c r="C36" t="s">
        <v>12</v>
      </c>
      <c r="D36">
        <v>6</v>
      </c>
      <c r="E36" t="s">
        <v>39</v>
      </c>
      <c r="F36" t="s">
        <v>311</v>
      </c>
      <c r="G36" s="1" t="s">
        <v>312</v>
      </c>
      <c r="H36" t="s">
        <v>313</v>
      </c>
      <c r="I36">
        <f t="shared" si="1"/>
        <v>2.9172750058841883</v>
      </c>
      <c r="J36">
        <v>4.1258184777873099</v>
      </c>
      <c r="K36">
        <f>model_train_checkpointing__245[[#This Row],[rmse]]/model_train_checkpointing__245[[#This Row],[baseline]]</f>
        <v>0.65723336124819864</v>
      </c>
    </row>
    <row r="37" spans="1:13" ht="14.5" x14ac:dyDescent="0.35">
      <c r="A37" t="s">
        <v>70</v>
      </c>
      <c r="B37" t="b">
        <v>0</v>
      </c>
      <c r="C37" t="s">
        <v>9</v>
      </c>
      <c r="D37">
        <v>6</v>
      </c>
      <c r="E37" t="s">
        <v>10</v>
      </c>
      <c r="F37" t="s">
        <v>308</v>
      </c>
      <c r="G37" s="1" t="s">
        <v>309</v>
      </c>
      <c r="H37" t="s">
        <v>310</v>
      </c>
      <c r="I37">
        <f t="shared" si="1"/>
        <v>2.5640359179422076</v>
      </c>
      <c r="J37">
        <v>4.1258184777873099</v>
      </c>
      <c r="K37">
        <f>model_train_checkpointing__245[[#This Row],[rmse]]/model_train_checkpointing__245[[#This Row],[baseline]]</f>
        <v>0.65877262960238603</v>
      </c>
    </row>
    <row r="38" spans="1:13" ht="14.5" x14ac:dyDescent="0.35">
      <c r="A38" t="s">
        <v>85</v>
      </c>
      <c r="B38" t="b">
        <v>0</v>
      </c>
      <c r="C38" t="s">
        <v>24</v>
      </c>
      <c r="D38">
        <v>7</v>
      </c>
      <c r="E38" t="s">
        <v>86</v>
      </c>
      <c r="F38" t="s">
        <v>334</v>
      </c>
      <c r="G38" s="5" t="s">
        <v>335</v>
      </c>
      <c r="H38" t="s">
        <v>336</v>
      </c>
      <c r="I38">
        <f t="shared" si="1"/>
        <v>1.8216348785175942</v>
      </c>
      <c r="J38">
        <v>2.5778118929144398</v>
      </c>
      <c r="K38">
        <f>model_train_checkpointing__245[[#This Row],[rmse]]/model_train_checkpointing__245[[#This Row],[baseline]]</f>
        <v>0.77853505175808879</v>
      </c>
      <c r="L38">
        <f>SUM(K38:K42)/COUNT(K38:K42)</f>
        <v>1.7869867070581549</v>
      </c>
      <c r="M38" s="7" t="s">
        <v>591</v>
      </c>
    </row>
    <row r="39" spans="1:13" ht="14.5" x14ac:dyDescent="0.35">
      <c r="A39" t="s">
        <v>83</v>
      </c>
      <c r="B39" t="b">
        <v>0</v>
      </c>
      <c r="C39" t="s">
        <v>21</v>
      </c>
      <c r="D39">
        <v>7</v>
      </c>
      <c r="E39" t="s">
        <v>84</v>
      </c>
      <c r="F39" t="s">
        <v>331</v>
      </c>
      <c r="G39" s="1" t="s">
        <v>332</v>
      </c>
      <c r="H39" t="s">
        <v>333</v>
      </c>
      <c r="I39">
        <f t="shared" si="1"/>
        <v>1.6882281608968706</v>
      </c>
      <c r="J39">
        <v>2.5778118929144398</v>
      </c>
      <c r="K39">
        <f>model_train_checkpointing__245[[#This Row],[rmse]]/model_train_checkpointing__245[[#This Row],[baseline]]</f>
        <v>0.79916218431696739</v>
      </c>
    </row>
    <row r="40" spans="1:13" ht="14.5" x14ac:dyDescent="0.35">
      <c r="A40" t="s">
        <v>79</v>
      </c>
      <c r="B40" t="b">
        <v>0</v>
      </c>
      <c r="C40" t="s">
        <v>12</v>
      </c>
      <c r="D40">
        <v>7</v>
      </c>
      <c r="E40" t="s">
        <v>80</v>
      </c>
      <c r="F40" t="s">
        <v>325</v>
      </c>
      <c r="G40" s="1" t="s">
        <v>326</v>
      </c>
      <c r="H40" t="s">
        <v>327</v>
      </c>
      <c r="I40">
        <f t="shared" si="1"/>
        <v>2.1082775527860935</v>
      </c>
      <c r="J40">
        <v>2.5778118929144398</v>
      </c>
      <c r="K40">
        <f>model_train_checkpointing__245[[#This Row],[rmse]]/model_train_checkpointing__245[[#This Row],[baseline]]</f>
        <v>0.82428464797402345</v>
      </c>
    </row>
    <row r="41" spans="1:13" ht="14.5" x14ac:dyDescent="0.35">
      <c r="A41" t="s">
        <v>81</v>
      </c>
      <c r="B41" t="b">
        <v>0</v>
      </c>
      <c r="C41" t="s">
        <v>15</v>
      </c>
      <c r="D41">
        <v>7</v>
      </c>
      <c r="E41" t="s">
        <v>82</v>
      </c>
      <c r="F41" t="s">
        <v>328</v>
      </c>
      <c r="G41" s="1" t="s">
        <v>329</v>
      </c>
      <c r="H41" t="s">
        <v>330</v>
      </c>
      <c r="I41">
        <f t="shared" si="1"/>
        <v>1.9601875974333172</v>
      </c>
      <c r="J41">
        <v>2.5778118929144398</v>
      </c>
      <c r="K41">
        <f>model_train_checkpointing__245[[#This Row],[rmse]]/model_train_checkpointing__245[[#This Row],[baseline]]</f>
        <v>1.0621493540026692</v>
      </c>
    </row>
    <row r="42" spans="1:13" ht="14.5" x14ac:dyDescent="0.35">
      <c r="A42" t="s">
        <v>78</v>
      </c>
      <c r="B42" t="b">
        <v>0</v>
      </c>
      <c r="C42" t="s">
        <v>9</v>
      </c>
      <c r="D42">
        <v>7</v>
      </c>
      <c r="E42" t="s">
        <v>10</v>
      </c>
      <c r="F42" t="s">
        <v>323</v>
      </c>
      <c r="G42" s="6">
        <v>14.102699225606401</v>
      </c>
      <c r="H42" t="s">
        <v>324</v>
      </c>
      <c r="I42">
        <f t="shared" si="1"/>
        <v>1.9583236247472504</v>
      </c>
      <c r="J42">
        <v>2.5778118929144398</v>
      </c>
      <c r="K42">
        <f>model_train_checkpointing__245[[#This Row],[rmse]]/model_train_checkpointing__245[[#This Row],[baseline]]</f>
        <v>5.4708022972390262</v>
      </c>
    </row>
    <row r="43" spans="1:13" ht="14.5" x14ac:dyDescent="0.35">
      <c r="A43" t="s">
        <v>94</v>
      </c>
      <c r="B43" t="b">
        <v>0</v>
      </c>
      <c r="C43" t="s">
        <v>24</v>
      </c>
      <c r="D43">
        <v>8</v>
      </c>
      <c r="E43" t="s">
        <v>95</v>
      </c>
      <c r="F43" t="s">
        <v>349</v>
      </c>
      <c r="G43" s="5" t="s">
        <v>350</v>
      </c>
      <c r="H43" t="s">
        <v>351</v>
      </c>
      <c r="I43">
        <f t="shared" si="1"/>
        <v>1.8074143286731323</v>
      </c>
      <c r="J43">
        <v>0.53812558723851001</v>
      </c>
      <c r="K43">
        <f>model_train_checkpointing__245[[#This Row],[rmse]]/model_train_checkpointing__245[[#This Row],[baseline]]</f>
        <v>8.0215497819486519</v>
      </c>
      <c r="L43">
        <f>SUM(K43:K47)/COUNT(K43:K47)</f>
        <v>8.2328709491069034</v>
      </c>
      <c r="M43" s="9" t="s">
        <v>592</v>
      </c>
    </row>
    <row r="44" spans="1:13" ht="14.5" x14ac:dyDescent="0.35">
      <c r="A44" t="s">
        <v>89</v>
      </c>
      <c r="B44" t="b">
        <v>0</v>
      </c>
      <c r="C44" t="s">
        <v>12</v>
      </c>
      <c r="D44">
        <v>8</v>
      </c>
      <c r="E44" t="s">
        <v>90</v>
      </c>
      <c r="F44" t="s">
        <v>340</v>
      </c>
      <c r="G44" s="1" t="s">
        <v>341</v>
      </c>
      <c r="H44" t="s">
        <v>342</v>
      </c>
      <c r="I44">
        <f t="shared" si="1"/>
        <v>2.0112815805060738</v>
      </c>
      <c r="J44">
        <v>0.53812558723851001</v>
      </c>
      <c r="K44">
        <f>model_train_checkpointing__245[[#This Row],[rmse]]/model_train_checkpointing__245[[#This Row],[baseline]]</f>
        <v>8.0836183181281722</v>
      </c>
    </row>
    <row r="45" spans="1:13" ht="14.5" x14ac:dyDescent="0.35">
      <c r="A45" t="s">
        <v>91</v>
      </c>
      <c r="B45" t="b">
        <v>0</v>
      </c>
      <c r="C45" t="s">
        <v>15</v>
      </c>
      <c r="D45">
        <v>8</v>
      </c>
      <c r="E45" t="s">
        <v>31</v>
      </c>
      <c r="F45" t="s">
        <v>343</v>
      </c>
      <c r="G45" s="1" t="s">
        <v>344</v>
      </c>
      <c r="H45" t="s">
        <v>345</v>
      </c>
      <c r="I45">
        <f t="shared" si="1"/>
        <v>1.955472639777885</v>
      </c>
      <c r="J45">
        <v>0.53812558723851001</v>
      </c>
      <c r="K45">
        <f>model_train_checkpointing__245[[#This Row],[rmse]]/model_train_checkpointing__245[[#This Row],[baseline]]</f>
        <v>8.1841200553766011</v>
      </c>
    </row>
    <row r="46" spans="1:13" ht="14.5" x14ac:dyDescent="0.35">
      <c r="A46" t="s">
        <v>87</v>
      </c>
      <c r="B46" t="b">
        <v>0</v>
      </c>
      <c r="C46" t="s">
        <v>9</v>
      </c>
      <c r="D46">
        <v>8</v>
      </c>
      <c r="E46" t="s">
        <v>88</v>
      </c>
      <c r="F46" t="s">
        <v>337</v>
      </c>
      <c r="G46" s="1" t="s">
        <v>338</v>
      </c>
      <c r="H46" t="s">
        <v>339</v>
      </c>
      <c r="I46">
        <f t="shared" si="1"/>
        <v>1.9553887243910788</v>
      </c>
      <c r="J46">
        <v>0.53812558723851001</v>
      </c>
      <c r="K46">
        <f>model_train_checkpointing__245[[#This Row],[rmse]]/model_train_checkpointing__245[[#This Row],[baseline]]</f>
        <v>8.2264836278076494</v>
      </c>
    </row>
    <row r="47" spans="1:13" ht="14.5" x14ac:dyDescent="0.35">
      <c r="A47" t="s">
        <v>92</v>
      </c>
      <c r="B47" t="b">
        <v>0</v>
      </c>
      <c r="C47" t="s">
        <v>21</v>
      </c>
      <c r="D47">
        <v>8</v>
      </c>
      <c r="E47" t="s">
        <v>93</v>
      </c>
      <c r="F47" t="s">
        <v>346</v>
      </c>
      <c r="G47" s="1" t="s">
        <v>347</v>
      </c>
      <c r="H47" t="s">
        <v>348</v>
      </c>
      <c r="I47">
        <f t="shared" si="1"/>
        <v>1.7024940679386316</v>
      </c>
      <c r="J47">
        <v>0.53812558723851001</v>
      </c>
      <c r="K47">
        <f>model_train_checkpointing__245[[#This Row],[rmse]]/model_train_checkpointing__245[[#This Row],[baseline]]</f>
        <v>8.6485829622734443</v>
      </c>
    </row>
    <row r="48" spans="1:13" ht="14.5" x14ac:dyDescent="0.35">
      <c r="A48" t="s">
        <v>103</v>
      </c>
      <c r="B48" t="b">
        <v>0</v>
      </c>
      <c r="C48" t="s">
        <v>24</v>
      </c>
      <c r="D48">
        <v>9</v>
      </c>
      <c r="E48" t="s">
        <v>104</v>
      </c>
      <c r="F48" t="s">
        <v>364</v>
      </c>
      <c r="G48" s="5" t="s">
        <v>365</v>
      </c>
      <c r="H48" t="s">
        <v>366</v>
      </c>
      <c r="I48">
        <f t="shared" si="1"/>
        <v>1.9374367892036348</v>
      </c>
      <c r="J48">
        <v>0.61251589540856899</v>
      </c>
      <c r="K48">
        <f>model_train_checkpointing__245[[#This Row],[rmse]]/model_train_checkpointing__245[[#This Row],[baseline]]</f>
        <v>8.3459211783912579</v>
      </c>
      <c r="L48">
        <f>SUM(K48:K52)/COUNT(K48:K52)</f>
        <v>8.7676394526950752</v>
      </c>
      <c r="M48" s="10" t="s">
        <v>593</v>
      </c>
    </row>
    <row r="49" spans="1:13" ht="14.5" x14ac:dyDescent="0.35">
      <c r="A49" t="s">
        <v>98</v>
      </c>
      <c r="B49" t="b">
        <v>0</v>
      </c>
      <c r="C49" t="s">
        <v>12</v>
      </c>
      <c r="D49">
        <v>9</v>
      </c>
      <c r="E49" t="s">
        <v>99</v>
      </c>
      <c r="F49" t="s">
        <v>355</v>
      </c>
      <c r="G49" s="1" t="s">
        <v>356</v>
      </c>
      <c r="H49" t="s">
        <v>357</v>
      </c>
      <c r="I49">
        <f t="shared" si="1"/>
        <v>2.1485017401618158</v>
      </c>
      <c r="J49">
        <v>0.61251589540856899</v>
      </c>
      <c r="K49">
        <f>model_train_checkpointing__245[[#This Row],[rmse]]/model_train_checkpointing__245[[#This Row],[baseline]]</f>
        <v>8.7364157140802394</v>
      </c>
    </row>
    <row r="50" spans="1:13" ht="14.5" x14ac:dyDescent="0.35">
      <c r="A50" t="s">
        <v>101</v>
      </c>
      <c r="B50" t="b">
        <v>0</v>
      </c>
      <c r="C50" t="s">
        <v>21</v>
      </c>
      <c r="D50">
        <v>9</v>
      </c>
      <c r="E50" t="s">
        <v>102</v>
      </c>
      <c r="F50" t="s">
        <v>361</v>
      </c>
      <c r="G50" s="1" t="s">
        <v>362</v>
      </c>
      <c r="H50" t="s">
        <v>363</v>
      </c>
      <c r="I50">
        <f t="shared" si="1"/>
        <v>1.8095291637979505</v>
      </c>
      <c r="J50">
        <v>0.61251589540856899</v>
      </c>
      <c r="K50">
        <f>model_train_checkpointing__245[[#This Row],[rmse]]/model_train_checkpointing__245[[#This Row],[baseline]]</f>
        <v>8.7715071499108355</v>
      </c>
    </row>
    <row r="51" spans="1:13" ht="14.5" x14ac:dyDescent="0.35">
      <c r="A51" t="s">
        <v>100</v>
      </c>
      <c r="B51" t="b">
        <v>0</v>
      </c>
      <c r="C51" t="s">
        <v>15</v>
      </c>
      <c r="D51">
        <v>9</v>
      </c>
      <c r="E51" t="s">
        <v>31</v>
      </c>
      <c r="F51" t="s">
        <v>358</v>
      </c>
      <c r="G51" s="1" t="s">
        <v>359</v>
      </c>
      <c r="H51" t="s">
        <v>360</v>
      </c>
      <c r="I51">
        <f t="shared" si="1"/>
        <v>2.0879056928827104</v>
      </c>
      <c r="J51">
        <v>0.61251589540856899</v>
      </c>
      <c r="K51">
        <f>model_train_checkpointing__245[[#This Row],[rmse]]/model_train_checkpointing__245[[#This Row],[baseline]]</f>
        <v>8.9416544931359976</v>
      </c>
    </row>
    <row r="52" spans="1:13" ht="14.5" x14ac:dyDescent="0.35">
      <c r="A52" t="s">
        <v>96</v>
      </c>
      <c r="B52" t="b">
        <v>0</v>
      </c>
      <c r="C52" t="s">
        <v>9</v>
      </c>
      <c r="D52">
        <v>9</v>
      </c>
      <c r="E52" t="s">
        <v>97</v>
      </c>
      <c r="F52" t="s">
        <v>352</v>
      </c>
      <c r="G52" s="1" t="s">
        <v>353</v>
      </c>
      <c r="H52" t="s">
        <v>354</v>
      </c>
      <c r="I52">
        <f t="shared" si="1"/>
        <v>2.0876587983117307</v>
      </c>
      <c r="J52">
        <v>0.61251589540856899</v>
      </c>
      <c r="K52">
        <f>model_train_checkpointing__245[[#This Row],[rmse]]/model_train_checkpointing__245[[#This Row],[baseline]]</f>
        <v>9.042698727957049</v>
      </c>
    </row>
    <row r="53" spans="1:13" ht="14.5" x14ac:dyDescent="0.35">
      <c r="C53" t="s">
        <v>24</v>
      </c>
      <c r="D53" t="s">
        <v>594</v>
      </c>
      <c r="E53" t="s">
        <v>557</v>
      </c>
      <c r="F53" t="s">
        <v>564</v>
      </c>
      <c r="G53" s="3" t="s">
        <v>565</v>
      </c>
      <c r="J53">
        <v>1.6304479147363</v>
      </c>
      <c r="K53">
        <f>G53/J53</f>
        <v>0.72060254094088183</v>
      </c>
      <c r="L53">
        <f>SUM(K53:K57)/COUNT(K53:K57)</f>
        <v>0.81987220086677604</v>
      </c>
      <c r="M53" s="13" t="s">
        <v>595</v>
      </c>
    </row>
    <row r="54" spans="1:13" ht="14.5" x14ac:dyDescent="0.35">
      <c r="C54" t="s">
        <v>21</v>
      </c>
      <c r="D54" t="s">
        <v>594</v>
      </c>
      <c r="E54" t="s">
        <v>556</v>
      </c>
      <c r="F54" t="s">
        <v>566</v>
      </c>
      <c r="G54" t="s">
        <v>567</v>
      </c>
      <c r="J54">
        <v>1.6304479147363</v>
      </c>
      <c r="K54">
        <f t="shared" ref="K54:K56" si="2">G54/J54</f>
        <v>0.75836818537742845</v>
      </c>
    </row>
    <row r="55" spans="1:13" ht="14.5" x14ac:dyDescent="0.35">
      <c r="C55" t="s">
        <v>12</v>
      </c>
      <c r="D55" t="s">
        <v>594</v>
      </c>
      <c r="E55" t="s">
        <v>555</v>
      </c>
      <c r="F55" t="s">
        <v>568</v>
      </c>
      <c r="G55" t="s">
        <v>569</v>
      </c>
      <c r="J55">
        <v>1.6304479147363</v>
      </c>
      <c r="K55">
        <f t="shared" si="2"/>
        <v>0.85918549005003153</v>
      </c>
    </row>
    <row r="56" spans="1:13" ht="14.5" x14ac:dyDescent="0.35">
      <c r="C56" t="s">
        <v>15</v>
      </c>
      <c r="D56" t="s">
        <v>594</v>
      </c>
      <c r="E56" t="s">
        <v>31</v>
      </c>
      <c r="F56" t="s">
        <v>570</v>
      </c>
      <c r="G56" t="s">
        <v>571</v>
      </c>
      <c r="J56">
        <v>1.6304479147363</v>
      </c>
      <c r="K56">
        <f t="shared" si="2"/>
        <v>0.87934808796725294</v>
      </c>
    </row>
    <row r="57" spans="1:13" ht="14.5" x14ac:dyDescent="0.35">
      <c r="C57" t="s">
        <v>9</v>
      </c>
      <c r="D57" t="s">
        <v>594</v>
      </c>
      <c r="E57" t="s">
        <v>554</v>
      </c>
      <c r="F57" t="s">
        <v>572</v>
      </c>
      <c r="G57" t="s">
        <v>573</v>
      </c>
      <c r="J57">
        <v>1.6304479147363</v>
      </c>
      <c r="K57">
        <f>G57/J57</f>
        <v>0.88185669999828586</v>
      </c>
    </row>
    <row r="60" spans="1:13" ht="15" customHeight="1" thickBot="1" x14ac:dyDescent="0.4"/>
    <row r="61" spans="1:13" ht="15" customHeight="1" x14ac:dyDescent="0.35">
      <c r="A61" s="21" t="s">
        <v>552</v>
      </c>
      <c r="B61" s="22"/>
      <c r="C61" s="11" t="s">
        <v>12</v>
      </c>
      <c r="D61" s="11" t="s">
        <v>547</v>
      </c>
      <c r="E61" s="11" t="s">
        <v>549</v>
      </c>
      <c r="F61" s="11" t="s">
        <v>562</v>
      </c>
      <c r="G61" s="35">
        <v>272.32</v>
      </c>
      <c r="H61" s="11">
        <v>33333.746473638799</v>
      </c>
      <c r="I61" s="11">
        <f t="shared" ref="I61:I65" si="3">SQRT(H61)</f>
        <v>182.5753172628732</v>
      </c>
      <c r="J61" s="11" t="s">
        <v>563</v>
      </c>
      <c r="K61" s="11">
        <f t="shared" ref="K61:K65" si="4">G61/J61</f>
        <v>0.49105703931117989</v>
      </c>
      <c r="L61" s="37">
        <f t="shared" ref="L61" si="5">SUM(K61:K65)/COUNT(K61:K65)</f>
        <v>0.49584967811509167</v>
      </c>
      <c r="M61" s="36" t="s">
        <v>596</v>
      </c>
    </row>
    <row r="62" spans="1:13" ht="15" customHeight="1" x14ac:dyDescent="0.35">
      <c r="A62" s="23" t="s">
        <v>552</v>
      </c>
      <c r="C62" s="33" t="s">
        <v>9</v>
      </c>
      <c r="D62" s="33" t="s">
        <v>547</v>
      </c>
      <c r="E62" s="33" t="s">
        <v>548</v>
      </c>
      <c r="F62" s="33" t="s">
        <v>562</v>
      </c>
      <c r="G62" s="33">
        <v>272.77</v>
      </c>
      <c r="H62" s="33">
        <v>20932.7644762706</v>
      </c>
      <c r="I62" s="33">
        <f t="shared" si="3"/>
        <v>144.68159688181009</v>
      </c>
      <c r="J62" s="33" t="s">
        <v>563</v>
      </c>
      <c r="K62" s="33">
        <f t="shared" si="4"/>
        <v>0.4918684952001709</v>
      </c>
      <c r="L62" s="34"/>
    </row>
    <row r="63" spans="1:13" ht="15" customHeight="1" x14ac:dyDescent="0.35">
      <c r="A63" s="23" t="s">
        <v>552</v>
      </c>
      <c r="C63" s="11" t="s">
        <v>15</v>
      </c>
      <c r="D63" s="11" t="s">
        <v>547</v>
      </c>
      <c r="E63" s="11" t="s">
        <v>550</v>
      </c>
      <c r="F63" s="11" t="s">
        <v>562</v>
      </c>
      <c r="G63" s="11">
        <v>272.77</v>
      </c>
      <c r="H63" s="11">
        <v>22697.965100343699</v>
      </c>
      <c r="I63" s="11">
        <f t="shared" si="3"/>
        <v>150.65843853015238</v>
      </c>
      <c r="J63" s="11" t="s">
        <v>563</v>
      </c>
      <c r="K63" s="11">
        <f t="shared" si="4"/>
        <v>0.4918684952001709</v>
      </c>
      <c r="L63" s="34"/>
    </row>
    <row r="64" spans="1:13" ht="15" customHeight="1" x14ac:dyDescent="0.35">
      <c r="A64" s="23" t="s">
        <v>552</v>
      </c>
      <c r="C64" s="33" t="s">
        <v>24</v>
      </c>
      <c r="D64" s="33" t="s">
        <v>547</v>
      </c>
      <c r="E64" s="33" t="s">
        <v>553</v>
      </c>
      <c r="F64" s="33" t="s">
        <v>562</v>
      </c>
      <c r="G64" s="33">
        <v>273.00900000000001</v>
      </c>
      <c r="H64" s="33">
        <v>15465.9285892686</v>
      </c>
      <c r="I64" s="33">
        <f t="shared" si="3"/>
        <v>124.36208662316905</v>
      </c>
      <c r="J64" s="33" t="s">
        <v>563</v>
      </c>
      <c r="K64" s="33">
        <f t="shared" si="4"/>
        <v>0.49229946843899058</v>
      </c>
      <c r="L64" s="34"/>
    </row>
    <row r="65" spans="1:18" ht="15" customHeight="1" thickBot="1" x14ac:dyDescent="0.4">
      <c r="A65" s="24" t="s">
        <v>552</v>
      </c>
      <c r="B65" s="25"/>
      <c r="C65" s="11" t="s">
        <v>21</v>
      </c>
      <c r="D65" s="11" t="s">
        <v>547</v>
      </c>
      <c r="E65" s="11" t="s">
        <v>551</v>
      </c>
      <c r="F65" s="11" t="s">
        <v>562</v>
      </c>
      <c r="G65" s="11">
        <v>284.02</v>
      </c>
      <c r="H65" s="11">
        <v>9407.8512842186101</v>
      </c>
      <c r="I65" s="11">
        <f t="shared" si="3"/>
        <v>96.994078603895247</v>
      </c>
      <c r="J65" s="11" t="s">
        <v>563</v>
      </c>
      <c r="K65" s="11">
        <f t="shared" si="4"/>
        <v>0.51215489242494605</v>
      </c>
      <c r="L65" s="11"/>
      <c r="M65" s="11"/>
      <c r="N65" s="11"/>
      <c r="O65" s="11"/>
      <c r="P65" s="11"/>
      <c r="Q65" s="11"/>
      <c r="R65" s="1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T H 6 v W s m 0 Q w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p a T q u r j a 6 M O 4 N v p Q P 9 g B A F B L A w Q U A A I A C A B M f q 9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H 6 v W j b K f u g 2 A g A A C h c A A B M A H A B G b 3 J t d W x h c y 9 T Z W N 0 a W 9 u M S 5 t I K I Y A C i g F A A A A A A A A A A A A A A A A A A A A A A A A A A A A O 1 X 2 2 4 a M R B 9 R + I f L O c F p A U V m k v V i o c K 2 q R S e h P k K V s h 7 + 4 k W P E F e b y k C P E 3 / Y b + Q H 6 s 0 1 0 q q g A N q P S h w v u y 6 x m P 5 3 h 8 j j W L k H p p D e u X 7 9 a r S g V H w k H G t M 1 A D b 0 T 0 g z T E a R 3 Y y u N l + a W d Z g C X 6 0 w e j 7 n o B S Q p Y u T Z s + m u Q b j a 2 + l g m b X G k 8 D r P H u y / g K w W F 8 C c Z O b N y z 9 0 Z Z k W G 8 M U c z x Q m v R 9 c 9 U F J L D 6 7 D I x 6 x r l W 5 N t h 5 E b E 3 J r U Z z e y 0 2 i f t i I B Y D 3 0 / V d B Z f j Y / W A N f 6 l G J 9 Y h f P H w f g W O 3 g D 6 / 8 c A u Q G T g O M E f i I S m f 3 J W U 2 x p x l q 5 u Y h d L + y v l e q n Q g m H H e / y 3 x c + h 4 d v h m I I K B t M x 8 s V B 0 4 Y v L F O l 8 j J B 1 j b C C S a z b i X m q x C j 2 m 7 n q Y z D 1 / 9 P G I z j n m C 4 H + Z l b 2 V B K b w F G V c m Z + q H A n Q U G b k e m f 8 6 X H z Z / 7 C l 1 C O 4 V g 4 o X E l r v B h a h 2 s x j m N a 6 w a h F m c 4 p q 4 e b 1 a k W Z T q Z a E O + K b K V d r 1 3 n g X e D d b r z b V C d G R 8 v O I Z H g E e n 8 t X i y c o 8 r T e k f I S 4 2 Y 3 K d g J s T O g 6 m c d X n f + L + G h h b q u F 5 U E N Q Q 1 D D Q g 3 H Q Q 1 B D Y e k h l T 6 6 b 3 M 4 K 9 Z / 9 F A z 8 k J s A Y d t / M S W D 8 d W a v i c h S / v 4 w d R Q r V S O Q d N M a U X B b / C R g v p U H f C z w 7 K K T 9 r N U + C x J 5 S i J r V P A v F b J c c i 9 N + 8 k e L u Y 9 U T T c 6 o d O 2 W q l u h V p T 0 M 3 8 V / y L n Q T u 3 U T 2 + r h L O g h 6 O E A 9 P A D U E s B A i 0 A F A A C A A g A T H 6 v W s m 0 Q w q m A A A A 9 w A A A B I A A A A A A A A A A A A A A A A A A A A A A E N v b m Z p Z y 9 Q Y W N r Y W d l L n h t b F B L A Q I t A B Q A A g A I A E x + r 1 p T c j g s m w A A A O E A A A A T A A A A A A A A A A A A A A A A A P I A A A B b Q 2 9 u d G V u d F 9 U e X B l c 1 0 u e G 1 s U E s B A i 0 A F A A C A A g A T H 6 v W j b K f u g 2 A g A A C h c A A B M A A A A A A A A A A A A A A A A A 2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0 A A A A A A A D /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k Z W x f d H J h a W 5 f Y 2 h l Y 2 t w b 2 l u d G l u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M j o y N D o 1 N C 4 y O T A 1 N D k z W i I g L z 4 8 R W 5 0 c n k g V H l w Z T 0 i R m l s b E N v b H V t b l R 5 c G V z I i B W Y W x 1 Z T 0 i c 0 J n R U d B d 1 l E Q X d N P S I g L z 4 8 R W 5 0 c n k g V H l w Z T 0 i R m l s b E N v b H V t b k 5 h b W V z I i B W Y W x 1 Z T 0 i c 1 s m c X V v d D t 0 a W 1 l c 3 R h b X A m c X V v d D s s J n F 1 b 3 Q 7 c 3 V i c 2 V 0 J n F 1 b 3 Q 7 L C Z x d W 9 0 O 2 1 v Z G V s J n F 1 b 3 Q 7 L C Z x d W 9 0 O 2 N s d X N 0 Z X J f a W Q m c X V v d D s s J n F 1 b 3 Q 7 Y m V z d F 9 w Y X J h b X M m c X V v d D s s J n F 1 b 3 Q 7 Y m V z d F 9 z Y 2 9 y Z S Z x d W 9 0 O y w m c X V v d D t y b X N l J n F 1 b 3 Q 7 L C Z x d W 9 0 O 2 1 l Y W 5 f d H J h a W 5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y M z c 1 Z G E t N 2 J l N S 0 0 M j c w L W J h Z W U t O D M x Z G J k Y j g 2 N 2 J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1 v Z G V s X 3 R y Y W l u X 2 N o Z W N r c G 9 p b n R p b m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R y Y W l u X 2 N o Z W N r c G 9 p b n R p b m c v Q X V 0 b 1 J l b W 9 2 Z W R D b 2 x 1 b W 5 z M S 5 7 d G l t Z X N 0 Y W 1 w L D B 9 J n F 1 b 3 Q 7 L C Z x d W 9 0 O 1 N l Y 3 R p b 2 4 x L 2 1 v Z G V s X 3 R y Y W l u X 2 N o Z W N r c G 9 p b n R p b m c v Q X V 0 b 1 J l b W 9 2 Z W R D b 2 x 1 b W 5 z M S 5 7 c 3 V i c 2 V 0 L D F 9 J n F 1 b 3 Q 7 L C Z x d W 9 0 O 1 N l Y 3 R p b 2 4 x L 2 1 v Z G V s X 3 R y Y W l u X 2 N o Z W N r c G 9 p b n R p b m c v Q X V 0 b 1 J l b W 9 2 Z W R D b 2 x 1 b W 5 z M S 5 7 b W 9 k Z W w s M n 0 m c X V v d D s s J n F 1 b 3 Q 7 U 2 V j d G l v b j E v b W 9 k Z W x f d H J h a W 5 f Y 2 h l Y 2 t w b 2 l u d G l u Z y 9 B d X R v U m V t b 3 Z l Z E N v b H V t b n M x L n t j b H V z d G V y X 2 l k L D N 9 J n F 1 b 3 Q 7 L C Z x d W 9 0 O 1 N l Y 3 R p b 2 4 x L 2 1 v Z G V s X 3 R y Y W l u X 2 N o Z W N r c G 9 p b n R p b m c v Q X V 0 b 1 J l b W 9 2 Z W R D b 2 x 1 b W 5 z M S 5 7 Y m V z d F 9 w Y X J h b X M s N H 0 m c X V v d D s s J n F 1 b 3 Q 7 U 2 V j d G l v b j E v b W 9 k Z W x f d H J h a W 5 f Y 2 h l Y 2 t w b 2 l u d G l u Z y 9 B d X R v U m V t b 3 Z l Z E N v b H V t b n M x L n t i Z X N 0 X 3 N j b 3 J l L D V 9 J n F 1 b 3 Q 7 L C Z x d W 9 0 O 1 N l Y 3 R p b 2 4 x L 2 1 v Z G V s X 3 R y Y W l u X 2 N o Z W N r c G 9 p b n R p b m c v Q X V 0 b 1 J l b W 9 2 Z W R D b 2 x 1 b W 5 z M S 5 7 c m 1 z Z S w 2 f S Z x d W 9 0 O y w m c X V v d D t T Z W N 0 a W 9 u M S 9 t b 2 R l b F 9 0 c m F p b l 9 j a G V j a 3 B v a W 5 0 a W 5 n L 0 F 1 d G 9 S Z W 1 v d m V k Q 2 9 s d W 1 u c z E u e 2 1 l Y W 5 f d H J h a W 5 f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k Z W x f d H J h a W 5 f Y 2 h l Y 2 t w b 2 l u d G l u Z y 9 B d X R v U m V t b 3 Z l Z E N v b H V t b n M x L n t 0 a W 1 l c 3 R h b X A s M H 0 m c X V v d D s s J n F 1 b 3 Q 7 U 2 V j d G l v b j E v b W 9 k Z W x f d H J h a W 5 f Y 2 h l Y 2 t w b 2 l u d G l u Z y 9 B d X R v U m V t b 3 Z l Z E N v b H V t b n M x L n t z d W J z Z X Q s M X 0 m c X V v d D s s J n F 1 b 3 Q 7 U 2 V j d G l v b j E v b W 9 k Z W x f d H J h a W 5 f Y 2 h l Y 2 t w b 2 l u d G l u Z y 9 B d X R v U m V t b 3 Z l Z E N v b H V t b n M x L n t t b 2 R l b C w y f S Z x d W 9 0 O y w m c X V v d D t T Z W N 0 a W 9 u M S 9 t b 2 R l b F 9 0 c m F p b l 9 j a G V j a 3 B v a W 5 0 a W 5 n L 0 F 1 d G 9 S Z W 1 v d m V k Q 2 9 s d W 1 u c z E u e 2 N s d X N 0 Z X J f a W Q s M 3 0 m c X V v d D s s J n F 1 b 3 Q 7 U 2 V j d G l v b j E v b W 9 k Z W x f d H J h a W 5 f Y 2 h l Y 2 t w b 2 l u d G l u Z y 9 B d X R v U m V t b 3 Z l Z E N v b H V t b n M x L n t i Z X N 0 X 3 B h c m F t c y w 0 f S Z x d W 9 0 O y w m c X V v d D t T Z W N 0 a W 9 u M S 9 t b 2 R l b F 9 0 c m F p b l 9 j a G V j a 3 B v a W 5 0 a W 5 n L 0 F 1 d G 9 S Z W 1 v d m V k Q 2 9 s d W 1 u c z E u e 2 J l c 3 R f c 2 N v c m U s N X 0 m c X V v d D s s J n F 1 b 3 Q 7 U 2 V j d G l v b j E v b W 9 k Z W x f d H J h a W 5 f Y 2 h l Y 2 t w b 2 l u d G l u Z y 9 B d X R v U m V t b 3 Z l Z E N v b H V t b n M x L n t y b X N l L D Z 9 J n F 1 b 3 Q 7 L C Z x d W 9 0 O 1 N l Y 3 R p b 2 4 x L 2 1 v Z G V s X 3 R y Y W l u X 2 N o Z W N r c G 9 p b n R p b m c v Q X V 0 b 1 J l b W 9 2 Z W R D b 2 x 1 b W 5 z M S 5 7 b W V h b l 9 0 c m F p b l 9 z Y 2 9 y Z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X 3 R y Y W l u X 2 N o Z W N r c G 9 p b n R p b m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T I 6 N D A 6 M z E u N D E 2 N j g y M 1 o i I C 8 + P E V u d H J 5 I F R 5 c G U 9 I k Z p b G x D b 2 x 1 b W 5 U e X B l c y I g V m F s d W U 9 I n N C Z 0 V H Q X d Z R k F 3 T T 0 i I C 8 + P E V u d H J 5 I F R 5 c G U 9 I k Z p b G x D b 2 x 1 b W 5 O Y W 1 l c y I g V m F s d W U 9 I n N b J n F 1 b 3 Q 7 d G l t Z X N 0 Y W 1 w J n F 1 b 3 Q 7 L C Z x d W 9 0 O 3 N 1 Y n N l d C Z x d W 9 0 O y w m c X V v d D t t b 2 R l b C Z x d W 9 0 O y w m c X V v d D t j b H V z d G V y X 2 l k J n F 1 b 3 Q 7 L C Z x d W 9 0 O 2 J l c 3 R f c G F y Y W 1 z J n F 1 b 3 Q 7 L C Z x d W 9 0 O 2 J l c 3 R f c 2 N v c m U m c X V v d D s s J n F 1 b 3 Q 7 c m 1 z Z S Z x d W 9 0 O y w m c X V v d D t t Z W F u X 3 R y Y W l u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2 Z D M x N G Y w L T U y N D M t N D F h M C 1 h N D A x L T I z M D g 2 N j g z M m N m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d H J h a W 5 f Y 2 h l Y 2 t w b 2 l u d G l u Z y A o M i k v Q X V 0 b 1 J l b W 9 2 Z W R D b 2 x 1 b W 5 z M S 5 7 d G l t Z X N 0 Y W 1 w L D B 9 J n F 1 b 3 Q 7 L C Z x d W 9 0 O 1 N l Y 3 R p b 2 4 x L 2 1 v Z G V s X 3 R y Y W l u X 2 N o Z W N r c G 9 p b n R p b m c g K D I p L 0 F 1 d G 9 S Z W 1 v d m V k Q 2 9 s d W 1 u c z E u e 3 N 1 Y n N l d C w x f S Z x d W 9 0 O y w m c X V v d D t T Z W N 0 a W 9 u M S 9 t b 2 R l b F 9 0 c m F p b l 9 j a G V j a 3 B v a W 5 0 a W 5 n I C g y K S 9 B d X R v U m V t b 3 Z l Z E N v b H V t b n M x L n t t b 2 R l b C w y f S Z x d W 9 0 O y w m c X V v d D t T Z W N 0 a W 9 u M S 9 t b 2 R l b F 9 0 c m F p b l 9 j a G V j a 3 B v a W 5 0 a W 5 n I C g y K S 9 B d X R v U m V t b 3 Z l Z E N v b H V t b n M x L n t j b H V z d G V y X 2 l k L D N 9 J n F 1 b 3 Q 7 L C Z x d W 9 0 O 1 N l Y 3 R p b 2 4 x L 2 1 v Z G V s X 3 R y Y W l u X 2 N o Z W N r c G 9 p b n R p b m c g K D I p L 0 F 1 d G 9 S Z W 1 v d m V k Q 2 9 s d W 1 u c z E u e 2 J l c 3 R f c G F y Y W 1 z L D R 9 J n F 1 b 3 Q 7 L C Z x d W 9 0 O 1 N l Y 3 R p b 2 4 x L 2 1 v Z G V s X 3 R y Y W l u X 2 N o Z W N r c G 9 p b n R p b m c g K D I p L 0 F 1 d G 9 S Z W 1 v d m V k Q 2 9 s d W 1 u c z E u e 2 J l c 3 R f c 2 N v c m U s N X 0 m c X V v d D s s J n F 1 b 3 Q 7 U 2 V j d G l v b j E v b W 9 k Z W x f d H J h a W 5 f Y 2 h l Y 2 t w b 2 l u d G l u Z y A o M i k v Q X V 0 b 1 J l b W 9 2 Z W R D b 2 x 1 b W 5 z M S 5 7 c m 1 z Z S w 2 f S Z x d W 9 0 O y w m c X V v d D t T Z W N 0 a W 9 u M S 9 t b 2 R l b F 9 0 c m F p b l 9 j a G V j a 3 B v a W 5 0 a W 5 n I C g y K S 9 B d X R v U m V t b 3 Z l Z E N v b H V t b n M x L n t t Z W F u X 3 R y Y W l u X 3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v Z G V s X 3 R y Y W l u X 2 N o Z W N r c G 9 p b n R p b m c g K D I p L 0 F 1 d G 9 S Z W 1 v d m V k Q 2 9 s d W 1 u c z E u e 3 R p b W V z d G F t c C w w f S Z x d W 9 0 O y w m c X V v d D t T Z W N 0 a W 9 u M S 9 t b 2 R l b F 9 0 c m F p b l 9 j a G V j a 3 B v a W 5 0 a W 5 n I C g y K S 9 B d X R v U m V t b 3 Z l Z E N v b H V t b n M x L n t z d W J z Z X Q s M X 0 m c X V v d D s s J n F 1 b 3 Q 7 U 2 V j d G l v b j E v b W 9 k Z W x f d H J h a W 5 f Y 2 h l Y 2 t w b 2 l u d G l u Z y A o M i k v Q X V 0 b 1 J l b W 9 2 Z W R D b 2 x 1 b W 5 z M S 5 7 b W 9 k Z W w s M n 0 m c X V v d D s s J n F 1 b 3 Q 7 U 2 V j d G l v b j E v b W 9 k Z W x f d H J h a W 5 f Y 2 h l Y 2 t w b 2 l u d G l u Z y A o M i k v Q X V 0 b 1 J l b W 9 2 Z W R D b 2 x 1 b W 5 z M S 5 7 Y 2 x 1 c 3 R l c l 9 p Z C w z f S Z x d W 9 0 O y w m c X V v d D t T Z W N 0 a W 9 u M S 9 t b 2 R l b F 9 0 c m F p b l 9 j a G V j a 3 B v a W 5 0 a W 5 n I C g y K S 9 B d X R v U m V t b 3 Z l Z E N v b H V t b n M x L n t i Z X N 0 X 3 B h c m F t c y w 0 f S Z x d W 9 0 O y w m c X V v d D t T Z W N 0 a W 9 u M S 9 t b 2 R l b F 9 0 c m F p b l 9 j a G V j a 3 B v a W 5 0 a W 5 n I C g y K S 9 B d X R v U m V t b 3 Z l Z E N v b H V t b n M x L n t i Z X N 0 X 3 N j b 3 J l L D V 9 J n F 1 b 3 Q 7 L C Z x d W 9 0 O 1 N l Y 3 R p b 2 4 x L 2 1 v Z G V s X 3 R y Y W l u X 2 N o Z W N r c G 9 p b n R p b m c g K D I p L 0 F 1 d G 9 S Z W 1 v d m V k Q 2 9 s d W 1 u c z E u e 3 J t c 2 U s N n 0 m c X V v d D s s J n F 1 b 3 Q 7 U 2 V j d G l v b j E v b W 9 k Z W x f d H J h a W 5 f Y 2 h l Y 2 t w b 2 l u d G l u Z y A o M i k v Q X V 0 b 1 J l b W 9 2 Z W R D b 2 x 1 b W 5 z M S 5 7 b W V h b l 9 0 c m F p b l 9 z Y 2 9 y Z S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F 9 0 c m F p b l 9 j a G V j a 3 B v a W 5 0 a W 5 n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E y O j Q w O j M x L j Q x N j Y 4 M j N a I i A v P j x F b n R y e S B U e X B l P S J G a W x s Q 2 9 s d W 1 u V H l w Z X M i I F Z h b H V l P S J z Q m d F R 0 F 3 W U Z B d 0 0 9 I i A v P j x F b n R y e S B U e X B l P S J G a W x s Q 2 9 s d W 1 u T m F t Z X M i I F Z h b H V l P S J z W y Z x d W 9 0 O 3 R p b W V z d G F t c C Z x d W 9 0 O y w m c X V v d D t z d W J z Z X Q m c X V v d D s s J n F 1 b 3 Q 7 b W 9 k Z W w m c X V v d D s s J n F 1 b 3 Q 7 Y 2 x 1 c 3 R l c l 9 p Z C Z x d W 9 0 O y w m c X V v d D t i Z X N 0 X 3 B h c m F t c y Z x d W 9 0 O y w m c X V v d D t i Z X N 0 X 3 N j b 3 J l J n F 1 b 3 Q 7 L C Z x d W 9 0 O 3 J t c 2 U m c X V v d D s s J n F 1 b 3 Q 7 b W V h b l 9 0 c m F p b l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Z D Z l Y z R j Y S 0 y Z T Y w L T Q x Y T k t Y W R h O S 1 j Z D c 5 O D g w O D U 3 N j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R y Y W l u X 2 N o Z W N r c G 9 p b n R p b m c g K D I p L 0 F 1 d G 9 S Z W 1 v d m V k Q 2 9 s d W 1 u c z E u e 3 R p b W V z d G F t c C w w f S Z x d W 9 0 O y w m c X V v d D t T Z W N 0 a W 9 u M S 9 t b 2 R l b F 9 0 c m F p b l 9 j a G V j a 3 B v a W 5 0 a W 5 n I C g y K S 9 B d X R v U m V t b 3 Z l Z E N v b H V t b n M x L n t z d W J z Z X Q s M X 0 m c X V v d D s s J n F 1 b 3 Q 7 U 2 V j d G l v b j E v b W 9 k Z W x f d H J h a W 5 f Y 2 h l Y 2 t w b 2 l u d G l u Z y A o M i k v Q X V 0 b 1 J l b W 9 2 Z W R D b 2 x 1 b W 5 z M S 5 7 b W 9 k Z W w s M n 0 m c X V v d D s s J n F 1 b 3 Q 7 U 2 V j d G l v b j E v b W 9 k Z W x f d H J h a W 5 f Y 2 h l Y 2 t w b 2 l u d G l u Z y A o M i k v Q X V 0 b 1 J l b W 9 2 Z W R D b 2 x 1 b W 5 z M S 5 7 Y 2 x 1 c 3 R l c l 9 p Z C w z f S Z x d W 9 0 O y w m c X V v d D t T Z W N 0 a W 9 u M S 9 t b 2 R l b F 9 0 c m F p b l 9 j a G V j a 3 B v a W 5 0 a W 5 n I C g y K S 9 B d X R v U m V t b 3 Z l Z E N v b H V t b n M x L n t i Z X N 0 X 3 B h c m F t c y w 0 f S Z x d W 9 0 O y w m c X V v d D t T Z W N 0 a W 9 u M S 9 t b 2 R l b F 9 0 c m F p b l 9 j a G V j a 3 B v a W 5 0 a W 5 n I C g y K S 9 B d X R v U m V t b 3 Z l Z E N v b H V t b n M x L n t i Z X N 0 X 3 N j b 3 J l L D V 9 J n F 1 b 3 Q 7 L C Z x d W 9 0 O 1 N l Y 3 R p b 2 4 x L 2 1 v Z G V s X 3 R y Y W l u X 2 N o Z W N r c G 9 p b n R p b m c g K D I p L 0 F 1 d G 9 S Z W 1 v d m V k Q 2 9 s d W 1 u c z E u e 3 J t c 2 U s N n 0 m c X V v d D s s J n F 1 b 3 Q 7 U 2 V j d G l v b j E v b W 9 k Z W x f d H J h a W 5 f Y 2 h l Y 2 t w b 2 l u d G l u Z y A o M i k v Q X V 0 b 1 J l b W 9 2 Z W R D b 2 x 1 b W 5 z M S 5 7 b W V h b l 9 0 c m F p b l 9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b 2 R l b F 9 0 c m F p b l 9 j a G V j a 3 B v a W 5 0 a W 5 n I C g y K S 9 B d X R v U m V t b 3 Z l Z E N v b H V t b n M x L n t 0 a W 1 l c 3 R h b X A s M H 0 m c X V v d D s s J n F 1 b 3 Q 7 U 2 V j d G l v b j E v b W 9 k Z W x f d H J h a W 5 f Y 2 h l Y 2 t w b 2 l u d G l u Z y A o M i k v Q X V 0 b 1 J l b W 9 2 Z W R D b 2 x 1 b W 5 z M S 5 7 c 3 V i c 2 V 0 L D F 9 J n F 1 b 3 Q 7 L C Z x d W 9 0 O 1 N l Y 3 R p b 2 4 x L 2 1 v Z G V s X 3 R y Y W l u X 2 N o Z W N r c G 9 p b n R p b m c g K D I p L 0 F 1 d G 9 S Z W 1 v d m V k Q 2 9 s d W 1 u c z E u e 2 1 v Z G V s L D J 9 J n F 1 b 3 Q 7 L C Z x d W 9 0 O 1 N l Y 3 R p b 2 4 x L 2 1 v Z G V s X 3 R y Y W l u X 2 N o Z W N r c G 9 p b n R p b m c g K D I p L 0 F 1 d G 9 S Z W 1 v d m V k Q 2 9 s d W 1 u c z E u e 2 N s d X N 0 Z X J f a W Q s M 3 0 m c X V v d D s s J n F 1 b 3 Q 7 U 2 V j d G l v b j E v b W 9 k Z W x f d H J h a W 5 f Y 2 h l Y 2 t w b 2 l u d G l u Z y A o M i k v Q X V 0 b 1 J l b W 9 2 Z W R D b 2 x 1 b W 5 z M S 5 7 Y m V z d F 9 w Y X J h b X M s N H 0 m c X V v d D s s J n F 1 b 3 Q 7 U 2 V j d G l v b j E v b W 9 k Z W x f d H J h a W 5 f Y 2 h l Y 2 t w b 2 l u d G l u Z y A o M i k v Q X V 0 b 1 J l b W 9 2 Z W R D b 2 x 1 b W 5 z M S 5 7 Y m V z d F 9 z Y 2 9 y Z S w 1 f S Z x d W 9 0 O y w m c X V v d D t T Z W N 0 a W 9 u M S 9 t b 2 R l b F 9 0 c m F p b l 9 j a G V j a 3 B v a W 5 0 a W 5 n I C g y K S 9 B d X R v U m V t b 3 Z l Z E N v b H V t b n M x L n t y b X N l L D Z 9 J n F 1 b 3 Q 7 L C Z x d W 9 0 O 1 N l Y 3 R p b 2 4 x L 2 1 v Z G V s X 3 R y Y W l u X 2 N o Z W N r c G 9 p b n R p b m c g K D I p L 0 F 1 d G 9 S Z W 1 v d m V k Q 2 9 s d W 1 u c z E u e 2 1 l Y W 5 f d H J h a W 5 f c 2 N v c m U s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T I 6 N D A 6 M z E u N D E 2 N j g y M 1 o i I C 8 + P E V u d H J 5 I F R 5 c G U 9 I k Z p b G x D b 2 x 1 b W 5 U e X B l c y I g V m F s d W U 9 I n N C Z 0 V H Q X d Z R k F 3 T T 0 i I C 8 + P E V u d H J 5 I F R 5 c G U 9 I k Z p b G x D b 2 x 1 b W 5 O Y W 1 l c y I g V m F s d W U 9 I n N b J n F 1 b 3 Q 7 d G l t Z X N 0 Y W 1 w J n F 1 b 3 Q 7 L C Z x d W 9 0 O 3 N 1 Y n N l d C Z x d W 9 0 O y w m c X V v d D t t b 2 R l b C Z x d W 9 0 O y w m c X V v d D t j b H V z d G V y X 2 l k J n F 1 b 3 Q 7 L C Z x d W 9 0 O 2 J l c 3 R f c G F y Y W 1 z J n F 1 b 3 Q 7 L C Z x d W 9 0 O 2 J l c 3 R f c 2 N v c m U m c X V v d D s s J n F 1 b 3 Q 7 c m 1 z Z S Z x d W 9 0 O y w m c X V v d D t t Z W F u X 3 R y Y W l u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2 Z T A z Y j d h L W Q 0 Z W E t N G U y Y S 0 4 N G Q 2 L T V j M T U z Y W U w Y z F h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d H J h a W 5 f Y 2 h l Y 2 t w b 2 l u d G l u Z y A o M i k v Q X V 0 b 1 J l b W 9 2 Z W R D b 2 x 1 b W 5 z M S 5 7 d G l t Z X N 0 Y W 1 w L D B 9 J n F 1 b 3 Q 7 L C Z x d W 9 0 O 1 N l Y 3 R p b 2 4 x L 2 1 v Z G V s X 3 R y Y W l u X 2 N o Z W N r c G 9 p b n R p b m c g K D I p L 0 F 1 d G 9 S Z W 1 v d m V k Q 2 9 s d W 1 u c z E u e 3 N 1 Y n N l d C w x f S Z x d W 9 0 O y w m c X V v d D t T Z W N 0 a W 9 u M S 9 t b 2 R l b F 9 0 c m F p b l 9 j a G V j a 3 B v a W 5 0 a W 5 n I C g y K S 9 B d X R v U m V t b 3 Z l Z E N v b H V t b n M x L n t t b 2 R l b C w y f S Z x d W 9 0 O y w m c X V v d D t T Z W N 0 a W 9 u M S 9 t b 2 R l b F 9 0 c m F p b l 9 j a G V j a 3 B v a W 5 0 a W 5 n I C g y K S 9 B d X R v U m V t b 3 Z l Z E N v b H V t b n M x L n t j b H V z d G V y X 2 l k L D N 9 J n F 1 b 3 Q 7 L C Z x d W 9 0 O 1 N l Y 3 R p b 2 4 x L 2 1 v Z G V s X 3 R y Y W l u X 2 N o Z W N r c G 9 p b n R p b m c g K D I p L 0 F 1 d G 9 S Z W 1 v d m V k Q 2 9 s d W 1 u c z E u e 2 J l c 3 R f c G F y Y W 1 z L D R 9 J n F 1 b 3 Q 7 L C Z x d W 9 0 O 1 N l Y 3 R p b 2 4 x L 2 1 v Z G V s X 3 R y Y W l u X 2 N o Z W N r c G 9 p b n R p b m c g K D I p L 0 F 1 d G 9 S Z W 1 v d m V k Q 2 9 s d W 1 u c z E u e 2 J l c 3 R f c 2 N v c m U s N X 0 m c X V v d D s s J n F 1 b 3 Q 7 U 2 V j d G l v b j E v b W 9 k Z W x f d H J h a W 5 f Y 2 h l Y 2 t w b 2 l u d G l u Z y A o M i k v Q X V 0 b 1 J l b W 9 2 Z W R D b 2 x 1 b W 5 z M S 5 7 c m 1 z Z S w 2 f S Z x d W 9 0 O y w m c X V v d D t T Z W N 0 a W 9 u M S 9 t b 2 R l b F 9 0 c m F p b l 9 j a G V j a 3 B v a W 5 0 a W 5 n I C g y K S 9 B d X R v U m V t b 3 Z l Z E N v b H V t b n M x L n t t Z W F u X 3 R y Y W l u X 3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v Z G V s X 3 R y Y W l u X 2 N o Z W N r c G 9 p b n R p b m c g K D I p L 0 F 1 d G 9 S Z W 1 v d m V k Q 2 9 s d W 1 u c z E u e 3 R p b W V z d G F t c C w w f S Z x d W 9 0 O y w m c X V v d D t T Z W N 0 a W 9 u M S 9 t b 2 R l b F 9 0 c m F p b l 9 j a G V j a 3 B v a W 5 0 a W 5 n I C g y K S 9 B d X R v U m V t b 3 Z l Z E N v b H V t b n M x L n t z d W J z Z X Q s M X 0 m c X V v d D s s J n F 1 b 3 Q 7 U 2 V j d G l v b j E v b W 9 k Z W x f d H J h a W 5 f Y 2 h l Y 2 t w b 2 l u d G l u Z y A o M i k v Q X V 0 b 1 J l b W 9 2 Z W R D b 2 x 1 b W 5 z M S 5 7 b W 9 k Z W w s M n 0 m c X V v d D s s J n F 1 b 3 Q 7 U 2 V j d G l v b j E v b W 9 k Z W x f d H J h a W 5 f Y 2 h l Y 2 t w b 2 l u d G l u Z y A o M i k v Q X V 0 b 1 J l b W 9 2 Z W R D b 2 x 1 b W 5 z M S 5 7 Y 2 x 1 c 3 R l c l 9 p Z C w z f S Z x d W 9 0 O y w m c X V v d D t T Z W N 0 a W 9 u M S 9 t b 2 R l b F 9 0 c m F p b l 9 j a G V j a 3 B v a W 5 0 a W 5 n I C g y K S 9 B d X R v U m V t b 3 Z l Z E N v b H V t b n M x L n t i Z X N 0 X 3 B h c m F t c y w 0 f S Z x d W 9 0 O y w m c X V v d D t T Z W N 0 a W 9 u M S 9 t b 2 R l b F 9 0 c m F p b l 9 j a G V j a 3 B v a W 5 0 a W 5 n I C g y K S 9 B d X R v U m V t b 3 Z l Z E N v b H V t b n M x L n t i Z X N 0 X 3 N j b 3 J l L D V 9 J n F 1 b 3 Q 7 L C Z x d W 9 0 O 1 N l Y 3 R p b 2 4 x L 2 1 v Z G V s X 3 R y Y W l u X 2 N o Z W N r c G 9 p b n R p b m c g K D I p L 0 F 1 d G 9 S Z W 1 v d m V k Q 2 9 s d W 1 u c z E u e 3 J t c 2 U s N n 0 m c X V v d D s s J n F 1 b 3 Q 7 U 2 V j d G l v b j E v b W 9 k Z W x f d H J h a W 5 f Y 2 h l Y 2 t w b 2 l u d G l u Z y A o M i k v Q X V 0 b 1 J l b W 9 2 Z W R D b 2 x 1 b W 5 z M S 5 7 b W V h b l 9 0 c m F p b l 9 z Y 2 9 y Z S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t b 2 R l b F 9 0 c m F p b l 9 j a G V j a 3 B v a W 5 0 a W 5 n X 1 8 y N D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p d H l 3 a W R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M z o 0 N T o 0 M S 4 2 N T I 3 M D k 5 W i I g L z 4 8 R W 5 0 c n k g V H l w Z T 0 i R m l s b E N v b H V t b l R 5 c G V z I i B W Y W x 1 Z T 0 i c 0 J n R U d C Z 1 l E Q X d Z P S I g L z 4 8 R W 5 0 c n k g V H l w Z T 0 i R m l s b E N v b H V t b k 5 h b W V z I i B W Y W x 1 Z T 0 i c 1 s m c X V v d D t 0 a W 1 l c 3 R h b X A m c X V v d D s s J n F 1 b 3 Q 7 c 3 V i c 2 V 0 J n F 1 b 3 Q 7 L C Z x d W 9 0 O 2 1 v Z G V s J n F 1 b 3 Q 7 L C Z x d W 9 0 O 2 N s d X N 0 Z X J f a W Q m c X V v d D s s J n F 1 b 3 Q 7 Y m V z d F 9 w Y X J h b X M m c X V v d D s s J n F 1 b 3 Q 7 Y m V z d F 9 z Y 2 9 y Z S Z x d W 9 0 O y w m c X V v d D t y b X N l J n F 1 b 3 Q 7 L C Z x d W 9 0 O 2 1 l Y W 5 f d H J h a W 5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Y 4 Z m U z O T k t M j g 4 Y S 0 0 Z G U x L W I y N m U t N D A 1 M T Y y O T B j Z D V j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d 2 l k Z S 9 B d X R v U m V t b 3 Z l Z E N v b H V t b n M x L n t 0 a W 1 l c 3 R h b X A s M H 0 m c X V v d D s s J n F 1 b 3 Q 7 U 2 V j d G l v b j E v Y 2 l 0 e X d p Z G U v Q X V 0 b 1 J l b W 9 2 Z W R D b 2 x 1 b W 5 z M S 5 7 c 3 V i c 2 V 0 L D F 9 J n F 1 b 3 Q 7 L C Z x d W 9 0 O 1 N l Y 3 R p b 2 4 x L 2 N p d H l 3 a W R l L 0 F 1 d G 9 S Z W 1 v d m V k Q 2 9 s d W 1 u c z E u e 2 1 v Z G V s L D J 9 J n F 1 b 3 Q 7 L C Z x d W 9 0 O 1 N l Y 3 R p b 2 4 x L 2 N p d H l 3 a W R l L 0 F 1 d G 9 S Z W 1 v d m V k Q 2 9 s d W 1 u c z E u e 2 N s d X N 0 Z X J f a W Q s M 3 0 m c X V v d D s s J n F 1 b 3 Q 7 U 2 V j d G l v b j E v Y 2 l 0 e X d p Z G U v Q X V 0 b 1 J l b W 9 2 Z W R D b 2 x 1 b W 5 z M S 5 7 Y m V z d F 9 w Y X J h b X M s N H 0 m c X V v d D s s J n F 1 b 3 Q 7 U 2 V j d G l v b j E v Y 2 l 0 e X d p Z G U v Q X V 0 b 1 J l b W 9 2 Z W R D b 2 x 1 b W 5 z M S 5 7 Y m V z d F 9 z Y 2 9 y Z S w 1 f S Z x d W 9 0 O y w m c X V v d D t T Z W N 0 a W 9 u M S 9 j a X R 5 d 2 l k Z S 9 B d X R v U m V t b 3 Z l Z E N v b H V t b n M x L n t y b X N l L D Z 9 J n F 1 b 3 Q 7 L C Z x d W 9 0 O 1 N l Y 3 R p b 2 4 x L 2 N p d H l 3 a W R l L 0 F 1 d G 9 S Z W 1 v d m V k Q 2 9 s d W 1 u c z E u e 2 1 l Y W 5 f d H J h a W 5 f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l 0 e X d p Z G U v Q X V 0 b 1 J l b W 9 2 Z W R D b 2 x 1 b W 5 z M S 5 7 d G l t Z X N 0 Y W 1 w L D B 9 J n F 1 b 3 Q 7 L C Z x d W 9 0 O 1 N l Y 3 R p b 2 4 x L 2 N p d H l 3 a W R l L 0 F 1 d G 9 S Z W 1 v d m V k Q 2 9 s d W 1 u c z E u e 3 N 1 Y n N l d C w x f S Z x d W 9 0 O y w m c X V v d D t T Z W N 0 a W 9 u M S 9 j a X R 5 d 2 l k Z S 9 B d X R v U m V t b 3 Z l Z E N v b H V t b n M x L n t t b 2 R l b C w y f S Z x d W 9 0 O y w m c X V v d D t T Z W N 0 a W 9 u M S 9 j a X R 5 d 2 l k Z S 9 B d X R v U m V t b 3 Z l Z E N v b H V t b n M x L n t j b H V z d G V y X 2 l k L D N 9 J n F 1 b 3 Q 7 L C Z x d W 9 0 O 1 N l Y 3 R p b 2 4 x L 2 N p d H l 3 a W R l L 0 F 1 d G 9 S Z W 1 v d m V k Q 2 9 s d W 1 u c z E u e 2 J l c 3 R f c G F y Y W 1 z L D R 9 J n F 1 b 3 Q 7 L C Z x d W 9 0 O 1 N l Y 3 R p b 2 4 x L 2 N p d H l 3 a W R l L 0 F 1 d G 9 S Z W 1 v d m V k Q 2 9 s d W 1 u c z E u e 2 J l c 3 R f c 2 N v c m U s N X 0 m c X V v d D s s J n F 1 b 3 Q 7 U 2 V j d G l v b j E v Y 2 l 0 e X d p Z G U v Q X V 0 b 1 J l b W 9 2 Z W R D b 2 x 1 b W 5 z M S 5 7 c m 1 z Z S w 2 f S Z x d W 9 0 O y w m c X V v d D t T Z W N 0 a W 9 u M S 9 j a X R 5 d 2 l k Z S 9 B d X R v U m V t b 3 Z l Z E N v b H V t b n M x L n t t Z W F u X 3 R y Y W l u X 3 N j b 3 J l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x f d H J h a W 5 f Y 2 h l Y 2 t w b 2 l u d G l u Z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1 Q w O D o z M D o 1 N y 4 5 N j Y z M D k 2 W i I g L z 4 8 R W 5 0 c n k g V H l w Z T 0 i R m l s b E N v b H V t b l R 5 c G V z I i B W Y W x 1 Z T 0 i c 0 J n R U d C Z 1 l E Q X d Z P S I g L z 4 8 R W 5 0 c n k g V H l w Z T 0 i R m l s b E N v b H V t b k 5 h b W V z I i B W Y W x 1 Z T 0 i c 1 s m c X V v d D t 0 a W 1 l c 3 R h b X A m c X V v d D s s J n F 1 b 3 Q 7 c 3 V i c 2 V 0 J n F 1 b 3 Q 7 L C Z x d W 9 0 O 2 1 v Z G V s J n F 1 b 3 Q 7 L C Z x d W 9 0 O 2 N s d X N 0 Z X J f a W Q m c X V v d D s s J n F 1 b 3 Q 7 Y m V z d F 9 w Y X J h b X M m c X V v d D s s J n F 1 b 3 Q 7 Y m V z d F 9 z Y 2 9 y Z S Z x d W 9 0 O y w m c X V v d D t y b X N l J n F 1 b 3 Q 7 L C Z x d W 9 0 O 2 1 l Y W 5 f d H J h a W 5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F h N 2 Y 4 M D Y t Z j E 5 Y y 0 0 M j B l L T k 3 M G M t Y z l j N D R i N j h i N G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0 c m F p b l 9 j a G V j a 3 B v a W 5 0 a W 5 n I C g 1 K S 9 B d X R v U m V t b 3 Z l Z E N v b H V t b n M x L n t 0 a W 1 l c 3 R h b X A s M H 0 m c X V v d D s s J n F 1 b 3 Q 7 U 2 V j d G l v b j E v b W 9 k Z W x f d H J h a W 5 f Y 2 h l Y 2 t w b 2 l u d G l u Z y A o N S k v Q X V 0 b 1 J l b W 9 2 Z W R D b 2 x 1 b W 5 z M S 5 7 c 3 V i c 2 V 0 L D F 9 J n F 1 b 3 Q 7 L C Z x d W 9 0 O 1 N l Y 3 R p b 2 4 x L 2 1 v Z G V s X 3 R y Y W l u X 2 N o Z W N r c G 9 p b n R p b m c g K D U p L 0 F 1 d G 9 S Z W 1 v d m V k Q 2 9 s d W 1 u c z E u e 2 1 v Z G V s L D J 9 J n F 1 b 3 Q 7 L C Z x d W 9 0 O 1 N l Y 3 R p b 2 4 x L 2 1 v Z G V s X 3 R y Y W l u X 2 N o Z W N r c G 9 p b n R p b m c g K D U p L 0 F 1 d G 9 S Z W 1 v d m V k Q 2 9 s d W 1 u c z E u e 2 N s d X N 0 Z X J f a W Q s M 3 0 m c X V v d D s s J n F 1 b 3 Q 7 U 2 V j d G l v b j E v b W 9 k Z W x f d H J h a W 5 f Y 2 h l Y 2 t w b 2 l u d G l u Z y A o N S k v Q X V 0 b 1 J l b W 9 2 Z W R D b 2 x 1 b W 5 z M S 5 7 Y m V z d F 9 w Y X J h b X M s N H 0 m c X V v d D s s J n F 1 b 3 Q 7 U 2 V j d G l v b j E v b W 9 k Z W x f d H J h a W 5 f Y 2 h l Y 2 t w b 2 l u d G l u Z y A o N S k v Q X V 0 b 1 J l b W 9 2 Z W R D b 2 x 1 b W 5 z M S 5 7 Y m V z d F 9 z Y 2 9 y Z S w 1 f S Z x d W 9 0 O y w m c X V v d D t T Z W N 0 a W 9 u M S 9 t b 2 R l b F 9 0 c m F p b l 9 j a G V j a 3 B v a W 5 0 a W 5 n I C g 1 K S 9 B d X R v U m V t b 3 Z l Z E N v b H V t b n M x L n t y b X N l L D Z 9 J n F 1 b 3 Q 7 L C Z x d W 9 0 O 1 N l Y 3 R p b 2 4 x L 2 1 v Z G V s X 3 R y Y W l u X 2 N o Z W N r c G 9 p b n R p b m c g K D U p L 0 F 1 d G 9 S Z W 1 v d m V k Q 2 9 s d W 1 u c z E u e 2 1 l Y W 5 f d H J h a W 5 f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k Z W x f d H J h a W 5 f Y 2 h l Y 2 t w b 2 l u d G l u Z y A o N S k v Q X V 0 b 1 J l b W 9 2 Z W R D b 2 x 1 b W 5 z M S 5 7 d G l t Z X N 0 Y W 1 w L D B 9 J n F 1 b 3 Q 7 L C Z x d W 9 0 O 1 N l Y 3 R p b 2 4 x L 2 1 v Z G V s X 3 R y Y W l u X 2 N o Z W N r c G 9 p b n R p b m c g K D U p L 0 F 1 d G 9 S Z W 1 v d m V k Q 2 9 s d W 1 u c z E u e 3 N 1 Y n N l d C w x f S Z x d W 9 0 O y w m c X V v d D t T Z W N 0 a W 9 u M S 9 t b 2 R l b F 9 0 c m F p b l 9 j a G V j a 3 B v a W 5 0 a W 5 n I C g 1 K S 9 B d X R v U m V t b 3 Z l Z E N v b H V t b n M x L n t t b 2 R l b C w y f S Z x d W 9 0 O y w m c X V v d D t T Z W N 0 a W 9 u M S 9 t b 2 R l b F 9 0 c m F p b l 9 j a G V j a 3 B v a W 5 0 a W 5 n I C g 1 K S 9 B d X R v U m V t b 3 Z l Z E N v b H V t b n M x L n t j b H V z d G V y X 2 l k L D N 9 J n F 1 b 3 Q 7 L C Z x d W 9 0 O 1 N l Y 3 R p b 2 4 x L 2 1 v Z G V s X 3 R y Y W l u X 2 N o Z W N r c G 9 p b n R p b m c g K D U p L 0 F 1 d G 9 S Z W 1 v d m V k Q 2 9 s d W 1 u c z E u e 2 J l c 3 R f c G F y Y W 1 z L D R 9 J n F 1 b 3 Q 7 L C Z x d W 9 0 O 1 N l Y 3 R p b 2 4 x L 2 1 v Z G V s X 3 R y Y W l u X 2 N o Z W N r c G 9 p b n R p b m c g K D U p L 0 F 1 d G 9 S Z W 1 v d m V k Q 2 9 s d W 1 u c z E u e 2 J l c 3 R f c 2 N v c m U s N X 0 m c X V v d D s s J n F 1 b 3 Q 7 U 2 V j d G l v b j E v b W 9 k Z W x f d H J h a W 5 f Y 2 h l Y 2 t w b 2 l u d G l u Z y A o N S k v Q X V 0 b 1 J l b W 9 2 Z W R D b 2 x 1 b W 5 z M S 5 7 c m 1 z Z S w 2 f S Z x d W 9 0 O y w m c X V v d D t T Z W N 0 a W 9 u M S 9 t b 2 R l b F 9 0 c m F p b l 9 j a G V j a 3 B v a W 5 0 a W 5 n I C g 1 K S 9 B d X R v U m V t b 3 Z l Z E N v b H V t b n M x L n t t Z W F u X 3 R y Y W l u X 3 N j b 3 J l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x f d H J h a W 5 f Y 2 h l Y 2 t w b 2 l u d G l u Z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y K S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z K S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0 K S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d p Z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d p Z G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d p Z G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i k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1 L T A 1 L T E x V D E y O j Q w O j M x L j Q x N j Y 4 M j N a I i A v P j x F b n R y e S B U e X B l P S J G a W x s Q 2 9 s d W 1 u V H l w Z X M i I F Z h b H V l P S J z Q m d F R 0 F 3 W U Z B d 0 0 9 I i A v P j x F b n R y e S B U e X B l P S J G a W x s Q 2 9 s d W 1 u T m F t Z X M i I F Z h b H V l P S J z W y Z x d W 9 0 O 3 R p b W V z d G F t c C Z x d W 9 0 O y w m c X V v d D t z d W J z Z X Q m c X V v d D s s J n F 1 b 3 Q 7 b W 9 k Z W w m c X V v d D s s J n F 1 b 3 Q 7 Y 2 x 1 c 3 R l c l 9 p Z C Z x d W 9 0 O y w m c X V v d D t i Z X N 0 X 3 B h c m F t c y Z x d W 9 0 O y w m c X V v d D t i Z X N 0 X 3 N j b 3 J l J n F 1 b 3 Q 7 L C Z x d W 9 0 O 3 J t c 2 U m c X V v d D s s J n F 1 b 3 Q 7 b W V h b l 9 0 c m F p b l 9 z Y 2 9 y Z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y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m Z j N W N m O C 0 y Y z M w L T Q y M G M t Y j J i Z C 0 1 Y j N j N W V i M D I y N j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R y Y W l u X 2 N o Z W N r c G 9 p b n R p b m c g K D I p L 0 F 1 d G 9 S Z W 1 v d m V k Q 2 9 s d W 1 u c z E u e 3 R p b W V z d G F t c C w w f S Z x d W 9 0 O y w m c X V v d D t T Z W N 0 a W 9 u M S 9 t b 2 R l b F 9 0 c m F p b l 9 j a G V j a 3 B v a W 5 0 a W 5 n I C g y K S 9 B d X R v U m V t b 3 Z l Z E N v b H V t b n M x L n t z d W J z Z X Q s M X 0 m c X V v d D s s J n F 1 b 3 Q 7 U 2 V j d G l v b j E v b W 9 k Z W x f d H J h a W 5 f Y 2 h l Y 2 t w b 2 l u d G l u Z y A o M i k v Q X V 0 b 1 J l b W 9 2 Z W R D b 2 x 1 b W 5 z M S 5 7 b W 9 k Z W w s M n 0 m c X V v d D s s J n F 1 b 3 Q 7 U 2 V j d G l v b j E v b W 9 k Z W x f d H J h a W 5 f Y 2 h l Y 2 t w b 2 l u d G l u Z y A o M i k v Q X V 0 b 1 J l b W 9 2 Z W R D b 2 x 1 b W 5 z M S 5 7 Y 2 x 1 c 3 R l c l 9 p Z C w z f S Z x d W 9 0 O y w m c X V v d D t T Z W N 0 a W 9 u M S 9 t b 2 R l b F 9 0 c m F p b l 9 j a G V j a 3 B v a W 5 0 a W 5 n I C g y K S 9 B d X R v U m V t b 3 Z l Z E N v b H V t b n M x L n t i Z X N 0 X 3 B h c m F t c y w 0 f S Z x d W 9 0 O y w m c X V v d D t T Z W N 0 a W 9 u M S 9 t b 2 R l b F 9 0 c m F p b l 9 j a G V j a 3 B v a W 5 0 a W 5 n I C g y K S 9 B d X R v U m V t b 3 Z l Z E N v b H V t b n M x L n t i Z X N 0 X 3 N j b 3 J l L D V 9 J n F 1 b 3 Q 7 L C Z x d W 9 0 O 1 N l Y 3 R p b 2 4 x L 2 1 v Z G V s X 3 R y Y W l u X 2 N o Z W N r c G 9 p b n R p b m c g K D I p L 0 F 1 d G 9 S Z W 1 v d m V k Q 2 9 s d W 1 u c z E u e 3 J t c 2 U s N n 0 m c X V v d D s s J n F 1 b 3 Q 7 U 2 V j d G l v b j E v b W 9 k Z W x f d H J h a W 5 f Y 2 h l Y 2 t w b 2 l u d G l u Z y A o M i k v Q X V 0 b 1 J l b W 9 2 Z W R D b 2 x 1 b W 5 z M S 5 7 b W V h b l 9 0 c m F p b l 9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b 2 R l b F 9 0 c m F p b l 9 j a G V j a 3 B v a W 5 0 a W 5 n I C g y K S 9 B d X R v U m V t b 3 Z l Z E N v b H V t b n M x L n t 0 a W 1 l c 3 R h b X A s M H 0 m c X V v d D s s J n F 1 b 3 Q 7 U 2 V j d G l v b j E v b W 9 k Z W x f d H J h a W 5 f Y 2 h l Y 2 t w b 2 l u d G l u Z y A o M i k v Q X V 0 b 1 J l b W 9 2 Z W R D b 2 x 1 b W 5 z M S 5 7 c 3 V i c 2 V 0 L D F 9 J n F 1 b 3 Q 7 L C Z x d W 9 0 O 1 N l Y 3 R p b 2 4 x L 2 1 v Z G V s X 3 R y Y W l u X 2 N o Z W N r c G 9 p b n R p b m c g K D I p L 0 F 1 d G 9 S Z W 1 v d m V k Q 2 9 s d W 1 u c z E u e 2 1 v Z G V s L D J 9 J n F 1 b 3 Q 7 L C Z x d W 9 0 O 1 N l Y 3 R p b 2 4 x L 2 1 v Z G V s X 3 R y Y W l u X 2 N o Z W N r c G 9 p b n R p b m c g K D I p L 0 F 1 d G 9 S Z W 1 v d m V k Q 2 9 s d W 1 u c z E u e 2 N s d X N 0 Z X J f a W Q s M 3 0 m c X V v d D s s J n F 1 b 3 Q 7 U 2 V j d G l v b j E v b W 9 k Z W x f d H J h a W 5 f Y 2 h l Y 2 t w b 2 l u d G l u Z y A o M i k v Q X V 0 b 1 J l b W 9 2 Z W R D b 2 x 1 b W 5 z M S 5 7 Y m V z d F 9 w Y X J h b X M s N H 0 m c X V v d D s s J n F 1 b 3 Q 7 U 2 V j d G l v b j E v b W 9 k Z W x f d H J h a W 5 f Y 2 h l Y 2 t w b 2 l u d G l u Z y A o M i k v Q X V 0 b 1 J l b W 9 2 Z W R D b 2 x 1 b W 5 z M S 5 7 Y m V z d F 9 z Y 2 9 y Z S w 1 f S Z x d W 9 0 O y w m c X V v d D t T Z W N 0 a W 9 u M S 9 t b 2 R l b F 9 0 c m F p b l 9 j a G V j a 3 B v a W 5 0 a W 5 n I C g y K S 9 B d X R v U m V t b 3 Z l Z E N v b H V t b n M x L n t y b X N l L D Z 9 J n F 1 b 3 Q 7 L C Z x d W 9 0 O 1 N l Y 3 R p b 2 4 x L 2 1 v Z G V s X 3 R y Y W l u X 2 N o Z W N r c G 9 p b n R p b m c g K D I p L 0 F 1 d G 9 S Z W 1 v d m V k Q 2 9 s d W 1 u c z E u e 2 1 l Y W 5 f d H J h a W 5 f c 2 N v c m U s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x f d H J h a W 5 f Y 2 h l Y 2 t w b 2 l u d G l u Z y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2 K S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3 K T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1 L T E x V D E y O j Q w O j M x L j Q x N j Y 4 M j N a I i A v P j x F b n R y e S B U e X B l P S J G a W x s Q 2 9 s d W 1 u V H l w Z X M i I F Z h b H V l P S J z Q m d F R 0 F 3 W U Z B d 0 0 9 I i A v P j x F b n R y e S B U e X B l P S J G a W x s Q 2 9 s d W 1 u T m F t Z X M i I F Z h b H V l P S J z W y Z x d W 9 0 O 3 R p b W V z d G F t c C Z x d W 9 0 O y w m c X V v d D t z d W J z Z X Q m c X V v d D s s J n F 1 b 3 Q 7 b W 9 k Z W w m c X V v d D s s J n F 1 b 3 Q 7 Y 2 x 1 c 3 R l c l 9 p Z C Z x d W 9 0 O y w m c X V v d D t i Z X N 0 X 3 B h c m F t c y Z x d W 9 0 O y w m c X V v d D t i Z X N 0 X 3 N j b 3 J l J n F 1 b 3 Q 7 L C Z x d W 9 0 O 3 J t c 2 U m c X V v d D s s J n F 1 b 3 Q 7 b W V h b l 9 0 c m F p b l 9 z Y 2 9 y Z S Z x d W 9 0 O 1 0 i I C 8 + P E V u d H J 5 I F R 5 c G U 9 I k Z p b G x T d G F 0 d X M i I F Z h b H V l P S J z Q 2 9 t c G x l d G U i I C 8 + P E V u d H J 5 I F R 5 c G U 9 I k Z p b G x D b 3 V u d C I g V m F s d W U 9 I m w x M j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2 M j A w Y z c 3 L W F h M m Q t N G M 0 N y 0 4 Z D J h L W J l N m Q 5 Y W Q 5 Z m Q 3 Y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d H J h a W 5 f Y 2 h l Y 2 t w b 2 l u d G l u Z y A o M i k v Q X V 0 b 1 J l b W 9 2 Z W R D b 2 x 1 b W 5 z M S 5 7 d G l t Z X N 0 Y W 1 w L D B 9 J n F 1 b 3 Q 7 L C Z x d W 9 0 O 1 N l Y 3 R p b 2 4 x L 2 1 v Z G V s X 3 R y Y W l u X 2 N o Z W N r c G 9 p b n R p b m c g K D I p L 0 F 1 d G 9 S Z W 1 v d m V k Q 2 9 s d W 1 u c z E u e 3 N 1 Y n N l d C w x f S Z x d W 9 0 O y w m c X V v d D t T Z W N 0 a W 9 u M S 9 t b 2 R l b F 9 0 c m F p b l 9 j a G V j a 3 B v a W 5 0 a W 5 n I C g y K S 9 B d X R v U m V t b 3 Z l Z E N v b H V t b n M x L n t t b 2 R l b C w y f S Z x d W 9 0 O y w m c X V v d D t T Z W N 0 a W 9 u M S 9 t b 2 R l b F 9 0 c m F p b l 9 j a G V j a 3 B v a W 5 0 a W 5 n I C g y K S 9 B d X R v U m V t b 3 Z l Z E N v b H V t b n M x L n t j b H V z d G V y X 2 l k L D N 9 J n F 1 b 3 Q 7 L C Z x d W 9 0 O 1 N l Y 3 R p b 2 4 x L 2 1 v Z G V s X 3 R y Y W l u X 2 N o Z W N r c G 9 p b n R p b m c g K D I p L 0 F 1 d G 9 S Z W 1 v d m V k Q 2 9 s d W 1 u c z E u e 2 J l c 3 R f c G F y Y W 1 z L D R 9 J n F 1 b 3 Q 7 L C Z x d W 9 0 O 1 N l Y 3 R p b 2 4 x L 2 1 v Z G V s X 3 R y Y W l u X 2 N o Z W N r c G 9 p b n R p b m c g K D I p L 0 F 1 d G 9 S Z W 1 v d m V k Q 2 9 s d W 1 u c z E u e 2 J l c 3 R f c 2 N v c m U s N X 0 m c X V v d D s s J n F 1 b 3 Q 7 U 2 V j d G l v b j E v b W 9 k Z W x f d H J h a W 5 f Y 2 h l Y 2 t w b 2 l u d G l u Z y A o M i k v Q X V 0 b 1 J l b W 9 2 Z W R D b 2 x 1 b W 5 z M S 5 7 c m 1 z Z S w 2 f S Z x d W 9 0 O y w m c X V v d D t T Z W N 0 a W 9 u M S 9 t b 2 R l b F 9 0 c m F p b l 9 j a G V j a 3 B v a W 5 0 a W 5 n I C g y K S 9 B d X R v U m V t b 3 Z l Z E N v b H V t b n M x L n t t Z W F u X 3 R y Y W l u X 3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v Z G V s X 3 R y Y W l u X 2 N o Z W N r c G 9 p b n R p b m c g K D I p L 0 F 1 d G 9 S Z W 1 v d m V k Q 2 9 s d W 1 u c z E u e 3 R p b W V z d G F t c C w w f S Z x d W 9 0 O y w m c X V v d D t T Z W N 0 a W 9 u M S 9 t b 2 R l b F 9 0 c m F p b l 9 j a G V j a 3 B v a W 5 0 a W 5 n I C g y K S 9 B d X R v U m V t b 3 Z l Z E N v b H V t b n M x L n t z d W J z Z X Q s M X 0 m c X V v d D s s J n F 1 b 3 Q 7 U 2 V j d G l v b j E v b W 9 k Z W x f d H J h a W 5 f Y 2 h l Y 2 t w b 2 l u d G l u Z y A o M i k v Q X V 0 b 1 J l b W 9 2 Z W R D b 2 x 1 b W 5 z M S 5 7 b W 9 k Z W w s M n 0 m c X V v d D s s J n F 1 b 3 Q 7 U 2 V j d G l v b j E v b W 9 k Z W x f d H J h a W 5 f Y 2 h l Y 2 t w b 2 l u d G l u Z y A o M i k v Q X V 0 b 1 J l b W 9 2 Z W R D b 2 x 1 b W 5 z M S 5 7 Y 2 x 1 c 3 R l c l 9 p Z C w z f S Z x d W 9 0 O y w m c X V v d D t T Z W N 0 a W 9 u M S 9 t b 2 R l b F 9 0 c m F p b l 9 j a G V j a 3 B v a W 5 0 a W 5 n I C g y K S 9 B d X R v U m V t b 3 Z l Z E N v b H V t b n M x L n t i Z X N 0 X 3 B h c m F t c y w 0 f S Z x d W 9 0 O y w m c X V v d D t T Z W N 0 a W 9 u M S 9 t b 2 R l b F 9 0 c m F p b l 9 j a G V j a 3 B v a W 5 0 a W 5 n I C g y K S 9 B d X R v U m V t b 3 Z l Z E N v b H V t b n M x L n t i Z X N 0 X 3 N j b 3 J l L D V 9 J n F 1 b 3 Q 7 L C Z x d W 9 0 O 1 N l Y 3 R p b 2 4 x L 2 1 v Z G V s X 3 R y Y W l u X 2 N o Z W N r c G 9 p b n R p b m c g K D I p L 0 F 1 d G 9 S Z W 1 v d m V k Q 2 9 s d W 1 u c z E u e 3 J t c 2 U s N n 0 m c X V v d D s s J n F 1 b 3 Q 7 U 2 V j d G l v b j E v b W 9 k Z W x f d H J h a W 5 f Y 2 h l Y 2 t w b 2 l u d G l u Z y A o M i k v Q X V 0 b 1 J l b W 9 2 Z W R D b 2 x 1 b W 5 z M S 5 7 b W V h b l 9 0 c m F p b l 9 z Y 2 9 y Z S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F 9 0 c m F p b l 9 j a G V j a 3 B v a W 5 0 a W 5 n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R y Y W l u X 2 N o Z W N r c G 9 p b n R p b m c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d H J h a W 5 f Y 2 h l Y 2 t w b 2 l u d G l u Z y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0 c m F p b l 9 j a G V j a 3 B v a W 5 0 a W 5 n J T I w K D c p L 0 d l J U M z J U E 0 b m R l c n R l c i U y M F R 5 c C U y M G 1 p d C U y M E d l Y m l l d H N z Y 2 h l b W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C Z 2 0 O L T q E K T h 2 f Q W 0 1 K S A A A A A A C A A A A A A A Q Z g A A A A E A A C A A A A C a M 2 d c A L 9 F G H + A 7 v s 6 O Z n V 9 u B u L N I / m P F + R V 5 e z 8 z p d w A A A A A O g A A A A A I A A C A A A A A / 1 + Z 8 4 Y w s c H 4 G f U / k E 0 k c U 2 D + E X G S T Z + 6 + S 8 4 d s + z Y l A A A A B C 3 j R m G Z N s F p X a 2 R G 8 S u v 0 O s p w S n l j l 6 B R X Q 4 p t z d 3 Z c W C r L a s l E 6 D 6 H T / u 9 J R M h Y E p c g 0 v V L S A K C u b Z h A T n S + t i t x K Q 3 n i c q B C z + p u K P P s E A A A A B v X f 1 5 u P K i C B d U a V o + f M V A F o Y G 3 U w 5 Q B Q 3 y G Q t S I R B 7 n e f R H m 6 A a x g j n m f g 6 c t v p + X 4 g e G 6 d g o D a V 5 X l Q X e j H N < / D a t a M a s h u p > 
</file>

<file path=customXml/itemProps1.xml><?xml version="1.0" encoding="utf-8"?>
<ds:datastoreItem xmlns:ds="http://schemas.openxmlformats.org/officeDocument/2006/customXml" ds:itemID="{30424141-7AA8-4968-A8FD-66E6CDAEA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subset_may Analysis</vt:lpstr>
      <vt:lpstr>full_Analysis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 Borth</dc:creator>
  <cp:keywords/>
  <dc:description/>
  <cp:lastModifiedBy>Mona Borth</cp:lastModifiedBy>
  <cp:revision/>
  <dcterms:created xsi:type="dcterms:W3CDTF">2025-05-11T12:24:27Z</dcterms:created>
  <dcterms:modified xsi:type="dcterms:W3CDTF">2025-05-15T13:50:37Z</dcterms:modified>
  <cp:category/>
  <cp:contentStatus/>
</cp:coreProperties>
</file>