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迁移计划" sheetId="1" r:id="rId1"/>
    <sheet name="联系方式" sheetId="2" r:id="rId2"/>
  </sheets>
  <calcPr calcId="144525"/>
</workbook>
</file>

<file path=xl/sharedStrings.xml><?xml version="1.0" encoding="utf-8"?>
<sst xmlns="http://schemas.openxmlformats.org/spreadsheetml/2006/main" count="48" uniqueCount="32">
  <si>
    <t>迁移实施计划</t>
  </si>
  <si>
    <t>准备阶段</t>
  </si>
  <si>
    <t>项目名称</t>
  </si>
  <si>
    <t>开始日期</t>
  </si>
  <si>
    <t>结束日期</t>
  </si>
  <si>
    <t>持续天数(工作日）</t>
  </si>
  <si>
    <t>责任人</t>
  </si>
  <si>
    <t>商务合同签署</t>
  </si>
  <si>
    <t>客户填写《应用资源申请单》</t>
  </si>
  <si>
    <t>客户</t>
  </si>
  <si>
    <t>金网开通云账号及云资源</t>
  </si>
  <si>
    <t>金网</t>
  </si>
  <si>
    <t>客户账号及资源确认</t>
  </si>
  <si>
    <t>开发/部署/安全整改阶段</t>
  </si>
  <si>
    <t>持续天数（工作日）</t>
  </si>
  <si>
    <t>客户应用开发/部署</t>
  </si>
  <si>
    <t>客户《应用调研网络资源调研表》</t>
  </si>
  <si>
    <t>金网安全评估及漏扫</t>
  </si>
  <si>
    <t>客户漏扫修复</t>
  </si>
  <si>
    <t>上线阶段</t>
  </si>
  <si>
    <t>域名解析</t>
  </si>
  <si>
    <t>金网/客户</t>
  </si>
  <si>
    <t>客户上线验证</t>
  </si>
  <si>
    <t>联系方式</t>
  </si>
  <si>
    <t>职能</t>
  </si>
  <si>
    <t>姓名</t>
  </si>
  <si>
    <t>电话</t>
  </si>
  <si>
    <t>中航金网</t>
  </si>
  <si>
    <t>商务</t>
  </si>
  <si>
    <t>项目对接人</t>
  </si>
  <si>
    <t>5*8技术支持</t>
  </si>
  <si>
    <t>18500760216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</si>
</sst>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/d;@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华文细黑"/>
      <charset val="134"/>
    </font>
    <font>
      <b/>
      <sz val="26"/>
      <color theme="1"/>
      <name val="华文细黑"/>
      <charset val="134"/>
    </font>
    <font>
      <b/>
      <sz val="11"/>
      <color theme="1"/>
      <name val="华文细黑"/>
      <charset val="134"/>
    </font>
    <font>
      <sz val="11"/>
      <color theme="1" tint="0.149998474074526"/>
      <name val="华文细黑"/>
      <charset val="134"/>
    </font>
    <font>
      <sz val="11"/>
      <color theme="0"/>
      <name val="华文细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1" fillId="28" borderId="1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 wrapText="1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76" fontId="4" fillId="4" borderId="4" xfId="0" applyNumberFormat="1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176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4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47"/>
      <color rgb="00F87D5B"/>
      <color rgb="00FFB678"/>
      <color rgb="00606CAE"/>
      <color rgb="00E1E3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  <a:r>
              <a:rPr lang="zh-CN" altLang="en-US" sz="900"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rPr>
              <a:t>准备阶段</a:t>
            </a:r>
            <a:endParaRPr lang="zh-CN" altLang="en-US" sz="900">
              <a:latin typeface="华文细黑" panose="02010600040101010101" charset="-122"/>
              <a:ea typeface="华文细黑" panose="02010600040101010101" charset="-122"/>
              <a:cs typeface="华文细黑" panose="02010600040101010101" charset="-122"/>
              <a:sym typeface="华文细黑" panose="0201060004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迁移计划!$D$4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迁移计划!$C$6:$C$8</c:f>
              <c:strCache>
                <c:ptCount val="3"/>
                <c:pt idx="0" c:formatCode="m/d;@">
                  <c:v>客户填写《应用资源申请单》</c:v>
                </c:pt>
                <c:pt idx="1" c:formatCode="m/d;@">
                  <c:v>金网开通云账号及云资源</c:v>
                </c:pt>
                <c:pt idx="2" c:formatCode="m/d;@">
                  <c:v>客户账号及资源确认</c:v>
                </c:pt>
              </c:strCache>
            </c:strRef>
          </c:cat>
          <c:val>
            <c:numRef>
              <c:f>迁移计划!$D$6:$D$8</c:f>
              <c:numCache>
                <c:formatCode>m/d;@</c:formatCode>
                <c:ptCount val="3"/>
                <c:pt idx="0">
                  <c:v>44714</c:v>
                </c:pt>
                <c:pt idx="1">
                  <c:v>44718</c:v>
                </c:pt>
                <c:pt idx="2">
                  <c:v>44720</c:v>
                </c:pt>
              </c:numCache>
            </c:numRef>
          </c:val>
        </c:ser>
        <c:ser>
          <c:idx val="1"/>
          <c:order val="1"/>
          <c:tx>
            <c:strRef>
              <c:f>迁移计划!$F$4</c:f>
              <c:strCache>
                <c:ptCount val="1"/>
                <c:pt idx="0">
                  <c:v>持续天数(工作日）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迁移计划!$C$6:$C$8</c:f>
              <c:strCache>
                <c:ptCount val="3"/>
                <c:pt idx="0" c:formatCode="m/d;@">
                  <c:v>客户填写《应用资源申请单》</c:v>
                </c:pt>
                <c:pt idx="1" c:formatCode="m/d;@">
                  <c:v>金网开通云账号及云资源</c:v>
                </c:pt>
                <c:pt idx="2" c:formatCode="m/d;@">
                  <c:v>客户账号及资源确认</c:v>
                </c:pt>
              </c:strCache>
            </c:strRef>
          </c:cat>
          <c:val>
            <c:numRef>
              <c:f>迁移计划!$A$6:$A$8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347714"/>
        <c:axId val="160054963"/>
      </c:barChart>
      <c:catAx>
        <c:axId val="44234771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0054963"/>
        <c:crosses val="autoZero"/>
        <c:auto val="1"/>
        <c:lblAlgn val="ctr"/>
        <c:lblOffset val="100"/>
        <c:noMultiLvlLbl val="0"/>
      </c:catAx>
      <c:valAx>
        <c:axId val="160054963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4234771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  <a:r>
              <a:rPr lang="zh-CN" altLang="en-US" sz="900"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rPr>
              <a:t>测试阶段</a:t>
            </a:r>
            <a:endParaRPr lang="zh-CN" altLang="en-US" sz="900">
              <a:latin typeface="华文细黑" panose="02010600040101010101" charset="-122"/>
              <a:ea typeface="华文细黑" panose="02010600040101010101" charset="-122"/>
              <a:cs typeface="华文细黑" panose="02010600040101010101" charset="-122"/>
              <a:sym typeface="华文细黑" panose="0201060004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迁移计划!$D$10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迁移计划!$C$11:$C$14</c:f>
              <c:strCache>
                <c:ptCount val="4"/>
                <c:pt idx="0" c:formatCode="m/d;@">
                  <c:v>客户应用开发/部署</c:v>
                </c:pt>
                <c:pt idx="1" c:formatCode="m/d;@">
                  <c:v>客户《应用调研网络资源调研表》</c:v>
                </c:pt>
                <c:pt idx="2" c:formatCode="m/d;@">
                  <c:v>金网安全评估及漏扫</c:v>
                </c:pt>
                <c:pt idx="3" c:formatCode="m/d;@">
                  <c:v>客户漏扫修复</c:v>
                </c:pt>
              </c:strCache>
            </c:strRef>
          </c:cat>
          <c:val>
            <c:numRef>
              <c:f>迁移计划!$D$11:$D$14</c:f>
              <c:numCache>
                <c:formatCode>m/d;@</c:formatCode>
                <c:ptCount val="4"/>
                <c:pt idx="0">
                  <c:v>44721</c:v>
                </c:pt>
                <c:pt idx="1">
                  <c:v>44721</c:v>
                </c:pt>
                <c:pt idx="2">
                  <c:v>44739</c:v>
                </c:pt>
                <c:pt idx="3">
                  <c:v>44741</c:v>
                </c:pt>
              </c:numCache>
            </c:numRef>
          </c:val>
        </c:ser>
        <c:ser>
          <c:idx val="1"/>
          <c:order val="1"/>
          <c:tx>
            <c:strRef>
              <c:f>迁移计划!$F$10</c:f>
              <c:strCache>
                <c:ptCount val="1"/>
                <c:pt idx="0">
                  <c:v>持续天数（工作日）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迁移计划!$C$11:$C$14</c:f>
              <c:strCache>
                <c:ptCount val="4"/>
                <c:pt idx="0" c:formatCode="m/d;@">
                  <c:v>客户应用开发/部署</c:v>
                </c:pt>
                <c:pt idx="1" c:formatCode="m/d;@">
                  <c:v>客户《应用调研网络资源调研表》</c:v>
                </c:pt>
                <c:pt idx="2" c:formatCode="m/d;@">
                  <c:v>金网安全评估及漏扫</c:v>
                </c:pt>
                <c:pt idx="3" c:formatCode="m/d;@">
                  <c:v>客户漏扫修复</c:v>
                </c:pt>
              </c:strCache>
            </c:strRef>
          </c:cat>
          <c:val>
            <c:numRef>
              <c:f>迁移计划!$A$11:$A$14</c:f>
              <c:numCache>
                <c:formatCode>General</c:formatCode>
                <c:ptCount val="4"/>
                <c:pt idx="0">
                  <c:v>16</c:v>
                </c:pt>
                <c:pt idx="1">
                  <c:v>2</c:v>
                </c:pt>
                <c:pt idx="2">
                  <c:v>2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3510"/>
        <c:axId val="484381668"/>
      </c:barChart>
      <c:catAx>
        <c:axId val="2697351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381668"/>
        <c:crosses val="autoZero"/>
        <c:auto val="1"/>
        <c:lblAlgn val="ctr"/>
        <c:lblOffset val="100"/>
        <c:noMultiLvlLbl val="0"/>
      </c:catAx>
      <c:valAx>
        <c:axId val="484381668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735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  <a:r>
              <a:rPr lang="zh-CN" altLang="en-US" sz="900"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rPr>
              <a:t>上线阶段</a:t>
            </a:r>
            <a:endParaRPr lang="zh-CN" altLang="en-US" sz="900">
              <a:latin typeface="华文细黑" panose="02010600040101010101" charset="-122"/>
              <a:ea typeface="华文细黑" panose="02010600040101010101" charset="-122"/>
              <a:cs typeface="华文细黑" panose="02010600040101010101" charset="-122"/>
              <a:sym typeface="华文细黑" panose="02010600040101010101" charset="-122"/>
            </a:endParaRPr>
          </a:p>
        </c:rich>
      </c:tx>
      <c:layout>
        <c:manualLayout>
          <c:xMode val="edge"/>
          <c:yMode val="edge"/>
          <c:x val="0.415833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迁移计划!$D$16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迁移计划!$C$17:$C$18</c:f>
              <c:strCache>
                <c:ptCount val="2"/>
                <c:pt idx="0" c:formatCode="m/d;@">
                  <c:v>域名解析</c:v>
                </c:pt>
                <c:pt idx="1" c:formatCode="m/d;@">
                  <c:v>客户上线验证</c:v>
                </c:pt>
              </c:strCache>
            </c:strRef>
          </c:cat>
          <c:val>
            <c:numRef>
              <c:f>迁移计划!$D$17:$D$18</c:f>
              <c:numCache>
                <c:formatCode>m/d;@</c:formatCode>
                <c:ptCount val="2"/>
                <c:pt idx="0">
                  <c:v>44761</c:v>
                </c:pt>
                <c:pt idx="1">
                  <c:v>44763</c:v>
                </c:pt>
              </c:numCache>
            </c:numRef>
          </c:val>
        </c:ser>
        <c:ser>
          <c:idx val="1"/>
          <c:order val="1"/>
          <c:tx>
            <c:strRef>
              <c:f>迁移计划!$F$16</c:f>
              <c:strCache>
                <c:ptCount val="1"/>
                <c:pt idx="0">
                  <c:v>持续天数（工作日）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迁移计划!$C$17:$C$18</c:f>
              <c:strCache>
                <c:ptCount val="2"/>
                <c:pt idx="0" c:formatCode="m/d;@">
                  <c:v>域名解析</c:v>
                </c:pt>
                <c:pt idx="1" c:formatCode="m/d;@">
                  <c:v>客户上线验证</c:v>
                </c:pt>
              </c:strCache>
            </c:strRef>
          </c:cat>
          <c:val>
            <c:numRef>
              <c:f>迁移计划!$A$17:$A$18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501006"/>
        <c:axId val="966770147"/>
      </c:barChart>
      <c:catAx>
        <c:axId val="27750100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6770147"/>
        <c:crosses val="autoZero"/>
        <c:auto val="1"/>
        <c:lblAlgn val="ctr"/>
        <c:lblOffset val="100"/>
        <c:noMultiLvlLbl val="0"/>
      </c:catAx>
      <c:valAx>
        <c:axId val="966770147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010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  <a:r>
              <a:rPr lang="zh-CN" altLang="en-US" sz="900"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rPr>
              <a:t>运维阶段</a:t>
            </a:r>
            <a:endParaRPr lang="zh-CN" altLang="en-US" sz="900">
              <a:latin typeface="华文细黑" panose="02010600040101010101" charset="-122"/>
              <a:ea typeface="华文细黑" panose="02010600040101010101" charset="-122"/>
              <a:cs typeface="华文细黑" panose="02010600040101010101" charset="-122"/>
              <a:sym typeface="华文细黑" panose="02010600040101010101" charset="-122"/>
            </a:endParaRPr>
          </a:p>
        </c:rich>
      </c:tx>
      <c:layout>
        <c:manualLayout>
          <c:xMode val="edge"/>
          <c:yMode val="edge"/>
          <c:x val="0.415833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2877697841727"/>
          <c:y val="0.322332407774693"/>
          <c:w val="0.719772182254197"/>
          <c:h val="0.5535105117017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迁移计划!#REF!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迁移计划!#REF!</c:f>
              <c:numCache>
                <c:ptCount val="0"/>
              </c:numCache>
            </c:numRef>
          </c:cat>
          <c:val>
            <c:numRef>
              <c:f>迁移计划!#REF!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迁移计划!#REF!</c:f>
              <c:strCache>
                <c:ptCount val="1"/>
                <c:pt idx="0">
                  <c:v/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迁移计划!#REF!</c:f>
              <c:numCache>
                <c:ptCount val="0"/>
              </c:numCache>
            </c:numRef>
          </c:cat>
          <c:val>
            <c:numRef>
              <c:f>迁移计划!#REF!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501006"/>
        <c:axId val="966770147"/>
      </c:barChart>
      <c:catAx>
        <c:axId val="27750100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6770147"/>
        <c:crosses val="autoZero"/>
        <c:auto val="1"/>
        <c:lblAlgn val="ctr"/>
        <c:lblOffset val="100"/>
        <c:noMultiLvlLbl val="0"/>
      </c:catAx>
      <c:valAx>
        <c:axId val="966770147"/>
        <c:scaling>
          <c:orientation val="minMax"/>
          <c:max val="44098"/>
          <c:min val="44044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0100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59055</xdr:colOff>
      <xdr:row>3</xdr:row>
      <xdr:rowOff>6350</xdr:rowOff>
    </xdr:from>
    <xdr:to>
      <xdr:col>14</xdr:col>
      <xdr:colOff>83185</xdr:colOff>
      <xdr:row>8</xdr:row>
      <xdr:rowOff>5715</xdr:rowOff>
    </xdr:to>
    <xdr:graphicFrame>
      <xdr:nvGraphicFramePr>
        <xdr:cNvPr id="7" name="图表 6"/>
        <xdr:cNvGraphicFramePr/>
      </xdr:nvGraphicFramePr>
      <xdr:xfrm>
        <a:off x="6692900" y="869950"/>
        <a:ext cx="4646930" cy="191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9</xdr:row>
      <xdr:rowOff>12700</xdr:rowOff>
    </xdr:from>
    <xdr:to>
      <xdr:col>14</xdr:col>
      <xdr:colOff>130175</xdr:colOff>
      <xdr:row>14</xdr:row>
      <xdr:rowOff>13335</xdr:rowOff>
    </xdr:to>
    <xdr:graphicFrame>
      <xdr:nvGraphicFramePr>
        <xdr:cNvPr id="8" name="图表 7"/>
        <xdr:cNvGraphicFramePr/>
      </xdr:nvGraphicFramePr>
      <xdr:xfrm>
        <a:off x="6694805" y="3073400"/>
        <a:ext cx="4692015" cy="207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14</xdr:row>
      <xdr:rowOff>381635</xdr:rowOff>
    </xdr:from>
    <xdr:to>
      <xdr:col>14</xdr:col>
      <xdr:colOff>175895</xdr:colOff>
      <xdr:row>18</xdr:row>
      <xdr:rowOff>21590</xdr:rowOff>
    </xdr:to>
    <xdr:graphicFrame>
      <xdr:nvGraphicFramePr>
        <xdr:cNvPr id="9" name="图表 8"/>
        <xdr:cNvGraphicFramePr/>
      </xdr:nvGraphicFramePr>
      <xdr:xfrm>
        <a:off x="6694805" y="5512435"/>
        <a:ext cx="4737735" cy="1189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88900</xdr:colOff>
      <xdr:row>19</xdr:row>
      <xdr:rowOff>24130</xdr:rowOff>
    </xdr:from>
    <xdr:to>
      <xdr:col>14</xdr:col>
      <xdr:colOff>146050</xdr:colOff>
      <xdr:row>19</xdr:row>
      <xdr:rowOff>27305</xdr:rowOff>
    </xdr:to>
    <xdr:graphicFrame>
      <xdr:nvGraphicFramePr>
        <xdr:cNvPr id="2" name="图表 1"/>
        <xdr:cNvGraphicFramePr/>
      </xdr:nvGraphicFramePr>
      <xdr:xfrm>
        <a:off x="6722745" y="7085330"/>
        <a:ext cx="4679950" cy="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tabSelected="1" zoomScale="85" zoomScaleNormal="85" workbookViewId="0">
      <selection activeCell="E6" sqref="E6"/>
    </sheetView>
  </sheetViews>
  <sheetFormatPr defaultColWidth="9.62962962962963" defaultRowHeight="20" customHeight="1"/>
  <cols>
    <col min="1" max="1" width="5.35185185185185" style="7" customWidth="1"/>
    <col min="2" max="2" width="9.62962962962963" style="7" customWidth="1"/>
    <col min="3" max="3" width="25.1296296296296" style="7" customWidth="1"/>
    <col min="4" max="4" width="12.3703703703704" style="8" customWidth="1"/>
    <col min="5" max="5" width="14.6666666666667" style="8" customWidth="1"/>
    <col min="6" max="6" width="17.212962962963" style="7" customWidth="1"/>
    <col min="7" max="7" width="12.3703703703704" style="7" customWidth="1"/>
    <col min="8" max="8" width="9.62962962962963" style="7" customWidth="1"/>
    <col min="9" max="14" width="9.62962962962963" style="9" customWidth="1"/>
    <col min="15" max="15" width="9.62962962962963" style="7" customWidth="1"/>
    <col min="16" max="16384" width="9.62962962962963" style="7"/>
  </cols>
  <sheetData>
    <row r="1" ht="14" customHeight="1"/>
    <row r="2" ht="39" customHeight="1" spans="2:14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ht="15" customHeight="1" spans="2:3">
      <c r="B3" s="11"/>
      <c r="C3" s="11"/>
    </row>
    <row r="4" ht="35" customHeight="1" spans="2:7">
      <c r="B4" s="12" t="s">
        <v>1</v>
      </c>
      <c r="C4" s="13" t="s">
        <v>2</v>
      </c>
      <c r="D4" s="14" t="s">
        <v>3</v>
      </c>
      <c r="E4" s="14" t="s">
        <v>4</v>
      </c>
      <c r="F4" s="15" t="s">
        <v>5</v>
      </c>
      <c r="G4" s="16" t="s">
        <v>6</v>
      </c>
    </row>
    <row r="5" ht="29" customHeight="1" spans="2:7">
      <c r="B5" s="12"/>
      <c r="C5" s="17" t="s">
        <v>7</v>
      </c>
      <c r="D5" s="18"/>
      <c r="E5" s="18">
        <v>44713</v>
      </c>
      <c r="F5" s="19"/>
      <c r="G5" s="20"/>
    </row>
    <row r="6" ht="29" customHeight="1" spans="1:7">
      <c r="A6" s="21">
        <f>DATEDIF(D6,E6,"D")+1</f>
        <v>2</v>
      </c>
      <c r="B6" s="12"/>
      <c r="C6" s="22" t="s">
        <v>8</v>
      </c>
      <c r="D6" s="23">
        <f>E5+1</f>
        <v>44714</v>
      </c>
      <c r="E6" s="23">
        <f>WORKDAY(D6,F6-1)</f>
        <v>44715</v>
      </c>
      <c r="F6" s="24">
        <v>2</v>
      </c>
      <c r="G6" s="25" t="s">
        <v>9</v>
      </c>
    </row>
    <row r="7" ht="29" customHeight="1" spans="1:7">
      <c r="A7" s="21">
        <f>DATEDIF(D7,E7,"D")+1</f>
        <v>2</v>
      </c>
      <c r="B7" s="12"/>
      <c r="C7" s="17" t="s">
        <v>10</v>
      </c>
      <c r="D7" s="18">
        <f>WORKDAY(E6,1)</f>
        <v>44718</v>
      </c>
      <c r="E7" s="18">
        <f>WORKDAY(D7,F7-1)</f>
        <v>44719</v>
      </c>
      <c r="F7" s="19">
        <v>2</v>
      </c>
      <c r="G7" s="20" t="s">
        <v>11</v>
      </c>
    </row>
    <row r="8" ht="29" customHeight="1" spans="1:7">
      <c r="A8" s="21">
        <f>DATEDIF(D8,E8,"D")+1</f>
        <v>1</v>
      </c>
      <c r="B8" s="12"/>
      <c r="C8" s="22" t="s">
        <v>12</v>
      </c>
      <c r="D8" s="26">
        <f>WORKDAY(E7,1)</f>
        <v>44720</v>
      </c>
      <c r="E8" s="26">
        <f>WORKDAY(D8,F8-1)</f>
        <v>44720</v>
      </c>
      <c r="F8" s="27">
        <v>1</v>
      </c>
      <c r="G8" s="28" t="s">
        <v>9</v>
      </c>
    </row>
    <row r="9" ht="22" customHeight="1" spans="1:7">
      <c r="A9" s="21"/>
      <c r="B9" s="11"/>
      <c r="C9" s="29"/>
      <c r="F9" s="11" t="str">
        <f>"小计："&amp;NETWORKDAYS(D6,E8)&amp;"天（工作日）"</f>
        <v>小计：5天（工作日）</v>
      </c>
      <c r="G9" s="11"/>
    </row>
    <row r="10" ht="30" customHeight="1" spans="1:7">
      <c r="A10" s="21"/>
      <c r="B10" s="13" t="s">
        <v>13</v>
      </c>
      <c r="C10" s="15" t="s">
        <v>2</v>
      </c>
      <c r="D10" s="14" t="s">
        <v>3</v>
      </c>
      <c r="E10" s="14" t="s">
        <v>4</v>
      </c>
      <c r="F10" s="16" t="s">
        <v>14</v>
      </c>
      <c r="G10" s="16" t="s">
        <v>6</v>
      </c>
    </row>
    <row r="11" ht="34" customHeight="1" spans="1:7">
      <c r="A11" s="21">
        <f>DATEDIF(D11,E11,"D")+1</f>
        <v>16</v>
      </c>
      <c r="B11" s="13"/>
      <c r="C11" s="22" t="s">
        <v>15</v>
      </c>
      <c r="D11" s="23">
        <f>WORKDAY(D8,1)</f>
        <v>44721</v>
      </c>
      <c r="E11" s="23">
        <f>WORKDAY(D11,F11-1)</f>
        <v>44736</v>
      </c>
      <c r="F11" s="24">
        <v>12</v>
      </c>
      <c r="G11" s="30" t="s">
        <v>9</v>
      </c>
    </row>
    <row r="12" ht="30" customHeight="1" spans="1:7">
      <c r="A12" s="21">
        <f>DATEDIF(D12,E12,"D")+1</f>
        <v>2</v>
      </c>
      <c r="B12" s="13"/>
      <c r="C12" s="22" t="s">
        <v>16</v>
      </c>
      <c r="D12" s="23">
        <f>WORKDAY(D11,0)</f>
        <v>44721</v>
      </c>
      <c r="E12" s="23">
        <f>WORKDAY(D12,F12-1)</f>
        <v>44722</v>
      </c>
      <c r="F12" s="24">
        <v>2</v>
      </c>
      <c r="G12" s="30" t="s">
        <v>9</v>
      </c>
    </row>
    <row r="13" ht="39" customHeight="1" spans="1:7">
      <c r="A13" s="21">
        <f>DATEDIF(D13,E13,"D")+1</f>
        <v>2</v>
      </c>
      <c r="B13" s="13"/>
      <c r="C13" s="17" t="s">
        <v>17</v>
      </c>
      <c r="D13" s="18">
        <f>WORKDAY(E11,1)</f>
        <v>44739</v>
      </c>
      <c r="E13" s="18">
        <f>WORKDAY(D13,F13-1)</f>
        <v>44740</v>
      </c>
      <c r="F13" s="19">
        <v>2</v>
      </c>
      <c r="G13" s="31" t="s">
        <v>11</v>
      </c>
    </row>
    <row r="14" ht="30" customHeight="1" spans="1:7">
      <c r="A14" s="21">
        <f>DATEDIF(D14,E14,"D")+1</f>
        <v>20</v>
      </c>
      <c r="B14" s="13"/>
      <c r="C14" s="22" t="s">
        <v>18</v>
      </c>
      <c r="D14" s="23">
        <f>WORKDAY(E13,1)</f>
        <v>44741</v>
      </c>
      <c r="E14" s="23">
        <f>WORKDAY(D14,F14-1)</f>
        <v>44760</v>
      </c>
      <c r="F14" s="24">
        <v>14</v>
      </c>
      <c r="G14" s="30" t="s">
        <v>9</v>
      </c>
    </row>
    <row r="15" ht="32" customHeight="1" spans="1:7">
      <c r="A15" s="21"/>
      <c r="C15" s="32"/>
      <c r="F15" s="29" t="str">
        <f>"小计："&amp;NETWORKDAYS(D11,E14)&amp;"天（工作日）"</f>
        <v>小计：28天（工作日）</v>
      </c>
      <c r="G15" s="29"/>
    </row>
    <row r="16" ht="30" customHeight="1" spans="1:7">
      <c r="A16" s="21"/>
      <c r="B16" s="12" t="s">
        <v>19</v>
      </c>
      <c r="C16" s="15" t="s">
        <v>2</v>
      </c>
      <c r="D16" s="14" t="s">
        <v>3</v>
      </c>
      <c r="E16" s="14" t="s">
        <v>4</v>
      </c>
      <c r="F16" s="16" t="s">
        <v>14</v>
      </c>
      <c r="G16" s="16" t="s">
        <v>6</v>
      </c>
    </row>
    <row r="17" ht="30" customHeight="1" spans="1:7">
      <c r="A17" s="21">
        <f>DATEDIF(D17,E17,"D")+1</f>
        <v>2</v>
      </c>
      <c r="B17" s="12"/>
      <c r="C17" s="17" t="s">
        <v>20</v>
      </c>
      <c r="D17" s="18">
        <f>WORKDAY(E14,1)</f>
        <v>44761</v>
      </c>
      <c r="E17" s="18">
        <f>WORKDAY(D17,F17-1)</f>
        <v>44762</v>
      </c>
      <c r="F17" s="19">
        <v>2</v>
      </c>
      <c r="G17" s="20" t="s">
        <v>21</v>
      </c>
    </row>
    <row r="18" ht="30" customHeight="1" spans="1:7">
      <c r="A18" s="21">
        <f>DATEDIF(D18,E18,"D")+1</f>
        <v>1</v>
      </c>
      <c r="B18" s="12"/>
      <c r="C18" s="22" t="s">
        <v>22</v>
      </c>
      <c r="D18" s="23">
        <f>WORKDAY(E17,1)</f>
        <v>44763</v>
      </c>
      <c r="E18" s="23">
        <f>WORKDAY(D18,F18-1)</f>
        <v>44763</v>
      </c>
      <c r="F18" s="24">
        <v>1</v>
      </c>
      <c r="G18" s="30" t="s">
        <v>9</v>
      </c>
    </row>
    <row r="19" ht="30" customHeight="1" spans="6:7">
      <c r="F19" s="11" t="str">
        <f>"小计："&amp;NETWORKDAYS(D17,D18)&amp;" 天（工作日）"</f>
        <v>小计：3 天（工作日）</v>
      </c>
      <c r="G19" s="11"/>
    </row>
  </sheetData>
  <mergeCells count="7">
    <mergeCell ref="B2:N2"/>
    <mergeCell ref="F9:G9"/>
    <mergeCell ref="F15:G15"/>
    <mergeCell ref="F19:G19"/>
    <mergeCell ref="B4:B8"/>
    <mergeCell ref="B10:B14"/>
    <mergeCell ref="B16:B18"/>
  </mergeCells>
  <pageMargins left="0.75" right="0.75" top="1" bottom="1" header="0.5" footer="0.5"/>
  <pageSetup paperSize="9" orientation="portrait"/>
  <headerFooter/>
  <ignoredErrors>
    <ignoredError sqref="D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5" sqref="E5"/>
    </sheetView>
  </sheetViews>
  <sheetFormatPr defaultColWidth="9" defaultRowHeight="14.4" outlineLevelRow="6" outlineLevelCol="3"/>
  <cols>
    <col min="1" max="1" width="20.75" customWidth="1"/>
    <col min="2" max="2" width="20.3796296296296" customWidth="1"/>
    <col min="3" max="3" width="11.5" customWidth="1"/>
    <col min="4" max="4" width="16" customWidth="1"/>
  </cols>
  <sheetData>
    <row r="1" ht="35" customHeight="1" spans="1:4">
      <c r="A1" s="1" t="s">
        <v>23</v>
      </c>
      <c r="B1" s="2" t="s">
        <v>24</v>
      </c>
      <c r="C1" s="1" t="s">
        <v>25</v>
      </c>
      <c r="D1" s="1" t="s">
        <v>26</v>
      </c>
    </row>
    <row r="2" ht="35" customHeight="1" spans="1:4">
      <c r="A2" s="3"/>
      <c r="B2" s="2"/>
      <c r="C2" s="1"/>
      <c r="D2" s="1"/>
    </row>
    <row r="3" ht="29" customHeight="1" spans="1:4">
      <c r="A3" s="4"/>
      <c r="B3" s="2"/>
      <c r="C3" s="1"/>
      <c r="D3" s="1"/>
    </row>
    <row r="4" ht="22" customHeight="1" spans="1:4">
      <c r="A4" s="5" t="s">
        <v>27</v>
      </c>
      <c r="B4" s="2" t="s">
        <v>28</v>
      </c>
      <c r="C4" s="1"/>
      <c r="D4" s="1"/>
    </row>
    <row r="5" ht="18" customHeight="1" spans="1:4">
      <c r="A5" s="5"/>
      <c r="B5" s="2" t="s">
        <v>29</v>
      </c>
      <c r="C5" s="1"/>
      <c r="D5" s="1"/>
    </row>
    <row r="6" ht="29" customHeight="1" spans="1:4">
      <c r="A6" s="5"/>
      <c r="B6" s="2" t="s">
        <v>30</v>
      </c>
      <c r="C6" s="1" t="s">
        <v>11</v>
      </c>
      <c r="D6" s="33" t="s">
        <v>31</v>
      </c>
    </row>
    <row r="7" spans="1:1">
      <c r="A7" s="6"/>
    </row>
  </sheetData>
  <mergeCells count="2">
    <mergeCell ref="A2:A3"/>
    <mergeCell ref="A4:A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迁移计划</vt:lpstr>
      <vt:lpstr>联系方式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巴普洛夫的狗</cp:lastModifiedBy>
  <dcterms:created xsi:type="dcterms:W3CDTF">2020-06-14T06:32:00Z</dcterms:created>
  <dcterms:modified xsi:type="dcterms:W3CDTF">2022-05-12T06:56:34Z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3B87CC0387E84674BD1A393A1B78C1D1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v1.0_mb_jFxSlRUvRHbfchQwhNXGYw==</vt:lpwstr>
  </property>
</Properties>
</file>