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915" windowHeight="8220" activeTab="1"/>
  </bookViews>
  <sheets>
    <sheet name="Дисперсия" sheetId="6" r:id="rId1"/>
    <sheet name="Эксперепент" sheetId="1" r:id="rId2"/>
    <sheet name="Путь" sheetId="2" r:id="rId3"/>
    <sheet name="Алгоритм 3" sheetId="3" r:id="rId4"/>
    <sheet name="Алгоритм 4" sheetId="4" r:id="rId5"/>
    <sheet name="Алгоритм 5" sheetId="5" r:id="rId6"/>
  </sheets>
  <calcPr calcId="145621"/>
</workbook>
</file>

<file path=xl/calcChain.xml><?xml version="1.0" encoding="utf-8"?>
<calcChain xmlns="http://schemas.openxmlformats.org/spreadsheetml/2006/main">
  <c r="AH5" i="1" l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I4" i="1"/>
  <c r="AJ4" i="1"/>
  <c r="AH4" i="1"/>
  <c r="AF70" i="1" l="1"/>
  <c r="AG69" i="1"/>
  <c r="AE69" i="1"/>
  <c r="AF68" i="1"/>
  <c r="AG67" i="1"/>
  <c r="AE67" i="1"/>
  <c r="AF66" i="1"/>
  <c r="AG65" i="1"/>
  <c r="AE65" i="1"/>
  <c r="AF64" i="1"/>
  <c r="AG63" i="1"/>
  <c r="AE63" i="1"/>
  <c r="AF62" i="1"/>
  <c r="AG61" i="1"/>
  <c r="AE61" i="1"/>
  <c r="AF60" i="1"/>
  <c r="AG59" i="1"/>
  <c r="AE59" i="1"/>
  <c r="AF58" i="1"/>
  <c r="AG57" i="1"/>
  <c r="AE57" i="1"/>
  <c r="AF56" i="1"/>
  <c r="AG55" i="1"/>
  <c r="AE55" i="1"/>
  <c r="AF54" i="1"/>
  <c r="AG53" i="1"/>
  <c r="AE53" i="1"/>
  <c r="AF52" i="1"/>
  <c r="AG51" i="1"/>
  <c r="AE51" i="1"/>
  <c r="AF50" i="1"/>
  <c r="AG49" i="1"/>
  <c r="AE49" i="1"/>
  <c r="AF48" i="1"/>
  <c r="AG47" i="1"/>
  <c r="AE47" i="1"/>
  <c r="AF46" i="1"/>
  <c r="AG45" i="1"/>
  <c r="AE45" i="1"/>
  <c r="AF44" i="1"/>
  <c r="AG43" i="1"/>
  <c r="AE43" i="1"/>
  <c r="AF42" i="1"/>
  <c r="AG41" i="1"/>
  <c r="AE41" i="1"/>
  <c r="AF40" i="1"/>
  <c r="AG39" i="1"/>
  <c r="AE39" i="1"/>
  <c r="AF38" i="1"/>
  <c r="AG37" i="1"/>
  <c r="AE37" i="1"/>
  <c r="AF36" i="1"/>
  <c r="AG35" i="1"/>
  <c r="AE35" i="1"/>
  <c r="AF34" i="1"/>
  <c r="AG33" i="1"/>
  <c r="AE33" i="1"/>
  <c r="AF32" i="1"/>
  <c r="AG31" i="1"/>
  <c r="AE31" i="1"/>
  <c r="AF30" i="1"/>
  <c r="AG29" i="1"/>
  <c r="AE29" i="1"/>
  <c r="AF28" i="1"/>
  <c r="AG27" i="1"/>
  <c r="AE27" i="1"/>
  <c r="AF26" i="1"/>
  <c r="AG25" i="1"/>
  <c r="AE25" i="1"/>
  <c r="AF24" i="1"/>
  <c r="AG23" i="1"/>
  <c r="AE23" i="1"/>
  <c r="AF22" i="1"/>
  <c r="AG21" i="1"/>
  <c r="AE21" i="1"/>
  <c r="AF20" i="1"/>
  <c r="AG19" i="1"/>
  <c r="AE19" i="1"/>
  <c r="AF18" i="1"/>
  <c r="AG17" i="1"/>
  <c r="AE17" i="1"/>
  <c r="AF16" i="1"/>
  <c r="AG15" i="1"/>
  <c r="AE15" i="1"/>
  <c r="AF14" i="1"/>
  <c r="AG13" i="1"/>
  <c r="AE13" i="1"/>
  <c r="AF12" i="1"/>
  <c r="AG11" i="1"/>
  <c r="AE11" i="1"/>
  <c r="AF10" i="1"/>
  <c r="AG9" i="1"/>
  <c r="AE9" i="1"/>
  <c r="AF8" i="1"/>
  <c r="AG7" i="1"/>
  <c r="AE7" i="1"/>
  <c r="AF6" i="1"/>
  <c r="AG5" i="1"/>
  <c r="AE5" i="1"/>
  <c r="AG4" i="1"/>
  <c r="AE4" i="1"/>
  <c r="AF5" i="1"/>
  <c r="AE6" i="1"/>
  <c r="AG6" i="1"/>
  <c r="AF7" i="1"/>
  <c r="AE8" i="1"/>
  <c r="AG8" i="1"/>
  <c r="AF9" i="1"/>
  <c r="AE10" i="1"/>
  <c r="AG10" i="1"/>
  <c r="AF11" i="1"/>
  <c r="AE12" i="1"/>
  <c r="AG12" i="1"/>
  <c r="AF13" i="1"/>
  <c r="AE14" i="1"/>
  <c r="AG14" i="1"/>
  <c r="AF15" i="1"/>
  <c r="AE16" i="1"/>
  <c r="AG16" i="1"/>
  <c r="AF17" i="1"/>
  <c r="AE18" i="1"/>
  <c r="AG18" i="1"/>
  <c r="AF19" i="1"/>
  <c r="AE20" i="1"/>
  <c r="AG20" i="1"/>
  <c r="AF21" i="1"/>
  <c r="AE22" i="1"/>
  <c r="AG22" i="1"/>
  <c r="AF23" i="1"/>
  <c r="AE24" i="1"/>
  <c r="AG24" i="1"/>
  <c r="AF25" i="1"/>
  <c r="AE26" i="1"/>
  <c r="AG26" i="1"/>
  <c r="AF27" i="1"/>
  <c r="AE28" i="1"/>
  <c r="AG28" i="1"/>
  <c r="AF29" i="1"/>
  <c r="AE30" i="1"/>
  <c r="AG30" i="1"/>
  <c r="AF31" i="1"/>
  <c r="AE32" i="1"/>
  <c r="AG32" i="1"/>
  <c r="AF33" i="1"/>
  <c r="AE34" i="1"/>
  <c r="AG34" i="1"/>
  <c r="AF35" i="1"/>
  <c r="AE36" i="1"/>
  <c r="AG36" i="1"/>
  <c r="AF37" i="1"/>
  <c r="AE38" i="1"/>
  <c r="AG38" i="1"/>
  <c r="AF39" i="1"/>
  <c r="AE40" i="1"/>
  <c r="AG40" i="1"/>
  <c r="AF41" i="1"/>
  <c r="AE42" i="1"/>
  <c r="AG42" i="1"/>
  <c r="AF43" i="1"/>
  <c r="AE44" i="1"/>
  <c r="AG44" i="1"/>
  <c r="AF45" i="1"/>
  <c r="AE46" i="1"/>
  <c r="AG46" i="1"/>
  <c r="AF47" i="1"/>
  <c r="AE48" i="1"/>
  <c r="AG48" i="1"/>
  <c r="AF49" i="1"/>
  <c r="AE50" i="1"/>
  <c r="AG50" i="1"/>
  <c r="AF51" i="1"/>
  <c r="AE52" i="1"/>
  <c r="AG52" i="1"/>
  <c r="AF53" i="1"/>
  <c r="AE54" i="1"/>
  <c r="AG54" i="1"/>
  <c r="AF55" i="1"/>
  <c r="AE56" i="1"/>
  <c r="AG56" i="1"/>
  <c r="AF57" i="1"/>
  <c r="AE58" i="1"/>
  <c r="AG58" i="1"/>
  <c r="AF59" i="1"/>
  <c r="AE60" i="1"/>
  <c r="AG60" i="1"/>
  <c r="AF61" i="1"/>
  <c r="AE62" i="1"/>
  <c r="AG62" i="1"/>
  <c r="AF63" i="1"/>
  <c r="AE64" i="1"/>
  <c r="AG64" i="1"/>
  <c r="AF65" i="1"/>
  <c r="AE66" i="1"/>
  <c r="AG66" i="1"/>
  <c r="AF67" i="1"/>
  <c r="AE68" i="1"/>
  <c r="AG68" i="1"/>
  <c r="AF69" i="1"/>
  <c r="AE70" i="1"/>
  <c r="AG70" i="1"/>
  <c r="AF4" i="1"/>
  <c r="AG71" i="1" l="1"/>
  <c r="AF71" i="1"/>
  <c r="AE7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4" i="1"/>
  <c r="D63" i="2"/>
  <c r="D64" i="2" s="1"/>
  <c r="D65" i="2" s="1"/>
  <c r="D66" i="2" s="1"/>
  <c r="D67" i="2" s="1"/>
  <c r="D62" i="2"/>
  <c r="F61" i="2"/>
  <c r="C46" i="2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45" i="2"/>
  <c r="F47" i="2"/>
  <c r="D43" i="2"/>
  <c r="D42" i="2"/>
  <c r="D40" i="2"/>
  <c r="D39" i="2"/>
  <c r="F39" i="2"/>
  <c r="F10" i="2"/>
  <c r="D3" i="2" s="1"/>
  <c r="D4" i="2" s="1"/>
  <c r="D5" i="2" s="1"/>
  <c r="D6" i="2" s="1"/>
  <c r="D7" i="2" s="1"/>
  <c r="D8" i="2" s="1"/>
  <c r="O15" i="2"/>
  <c r="O16" i="2"/>
  <c r="O17" i="2"/>
  <c r="O18" i="2" s="1"/>
  <c r="O1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2" i="2"/>
  <c r="L15" i="2"/>
  <c r="L14" i="2"/>
  <c r="L19" i="2" s="1"/>
  <c r="L13" i="2"/>
  <c r="M13" i="2" s="1"/>
  <c r="N13" i="2" s="1"/>
  <c r="A70" i="2"/>
  <c r="M16" i="2" l="1"/>
  <c r="N16" i="2" s="1"/>
  <c r="M17" i="2"/>
  <c r="N17" i="2" s="1"/>
  <c r="M18" i="2"/>
  <c r="N18" i="2" s="1"/>
  <c r="M15" i="2"/>
  <c r="N15" i="2" s="1"/>
  <c r="M14" i="2"/>
  <c r="N14" i="2" s="1"/>
  <c r="F11" i="2"/>
  <c r="C10" i="2"/>
  <c r="C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</calcChain>
</file>

<file path=xl/sharedStrings.xml><?xml version="1.0" encoding="utf-8"?>
<sst xmlns="http://schemas.openxmlformats.org/spreadsheetml/2006/main" count="466" uniqueCount="103">
  <si>
    <t>Korjik&amp;Pechenka</t>
  </si>
  <si>
    <t>OlesyaWIiFi</t>
  </si>
  <si>
    <t>ISIM-415-2</t>
  </si>
  <si>
    <t>Sha_virus</t>
  </si>
  <si>
    <t>ADSL_Wireless</t>
  </si>
  <si>
    <t>Дата</t>
  </si>
  <si>
    <t>Точка Доступа</t>
  </si>
  <si>
    <t>Имя точки доступа</t>
  </si>
  <si>
    <t>x-координата</t>
  </si>
  <si>
    <t>y-координата</t>
  </si>
  <si>
    <t>уровень сигнала</t>
  </si>
  <si>
    <t>Найденые координаты</t>
  </si>
  <si>
    <t>Алгоритм 3</t>
  </si>
  <si>
    <t>Алгоритм 4</t>
  </si>
  <si>
    <t>Алгоритм 5</t>
  </si>
  <si>
    <t>x</t>
  </si>
  <si>
    <t>y</t>
  </si>
  <si>
    <t>Точки</t>
  </si>
  <si>
    <t>p1</t>
  </si>
  <si>
    <t>p2</t>
  </si>
  <si>
    <t>p3</t>
  </si>
  <si>
    <t>p4</t>
  </si>
  <si>
    <t>17,04,2013  16:39:36</t>
  </si>
  <si>
    <t>17,04,2013  16:39:38</t>
  </si>
  <si>
    <t>17,04,2013  16:39:40</t>
  </si>
  <si>
    <t>17,04,2013  16:39:42</t>
  </si>
  <si>
    <t>17,04,2013  16:39:44</t>
  </si>
  <si>
    <t>17,04,2013  16:39:46</t>
  </si>
  <si>
    <t>17,04,2013  16:39:48</t>
  </si>
  <si>
    <t>17,04,2013  16:39:50</t>
  </si>
  <si>
    <t>17,04,2013  16:39:52</t>
  </si>
  <si>
    <t>17,04,2013  16:39:54</t>
  </si>
  <si>
    <t>17,04,2013  16:39:56</t>
  </si>
  <si>
    <t>17,04,2013  16:39:58</t>
  </si>
  <si>
    <t>17,04,2013  16:40:00</t>
  </si>
  <si>
    <t>17,04,2013  16:40:02</t>
  </si>
  <si>
    <t>17,04,2013  16:40:04</t>
  </si>
  <si>
    <t>17,04,2013  16:40:06</t>
  </si>
  <si>
    <t>17,04,2013  16:40:08</t>
  </si>
  <si>
    <t>17,04,2013  16:40:10</t>
  </si>
  <si>
    <t>17,04,2013  16:40:12</t>
  </si>
  <si>
    <t>17,04,2013  16:40:14</t>
  </si>
  <si>
    <t>17,04,2013  16:40:16</t>
  </si>
  <si>
    <t>17,04,2013  16:40:18</t>
  </si>
  <si>
    <t>17,04,2013  16:40:20</t>
  </si>
  <si>
    <t>17,04,2013  16:40:22</t>
  </si>
  <si>
    <t>17,04,2013  16:40:24</t>
  </si>
  <si>
    <t>17,04,2013  16:40:26</t>
  </si>
  <si>
    <t>17,04,2013  16:40:28</t>
  </si>
  <si>
    <t>17,04,2013  16:40:30</t>
  </si>
  <si>
    <t>17,04,2013  16:40:33</t>
  </si>
  <si>
    <t>17,04,2013  16:40:35</t>
  </si>
  <si>
    <t>17,04,2013  16:40:37</t>
  </si>
  <si>
    <t>17,04,2013  16:40:38</t>
  </si>
  <si>
    <t>17,04,2013  16:40:40</t>
  </si>
  <si>
    <t>17,04,2013  16:40:43</t>
  </si>
  <si>
    <t>17,04,2013  16:40:44</t>
  </si>
  <si>
    <t>17,04,2013  16:40:47</t>
  </si>
  <si>
    <t>17,04,2013  16:40:48</t>
  </si>
  <si>
    <t>17,04,2013  16:40:50</t>
  </si>
  <si>
    <t>17,04,2013  16:40:53</t>
  </si>
  <si>
    <t>17,04,2013  16:40:54</t>
  </si>
  <si>
    <t>17,04,2013  16:40:56</t>
  </si>
  <si>
    <t>17,04,2013  16:40:58</t>
  </si>
  <si>
    <t>17,04,2013  16:41:00</t>
  </si>
  <si>
    <t>17,04,2013  16:41:02</t>
  </si>
  <si>
    <t>17,04,2013  16:41:14</t>
  </si>
  <si>
    <t>17,04,2013  16:41:30</t>
  </si>
  <si>
    <t>17,04,2013  16:41:32</t>
  </si>
  <si>
    <t>17,04,2013  16:41:35</t>
  </si>
  <si>
    <t>17,04,2013  16:41:37</t>
  </si>
  <si>
    <t>17,04,2013  16:41:38</t>
  </si>
  <si>
    <t>17,04,2013  16:41:40</t>
  </si>
  <si>
    <t>17,04,2013  16:41:43</t>
  </si>
  <si>
    <t>17,04,2013  16:41:44</t>
  </si>
  <si>
    <t>17,04,2013  16:41:47</t>
  </si>
  <si>
    <t>17,04,2013  16:41:48</t>
  </si>
  <si>
    <t>17,04,2013  16:41:51</t>
  </si>
  <si>
    <t>17,04,2013  16:41:52</t>
  </si>
  <si>
    <t>17,04,2013  16:41:54</t>
  </si>
  <si>
    <t>17,04,2013  16:41:56</t>
  </si>
  <si>
    <t>17,04,2013  16:41:58</t>
  </si>
  <si>
    <t>17,04,2013  16:42:00</t>
  </si>
  <si>
    <t>17,04,2013  16:42:02</t>
  </si>
  <si>
    <t>17,04,2013  16:42:04</t>
  </si>
  <si>
    <t>17,04,2013  16:42:07</t>
  </si>
  <si>
    <t>17,04,2013  16:42:09</t>
  </si>
  <si>
    <t>17,04,2013  16:42:11</t>
  </si>
  <si>
    <t>17,04,2013  16:42:13</t>
  </si>
  <si>
    <t>Время</t>
  </si>
  <si>
    <t>Координаты</t>
  </si>
  <si>
    <t>Длины</t>
  </si>
  <si>
    <t>p1-p2</t>
  </si>
  <si>
    <t>p2-p3</t>
  </si>
  <si>
    <t>p3-p4</t>
  </si>
  <si>
    <t>p4-p3</t>
  </si>
  <si>
    <t>p3-p2</t>
  </si>
  <si>
    <t>p2-p1</t>
  </si>
  <si>
    <t>Путь</t>
  </si>
  <si>
    <t>pure time</t>
  </si>
  <si>
    <t>Количество 
активных 
точек</t>
  </si>
  <si>
    <t>Ошибка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</si>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</sst>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0" fontId="0" fillId="0" borderId="10" xfId="0" applyBorder="1"/>
    <xf numFmtId="22" fontId="0" fillId="0" borderId="16" xfId="0" applyNumberFormat="1" applyBorder="1"/>
    <xf numFmtId="22" fontId="0" fillId="0" borderId="13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16" xfId="0" applyBorder="1"/>
    <xf numFmtId="0" fontId="0" fillId="0" borderId="25" xfId="0" applyBorder="1"/>
    <xf numFmtId="0" fontId="0" fillId="0" borderId="27" xfId="0" applyBorder="1"/>
    <xf numFmtId="0" fontId="0" fillId="0" borderId="12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45" fontId="0" fillId="0" borderId="16" xfId="0" applyNumberFormat="1" applyBorder="1"/>
    <xf numFmtId="45" fontId="0" fillId="0" borderId="0" xfId="0" applyNumberFormat="1"/>
    <xf numFmtId="45" fontId="0" fillId="0" borderId="0" xfId="0" applyNumberFormat="1" applyBorder="1"/>
    <xf numFmtId="0" fontId="0" fillId="0" borderId="0" xfId="0" applyBorder="1"/>
    <xf numFmtId="0" fontId="0" fillId="0" borderId="38" xfId="0" applyBorder="1"/>
    <xf numFmtId="2" fontId="0" fillId="0" borderId="35" xfId="0" applyNumberFormat="1" applyBorder="1"/>
    <xf numFmtId="2" fontId="0" fillId="0" borderId="37" xfId="0" applyNumberFormat="1" applyBorder="1"/>
    <xf numFmtId="2" fontId="0" fillId="0" borderId="11" xfId="0" applyNumberFormat="1" applyBorder="1"/>
    <xf numFmtId="2" fontId="0" fillId="0" borderId="23" xfId="0" applyNumberFormat="1" applyBorder="1"/>
    <xf numFmtId="2" fontId="0" fillId="0" borderId="32" xfId="0" applyNumberFormat="1" applyBorder="1"/>
    <xf numFmtId="2" fontId="0" fillId="0" borderId="27" xfId="0" applyNumberFormat="1" applyBorder="1"/>
    <xf numFmtId="2" fontId="0" fillId="0" borderId="16" xfId="0" applyNumberFormat="1" applyBorder="1"/>
    <xf numFmtId="2" fontId="0" fillId="0" borderId="34" xfId="0" applyNumberFormat="1" applyBorder="1"/>
    <xf numFmtId="2" fontId="0" fillId="0" borderId="36" xfId="0" applyNumberFormat="1" applyBorder="1"/>
    <xf numFmtId="2" fontId="0" fillId="0" borderId="25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11" xfId="0" applyBorder="1"/>
    <xf numFmtId="0" fontId="0" fillId="0" borderId="20" xfId="0" applyBorder="1" applyAlignment="1">
      <alignment vertical="center"/>
    </xf>
    <xf numFmtId="0" fontId="0" fillId="0" borderId="44" xfId="0" applyBorder="1"/>
    <xf numFmtId="0" fontId="0" fillId="0" borderId="45" xfId="0" applyBorder="1"/>
    <xf numFmtId="0" fontId="0" fillId="0" borderId="23" xfId="0" applyBorder="1"/>
    <xf numFmtId="0" fontId="0" fillId="0" borderId="46" xfId="0" applyBorder="1"/>
    <xf numFmtId="0" fontId="0" fillId="0" borderId="21" xfId="0" applyFill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Эксперепент!$AH$3</c:f>
              <c:strCache>
                <c:ptCount val="1"/>
                <c:pt idx="0">
                  <c:v>Алгоритм 3</c:v>
                </c:pt>
              </c:strCache>
            </c:strRef>
          </c:tx>
          <c:val>
            <c:numRef>
              <c:f>Эксперепент!$AH$4:$AH$70</c:f>
              <c:numCache>
                <c:formatCode>General</c:formatCode>
                <c:ptCount val="67"/>
                <c:pt idx="0">
                  <c:v>2.6794518711622364</c:v>
                </c:pt>
                <c:pt idx="1">
                  <c:v>2.8725867379312633</c:v>
                </c:pt>
                <c:pt idx="2">
                  <c:v>3.2377724066224425</c:v>
                </c:pt>
                <c:pt idx="3">
                  <c:v>3.3839224329076703</c:v>
                </c:pt>
                <c:pt idx="4">
                  <c:v>3.3578131904793191</c:v>
                </c:pt>
                <c:pt idx="5">
                  <c:v>2.4675664818110907</c:v>
                </c:pt>
                <c:pt idx="6">
                  <c:v>1.8818772649818891</c:v>
                </c:pt>
                <c:pt idx="7">
                  <c:v>2.235478563132534</c:v>
                </c:pt>
                <c:pt idx="8">
                  <c:v>2.3704603509477349</c:v>
                </c:pt>
                <c:pt idx="9">
                  <c:v>2.7617119793447054</c:v>
                </c:pt>
                <c:pt idx="10">
                  <c:v>2.1723630308641</c:v>
                </c:pt>
                <c:pt idx="11">
                  <c:v>1.4766104115657157</c:v>
                </c:pt>
                <c:pt idx="12">
                  <c:v>1.8091320943112921</c:v>
                </c:pt>
                <c:pt idx="13">
                  <c:v>1.4742661266588089</c:v>
                </c:pt>
                <c:pt idx="14">
                  <c:v>2.5717664586296456</c:v>
                </c:pt>
                <c:pt idx="15">
                  <c:v>1.8002360357155816</c:v>
                </c:pt>
                <c:pt idx="16">
                  <c:v>-11.416387404669859</c:v>
                </c:pt>
                <c:pt idx="17">
                  <c:v>-13.120387474252095</c:v>
                </c:pt>
                <c:pt idx="18">
                  <c:v>2.9892842450133519</c:v>
                </c:pt>
                <c:pt idx="19">
                  <c:v>2.5419674324645101</c:v>
                </c:pt>
                <c:pt idx="20">
                  <c:v>2.9190100364524763</c:v>
                </c:pt>
                <c:pt idx="21">
                  <c:v>3.1391640732829647</c:v>
                </c:pt>
                <c:pt idx="22">
                  <c:v>2.9778911824888317</c:v>
                </c:pt>
                <c:pt idx="23">
                  <c:v>3.915342643641206</c:v>
                </c:pt>
                <c:pt idx="24">
                  <c:v>3.026694555518612</c:v>
                </c:pt>
                <c:pt idx="25">
                  <c:v>1.5371539646667314</c:v>
                </c:pt>
                <c:pt idx="26">
                  <c:v>3.2192216856894982</c:v>
                </c:pt>
                <c:pt idx="27">
                  <c:v>2.9559652102892851</c:v>
                </c:pt>
                <c:pt idx="28">
                  <c:v>2.2269126866156226</c:v>
                </c:pt>
                <c:pt idx="29">
                  <c:v>3.7105493146209443</c:v>
                </c:pt>
                <c:pt idx="30">
                  <c:v>3.019097204161576</c:v>
                </c:pt>
                <c:pt idx="31">
                  <c:v>3.5775808117882311</c:v>
                </c:pt>
                <c:pt idx="32">
                  <c:v>2.6769588654328049</c:v>
                </c:pt>
                <c:pt idx="33">
                  <c:v>3.4108171329643406</c:v>
                </c:pt>
                <c:pt idx="34">
                  <c:v>2.5359995825394472</c:v>
                </c:pt>
                <c:pt idx="35">
                  <c:v>2.744745858584194</c:v>
                </c:pt>
                <c:pt idx="36">
                  <c:v>1.8701107023495629</c:v>
                </c:pt>
                <c:pt idx="37">
                  <c:v>1.6429996215015352</c:v>
                </c:pt>
                <c:pt idx="38">
                  <c:v>1.6561713567998018</c:v>
                </c:pt>
                <c:pt idx="39">
                  <c:v>2.0520490009263934</c:v>
                </c:pt>
                <c:pt idx="40">
                  <c:v>-47.280611308613643</c:v>
                </c:pt>
                <c:pt idx="41">
                  <c:v>-47.281853621916127</c:v>
                </c:pt>
                <c:pt idx="42">
                  <c:v>-47.280645404232374</c:v>
                </c:pt>
                <c:pt idx="43">
                  <c:v>2.6724336729660894</c:v>
                </c:pt>
                <c:pt idx="44">
                  <c:v>3.1451049125508339</c:v>
                </c:pt>
                <c:pt idx="45">
                  <c:v>2.7074080527150373</c:v>
                </c:pt>
                <c:pt idx="46">
                  <c:v>2.7815528306772919</c:v>
                </c:pt>
                <c:pt idx="47">
                  <c:v>4.1305778002553444</c:v>
                </c:pt>
                <c:pt idx="48">
                  <c:v>3.8080228314306961</c:v>
                </c:pt>
                <c:pt idx="49">
                  <c:v>3.5304025901772187</c:v>
                </c:pt>
                <c:pt idx="50">
                  <c:v>2.5924683517762999</c:v>
                </c:pt>
                <c:pt idx="51">
                  <c:v>3.1598490712938645</c:v>
                </c:pt>
                <c:pt idx="52">
                  <c:v>2.0676122436845112</c:v>
                </c:pt>
                <c:pt idx="53">
                  <c:v>3.8274709544444492</c:v>
                </c:pt>
                <c:pt idx="54">
                  <c:v>2.8306837324406833</c:v>
                </c:pt>
                <c:pt idx="55">
                  <c:v>2.8773865621992849</c:v>
                </c:pt>
                <c:pt idx="56">
                  <c:v>3.3941749170240594</c:v>
                </c:pt>
                <c:pt idx="57">
                  <c:v>2.9789902950317595</c:v>
                </c:pt>
                <c:pt idx="58">
                  <c:v>2.6839704269773099</c:v>
                </c:pt>
                <c:pt idx="59">
                  <c:v>2.7545297073271997</c:v>
                </c:pt>
                <c:pt idx="60">
                  <c:v>2.2776216225083328</c:v>
                </c:pt>
                <c:pt idx="61">
                  <c:v>1.4177269992726789</c:v>
                </c:pt>
                <c:pt idx="62">
                  <c:v>2.7636854485457851</c:v>
                </c:pt>
                <c:pt idx="63">
                  <c:v>2.7964345388537573</c:v>
                </c:pt>
                <c:pt idx="64">
                  <c:v>2.2674034487901338</c:v>
                </c:pt>
                <c:pt idx="65">
                  <c:v>0.78374801119045401</c:v>
                </c:pt>
                <c:pt idx="66">
                  <c:v>3.2319235866930756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Эксперепент!$AI$3</c:f>
              <c:strCache>
                <c:ptCount val="1"/>
                <c:pt idx="0">
                  <c:v>Алгоритм 4</c:v>
                </c:pt>
              </c:strCache>
            </c:strRef>
          </c:tx>
          <c:val>
            <c:numRef>
              <c:f>Эксперепент!$AI$4:$AI$70</c:f>
              <c:numCache>
                <c:formatCode>General</c:formatCode>
                <c:ptCount val="67"/>
                <c:pt idx="0">
                  <c:v>2.1517658383801681</c:v>
                </c:pt>
                <c:pt idx="1">
                  <c:v>3.0541968202056737</c:v>
                </c:pt>
                <c:pt idx="2">
                  <c:v>2.8907617382607267</c:v>
                </c:pt>
                <c:pt idx="3">
                  <c:v>3.3201026681667396</c:v>
                </c:pt>
                <c:pt idx="4">
                  <c:v>2.4766890002484798</c:v>
                </c:pt>
                <c:pt idx="5">
                  <c:v>1.8040559110041885</c:v>
                </c:pt>
                <c:pt idx="6">
                  <c:v>2.1654509293774531</c:v>
                </c:pt>
                <c:pt idx="7">
                  <c:v>1.1351863166617635</c:v>
                </c:pt>
                <c:pt idx="8">
                  <c:v>1.9562689429444546</c:v>
                </c:pt>
                <c:pt idx="9">
                  <c:v>2.8462285985838189</c:v>
                </c:pt>
                <c:pt idx="10">
                  <c:v>3.0017251976172972</c:v>
                </c:pt>
                <c:pt idx="11">
                  <c:v>0.46109920568507423</c:v>
                </c:pt>
                <c:pt idx="12">
                  <c:v>3.1782840307644924</c:v>
                </c:pt>
                <c:pt idx="13">
                  <c:v>2.0573996968061437</c:v>
                </c:pt>
                <c:pt idx="14">
                  <c:v>2.7847694167103119</c:v>
                </c:pt>
                <c:pt idx="15">
                  <c:v>2.7794870744867679</c:v>
                </c:pt>
                <c:pt idx="16">
                  <c:v>-10.899906437375222</c:v>
                </c:pt>
                <c:pt idx="17">
                  <c:v>-12.610348457190863</c:v>
                </c:pt>
                <c:pt idx="18">
                  <c:v>3.1918412710021418</c:v>
                </c:pt>
                <c:pt idx="19">
                  <c:v>2.8345313209351062</c:v>
                </c:pt>
                <c:pt idx="20">
                  <c:v>2.1784801243735368</c:v>
                </c:pt>
                <c:pt idx="21">
                  <c:v>2.9130781280192144</c:v>
                </c:pt>
                <c:pt idx="22">
                  <c:v>1.7414114625236889</c:v>
                </c:pt>
                <c:pt idx="23">
                  <c:v>3.9301248188382787</c:v>
                </c:pt>
                <c:pt idx="24">
                  <c:v>3.1648006039295016</c:v>
                </c:pt>
                <c:pt idx="25">
                  <c:v>2.2816476992031349</c:v>
                </c:pt>
                <c:pt idx="26">
                  <c:v>3.2749089559304374</c:v>
                </c:pt>
                <c:pt idx="27">
                  <c:v>2.1747276505256465</c:v>
                </c:pt>
                <c:pt idx="28">
                  <c:v>1.8723242614707827</c:v>
                </c:pt>
                <c:pt idx="29">
                  <c:v>3.9754331027817451</c:v>
                </c:pt>
                <c:pt idx="30">
                  <c:v>3.3093310929249928</c:v>
                </c:pt>
                <c:pt idx="31">
                  <c:v>4.0055644339069847</c:v>
                </c:pt>
                <c:pt idx="32">
                  <c:v>2.8903786626217909</c:v>
                </c:pt>
                <c:pt idx="33">
                  <c:v>3.6592475169642169</c:v>
                </c:pt>
                <c:pt idx="34">
                  <c:v>1.8366915448577572</c:v>
                </c:pt>
                <c:pt idx="35">
                  <c:v>2.8589755611146508</c:v>
                </c:pt>
                <c:pt idx="36">
                  <c:v>1.4594123489383275</c:v>
                </c:pt>
                <c:pt idx="37">
                  <c:v>2.1028866322985147</c:v>
                </c:pt>
                <c:pt idx="38">
                  <c:v>2.0450446097099864</c:v>
                </c:pt>
                <c:pt idx="39">
                  <c:v>1.223160823753223</c:v>
                </c:pt>
                <c:pt idx="40">
                  <c:v>-46.768081919814072</c:v>
                </c:pt>
                <c:pt idx="41">
                  <c:v>-46.768934766994334</c:v>
                </c:pt>
                <c:pt idx="42">
                  <c:v>-46.773665182244301</c:v>
                </c:pt>
                <c:pt idx="43">
                  <c:v>2.4323811131519539</c:v>
                </c:pt>
                <c:pt idx="44">
                  <c:v>4.3495457980017402</c:v>
                </c:pt>
                <c:pt idx="45">
                  <c:v>2.4049794093536621</c:v>
                </c:pt>
                <c:pt idx="46">
                  <c:v>2.7331818611135446</c:v>
                </c:pt>
                <c:pt idx="47">
                  <c:v>3.7634495045169691</c:v>
                </c:pt>
                <c:pt idx="48">
                  <c:v>4.5957750788384324</c:v>
                </c:pt>
                <c:pt idx="49">
                  <c:v>3.5172004975318392</c:v>
                </c:pt>
                <c:pt idx="50">
                  <c:v>0.8169629539264891</c:v>
                </c:pt>
                <c:pt idx="51">
                  <c:v>4.0696831581326798</c:v>
                </c:pt>
                <c:pt idx="52">
                  <c:v>2.1568969441349317</c:v>
                </c:pt>
                <c:pt idx="53">
                  <c:v>3.3336785416871266</c:v>
                </c:pt>
                <c:pt idx="54">
                  <c:v>3.2121494752972541</c:v>
                </c:pt>
                <c:pt idx="55">
                  <c:v>2.928850757774113</c:v>
                </c:pt>
                <c:pt idx="56">
                  <c:v>3.5171160564036512</c:v>
                </c:pt>
                <c:pt idx="57">
                  <c:v>2.7296682761759685</c:v>
                </c:pt>
                <c:pt idx="58">
                  <c:v>2.9056957448581322</c:v>
                </c:pt>
                <c:pt idx="59">
                  <c:v>3.1361856303987943</c:v>
                </c:pt>
                <c:pt idx="60">
                  <c:v>0.641522216206309</c:v>
                </c:pt>
                <c:pt idx="61">
                  <c:v>2.4101611192940675</c:v>
                </c:pt>
                <c:pt idx="62">
                  <c:v>3.0908015179113493</c:v>
                </c:pt>
                <c:pt idx="63">
                  <c:v>1.7014353944192706</c:v>
                </c:pt>
                <c:pt idx="64">
                  <c:v>1.9684575944196041</c:v>
                </c:pt>
                <c:pt idx="65">
                  <c:v>1.1092715138202349</c:v>
                </c:pt>
                <c:pt idx="66">
                  <c:v>3.3084125937235211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Эксперепент!$AJ$3</c:f>
              <c:strCache>
                <c:ptCount val="1"/>
                <c:pt idx="0">
                  <c:v>Алгоритм 5</c:v>
                </c:pt>
              </c:strCache>
            </c:strRef>
          </c:tx>
          <c:val>
            <c:numRef>
              <c:f>Эксперепент!$AJ$4:$AJ$70</c:f>
              <c:numCache>
                <c:formatCode>General</c:formatCode>
                <c:ptCount val="67"/>
                <c:pt idx="0">
                  <c:v>2.4743007183156296</c:v>
                </c:pt>
                <c:pt idx="1">
                  <c:v>2.5660117360393775</c:v>
                </c:pt>
                <c:pt idx="2">
                  <c:v>2.4421819382655023</c:v>
                </c:pt>
                <c:pt idx="3">
                  <c:v>3.8244298944498172</c:v>
                </c:pt>
                <c:pt idx="4">
                  <c:v>2.9594179101941678</c:v>
                </c:pt>
                <c:pt idx="5">
                  <c:v>1.7839737760685344</c:v>
                </c:pt>
                <c:pt idx="6">
                  <c:v>1.7111994775067387</c:v>
                </c:pt>
                <c:pt idx="7">
                  <c:v>2.2733479050511942</c:v>
                </c:pt>
                <c:pt idx="8">
                  <c:v>2.0043034863160818</c:v>
                </c:pt>
                <c:pt idx="9">
                  <c:v>2.5151440789235151</c:v>
                </c:pt>
                <c:pt idx="10">
                  <c:v>3.2711066637901944</c:v>
                </c:pt>
                <c:pt idx="11">
                  <c:v>2.0489914742776083</c:v>
                </c:pt>
                <c:pt idx="12">
                  <c:v>2.5499829491781743</c:v>
                </c:pt>
                <c:pt idx="13">
                  <c:v>1.2760418320595477</c:v>
                </c:pt>
                <c:pt idx="14">
                  <c:v>2.2408193776670551</c:v>
                </c:pt>
                <c:pt idx="15">
                  <c:v>1.7123428548182709</c:v>
                </c:pt>
                <c:pt idx="16">
                  <c:v>-10.700144376124058</c:v>
                </c:pt>
                <c:pt idx="17">
                  <c:v>-12.409100390038045</c:v>
                </c:pt>
                <c:pt idx="18">
                  <c:v>3.3635319171498645</c:v>
                </c:pt>
                <c:pt idx="19">
                  <c:v>2.5512789118579287</c:v>
                </c:pt>
                <c:pt idx="20">
                  <c:v>2.4959089129590994</c:v>
                </c:pt>
                <c:pt idx="21">
                  <c:v>3.4181608304482873</c:v>
                </c:pt>
                <c:pt idx="22">
                  <c:v>1.5179963883486147</c:v>
                </c:pt>
                <c:pt idx="23">
                  <c:v>3.7304428756115744</c:v>
                </c:pt>
                <c:pt idx="24">
                  <c:v>3.3802134809857556</c:v>
                </c:pt>
                <c:pt idx="25">
                  <c:v>2.1050796820179523</c:v>
                </c:pt>
                <c:pt idx="26">
                  <c:v>3.7004267562917588</c:v>
                </c:pt>
                <c:pt idx="27">
                  <c:v>2.8729512588480723</c:v>
                </c:pt>
                <c:pt idx="28">
                  <c:v>2.4267535889930469</c:v>
                </c:pt>
                <c:pt idx="29">
                  <c:v>3.8886868079169776</c:v>
                </c:pt>
                <c:pt idx="30">
                  <c:v>3.6361742187457247</c:v>
                </c:pt>
                <c:pt idx="31">
                  <c:v>3.5763420692649919</c:v>
                </c:pt>
                <c:pt idx="32">
                  <c:v>3.1338866477349621</c:v>
                </c:pt>
                <c:pt idx="33">
                  <c:v>3.8113159551737188</c:v>
                </c:pt>
                <c:pt idx="34">
                  <c:v>2.6639642766440339</c:v>
                </c:pt>
                <c:pt idx="35">
                  <c:v>2.0983310200867704</c:v>
                </c:pt>
                <c:pt idx="36">
                  <c:v>1.6660311253840385</c:v>
                </c:pt>
                <c:pt idx="37">
                  <c:v>1.7439843995267568</c:v>
                </c:pt>
                <c:pt idx="38">
                  <c:v>2.3263500442962251</c:v>
                </c:pt>
                <c:pt idx="39">
                  <c:v>1.1857753230368964</c:v>
                </c:pt>
                <c:pt idx="40">
                  <c:v>-46.563335796950511</c:v>
                </c:pt>
                <c:pt idx="41">
                  <c:v>-46.562934391749657</c:v>
                </c:pt>
                <c:pt idx="42">
                  <c:v>-46.563935452731343</c:v>
                </c:pt>
                <c:pt idx="43">
                  <c:v>1.2950908968856183</c:v>
                </c:pt>
                <c:pt idx="44">
                  <c:v>4.3342679848872017</c:v>
                </c:pt>
                <c:pt idx="45">
                  <c:v>2.0012917451626482</c:v>
                </c:pt>
                <c:pt idx="46">
                  <c:v>2.6251655088347103</c:v>
                </c:pt>
                <c:pt idx="47">
                  <c:v>4.1114716699692657</c:v>
                </c:pt>
                <c:pt idx="48">
                  <c:v>4.5254894975413453</c:v>
                </c:pt>
                <c:pt idx="49">
                  <c:v>2.7289593716255451</c:v>
                </c:pt>
                <c:pt idx="50">
                  <c:v>2.594424274264691</c:v>
                </c:pt>
                <c:pt idx="51">
                  <c:v>3.8110635128175363</c:v>
                </c:pt>
                <c:pt idx="52">
                  <c:v>2.5473629322723133</c:v>
                </c:pt>
                <c:pt idx="53">
                  <c:v>4.0358814262502838</c:v>
                </c:pt>
                <c:pt idx="54">
                  <c:v>2.1999904612612857</c:v>
                </c:pt>
                <c:pt idx="55">
                  <c:v>3.1712356070084717</c:v>
                </c:pt>
                <c:pt idx="56">
                  <c:v>3.7672175848280345</c:v>
                </c:pt>
                <c:pt idx="57">
                  <c:v>1.4578634750813357</c:v>
                </c:pt>
                <c:pt idx="58">
                  <c:v>1.4286304538800572</c:v>
                </c:pt>
                <c:pt idx="59">
                  <c:v>2.917671590691318</c:v>
                </c:pt>
                <c:pt idx="60">
                  <c:v>1.6618773363128438</c:v>
                </c:pt>
                <c:pt idx="61">
                  <c:v>1.3764085141741447</c:v>
                </c:pt>
                <c:pt idx="62">
                  <c:v>2.8263052786295049</c:v>
                </c:pt>
                <c:pt idx="63">
                  <c:v>3.0724346586731128</c:v>
                </c:pt>
                <c:pt idx="64">
                  <c:v>1.6637690843228672</c:v>
                </c:pt>
                <c:pt idx="65">
                  <c:v>0.87628410978198801</c:v>
                </c:pt>
                <c:pt idx="66">
                  <c:v>2.822110868192957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4592"/>
        <c:axId val="42016128"/>
      </c:lineChart>
      <c:catAx>
        <c:axId val="420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6128"/>
        <c:crosses val="autoZero"/>
        <c:auto val="1"/>
        <c:lblAlgn val="ctr"/>
        <c:lblOffset val="100"/>
        <c:noMultiLvlLbl val="0"/>
      </c:catAx>
      <c:valAx>
        <c:axId val="420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Эксперепент!$AB$1</c:f>
              <c:strCache>
                <c:ptCount val="1"/>
                <c:pt idx="0">
                  <c:v>Путь</c:v>
                </c:pt>
              </c:strCache>
            </c:strRef>
          </c:tx>
          <c:xVal>
            <c:numRef>
              <c:f>Эксперепент!$AB$4:$AB$70</c:f>
              <c:numCache>
                <c:formatCode>General</c:formatCode>
                <c:ptCount val="67"/>
                <c:pt idx="0">
                  <c:v>57.805599999999998</c:v>
                </c:pt>
                <c:pt idx="1">
                  <c:v>57.805599999999998</c:v>
                </c:pt>
                <c:pt idx="2">
                  <c:v>57.805599999999998</c:v>
                </c:pt>
                <c:pt idx="3">
                  <c:v>57.805599999999998</c:v>
                </c:pt>
                <c:pt idx="4">
                  <c:v>57.805599999999998</c:v>
                </c:pt>
                <c:pt idx="5">
                  <c:v>57.805599999999998</c:v>
                </c:pt>
                <c:pt idx="6">
                  <c:v>57.805599999999998</c:v>
                </c:pt>
                <c:pt idx="7">
                  <c:v>57.805599999999998</c:v>
                </c:pt>
                <c:pt idx="8">
                  <c:v>56.097598999999995</c:v>
                </c:pt>
                <c:pt idx="9">
                  <c:v>54.389597999999992</c:v>
                </c:pt>
                <c:pt idx="10">
                  <c:v>52.681596999999989</c:v>
                </c:pt>
                <c:pt idx="11">
                  <c:v>50.973595999999986</c:v>
                </c:pt>
                <c:pt idx="12">
                  <c:v>49.265594999999983</c:v>
                </c:pt>
                <c:pt idx="13">
                  <c:v>47.55759399999998</c:v>
                </c:pt>
                <c:pt idx="14">
                  <c:v>45.849592999999977</c:v>
                </c:pt>
                <c:pt idx="15">
                  <c:v>44.141591999999974</c:v>
                </c:pt>
                <c:pt idx="16">
                  <c:v>42.433590999999971</c:v>
                </c:pt>
                <c:pt idx="17">
                  <c:v>40.725589999999968</c:v>
                </c:pt>
                <c:pt idx="18">
                  <c:v>39.017588999999965</c:v>
                </c:pt>
                <c:pt idx="19">
                  <c:v>37.309587999999962</c:v>
                </c:pt>
                <c:pt idx="20">
                  <c:v>35.601586999999959</c:v>
                </c:pt>
                <c:pt idx="21">
                  <c:v>33.893585999999956</c:v>
                </c:pt>
                <c:pt idx="22">
                  <c:v>32.185584999999953</c:v>
                </c:pt>
                <c:pt idx="23">
                  <c:v>30.477583999999954</c:v>
                </c:pt>
                <c:pt idx="24">
                  <c:v>28.769582999999955</c:v>
                </c:pt>
                <c:pt idx="25">
                  <c:v>27.061581999999955</c:v>
                </c:pt>
                <c:pt idx="26">
                  <c:v>25.353580999999956</c:v>
                </c:pt>
                <c:pt idx="27">
                  <c:v>23.645579999999956</c:v>
                </c:pt>
                <c:pt idx="28">
                  <c:v>21.937578999999957</c:v>
                </c:pt>
                <c:pt idx="29">
                  <c:v>20.229577999999957</c:v>
                </c:pt>
                <c:pt idx="30">
                  <c:v>18.521576999999958</c:v>
                </c:pt>
                <c:pt idx="31">
                  <c:v>16.813575999999959</c:v>
                </c:pt>
                <c:pt idx="32">
                  <c:v>15.105574999999959</c:v>
                </c:pt>
                <c:pt idx="33">
                  <c:v>13.39757399999996</c:v>
                </c:pt>
                <c:pt idx="34">
                  <c:v>11.68957299999996</c:v>
                </c:pt>
                <c:pt idx="35">
                  <c:v>9.9815719999999608</c:v>
                </c:pt>
                <c:pt idx="36">
                  <c:v>6.5655700000000001</c:v>
                </c:pt>
                <c:pt idx="37">
                  <c:v>6.5655700000000001</c:v>
                </c:pt>
                <c:pt idx="38">
                  <c:v>6.5655700000000001</c:v>
                </c:pt>
                <c:pt idx="39">
                  <c:v>6.5655700000000001</c:v>
                </c:pt>
                <c:pt idx="40">
                  <c:v>6.5655700000000001</c:v>
                </c:pt>
                <c:pt idx="41">
                  <c:v>6.5655700000000001</c:v>
                </c:pt>
                <c:pt idx="42">
                  <c:v>6.5655700000000001</c:v>
                </c:pt>
                <c:pt idx="43">
                  <c:v>9.4122383333333328</c:v>
                </c:pt>
                <c:pt idx="44">
                  <c:v>12.258906666666666</c:v>
                </c:pt>
                <c:pt idx="45">
                  <c:v>15.105575</c:v>
                </c:pt>
                <c:pt idx="46">
                  <c:v>17.952243333333332</c:v>
                </c:pt>
                <c:pt idx="47">
                  <c:v>20.798911666666665</c:v>
                </c:pt>
                <c:pt idx="48">
                  <c:v>23.645579999999999</c:v>
                </c:pt>
                <c:pt idx="49">
                  <c:v>26.492248333333333</c:v>
                </c:pt>
                <c:pt idx="50">
                  <c:v>29.338916666666666</c:v>
                </c:pt>
                <c:pt idx="51">
                  <c:v>32.185584999999996</c:v>
                </c:pt>
                <c:pt idx="52">
                  <c:v>35.03225333333333</c:v>
                </c:pt>
                <c:pt idx="53">
                  <c:v>37.878921666666663</c:v>
                </c:pt>
                <c:pt idx="54">
                  <c:v>40.725589999999997</c:v>
                </c:pt>
                <c:pt idx="55">
                  <c:v>43.57225833333333</c:v>
                </c:pt>
                <c:pt idx="56">
                  <c:v>46.418926666666664</c:v>
                </c:pt>
                <c:pt idx="57">
                  <c:v>49.265594999999998</c:v>
                </c:pt>
                <c:pt idx="58">
                  <c:v>52.112263333333331</c:v>
                </c:pt>
                <c:pt idx="59">
                  <c:v>57.805599999999998</c:v>
                </c:pt>
                <c:pt idx="60">
                  <c:v>57.805599999999998</c:v>
                </c:pt>
                <c:pt idx="61">
                  <c:v>57.805599999999998</c:v>
                </c:pt>
                <c:pt idx="62">
                  <c:v>57.805599999999998</c:v>
                </c:pt>
                <c:pt idx="63">
                  <c:v>57.805599999999998</c:v>
                </c:pt>
                <c:pt idx="64">
                  <c:v>57.805599999999998</c:v>
                </c:pt>
                <c:pt idx="65">
                  <c:v>57.805599999999998</c:v>
                </c:pt>
                <c:pt idx="66">
                  <c:v>57.805599999999998</c:v>
                </c:pt>
              </c:numCache>
            </c:numRef>
          </c:xVal>
          <c:yVal>
            <c:numRef>
              <c:f>Эксперепент!$AC$4:$AC$70</c:f>
              <c:numCache>
                <c:formatCode>General</c:formatCode>
                <c:ptCount val="67"/>
                <c:pt idx="0">
                  <c:v>38.978000000000002</c:v>
                </c:pt>
                <c:pt idx="1">
                  <c:v>40.522037500000003</c:v>
                </c:pt>
                <c:pt idx="2">
                  <c:v>42.066075000000005</c:v>
                </c:pt>
                <c:pt idx="3">
                  <c:v>43.610112500000007</c:v>
                </c:pt>
                <c:pt idx="4">
                  <c:v>45.154150000000008</c:v>
                </c:pt>
                <c:pt idx="5">
                  <c:v>46.69818750000001</c:v>
                </c:pt>
                <c:pt idx="6">
                  <c:v>48.242225000000012</c:v>
                </c:pt>
                <c:pt idx="7">
                  <c:v>51.330300000000001</c:v>
                </c:pt>
                <c:pt idx="8">
                  <c:v>51.330300000000001</c:v>
                </c:pt>
                <c:pt idx="9">
                  <c:v>51.330300000000001</c:v>
                </c:pt>
                <c:pt idx="10">
                  <c:v>51.330300000000001</c:v>
                </c:pt>
                <c:pt idx="11">
                  <c:v>51.330300000000001</c:v>
                </c:pt>
                <c:pt idx="12">
                  <c:v>51.330300000000001</c:v>
                </c:pt>
                <c:pt idx="13">
                  <c:v>51.330300000000001</c:v>
                </c:pt>
                <c:pt idx="14">
                  <c:v>51.330300000000001</c:v>
                </c:pt>
                <c:pt idx="15">
                  <c:v>51.330300000000001</c:v>
                </c:pt>
                <c:pt idx="16">
                  <c:v>51.330300000000001</c:v>
                </c:pt>
                <c:pt idx="17">
                  <c:v>51.330300000000001</c:v>
                </c:pt>
                <c:pt idx="18">
                  <c:v>51.330300000000001</c:v>
                </c:pt>
                <c:pt idx="19">
                  <c:v>51.330300000000001</c:v>
                </c:pt>
                <c:pt idx="20">
                  <c:v>51.330300000000001</c:v>
                </c:pt>
                <c:pt idx="21">
                  <c:v>51.330300000000001</c:v>
                </c:pt>
                <c:pt idx="22">
                  <c:v>51.330300000000001</c:v>
                </c:pt>
                <c:pt idx="23">
                  <c:v>51.330300000000001</c:v>
                </c:pt>
                <c:pt idx="24">
                  <c:v>51.330300000000001</c:v>
                </c:pt>
                <c:pt idx="25">
                  <c:v>51.330300000000001</c:v>
                </c:pt>
                <c:pt idx="26">
                  <c:v>51.330300000000001</c:v>
                </c:pt>
                <c:pt idx="27">
                  <c:v>51.330300000000001</c:v>
                </c:pt>
                <c:pt idx="28">
                  <c:v>51.330300000000001</c:v>
                </c:pt>
                <c:pt idx="29">
                  <c:v>51.330300000000001</c:v>
                </c:pt>
                <c:pt idx="30">
                  <c:v>51.330300000000001</c:v>
                </c:pt>
                <c:pt idx="31">
                  <c:v>51.330300000000001</c:v>
                </c:pt>
                <c:pt idx="32">
                  <c:v>51.330300000000001</c:v>
                </c:pt>
                <c:pt idx="33">
                  <c:v>51.330300000000001</c:v>
                </c:pt>
                <c:pt idx="34">
                  <c:v>51.330300000000001</c:v>
                </c:pt>
                <c:pt idx="35">
                  <c:v>51.330300000000001</c:v>
                </c:pt>
                <c:pt idx="36">
                  <c:v>51.330300000000001</c:v>
                </c:pt>
                <c:pt idx="37">
                  <c:v>50.084125</c:v>
                </c:pt>
                <c:pt idx="38">
                  <c:v>48.837949999999999</c:v>
                </c:pt>
                <c:pt idx="39">
                  <c:v>46.345599999999997</c:v>
                </c:pt>
                <c:pt idx="40">
                  <c:v>45.099424999999997</c:v>
                </c:pt>
                <c:pt idx="41">
                  <c:v>43.853249999999996</c:v>
                </c:pt>
                <c:pt idx="42">
                  <c:v>51.330300000000001</c:v>
                </c:pt>
                <c:pt idx="43">
                  <c:v>51.330300000000001</c:v>
                </c:pt>
                <c:pt idx="44">
                  <c:v>51.330300000000001</c:v>
                </c:pt>
                <c:pt idx="45">
                  <c:v>51.330300000000001</c:v>
                </c:pt>
                <c:pt idx="46">
                  <c:v>51.330300000000001</c:v>
                </c:pt>
                <c:pt idx="47">
                  <c:v>51.330300000000001</c:v>
                </c:pt>
                <c:pt idx="48">
                  <c:v>51.330300000000001</c:v>
                </c:pt>
                <c:pt idx="49">
                  <c:v>51.330300000000001</c:v>
                </c:pt>
                <c:pt idx="50">
                  <c:v>51.330300000000001</c:v>
                </c:pt>
                <c:pt idx="51">
                  <c:v>51.330300000000001</c:v>
                </c:pt>
                <c:pt idx="52">
                  <c:v>51.330300000000001</c:v>
                </c:pt>
                <c:pt idx="53">
                  <c:v>51.330300000000001</c:v>
                </c:pt>
                <c:pt idx="54">
                  <c:v>51.330300000000001</c:v>
                </c:pt>
                <c:pt idx="55">
                  <c:v>51.330300000000001</c:v>
                </c:pt>
                <c:pt idx="56">
                  <c:v>51.330300000000001</c:v>
                </c:pt>
                <c:pt idx="57">
                  <c:v>51.330300000000001</c:v>
                </c:pt>
                <c:pt idx="58">
                  <c:v>51.330300000000001</c:v>
                </c:pt>
                <c:pt idx="59">
                  <c:v>51.330300000000001</c:v>
                </c:pt>
                <c:pt idx="60">
                  <c:v>49.786262499999999</c:v>
                </c:pt>
                <c:pt idx="61">
                  <c:v>48.242224999999998</c:v>
                </c:pt>
                <c:pt idx="62">
                  <c:v>46.698187499999996</c:v>
                </c:pt>
                <c:pt idx="63">
                  <c:v>45.154149999999994</c:v>
                </c:pt>
                <c:pt idx="64">
                  <c:v>43.610112499999993</c:v>
                </c:pt>
                <c:pt idx="65">
                  <c:v>42.066074999999991</c:v>
                </c:pt>
                <c:pt idx="66">
                  <c:v>38.978000000000002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Эксперепент!$V$2</c:f>
              <c:strCache>
                <c:ptCount val="1"/>
                <c:pt idx="0">
                  <c:v>Алгоритм 3</c:v>
                </c:pt>
              </c:strCache>
            </c:strRef>
          </c:tx>
          <c:xVal>
            <c:numRef>
              <c:f>Эксперепент!$V$4:$V$70</c:f>
              <c:numCache>
                <c:formatCode>0.00</c:formatCode>
                <c:ptCount val="67"/>
                <c:pt idx="0">
                  <c:v>60.650697250626294</c:v>
                </c:pt>
                <c:pt idx="1">
                  <c:v>59.453376773851019</c:v>
                </c:pt>
                <c:pt idx="2">
                  <c:v>60.4633636678264</c:v>
                </c:pt>
                <c:pt idx="3">
                  <c:v>60.502694119366531</c:v>
                </c:pt>
                <c:pt idx="4">
                  <c:v>60.269728415860563</c:v>
                </c:pt>
                <c:pt idx="5">
                  <c:v>61.359885178061425</c:v>
                </c:pt>
                <c:pt idx="6">
                  <c:v>61.778612228615764</c:v>
                </c:pt>
                <c:pt idx="7">
                  <c:v>60.702004926633208</c:v>
                </c:pt>
                <c:pt idx="8">
                  <c:v>59.855935065027914</c:v>
                </c:pt>
                <c:pt idx="9">
                  <c:v>56.757776086502176</c:v>
                </c:pt>
                <c:pt idx="10">
                  <c:v>52.966043009020495</c:v>
                </c:pt>
                <c:pt idx="11">
                  <c:v>52.450811904187987</c:v>
                </c:pt>
                <c:pt idx="12">
                  <c:v>53.591767249554856</c:v>
                </c:pt>
                <c:pt idx="13">
                  <c:v>51.968712608268753</c:v>
                </c:pt>
                <c:pt idx="14">
                  <c:v>49.071437662603159</c:v>
                </c:pt>
                <c:pt idx="15">
                  <c:v>48.452604234817095</c:v>
                </c:pt>
                <c:pt idx="16">
                  <c:v>60</c:v>
                </c:pt>
                <c:pt idx="17">
                  <c:v>60</c:v>
                </c:pt>
                <c:pt idx="18">
                  <c:v>41.463724062152728</c:v>
                </c:pt>
                <c:pt idx="19">
                  <c:v>40.910034050199194</c:v>
                </c:pt>
                <c:pt idx="20">
                  <c:v>37.028255020966185</c:v>
                </c:pt>
                <c:pt idx="21">
                  <c:v>36.361237200095132</c:v>
                </c:pt>
                <c:pt idx="22">
                  <c:v>34.329877592879647</c:v>
                </c:pt>
                <c:pt idx="23">
                  <c:v>31.932370480206231</c:v>
                </c:pt>
                <c:pt idx="24">
                  <c:v>30.906501458643937</c:v>
                </c:pt>
                <c:pt idx="25">
                  <c:v>31.673941270323311</c:v>
                </c:pt>
                <c:pt idx="26">
                  <c:v>28.147967161479528</c:v>
                </c:pt>
                <c:pt idx="27">
                  <c:v>26.07900129058044</c:v>
                </c:pt>
                <c:pt idx="28">
                  <c:v>22.997573190090627</c:v>
                </c:pt>
                <c:pt idx="29">
                  <c:v>20.87964082342048</c:v>
                </c:pt>
                <c:pt idx="30">
                  <c:v>21.646248879756133</c:v>
                </c:pt>
                <c:pt idx="31">
                  <c:v>19.298067832354921</c:v>
                </c:pt>
                <c:pt idx="32">
                  <c:v>15.838573315147064</c:v>
                </c:pt>
                <c:pt idx="33">
                  <c:v>14.166024123401115</c:v>
                </c:pt>
                <c:pt idx="34">
                  <c:v>14.55878967667449</c:v>
                </c:pt>
                <c:pt idx="35">
                  <c:v>13.249054193542968</c:v>
                </c:pt>
                <c:pt idx="36">
                  <c:v>10.001779073085499</c:v>
                </c:pt>
                <c:pt idx="37">
                  <c:v>8.1820839296257439</c:v>
                </c:pt>
                <c:pt idx="38">
                  <c:v>7.8579398896290602</c:v>
                </c:pt>
                <c:pt idx="39">
                  <c:v>10.596837500845485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12.473049652617876</c:v>
                </c:pt>
                <c:pt idx="44">
                  <c:v>15.267815849588516</c:v>
                </c:pt>
                <c:pt idx="45">
                  <c:v>18.034640117840695</c:v>
                </c:pt>
                <c:pt idx="46">
                  <c:v>18.95033529944358</c:v>
                </c:pt>
                <c:pt idx="47">
                  <c:v>21.712842742603272</c:v>
                </c:pt>
                <c:pt idx="48">
                  <c:v>23.862634347059188</c:v>
                </c:pt>
                <c:pt idx="49">
                  <c:v>28.630919692934501</c:v>
                </c:pt>
                <c:pt idx="50">
                  <c:v>32.257619022126327</c:v>
                </c:pt>
                <c:pt idx="51">
                  <c:v>35.167379824110228</c:v>
                </c:pt>
                <c:pt idx="52">
                  <c:v>39.01205858927996</c:v>
                </c:pt>
                <c:pt idx="53">
                  <c:v>39.717369091384995</c:v>
                </c:pt>
                <c:pt idx="54">
                  <c:v>41.509012163767714</c:v>
                </c:pt>
                <c:pt idx="55">
                  <c:v>44.499763178361981</c:v>
                </c:pt>
                <c:pt idx="56">
                  <c:v>49.014052706367544</c:v>
                </c:pt>
                <c:pt idx="57">
                  <c:v>50.783157225645297</c:v>
                </c:pt>
                <c:pt idx="58">
                  <c:v>53.234982441947622</c:v>
                </c:pt>
                <c:pt idx="59">
                  <c:v>60.763676709713693</c:v>
                </c:pt>
                <c:pt idx="60">
                  <c:v>61.05164512472107</c:v>
                </c:pt>
                <c:pt idx="61">
                  <c:v>57.858819715674031</c:v>
                </c:pt>
                <c:pt idx="62">
                  <c:v>60.896831035213722</c:v>
                </c:pt>
                <c:pt idx="63">
                  <c:v>59.651528945432034</c:v>
                </c:pt>
                <c:pt idx="64">
                  <c:v>61.635872036905177</c:v>
                </c:pt>
                <c:pt idx="65">
                  <c:v>63.142162370789471</c:v>
                </c:pt>
                <c:pt idx="66">
                  <c:v>59.978014723764261</c:v>
                </c:pt>
              </c:numCache>
            </c:numRef>
          </c:xVal>
          <c:yVal>
            <c:numRef>
              <c:f>Эксперепент!$W$4:$W$70</c:f>
              <c:numCache>
                <c:formatCode>0.00</c:formatCode>
                <c:ptCount val="67"/>
                <c:pt idx="0">
                  <c:v>40.97261764269328</c:v>
                </c:pt>
                <c:pt idx="1">
                  <c:v>43.359829763918647</c:v>
                </c:pt>
                <c:pt idx="2">
                  <c:v>43.26656387892595</c:v>
                </c:pt>
                <c:pt idx="3">
                  <c:v>44.242161527606093</c:v>
                </c:pt>
                <c:pt idx="4">
                  <c:v>46.475970417359974</c:v>
                </c:pt>
                <c:pt idx="5">
                  <c:v>47.676695720737229</c:v>
                </c:pt>
                <c:pt idx="6">
                  <c:v>49.812873231877582</c:v>
                </c:pt>
                <c:pt idx="7">
                  <c:v>53.969678289834356</c:v>
                </c:pt>
                <c:pt idx="8">
                  <c:v>51.767024464519572</c:v>
                </c:pt>
                <c:pt idx="9">
                  <c:v>53.759277095018732</c:v>
                </c:pt>
                <c:pt idx="10">
                  <c:v>55.301849219404374</c:v>
                </c:pt>
                <c:pt idx="11">
                  <c:v>55.768385747072969</c:v>
                </c:pt>
                <c:pt idx="12">
                  <c:v>51.733849970389741</c:v>
                </c:pt>
                <c:pt idx="13">
                  <c:v>52.893226969912348</c:v>
                </c:pt>
                <c:pt idx="14">
                  <c:v>52.896418037133813</c:v>
                </c:pt>
                <c:pt idx="15">
                  <c:v>51.939543367048415</c:v>
                </c:pt>
                <c:pt idx="16">
                  <c:v>50.952426818016619</c:v>
                </c:pt>
                <c:pt idx="17">
                  <c:v>51.281082878156582</c:v>
                </c:pt>
                <c:pt idx="18">
                  <c:v>53.338381018602455</c:v>
                </c:pt>
                <c:pt idx="19">
                  <c:v>51.620445114213069</c:v>
                </c:pt>
                <c:pt idx="20">
                  <c:v>54.233803182297891</c:v>
                </c:pt>
                <c:pt idx="21">
                  <c:v>53.062480112131382</c:v>
                </c:pt>
                <c:pt idx="22">
                  <c:v>53.673421582761058</c:v>
                </c:pt>
                <c:pt idx="23">
                  <c:v>53.031936054719949</c:v>
                </c:pt>
                <c:pt idx="24">
                  <c:v>53.613751941019004</c:v>
                </c:pt>
                <c:pt idx="25">
                  <c:v>51.535720308101382</c:v>
                </c:pt>
                <c:pt idx="26">
                  <c:v>52.227423619048004</c:v>
                </c:pt>
                <c:pt idx="27">
                  <c:v>53.405494770837734</c:v>
                </c:pt>
                <c:pt idx="28">
                  <c:v>55.11171475522444</c:v>
                </c:pt>
                <c:pt idx="29">
                  <c:v>53.685780152276912</c:v>
                </c:pt>
                <c:pt idx="30">
                  <c:v>51.584418875811018</c:v>
                </c:pt>
                <c:pt idx="31">
                  <c:v>52.012704601350983</c:v>
                </c:pt>
                <c:pt idx="32">
                  <c:v>54.729288401501513</c:v>
                </c:pt>
                <c:pt idx="33">
                  <c:v>53.963739764358117</c:v>
                </c:pt>
                <c:pt idx="34">
                  <c:v>53.534418957921858</c:v>
                </c:pt>
                <c:pt idx="35">
                  <c:v>52.30351938669984</c:v>
                </c:pt>
                <c:pt idx="36">
                  <c:v>53.888601409805084</c:v>
                </c:pt>
                <c:pt idx="37">
                  <c:v>54.295630346900779</c:v>
                </c:pt>
                <c:pt idx="38">
                  <c:v>53.146199120006422</c:v>
                </c:pt>
                <c:pt idx="39">
                  <c:v>47.104272957532054</c:v>
                </c:pt>
                <c:pt idx="40">
                  <c:v>45.268241514975095</c:v>
                </c:pt>
                <c:pt idx="41">
                  <c:v>43.451670832151571</c:v>
                </c:pt>
                <c:pt idx="42">
                  <c:v>51.509584118034581</c:v>
                </c:pt>
                <c:pt idx="43">
                  <c:v>52.989616896173395</c:v>
                </c:pt>
                <c:pt idx="44">
                  <c:v>51.35100949331899</c:v>
                </c:pt>
                <c:pt idx="45">
                  <c:v>53.146934806480957</c:v>
                </c:pt>
                <c:pt idx="46">
                  <c:v>54.551757451546322</c:v>
                </c:pt>
                <c:pt idx="47">
                  <c:v>53.135656709057642</c:v>
                </c:pt>
                <c:pt idx="48">
                  <c:v>53.666300174399588</c:v>
                </c:pt>
                <c:pt idx="49">
                  <c:v>52.850101339203356</c:v>
                </c:pt>
                <c:pt idx="50">
                  <c:v>53.371449749142108</c:v>
                </c:pt>
                <c:pt idx="51">
                  <c:v>51.602973065161443</c:v>
                </c:pt>
                <c:pt idx="52">
                  <c:v>52.257884327002941</c:v>
                </c:pt>
                <c:pt idx="53">
                  <c:v>52.756219238584102</c:v>
                </c:pt>
                <c:pt idx="54">
                  <c:v>54.560044280068468</c:v>
                </c:pt>
                <c:pt idx="55">
                  <c:v>54.472988307306949</c:v>
                </c:pt>
                <c:pt idx="56">
                  <c:v>52.269675596140829</c:v>
                </c:pt>
                <c:pt idx="57">
                  <c:v>54.119248473008426</c:v>
                </c:pt>
                <c:pt idx="58">
                  <c:v>54.613773690441192</c:v>
                </c:pt>
                <c:pt idx="59">
                  <c:v>53.005639022065502</c:v>
                </c:pt>
                <c:pt idx="60">
                  <c:v>51.905262779255693</c:v>
                </c:pt>
                <c:pt idx="61">
                  <c:v>52.978284355227196</c:v>
                </c:pt>
                <c:pt idx="62">
                  <c:v>48.090704024226035</c:v>
                </c:pt>
                <c:pt idx="63">
                  <c:v>47.958854153498791</c:v>
                </c:pt>
                <c:pt idx="64">
                  <c:v>44.269894607534752</c:v>
                </c:pt>
                <c:pt idx="65">
                  <c:v>42.667427924885509</c:v>
                </c:pt>
                <c:pt idx="66">
                  <c:v>40.932390881526679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6528"/>
        <c:axId val="39543552"/>
      </c:scatterChart>
      <c:valAx>
        <c:axId val="2116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43552"/>
        <c:crosses val="autoZero"/>
        <c:crossBetween val="midCat"/>
      </c:valAx>
      <c:valAx>
        <c:axId val="395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Эксперепент!$AB$1</c:f>
              <c:strCache>
                <c:ptCount val="1"/>
                <c:pt idx="0">
                  <c:v>Путь</c:v>
                </c:pt>
              </c:strCache>
            </c:strRef>
          </c:tx>
          <c:xVal>
            <c:numRef>
              <c:f>Эксперепент!$AB$4:$AB$70</c:f>
              <c:numCache>
                <c:formatCode>General</c:formatCode>
                <c:ptCount val="67"/>
                <c:pt idx="0">
                  <c:v>57.805599999999998</c:v>
                </c:pt>
                <c:pt idx="1">
                  <c:v>57.805599999999998</c:v>
                </c:pt>
                <c:pt idx="2">
                  <c:v>57.805599999999998</c:v>
                </c:pt>
                <c:pt idx="3">
                  <c:v>57.805599999999998</c:v>
                </c:pt>
                <c:pt idx="4">
                  <c:v>57.805599999999998</c:v>
                </c:pt>
                <c:pt idx="5">
                  <c:v>57.805599999999998</c:v>
                </c:pt>
                <c:pt idx="6">
                  <c:v>57.805599999999998</c:v>
                </c:pt>
                <c:pt idx="7">
                  <c:v>57.805599999999998</c:v>
                </c:pt>
                <c:pt idx="8">
                  <c:v>56.097598999999995</c:v>
                </c:pt>
                <c:pt idx="9">
                  <c:v>54.389597999999992</c:v>
                </c:pt>
                <c:pt idx="10">
                  <c:v>52.681596999999989</c:v>
                </c:pt>
                <c:pt idx="11">
                  <c:v>50.973595999999986</c:v>
                </c:pt>
                <c:pt idx="12">
                  <c:v>49.265594999999983</c:v>
                </c:pt>
                <c:pt idx="13">
                  <c:v>47.55759399999998</c:v>
                </c:pt>
                <c:pt idx="14">
                  <c:v>45.849592999999977</c:v>
                </c:pt>
                <c:pt idx="15">
                  <c:v>44.141591999999974</c:v>
                </c:pt>
                <c:pt idx="16">
                  <c:v>42.433590999999971</c:v>
                </c:pt>
                <c:pt idx="17">
                  <c:v>40.725589999999968</c:v>
                </c:pt>
                <c:pt idx="18">
                  <c:v>39.017588999999965</c:v>
                </c:pt>
                <c:pt idx="19">
                  <c:v>37.309587999999962</c:v>
                </c:pt>
                <c:pt idx="20">
                  <c:v>35.601586999999959</c:v>
                </c:pt>
                <c:pt idx="21">
                  <c:v>33.893585999999956</c:v>
                </c:pt>
                <c:pt idx="22">
                  <c:v>32.185584999999953</c:v>
                </c:pt>
                <c:pt idx="23">
                  <c:v>30.477583999999954</c:v>
                </c:pt>
                <c:pt idx="24">
                  <c:v>28.769582999999955</c:v>
                </c:pt>
                <c:pt idx="25">
                  <c:v>27.061581999999955</c:v>
                </c:pt>
                <c:pt idx="26">
                  <c:v>25.353580999999956</c:v>
                </c:pt>
                <c:pt idx="27">
                  <c:v>23.645579999999956</c:v>
                </c:pt>
                <c:pt idx="28">
                  <c:v>21.937578999999957</c:v>
                </c:pt>
                <c:pt idx="29">
                  <c:v>20.229577999999957</c:v>
                </c:pt>
                <c:pt idx="30">
                  <c:v>18.521576999999958</c:v>
                </c:pt>
                <c:pt idx="31">
                  <c:v>16.813575999999959</c:v>
                </c:pt>
                <c:pt idx="32">
                  <c:v>15.105574999999959</c:v>
                </c:pt>
                <c:pt idx="33">
                  <c:v>13.39757399999996</c:v>
                </c:pt>
                <c:pt idx="34">
                  <c:v>11.68957299999996</c:v>
                </c:pt>
                <c:pt idx="35">
                  <c:v>9.9815719999999608</c:v>
                </c:pt>
                <c:pt idx="36">
                  <c:v>6.5655700000000001</c:v>
                </c:pt>
                <c:pt idx="37">
                  <c:v>6.5655700000000001</c:v>
                </c:pt>
                <c:pt idx="38">
                  <c:v>6.5655700000000001</c:v>
                </c:pt>
                <c:pt idx="39">
                  <c:v>6.5655700000000001</c:v>
                </c:pt>
                <c:pt idx="40">
                  <c:v>6.5655700000000001</c:v>
                </c:pt>
                <c:pt idx="41">
                  <c:v>6.5655700000000001</c:v>
                </c:pt>
                <c:pt idx="42">
                  <c:v>6.5655700000000001</c:v>
                </c:pt>
                <c:pt idx="43">
                  <c:v>9.4122383333333328</c:v>
                </c:pt>
                <c:pt idx="44">
                  <c:v>12.258906666666666</c:v>
                </c:pt>
                <c:pt idx="45">
                  <c:v>15.105575</c:v>
                </c:pt>
                <c:pt idx="46">
                  <c:v>17.952243333333332</c:v>
                </c:pt>
                <c:pt idx="47">
                  <c:v>20.798911666666665</c:v>
                </c:pt>
                <c:pt idx="48">
                  <c:v>23.645579999999999</c:v>
                </c:pt>
                <c:pt idx="49">
                  <c:v>26.492248333333333</c:v>
                </c:pt>
                <c:pt idx="50">
                  <c:v>29.338916666666666</c:v>
                </c:pt>
                <c:pt idx="51">
                  <c:v>32.185584999999996</c:v>
                </c:pt>
                <c:pt idx="52">
                  <c:v>35.03225333333333</c:v>
                </c:pt>
                <c:pt idx="53">
                  <c:v>37.878921666666663</c:v>
                </c:pt>
                <c:pt idx="54">
                  <c:v>40.725589999999997</c:v>
                </c:pt>
                <c:pt idx="55">
                  <c:v>43.57225833333333</c:v>
                </c:pt>
                <c:pt idx="56">
                  <c:v>46.418926666666664</c:v>
                </c:pt>
                <c:pt idx="57">
                  <c:v>49.265594999999998</c:v>
                </c:pt>
                <c:pt idx="58">
                  <c:v>52.112263333333331</c:v>
                </c:pt>
                <c:pt idx="59">
                  <c:v>57.805599999999998</c:v>
                </c:pt>
                <c:pt idx="60">
                  <c:v>57.805599999999998</c:v>
                </c:pt>
                <c:pt idx="61">
                  <c:v>57.805599999999998</c:v>
                </c:pt>
                <c:pt idx="62">
                  <c:v>57.805599999999998</c:v>
                </c:pt>
                <c:pt idx="63">
                  <c:v>57.805599999999998</c:v>
                </c:pt>
                <c:pt idx="64">
                  <c:v>57.805599999999998</c:v>
                </c:pt>
                <c:pt idx="65">
                  <c:v>57.805599999999998</c:v>
                </c:pt>
                <c:pt idx="66">
                  <c:v>57.805599999999998</c:v>
                </c:pt>
              </c:numCache>
            </c:numRef>
          </c:xVal>
          <c:yVal>
            <c:numRef>
              <c:f>Эксперепент!$AC$4:$AC$70</c:f>
              <c:numCache>
                <c:formatCode>General</c:formatCode>
                <c:ptCount val="67"/>
                <c:pt idx="0">
                  <c:v>38.978000000000002</c:v>
                </c:pt>
                <c:pt idx="1">
                  <c:v>40.522037500000003</c:v>
                </c:pt>
                <c:pt idx="2">
                  <c:v>42.066075000000005</c:v>
                </c:pt>
                <c:pt idx="3">
                  <c:v>43.610112500000007</c:v>
                </c:pt>
                <c:pt idx="4">
                  <c:v>45.154150000000008</c:v>
                </c:pt>
                <c:pt idx="5">
                  <c:v>46.69818750000001</c:v>
                </c:pt>
                <c:pt idx="6">
                  <c:v>48.242225000000012</c:v>
                </c:pt>
                <c:pt idx="7">
                  <c:v>51.330300000000001</c:v>
                </c:pt>
                <c:pt idx="8">
                  <c:v>51.330300000000001</c:v>
                </c:pt>
                <c:pt idx="9">
                  <c:v>51.330300000000001</c:v>
                </c:pt>
                <c:pt idx="10">
                  <c:v>51.330300000000001</c:v>
                </c:pt>
                <c:pt idx="11">
                  <c:v>51.330300000000001</c:v>
                </c:pt>
                <c:pt idx="12">
                  <c:v>51.330300000000001</c:v>
                </c:pt>
                <c:pt idx="13">
                  <c:v>51.330300000000001</c:v>
                </c:pt>
                <c:pt idx="14">
                  <c:v>51.330300000000001</c:v>
                </c:pt>
                <c:pt idx="15">
                  <c:v>51.330300000000001</c:v>
                </c:pt>
                <c:pt idx="16">
                  <c:v>51.330300000000001</c:v>
                </c:pt>
                <c:pt idx="17">
                  <c:v>51.330300000000001</c:v>
                </c:pt>
                <c:pt idx="18">
                  <c:v>51.330300000000001</c:v>
                </c:pt>
                <c:pt idx="19">
                  <c:v>51.330300000000001</c:v>
                </c:pt>
                <c:pt idx="20">
                  <c:v>51.330300000000001</c:v>
                </c:pt>
                <c:pt idx="21">
                  <c:v>51.330300000000001</c:v>
                </c:pt>
                <c:pt idx="22">
                  <c:v>51.330300000000001</c:v>
                </c:pt>
                <c:pt idx="23">
                  <c:v>51.330300000000001</c:v>
                </c:pt>
                <c:pt idx="24">
                  <c:v>51.330300000000001</c:v>
                </c:pt>
                <c:pt idx="25">
                  <c:v>51.330300000000001</c:v>
                </c:pt>
                <c:pt idx="26">
                  <c:v>51.330300000000001</c:v>
                </c:pt>
                <c:pt idx="27">
                  <c:v>51.330300000000001</c:v>
                </c:pt>
                <c:pt idx="28">
                  <c:v>51.330300000000001</c:v>
                </c:pt>
                <c:pt idx="29">
                  <c:v>51.330300000000001</c:v>
                </c:pt>
                <c:pt idx="30">
                  <c:v>51.330300000000001</c:v>
                </c:pt>
                <c:pt idx="31">
                  <c:v>51.330300000000001</c:v>
                </c:pt>
                <c:pt idx="32">
                  <c:v>51.330300000000001</c:v>
                </c:pt>
                <c:pt idx="33">
                  <c:v>51.330300000000001</c:v>
                </c:pt>
                <c:pt idx="34">
                  <c:v>51.330300000000001</c:v>
                </c:pt>
                <c:pt idx="35">
                  <c:v>51.330300000000001</c:v>
                </c:pt>
                <c:pt idx="36">
                  <c:v>51.330300000000001</c:v>
                </c:pt>
                <c:pt idx="37">
                  <c:v>50.084125</c:v>
                </c:pt>
                <c:pt idx="38">
                  <c:v>48.837949999999999</c:v>
                </c:pt>
                <c:pt idx="39">
                  <c:v>46.345599999999997</c:v>
                </c:pt>
                <c:pt idx="40">
                  <c:v>45.099424999999997</c:v>
                </c:pt>
                <c:pt idx="41">
                  <c:v>43.853249999999996</c:v>
                </c:pt>
                <c:pt idx="42">
                  <c:v>51.330300000000001</c:v>
                </c:pt>
                <c:pt idx="43">
                  <c:v>51.330300000000001</c:v>
                </c:pt>
                <c:pt idx="44">
                  <c:v>51.330300000000001</c:v>
                </c:pt>
                <c:pt idx="45">
                  <c:v>51.330300000000001</c:v>
                </c:pt>
                <c:pt idx="46">
                  <c:v>51.330300000000001</c:v>
                </c:pt>
                <c:pt idx="47">
                  <c:v>51.330300000000001</c:v>
                </c:pt>
                <c:pt idx="48">
                  <c:v>51.330300000000001</c:v>
                </c:pt>
                <c:pt idx="49">
                  <c:v>51.330300000000001</c:v>
                </c:pt>
                <c:pt idx="50">
                  <c:v>51.330300000000001</c:v>
                </c:pt>
                <c:pt idx="51">
                  <c:v>51.330300000000001</c:v>
                </c:pt>
                <c:pt idx="52">
                  <c:v>51.330300000000001</c:v>
                </c:pt>
                <c:pt idx="53">
                  <c:v>51.330300000000001</c:v>
                </c:pt>
                <c:pt idx="54">
                  <c:v>51.330300000000001</c:v>
                </c:pt>
                <c:pt idx="55">
                  <c:v>51.330300000000001</c:v>
                </c:pt>
                <c:pt idx="56">
                  <c:v>51.330300000000001</c:v>
                </c:pt>
                <c:pt idx="57">
                  <c:v>51.330300000000001</c:v>
                </c:pt>
                <c:pt idx="58">
                  <c:v>51.330300000000001</c:v>
                </c:pt>
                <c:pt idx="59">
                  <c:v>51.330300000000001</c:v>
                </c:pt>
                <c:pt idx="60">
                  <c:v>49.786262499999999</c:v>
                </c:pt>
                <c:pt idx="61">
                  <c:v>48.242224999999998</c:v>
                </c:pt>
                <c:pt idx="62">
                  <c:v>46.698187499999996</c:v>
                </c:pt>
                <c:pt idx="63">
                  <c:v>45.154149999999994</c:v>
                </c:pt>
                <c:pt idx="64">
                  <c:v>43.610112499999993</c:v>
                </c:pt>
                <c:pt idx="65">
                  <c:v>42.066074999999991</c:v>
                </c:pt>
                <c:pt idx="66">
                  <c:v>38.978000000000002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Эксперепент!$X$2</c:f>
              <c:strCache>
                <c:ptCount val="1"/>
                <c:pt idx="0">
                  <c:v>Алгоритм 4</c:v>
                </c:pt>
              </c:strCache>
            </c:strRef>
          </c:tx>
          <c:xVal>
            <c:numRef>
              <c:f>Эксперепент!$X$4:$X$70</c:f>
              <c:numCache>
                <c:formatCode>0.00</c:formatCode>
                <c:ptCount val="67"/>
                <c:pt idx="0">
                  <c:v>62.213579063304437</c:v>
                </c:pt>
                <c:pt idx="1">
                  <c:v>60.864363734006943</c:v>
                </c:pt>
                <c:pt idx="2">
                  <c:v>58.742172053493022</c:v>
                </c:pt>
                <c:pt idx="3">
                  <c:v>58.699270176679981</c:v>
                </c:pt>
                <c:pt idx="4">
                  <c:v>58.119207687681218</c:v>
                </c:pt>
                <c:pt idx="5">
                  <c:v>62.655676420770057</c:v>
                </c:pt>
                <c:pt idx="6">
                  <c:v>60.648195423320978</c:v>
                </c:pt>
                <c:pt idx="7">
                  <c:v>63.328320130656174</c:v>
                </c:pt>
                <c:pt idx="8">
                  <c:v>60.803570069177439</c:v>
                </c:pt>
                <c:pt idx="9">
                  <c:v>56.906259172588115</c:v>
                </c:pt>
                <c:pt idx="10">
                  <c:v>54.139581376440518</c:v>
                </c:pt>
                <c:pt idx="11">
                  <c:v>51.263329032886389</c:v>
                </c:pt>
                <c:pt idx="12">
                  <c:v>51.820363594814644</c:v>
                </c:pt>
                <c:pt idx="13">
                  <c:v>51.355748759812421</c:v>
                </c:pt>
                <c:pt idx="14">
                  <c:v>49.064376617062592</c:v>
                </c:pt>
                <c:pt idx="15">
                  <c:v>46.697559829571226</c:v>
                </c:pt>
                <c:pt idx="16">
                  <c:v>60</c:v>
                </c:pt>
                <c:pt idx="17">
                  <c:v>60</c:v>
                </c:pt>
                <c:pt idx="18">
                  <c:v>42.084785838463354</c:v>
                </c:pt>
                <c:pt idx="19">
                  <c:v>38.196199965893761</c:v>
                </c:pt>
                <c:pt idx="20">
                  <c:v>40.06573165085711</c:v>
                </c:pt>
                <c:pt idx="21">
                  <c:v>37.504610639652135</c:v>
                </c:pt>
                <c:pt idx="22">
                  <c:v>32.850981627249141</c:v>
                </c:pt>
                <c:pt idx="23">
                  <c:v>32.808111190779321</c:v>
                </c:pt>
                <c:pt idx="24">
                  <c:v>31.954659136494904</c:v>
                </c:pt>
                <c:pt idx="25">
                  <c:v>27.941746782445289</c:v>
                </c:pt>
                <c:pt idx="26">
                  <c:v>28.626644034194658</c:v>
                </c:pt>
                <c:pt idx="27">
                  <c:v>28.121437038376119</c:v>
                </c:pt>
                <c:pt idx="28">
                  <c:v>23.242851736962539</c:v>
                </c:pt>
                <c:pt idx="29">
                  <c:v>22.513529349263237</c:v>
                </c:pt>
                <c:pt idx="30">
                  <c:v>19.431092534119884</c:v>
                </c:pt>
                <c:pt idx="31">
                  <c:v>18.487341898013042</c:v>
                </c:pt>
                <c:pt idx="32">
                  <c:v>18.687375453541616</c:v>
                </c:pt>
                <c:pt idx="33">
                  <c:v>16.039605062637033</c:v>
                </c:pt>
                <c:pt idx="34">
                  <c:v>16.428916366448192</c:v>
                </c:pt>
                <c:pt idx="35">
                  <c:v>11.871101706533192</c:v>
                </c:pt>
                <c:pt idx="36">
                  <c:v>11.627513349578276</c:v>
                </c:pt>
                <c:pt idx="37">
                  <c:v>9.1836776115316407</c:v>
                </c:pt>
                <c:pt idx="38">
                  <c:v>10.747203651890803</c:v>
                </c:pt>
                <c:pt idx="39">
                  <c:v>6.7539119716540839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11.259706239370363</c:v>
                </c:pt>
                <c:pt idx="44">
                  <c:v>13.88570095458058</c:v>
                </c:pt>
                <c:pt idx="45">
                  <c:v>17.052426785216198</c:v>
                </c:pt>
                <c:pt idx="46">
                  <c:v>21.766915418664773</c:v>
                </c:pt>
                <c:pt idx="47">
                  <c:v>23.655584932480391</c:v>
                </c:pt>
                <c:pt idx="48">
                  <c:v>25.160402467898841</c:v>
                </c:pt>
                <c:pt idx="49">
                  <c:v>29.117286446868118</c:v>
                </c:pt>
                <c:pt idx="50">
                  <c:v>35.189097473923006</c:v>
                </c:pt>
                <c:pt idx="51">
                  <c:v>33.72941965957498</c:v>
                </c:pt>
                <c:pt idx="52">
                  <c:v>36.000876345397394</c:v>
                </c:pt>
                <c:pt idx="53">
                  <c:v>41.159407309383923</c:v>
                </c:pt>
                <c:pt idx="54">
                  <c:v>42.924610960177439</c:v>
                </c:pt>
                <c:pt idx="55">
                  <c:v>47.248207788723519</c:v>
                </c:pt>
                <c:pt idx="56">
                  <c:v>49.232816756375605</c:v>
                </c:pt>
                <c:pt idx="57">
                  <c:v>52.897828098293147</c:v>
                </c:pt>
                <c:pt idx="58">
                  <c:v>54.912450167624641</c:v>
                </c:pt>
                <c:pt idx="59">
                  <c:v>60.693370143665184</c:v>
                </c:pt>
                <c:pt idx="60">
                  <c:v>63.831327184383213</c:v>
                </c:pt>
                <c:pt idx="61">
                  <c:v>61.479429951130236</c:v>
                </c:pt>
                <c:pt idx="62">
                  <c:v>59.908367680564126</c:v>
                </c:pt>
                <c:pt idx="63">
                  <c:v>57.946438285335454</c:v>
                </c:pt>
                <c:pt idx="64">
                  <c:v>62.427872630506251</c:v>
                </c:pt>
                <c:pt idx="65">
                  <c:v>59.955176521603903</c:v>
                </c:pt>
                <c:pt idx="66">
                  <c:v>60.203357238448433</c:v>
                </c:pt>
              </c:numCache>
            </c:numRef>
          </c:xVal>
          <c:yVal>
            <c:numRef>
              <c:f>Эксперепент!$Y$4:$Y$70</c:f>
              <c:numCache>
                <c:formatCode>0.00</c:formatCode>
                <c:ptCount val="67"/>
                <c:pt idx="0">
                  <c:v>39.957617892617513</c:v>
                </c:pt>
                <c:pt idx="1">
                  <c:v>42.445155928065837</c:v>
                </c:pt>
                <c:pt idx="2">
                  <c:v>45.724623241655408</c:v>
                </c:pt>
                <c:pt idx="3">
                  <c:v>46.835790107987627</c:v>
                </c:pt>
                <c:pt idx="4">
                  <c:v>49.332996867594169</c:v>
                </c:pt>
                <c:pt idx="5">
                  <c:v>47.055643174209791</c:v>
                </c:pt>
                <c:pt idx="6">
                  <c:v>51.733095743137618</c:v>
                </c:pt>
                <c:pt idx="7">
                  <c:v>51.652323979393316</c:v>
                </c:pt>
                <c:pt idx="8">
                  <c:v>51.548306136835357</c:v>
                </c:pt>
                <c:pt idx="9">
                  <c:v>54.205522293604368</c:v>
                </c:pt>
                <c:pt idx="10">
                  <c:v>54.69342716058398</c:v>
                </c:pt>
                <c:pt idx="11">
                  <c:v>57.529720998310999</c:v>
                </c:pt>
                <c:pt idx="12">
                  <c:v>53.706494139304816</c:v>
                </c:pt>
                <c:pt idx="13">
                  <c:v>53.942785527344299</c:v>
                </c:pt>
                <c:pt idx="14">
                  <c:v>53.507249346769079</c:v>
                </c:pt>
                <c:pt idx="15">
                  <c:v>54.259807824285623</c:v>
                </c:pt>
                <c:pt idx="16">
                  <c:v>51.164296089704393</c:v>
                </c:pt>
                <c:pt idx="17">
                  <c:v>50.977674297955254</c:v>
                </c:pt>
                <c:pt idx="18">
                  <c:v>52.964627388525294</c:v>
                </c:pt>
                <c:pt idx="19">
                  <c:v>55.059098023986323</c:v>
                </c:pt>
                <c:pt idx="20">
                  <c:v>51.800192524096943</c:v>
                </c:pt>
                <c:pt idx="21">
                  <c:v>52.357229746967249</c:v>
                </c:pt>
                <c:pt idx="22">
                  <c:v>56.211027030933217</c:v>
                </c:pt>
                <c:pt idx="23">
                  <c:v>52.765813629604118</c:v>
                </c:pt>
                <c:pt idx="24">
                  <c:v>52.787249003436344</c:v>
                </c:pt>
                <c:pt idx="25">
                  <c:v>55.626710284209622</c:v>
                </c:pt>
                <c:pt idx="26">
                  <c:v>52.222088441799642</c:v>
                </c:pt>
                <c:pt idx="27">
                  <c:v>51.717330439725991</c:v>
                </c:pt>
                <c:pt idx="28">
                  <c:v>55.944184478215206</c:v>
                </c:pt>
                <c:pt idx="29">
                  <c:v>52.75495546964202</c:v>
                </c:pt>
                <c:pt idx="30">
                  <c:v>54.562736979961059</c:v>
                </c:pt>
                <c:pt idx="31">
                  <c:v>53.399907284325913</c:v>
                </c:pt>
                <c:pt idx="32">
                  <c:v>52.528524309239955</c:v>
                </c:pt>
                <c:pt idx="33">
                  <c:v>52.768344823346133</c:v>
                </c:pt>
                <c:pt idx="34">
                  <c:v>52.264792446587094</c:v>
                </c:pt>
                <c:pt idx="35">
                  <c:v>54.636795560851901</c:v>
                </c:pt>
                <c:pt idx="36">
                  <c:v>52.554508753852865</c:v>
                </c:pt>
                <c:pt idx="37">
                  <c:v>53.823010197531175</c:v>
                </c:pt>
                <c:pt idx="38">
                  <c:v>50.807483948910644</c:v>
                </c:pt>
                <c:pt idx="39">
                  <c:v>51.786467233535667</c:v>
                </c:pt>
                <c:pt idx="40">
                  <c:v>45.416179820509022</c:v>
                </c:pt>
                <c:pt idx="41">
                  <c:v>43.415667149619999</c:v>
                </c:pt>
                <c:pt idx="42">
                  <c:v>52.165196498802331</c:v>
                </c:pt>
                <c:pt idx="43">
                  <c:v>55.140980979638968</c:v>
                </c:pt>
                <c:pt idx="44">
                  <c:v>52.981198014161599</c:v>
                </c:pt>
                <c:pt idx="45">
                  <c:v>55.122005874834372</c:v>
                </c:pt>
                <c:pt idx="46">
                  <c:v>52.292308053669629</c:v>
                </c:pt>
                <c:pt idx="47">
                  <c:v>51.851538513188984</c:v>
                </c:pt>
                <c:pt idx="48">
                  <c:v>52.743266453458212</c:v>
                </c:pt>
                <c:pt idx="49">
                  <c:v>53.071626899570731</c:v>
                </c:pt>
                <c:pt idx="50">
                  <c:v>51.371227127841607</c:v>
                </c:pt>
                <c:pt idx="51">
                  <c:v>53.419347593350231</c:v>
                </c:pt>
                <c:pt idx="52">
                  <c:v>55.735454616400894</c:v>
                </c:pt>
                <c:pt idx="53">
                  <c:v>51.92305523407606</c:v>
                </c:pt>
                <c:pt idx="54">
                  <c:v>53.995310615009828</c:v>
                </c:pt>
                <c:pt idx="55">
                  <c:v>52.010961839720743</c:v>
                </c:pt>
                <c:pt idx="56">
                  <c:v>52.746491735800554</c:v>
                </c:pt>
                <c:pt idx="57">
                  <c:v>52.850735234868665</c:v>
                </c:pt>
                <c:pt idx="58">
                  <c:v>53.841977101373011</c:v>
                </c:pt>
                <c:pt idx="59">
                  <c:v>53.362407259570425</c:v>
                </c:pt>
                <c:pt idx="60">
                  <c:v>49.807526653446835</c:v>
                </c:pt>
                <c:pt idx="61">
                  <c:v>50.393060552234495</c:v>
                </c:pt>
                <c:pt idx="62">
                  <c:v>49.591216347513075</c:v>
                </c:pt>
                <c:pt idx="63">
                  <c:v>50.118003941340454</c:v>
                </c:pt>
                <c:pt idx="64">
                  <c:v>44.454856697790596</c:v>
                </c:pt>
                <c:pt idx="65">
                  <c:v>47.191585319226952</c:v>
                </c:pt>
                <c:pt idx="66">
                  <c:v>41.330189823297758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0944"/>
        <c:axId val="144495360"/>
      </c:scatterChart>
      <c:valAx>
        <c:axId val="1354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95360"/>
        <c:crosses val="autoZero"/>
        <c:crossBetween val="midCat"/>
      </c:valAx>
      <c:valAx>
        <c:axId val="1444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9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Эксперепент!$AB$1</c:f>
              <c:strCache>
                <c:ptCount val="1"/>
                <c:pt idx="0">
                  <c:v>Путь</c:v>
                </c:pt>
              </c:strCache>
            </c:strRef>
          </c:tx>
          <c:xVal>
            <c:numRef>
              <c:f>Эксперепент!$AB$4:$AB$70</c:f>
              <c:numCache>
                <c:formatCode>General</c:formatCode>
                <c:ptCount val="67"/>
                <c:pt idx="0">
                  <c:v>57.805599999999998</c:v>
                </c:pt>
                <c:pt idx="1">
                  <c:v>57.805599999999998</c:v>
                </c:pt>
                <c:pt idx="2">
                  <c:v>57.805599999999998</c:v>
                </c:pt>
                <c:pt idx="3">
                  <c:v>57.805599999999998</c:v>
                </c:pt>
                <c:pt idx="4">
                  <c:v>57.805599999999998</c:v>
                </c:pt>
                <c:pt idx="5">
                  <c:v>57.805599999999998</c:v>
                </c:pt>
                <c:pt idx="6">
                  <c:v>57.805599999999998</c:v>
                </c:pt>
                <c:pt idx="7">
                  <c:v>57.805599999999998</c:v>
                </c:pt>
                <c:pt idx="8">
                  <c:v>56.097598999999995</c:v>
                </c:pt>
                <c:pt idx="9">
                  <c:v>54.389597999999992</c:v>
                </c:pt>
                <c:pt idx="10">
                  <c:v>52.681596999999989</c:v>
                </c:pt>
                <c:pt idx="11">
                  <c:v>50.973595999999986</c:v>
                </c:pt>
                <c:pt idx="12">
                  <c:v>49.265594999999983</c:v>
                </c:pt>
                <c:pt idx="13">
                  <c:v>47.55759399999998</c:v>
                </c:pt>
                <c:pt idx="14">
                  <c:v>45.849592999999977</c:v>
                </c:pt>
                <c:pt idx="15">
                  <c:v>44.141591999999974</c:v>
                </c:pt>
                <c:pt idx="16">
                  <c:v>42.433590999999971</c:v>
                </c:pt>
                <c:pt idx="17">
                  <c:v>40.725589999999968</c:v>
                </c:pt>
                <c:pt idx="18">
                  <c:v>39.017588999999965</c:v>
                </c:pt>
                <c:pt idx="19">
                  <c:v>37.309587999999962</c:v>
                </c:pt>
                <c:pt idx="20">
                  <c:v>35.601586999999959</c:v>
                </c:pt>
                <c:pt idx="21">
                  <c:v>33.893585999999956</c:v>
                </c:pt>
                <c:pt idx="22">
                  <c:v>32.185584999999953</c:v>
                </c:pt>
                <c:pt idx="23">
                  <c:v>30.477583999999954</c:v>
                </c:pt>
                <c:pt idx="24">
                  <c:v>28.769582999999955</c:v>
                </c:pt>
                <c:pt idx="25">
                  <c:v>27.061581999999955</c:v>
                </c:pt>
                <c:pt idx="26">
                  <c:v>25.353580999999956</c:v>
                </c:pt>
                <c:pt idx="27">
                  <c:v>23.645579999999956</c:v>
                </c:pt>
                <c:pt idx="28">
                  <c:v>21.937578999999957</c:v>
                </c:pt>
                <c:pt idx="29">
                  <c:v>20.229577999999957</c:v>
                </c:pt>
                <c:pt idx="30">
                  <c:v>18.521576999999958</c:v>
                </c:pt>
                <c:pt idx="31">
                  <c:v>16.813575999999959</c:v>
                </c:pt>
                <c:pt idx="32">
                  <c:v>15.105574999999959</c:v>
                </c:pt>
                <c:pt idx="33">
                  <c:v>13.39757399999996</c:v>
                </c:pt>
                <c:pt idx="34">
                  <c:v>11.68957299999996</c:v>
                </c:pt>
                <c:pt idx="35">
                  <c:v>9.9815719999999608</c:v>
                </c:pt>
                <c:pt idx="36">
                  <c:v>6.5655700000000001</c:v>
                </c:pt>
                <c:pt idx="37">
                  <c:v>6.5655700000000001</c:v>
                </c:pt>
                <c:pt idx="38">
                  <c:v>6.5655700000000001</c:v>
                </c:pt>
                <c:pt idx="39">
                  <c:v>6.5655700000000001</c:v>
                </c:pt>
                <c:pt idx="40">
                  <c:v>6.5655700000000001</c:v>
                </c:pt>
                <c:pt idx="41">
                  <c:v>6.5655700000000001</c:v>
                </c:pt>
                <c:pt idx="42">
                  <c:v>6.5655700000000001</c:v>
                </c:pt>
                <c:pt idx="43">
                  <c:v>9.4122383333333328</c:v>
                </c:pt>
                <c:pt idx="44">
                  <c:v>12.258906666666666</c:v>
                </c:pt>
                <c:pt idx="45">
                  <c:v>15.105575</c:v>
                </c:pt>
                <c:pt idx="46">
                  <c:v>17.952243333333332</c:v>
                </c:pt>
                <c:pt idx="47">
                  <c:v>20.798911666666665</c:v>
                </c:pt>
                <c:pt idx="48">
                  <c:v>23.645579999999999</c:v>
                </c:pt>
                <c:pt idx="49">
                  <c:v>26.492248333333333</c:v>
                </c:pt>
                <c:pt idx="50">
                  <c:v>29.338916666666666</c:v>
                </c:pt>
                <c:pt idx="51">
                  <c:v>32.185584999999996</c:v>
                </c:pt>
                <c:pt idx="52">
                  <c:v>35.03225333333333</c:v>
                </c:pt>
                <c:pt idx="53">
                  <c:v>37.878921666666663</c:v>
                </c:pt>
                <c:pt idx="54">
                  <c:v>40.725589999999997</c:v>
                </c:pt>
                <c:pt idx="55">
                  <c:v>43.57225833333333</c:v>
                </c:pt>
                <c:pt idx="56">
                  <c:v>46.418926666666664</c:v>
                </c:pt>
                <c:pt idx="57">
                  <c:v>49.265594999999998</c:v>
                </c:pt>
                <c:pt idx="58">
                  <c:v>52.112263333333331</c:v>
                </c:pt>
                <c:pt idx="59">
                  <c:v>57.805599999999998</c:v>
                </c:pt>
                <c:pt idx="60">
                  <c:v>57.805599999999998</c:v>
                </c:pt>
                <c:pt idx="61">
                  <c:v>57.805599999999998</c:v>
                </c:pt>
                <c:pt idx="62">
                  <c:v>57.805599999999998</c:v>
                </c:pt>
                <c:pt idx="63">
                  <c:v>57.805599999999998</c:v>
                </c:pt>
                <c:pt idx="64">
                  <c:v>57.805599999999998</c:v>
                </c:pt>
                <c:pt idx="65">
                  <c:v>57.805599999999998</c:v>
                </c:pt>
                <c:pt idx="66">
                  <c:v>57.805599999999998</c:v>
                </c:pt>
              </c:numCache>
            </c:numRef>
          </c:xVal>
          <c:yVal>
            <c:numRef>
              <c:f>Эксперепент!$AC$4:$AC$70</c:f>
              <c:numCache>
                <c:formatCode>General</c:formatCode>
                <c:ptCount val="67"/>
                <c:pt idx="0">
                  <c:v>38.978000000000002</c:v>
                </c:pt>
                <c:pt idx="1">
                  <c:v>40.522037500000003</c:v>
                </c:pt>
                <c:pt idx="2">
                  <c:v>42.066075000000005</c:v>
                </c:pt>
                <c:pt idx="3">
                  <c:v>43.610112500000007</c:v>
                </c:pt>
                <c:pt idx="4">
                  <c:v>45.154150000000008</c:v>
                </c:pt>
                <c:pt idx="5">
                  <c:v>46.69818750000001</c:v>
                </c:pt>
                <c:pt idx="6">
                  <c:v>48.242225000000012</c:v>
                </c:pt>
                <c:pt idx="7">
                  <c:v>51.330300000000001</c:v>
                </c:pt>
                <c:pt idx="8">
                  <c:v>51.330300000000001</c:v>
                </c:pt>
                <c:pt idx="9">
                  <c:v>51.330300000000001</c:v>
                </c:pt>
                <c:pt idx="10">
                  <c:v>51.330300000000001</c:v>
                </c:pt>
                <c:pt idx="11">
                  <c:v>51.330300000000001</c:v>
                </c:pt>
                <c:pt idx="12">
                  <c:v>51.330300000000001</c:v>
                </c:pt>
                <c:pt idx="13">
                  <c:v>51.330300000000001</c:v>
                </c:pt>
                <c:pt idx="14">
                  <c:v>51.330300000000001</c:v>
                </c:pt>
                <c:pt idx="15">
                  <c:v>51.330300000000001</c:v>
                </c:pt>
                <c:pt idx="16">
                  <c:v>51.330300000000001</c:v>
                </c:pt>
                <c:pt idx="17">
                  <c:v>51.330300000000001</c:v>
                </c:pt>
                <c:pt idx="18">
                  <c:v>51.330300000000001</c:v>
                </c:pt>
                <c:pt idx="19">
                  <c:v>51.330300000000001</c:v>
                </c:pt>
                <c:pt idx="20">
                  <c:v>51.330300000000001</c:v>
                </c:pt>
                <c:pt idx="21">
                  <c:v>51.330300000000001</c:v>
                </c:pt>
                <c:pt idx="22">
                  <c:v>51.330300000000001</c:v>
                </c:pt>
                <c:pt idx="23">
                  <c:v>51.330300000000001</c:v>
                </c:pt>
                <c:pt idx="24">
                  <c:v>51.330300000000001</c:v>
                </c:pt>
                <c:pt idx="25">
                  <c:v>51.330300000000001</c:v>
                </c:pt>
                <c:pt idx="26">
                  <c:v>51.330300000000001</c:v>
                </c:pt>
                <c:pt idx="27">
                  <c:v>51.330300000000001</c:v>
                </c:pt>
                <c:pt idx="28">
                  <c:v>51.330300000000001</c:v>
                </c:pt>
                <c:pt idx="29">
                  <c:v>51.330300000000001</c:v>
                </c:pt>
                <c:pt idx="30">
                  <c:v>51.330300000000001</c:v>
                </c:pt>
                <c:pt idx="31">
                  <c:v>51.330300000000001</c:v>
                </c:pt>
                <c:pt idx="32">
                  <c:v>51.330300000000001</c:v>
                </c:pt>
                <c:pt idx="33">
                  <c:v>51.330300000000001</c:v>
                </c:pt>
                <c:pt idx="34">
                  <c:v>51.330300000000001</c:v>
                </c:pt>
                <c:pt idx="35">
                  <c:v>51.330300000000001</c:v>
                </c:pt>
                <c:pt idx="36">
                  <c:v>51.330300000000001</c:v>
                </c:pt>
                <c:pt idx="37">
                  <c:v>50.084125</c:v>
                </c:pt>
                <c:pt idx="38">
                  <c:v>48.837949999999999</c:v>
                </c:pt>
                <c:pt idx="39">
                  <c:v>46.345599999999997</c:v>
                </c:pt>
                <c:pt idx="40">
                  <c:v>45.099424999999997</c:v>
                </c:pt>
                <c:pt idx="41">
                  <c:v>43.853249999999996</c:v>
                </c:pt>
                <c:pt idx="42">
                  <c:v>51.330300000000001</c:v>
                </c:pt>
                <c:pt idx="43">
                  <c:v>51.330300000000001</c:v>
                </c:pt>
                <c:pt idx="44">
                  <c:v>51.330300000000001</c:v>
                </c:pt>
                <c:pt idx="45">
                  <c:v>51.330300000000001</c:v>
                </c:pt>
                <c:pt idx="46">
                  <c:v>51.330300000000001</c:v>
                </c:pt>
                <c:pt idx="47">
                  <c:v>51.330300000000001</c:v>
                </c:pt>
                <c:pt idx="48">
                  <c:v>51.330300000000001</c:v>
                </c:pt>
                <c:pt idx="49">
                  <c:v>51.330300000000001</c:v>
                </c:pt>
                <c:pt idx="50">
                  <c:v>51.330300000000001</c:v>
                </c:pt>
                <c:pt idx="51">
                  <c:v>51.330300000000001</c:v>
                </c:pt>
                <c:pt idx="52">
                  <c:v>51.330300000000001</c:v>
                </c:pt>
                <c:pt idx="53">
                  <c:v>51.330300000000001</c:v>
                </c:pt>
                <c:pt idx="54">
                  <c:v>51.330300000000001</c:v>
                </c:pt>
                <c:pt idx="55">
                  <c:v>51.330300000000001</c:v>
                </c:pt>
                <c:pt idx="56">
                  <c:v>51.330300000000001</c:v>
                </c:pt>
                <c:pt idx="57">
                  <c:v>51.330300000000001</c:v>
                </c:pt>
                <c:pt idx="58">
                  <c:v>51.330300000000001</c:v>
                </c:pt>
                <c:pt idx="59">
                  <c:v>51.330300000000001</c:v>
                </c:pt>
                <c:pt idx="60">
                  <c:v>49.786262499999999</c:v>
                </c:pt>
                <c:pt idx="61">
                  <c:v>48.242224999999998</c:v>
                </c:pt>
                <c:pt idx="62">
                  <c:v>46.698187499999996</c:v>
                </c:pt>
                <c:pt idx="63">
                  <c:v>45.154149999999994</c:v>
                </c:pt>
                <c:pt idx="64">
                  <c:v>43.610112499999993</c:v>
                </c:pt>
                <c:pt idx="65">
                  <c:v>42.066074999999991</c:v>
                </c:pt>
                <c:pt idx="66">
                  <c:v>38.978000000000002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Эксперепент!$Z$2</c:f>
              <c:strCache>
                <c:ptCount val="1"/>
                <c:pt idx="0">
                  <c:v>Алгоритм 5</c:v>
                </c:pt>
              </c:strCache>
            </c:strRef>
          </c:tx>
          <c:xVal>
            <c:numRef>
              <c:f>Эксперепент!$Z$4:$Z$70</c:f>
              <c:numCache>
                <c:formatCode>0.00</c:formatCode>
                <c:ptCount val="67"/>
                <c:pt idx="0">
                  <c:v>61.926288554485488</c:v>
                </c:pt>
                <c:pt idx="1">
                  <c:v>58.921117796235862</c:v>
                </c:pt>
                <c:pt idx="2">
                  <c:v>58.247066583724809</c:v>
                </c:pt>
                <c:pt idx="3">
                  <c:v>59.675614539812429</c:v>
                </c:pt>
                <c:pt idx="4">
                  <c:v>58.681765930898635</c:v>
                </c:pt>
                <c:pt idx="5">
                  <c:v>58.06243024671911</c:v>
                </c:pt>
                <c:pt idx="6">
                  <c:v>59.452511286032589</c:v>
                </c:pt>
                <c:pt idx="7">
                  <c:v>62.038607975340298</c:v>
                </c:pt>
                <c:pt idx="8">
                  <c:v>60.958455114499969</c:v>
                </c:pt>
                <c:pt idx="9">
                  <c:v>58.473968962770741</c:v>
                </c:pt>
                <c:pt idx="10">
                  <c:v>55.721788311154093</c:v>
                </c:pt>
                <c:pt idx="11">
                  <c:v>54.857265583129823</c:v>
                </c:pt>
                <c:pt idx="12">
                  <c:v>50.172104746743024</c:v>
                </c:pt>
                <c:pt idx="13">
                  <c:v>48.669682589965916</c:v>
                </c:pt>
                <c:pt idx="14">
                  <c:v>50.307775745237009</c:v>
                </c:pt>
                <c:pt idx="15">
                  <c:v>44.802738067689603</c:v>
                </c:pt>
                <c:pt idx="16">
                  <c:v>60</c:v>
                </c:pt>
                <c:pt idx="17">
                  <c:v>60</c:v>
                </c:pt>
                <c:pt idx="18">
                  <c:v>40.930008758235111</c:v>
                </c:pt>
                <c:pt idx="19">
                  <c:v>37.76126854191012</c:v>
                </c:pt>
                <c:pt idx="20">
                  <c:v>36.36326227230915</c:v>
                </c:pt>
                <c:pt idx="21">
                  <c:v>35.73565468280912</c:v>
                </c:pt>
                <c:pt idx="22">
                  <c:v>37.526676570565485</c:v>
                </c:pt>
                <c:pt idx="23">
                  <c:v>31.367088974097065</c:v>
                </c:pt>
                <c:pt idx="24">
                  <c:v>31.728156921335099</c:v>
                </c:pt>
                <c:pt idx="25">
                  <c:v>27.853301509976575</c:v>
                </c:pt>
                <c:pt idx="26">
                  <c:v>27.961497604564279</c:v>
                </c:pt>
                <c:pt idx="27">
                  <c:v>25.012094302496966</c:v>
                </c:pt>
                <c:pt idx="28">
                  <c:v>25.707011487724678</c:v>
                </c:pt>
                <c:pt idx="29">
                  <c:v>23.006702882909295</c:v>
                </c:pt>
                <c:pt idx="30">
                  <c:v>21.407265421270949</c:v>
                </c:pt>
                <c:pt idx="31">
                  <c:v>17.533222935965977</c:v>
                </c:pt>
                <c:pt idx="32">
                  <c:v>18.414868849685462</c:v>
                </c:pt>
                <c:pt idx="33">
                  <c:v>15.017297435313399</c:v>
                </c:pt>
                <c:pt idx="34">
                  <c:v>13.888616783475555</c:v>
                </c:pt>
                <c:pt idx="35">
                  <c:v>14.709611913415142</c:v>
                </c:pt>
                <c:pt idx="36">
                  <c:v>11.530961211849391</c:v>
                </c:pt>
                <c:pt idx="37">
                  <c:v>11.381902517292245</c:v>
                </c:pt>
                <c:pt idx="38">
                  <c:v>8.9874979204384093</c:v>
                </c:pt>
                <c:pt idx="39">
                  <c:v>6.6915401141616293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14.978425340471528</c:v>
                </c:pt>
                <c:pt idx="44">
                  <c:v>14.475236496623982</c:v>
                </c:pt>
                <c:pt idx="45">
                  <c:v>16.402348403175868</c:v>
                </c:pt>
                <c:pt idx="46">
                  <c:v>22.120415818865197</c:v>
                </c:pt>
                <c:pt idx="47">
                  <c:v>23.337823070857244</c:v>
                </c:pt>
                <c:pt idx="48">
                  <c:v>25.7524760880281</c:v>
                </c:pt>
                <c:pt idx="49">
                  <c:v>27.018286213178605</c:v>
                </c:pt>
                <c:pt idx="50">
                  <c:v>32.242451912168029</c:v>
                </c:pt>
                <c:pt idx="51">
                  <c:v>35.080997348824894</c:v>
                </c:pt>
                <c:pt idx="52">
                  <c:v>39.017281447399156</c:v>
                </c:pt>
                <c:pt idx="53">
                  <c:v>40.097668008927812</c:v>
                </c:pt>
                <c:pt idx="54">
                  <c:v>45.378673560687027</c:v>
                </c:pt>
                <c:pt idx="55">
                  <c:v>47.144047274491854</c:v>
                </c:pt>
                <c:pt idx="56">
                  <c:v>48.586931582948651</c:v>
                </c:pt>
                <c:pt idx="57">
                  <c:v>49.283415231851393</c:v>
                </c:pt>
                <c:pt idx="58">
                  <c:v>57.555175345521889</c:v>
                </c:pt>
                <c:pt idx="59">
                  <c:v>61.478781027612534</c:v>
                </c:pt>
                <c:pt idx="60">
                  <c:v>58.883187292808024</c:v>
                </c:pt>
                <c:pt idx="61">
                  <c:v>58.400196615630733</c:v>
                </c:pt>
                <c:pt idx="62">
                  <c:v>59.176775588370319</c:v>
                </c:pt>
                <c:pt idx="63">
                  <c:v>60.826338170394855</c:v>
                </c:pt>
                <c:pt idx="64">
                  <c:v>62.995020287309188</c:v>
                </c:pt>
                <c:pt idx="65">
                  <c:v>63.490252055670112</c:v>
                </c:pt>
                <c:pt idx="66">
                  <c:v>58.772531642162143</c:v>
                </c:pt>
              </c:numCache>
            </c:numRef>
          </c:xVal>
          <c:yVal>
            <c:numRef>
              <c:f>Эксперепент!$AA$4:$AA$70</c:f>
              <c:numCache>
                <c:formatCode>0.00</c:formatCode>
                <c:ptCount val="67"/>
                <c:pt idx="0">
                  <c:v>40.512877783089287</c:v>
                </c:pt>
                <c:pt idx="1">
                  <c:v>44.680570890016654</c:v>
                </c:pt>
                <c:pt idx="2">
                  <c:v>46.473402115726017</c:v>
                </c:pt>
                <c:pt idx="3">
                  <c:v>46.01595364260158</c:v>
                </c:pt>
                <c:pt idx="4">
                  <c:v>48.966920637854102</c:v>
                </c:pt>
                <c:pt idx="5">
                  <c:v>51.779290928629237</c:v>
                </c:pt>
                <c:pt idx="6">
                  <c:v>53.132730572617255</c:v>
                </c:pt>
                <c:pt idx="7">
                  <c:v>53.126193739082957</c:v>
                </c:pt>
                <c:pt idx="8">
                  <c:v>51.579904293771989</c:v>
                </c:pt>
                <c:pt idx="9">
                  <c:v>52.84565737519172</c:v>
                </c:pt>
                <c:pt idx="10">
                  <c:v>53.259167412994437</c:v>
                </c:pt>
                <c:pt idx="11">
                  <c:v>54.189376057090335</c:v>
                </c:pt>
                <c:pt idx="12">
                  <c:v>55.555735180942101</c:v>
                </c:pt>
                <c:pt idx="13">
                  <c:v>56.814197044585271</c:v>
                </c:pt>
                <c:pt idx="14">
                  <c:v>52.582658554859563</c:v>
                </c:pt>
                <c:pt idx="15">
                  <c:v>56.44698332389514</c:v>
                </c:pt>
                <c:pt idx="16">
                  <c:v>50.898781151759863</c:v>
                </c:pt>
                <c:pt idx="17">
                  <c:v>50.839243246397999</c:v>
                </c:pt>
                <c:pt idx="18">
                  <c:v>54.271207928924412</c:v>
                </c:pt>
                <c:pt idx="19">
                  <c:v>55.626908842035817</c:v>
                </c:pt>
                <c:pt idx="20">
                  <c:v>55.639152263177117</c:v>
                </c:pt>
                <c:pt idx="21">
                  <c:v>54.251391595277433</c:v>
                </c:pt>
                <c:pt idx="22">
                  <c:v>51.695575957046607</c:v>
                </c:pt>
                <c:pt idx="23">
                  <c:v>54.342844196522456</c:v>
                </c:pt>
                <c:pt idx="24">
                  <c:v>53.184044449462505</c:v>
                </c:pt>
                <c:pt idx="25">
                  <c:v>56.030571539118725</c:v>
                </c:pt>
                <c:pt idx="26">
                  <c:v>53.134429185017254</c:v>
                </c:pt>
                <c:pt idx="27">
                  <c:v>55.088164041493044</c:v>
                </c:pt>
                <c:pt idx="28">
                  <c:v>53.685659401372668</c:v>
                </c:pt>
                <c:pt idx="29">
                  <c:v>52.418938350832875</c:v>
                </c:pt>
                <c:pt idx="30">
                  <c:v>52.793361543597996</c:v>
                </c:pt>
                <c:pt idx="31">
                  <c:v>54.545979642521431</c:v>
                </c:pt>
                <c:pt idx="32">
                  <c:v>53.067771113187696</c:v>
                </c:pt>
                <c:pt idx="33">
                  <c:v>53.926761787339586</c:v>
                </c:pt>
                <c:pt idx="34">
                  <c:v>54.917513611018677</c:v>
                </c:pt>
                <c:pt idx="35">
                  <c:v>51.985579503291774</c:v>
                </c:pt>
                <c:pt idx="36">
                  <c:v>52.893137852363353</c:v>
                </c:pt>
                <c:pt idx="37">
                  <c:v>51.843389954426307</c:v>
                </c:pt>
                <c:pt idx="38">
                  <c:v>52.684147426241722</c:v>
                </c:pt>
                <c:pt idx="39">
                  <c:v>52.029993010420192</c:v>
                </c:pt>
                <c:pt idx="40">
                  <c:v>45.323483181559496</c:v>
                </c:pt>
                <c:pt idx="41">
                  <c:v>43.767785758851652</c:v>
                </c:pt>
                <c:pt idx="42">
                  <c:v>51.668364374608657</c:v>
                </c:pt>
                <c:pt idx="43">
                  <c:v>51.668846848562481</c:v>
                </c:pt>
                <c:pt idx="44">
                  <c:v>52.565513716100057</c:v>
                </c:pt>
                <c:pt idx="45">
                  <c:v>56.024757384837706</c:v>
                </c:pt>
                <c:pt idx="46">
                  <c:v>52.141618614271742</c:v>
                </c:pt>
                <c:pt idx="47">
                  <c:v>52.412907178609181</c:v>
                </c:pt>
                <c:pt idx="48">
                  <c:v>52.362314648087853</c:v>
                </c:pt>
                <c:pt idx="49">
                  <c:v>55.439370075161897</c:v>
                </c:pt>
                <c:pt idx="50">
                  <c:v>54.470906139913339</c:v>
                </c:pt>
                <c:pt idx="51">
                  <c:v>52.321889777301479</c:v>
                </c:pt>
                <c:pt idx="52">
                  <c:v>53.009069017604006</c:v>
                </c:pt>
                <c:pt idx="53">
                  <c:v>53.09615958449919</c:v>
                </c:pt>
                <c:pt idx="54">
                  <c:v>51.745525582089144</c:v>
                </c:pt>
                <c:pt idx="55">
                  <c:v>52.297126583341864</c:v>
                </c:pt>
                <c:pt idx="56">
                  <c:v>53.552173324145279</c:v>
                </c:pt>
                <c:pt idx="57">
                  <c:v>56.74397115041733</c:v>
                </c:pt>
                <c:pt idx="58">
                  <c:v>51.345594588448932</c:v>
                </c:pt>
                <c:pt idx="59">
                  <c:v>52.793517675665491</c:v>
                </c:pt>
                <c:pt idx="60">
                  <c:v>54.883285188843693</c:v>
                </c:pt>
                <c:pt idx="61">
                  <c:v>53.705116924865415</c:v>
                </c:pt>
                <c:pt idx="62">
                  <c:v>50.503971947922601</c:v>
                </c:pt>
                <c:pt idx="63">
                  <c:v>47.45817350587059</c:v>
                </c:pt>
                <c:pt idx="64">
                  <c:v>44.047198871322458</c:v>
                </c:pt>
                <c:pt idx="65">
                  <c:v>43.970835202129152</c:v>
                </c:pt>
                <c:pt idx="66">
                  <c:v>42.910316556570393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7152"/>
        <c:axId val="213463040"/>
      </c:scatterChart>
      <c:valAx>
        <c:axId val="213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63040"/>
        <c:crosses val="autoZero"/>
        <c:crossBetween val="midCat"/>
      </c:valAx>
      <c:valAx>
        <c:axId val="2134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abSelected="1" topLeftCell="Y1" workbookViewId="0">
      <selection activeCell="AK1" sqref="AK1"/>
    </sheetView>
  </sheetViews>
  <sheetFormatPr defaultRowHeight="15" x14ac:dyDescent="0.25"/>
  <cols>
    <col min="1" max="1" width="21.5703125" customWidth="1"/>
    <col min="2" max="2" width="19.42578125" customWidth="1"/>
    <col min="3" max="3" width="15.5703125" customWidth="1"/>
    <col min="4" max="4" width="13.7109375" customWidth="1"/>
    <col min="5" max="5" width="16.140625" customWidth="1"/>
    <col min="6" max="6" width="21.5703125" customWidth="1"/>
    <col min="7" max="7" width="11.5703125" customWidth="1"/>
    <col min="8" max="8" width="12.7109375" customWidth="1"/>
    <col min="9" max="9" width="15.7109375" customWidth="1"/>
    <col min="10" max="10" width="18.42578125" customWidth="1"/>
    <col min="11" max="12" width="13.7109375" customWidth="1"/>
    <col min="13" max="13" width="16" customWidth="1"/>
    <col min="14" max="14" width="18.28515625" customWidth="1"/>
    <col min="15" max="15" width="14.28515625" customWidth="1"/>
    <col min="16" max="16" width="16.42578125" customWidth="1"/>
    <col min="17" max="17" width="16.5703125" customWidth="1"/>
    <col min="18" max="18" width="19.85546875" customWidth="1"/>
    <col min="19" max="19" width="14.140625" customWidth="1"/>
    <col min="20" max="20" width="13.85546875" customWidth="1"/>
    <col min="21" max="21" width="16.42578125" customWidth="1"/>
    <col min="22" max="22" width="13" customWidth="1"/>
    <col min="23" max="23" width="13.85546875" customWidth="1"/>
    <col min="24" max="24" width="12.28515625" customWidth="1"/>
    <col min="30" max="30" width="17.5703125" customWidth="1"/>
    <col min="31" max="31" width="13.7109375" customWidth="1"/>
    <col min="32" max="32" width="12.5703125" customWidth="1"/>
    <col min="33" max="33" width="13.28515625" customWidth="1"/>
    <col min="34" max="34" width="11.7109375" customWidth="1"/>
    <col min="35" max="35" width="12.42578125" customWidth="1"/>
    <col min="36" max="36" width="12.85546875" customWidth="1"/>
  </cols>
  <sheetData>
    <row r="1" spans="1:36" x14ac:dyDescent="0.25">
      <c r="A1" s="45" t="s">
        <v>5</v>
      </c>
      <c r="B1" s="39" t="s">
        <v>6</v>
      </c>
      <c r="C1" s="40"/>
      <c r="D1" s="40"/>
      <c r="E1" s="40"/>
      <c r="F1" s="39" t="s">
        <v>6</v>
      </c>
      <c r="G1" s="40"/>
      <c r="H1" s="40"/>
      <c r="I1" s="40"/>
      <c r="J1" s="39" t="s">
        <v>6</v>
      </c>
      <c r="K1" s="40"/>
      <c r="L1" s="40"/>
      <c r="M1" s="40"/>
      <c r="N1" s="39" t="s">
        <v>6</v>
      </c>
      <c r="O1" s="40"/>
      <c r="P1" s="40"/>
      <c r="Q1" s="40"/>
      <c r="R1" s="39" t="s">
        <v>6</v>
      </c>
      <c r="S1" s="40"/>
      <c r="T1" s="40"/>
      <c r="U1" s="40"/>
      <c r="V1" s="48" t="s">
        <v>11</v>
      </c>
      <c r="W1" s="49"/>
      <c r="X1" s="49"/>
      <c r="Y1" s="49"/>
      <c r="Z1" s="49"/>
      <c r="AA1" s="49"/>
      <c r="AB1" s="39" t="s">
        <v>98</v>
      </c>
      <c r="AC1" s="40"/>
      <c r="AD1" s="50" t="s">
        <v>100</v>
      </c>
      <c r="AE1" s="39" t="s">
        <v>101</v>
      </c>
      <c r="AF1" s="40"/>
      <c r="AG1" s="40"/>
      <c r="AH1" s="39" t="s">
        <v>102</v>
      </c>
      <c r="AI1" s="40"/>
      <c r="AJ1" s="41"/>
    </row>
    <row r="2" spans="1:36" x14ac:dyDescent="0.25">
      <c r="A2" s="46"/>
      <c r="B2" s="42"/>
      <c r="C2" s="43"/>
      <c r="D2" s="43"/>
      <c r="E2" s="43"/>
      <c r="F2" s="42"/>
      <c r="G2" s="43"/>
      <c r="H2" s="43"/>
      <c r="I2" s="43"/>
      <c r="J2" s="42"/>
      <c r="K2" s="43"/>
      <c r="L2" s="43"/>
      <c r="M2" s="43"/>
      <c r="N2" s="42"/>
      <c r="O2" s="43"/>
      <c r="P2" s="43"/>
      <c r="Q2" s="43"/>
      <c r="R2" s="42"/>
      <c r="S2" s="43"/>
      <c r="T2" s="43"/>
      <c r="U2" s="43"/>
      <c r="V2" s="52" t="s">
        <v>12</v>
      </c>
      <c r="W2" s="53"/>
      <c r="X2" s="54" t="s">
        <v>13</v>
      </c>
      <c r="Y2" s="53"/>
      <c r="Z2" s="55" t="s">
        <v>14</v>
      </c>
      <c r="AA2" s="56"/>
      <c r="AB2" s="42"/>
      <c r="AC2" s="43"/>
      <c r="AD2" s="51"/>
      <c r="AE2" s="42"/>
      <c r="AF2" s="43"/>
      <c r="AG2" s="43"/>
      <c r="AH2" s="42"/>
      <c r="AI2" s="43"/>
      <c r="AJ2" s="44"/>
    </row>
    <row r="3" spans="1:36" x14ac:dyDescent="0.25">
      <c r="A3" s="47"/>
      <c r="B3" s="4" t="s">
        <v>7</v>
      </c>
      <c r="C3" s="1" t="s">
        <v>8</v>
      </c>
      <c r="D3" s="1" t="s">
        <v>9</v>
      </c>
      <c r="E3" s="7" t="s">
        <v>10</v>
      </c>
      <c r="F3" s="4" t="s">
        <v>7</v>
      </c>
      <c r="G3" s="1" t="s">
        <v>8</v>
      </c>
      <c r="H3" s="1" t="s">
        <v>9</v>
      </c>
      <c r="I3" s="7" t="s">
        <v>10</v>
      </c>
      <c r="J3" s="4" t="s">
        <v>7</v>
      </c>
      <c r="K3" s="1" t="s">
        <v>8</v>
      </c>
      <c r="L3" s="1" t="s">
        <v>9</v>
      </c>
      <c r="M3" s="7" t="s">
        <v>10</v>
      </c>
      <c r="N3" s="4" t="s">
        <v>7</v>
      </c>
      <c r="O3" s="1" t="s">
        <v>8</v>
      </c>
      <c r="P3" s="1" t="s">
        <v>9</v>
      </c>
      <c r="Q3" s="7" t="s">
        <v>10</v>
      </c>
      <c r="R3" s="4" t="s">
        <v>7</v>
      </c>
      <c r="S3" s="1" t="s">
        <v>8</v>
      </c>
      <c r="T3" s="1" t="s">
        <v>9</v>
      </c>
      <c r="U3" s="7" t="s">
        <v>10</v>
      </c>
      <c r="V3" s="12" t="s">
        <v>15</v>
      </c>
      <c r="W3" s="10" t="s">
        <v>16</v>
      </c>
      <c r="X3" s="8" t="s">
        <v>15</v>
      </c>
      <c r="Y3" s="10" t="s">
        <v>16</v>
      </c>
      <c r="Z3" s="11" t="s">
        <v>15</v>
      </c>
      <c r="AA3" s="13" t="s">
        <v>16</v>
      </c>
      <c r="AB3" s="12" t="s">
        <v>15</v>
      </c>
      <c r="AC3" s="18" t="s">
        <v>16</v>
      </c>
      <c r="AD3" s="42"/>
      <c r="AE3" s="33" t="s">
        <v>12</v>
      </c>
      <c r="AF3" s="1" t="s">
        <v>13</v>
      </c>
      <c r="AG3" s="7" t="s">
        <v>14</v>
      </c>
      <c r="AH3" s="33" t="s">
        <v>12</v>
      </c>
      <c r="AI3" s="1" t="s">
        <v>13</v>
      </c>
      <c r="AJ3" s="34" t="s">
        <v>14</v>
      </c>
    </row>
    <row r="4" spans="1:36" x14ac:dyDescent="0.25">
      <c r="A4" s="2" t="s">
        <v>22</v>
      </c>
      <c r="B4" s="5" t="s">
        <v>0</v>
      </c>
      <c r="C4" s="22">
        <v>46.509500000000003</v>
      </c>
      <c r="D4" s="22">
        <v>55.901600000000002</v>
      </c>
      <c r="E4" s="8">
        <v>-49</v>
      </c>
      <c r="F4" s="5" t="s">
        <v>1</v>
      </c>
      <c r="G4" s="22">
        <v>59.722200000000001</v>
      </c>
      <c r="H4" s="22">
        <v>44.935299999999998</v>
      </c>
      <c r="I4" s="8">
        <v>-47</v>
      </c>
      <c r="J4" s="5" t="s">
        <v>2</v>
      </c>
      <c r="K4" s="22">
        <v>56.215200000000003</v>
      </c>
      <c r="L4" s="22">
        <v>57.117400000000004</v>
      </c>
      <c r="M4" s="8">
        <v>-67</v>
      </c>
      <c r="N4" s="5" t="s">
        <v>3</v>
      </c>
      <c r="O4" s="22">
        <v>24.712700000000002</v>
      </c>
      <c r="P4" s="22">
        <v>54.612900000000003</v>
      </c>
      <c r="Q4" s="8">
        <v>-75</v>
      </c>
      <c r="R4" s="5" t="s">
        <v>4</v>
      </c>
      <c r="S4" s="22">
        <v>16.944099999999999</v>
      </c>
      <c r="T4" s="22">
        <v>55.853000000000002</v>
      </c>
      <c r="U4" s="8">
        <v>-100</v>
      </c>
      <c r="V4" s="24">
        <v>60.650697250626294</v>
      </c>
      <c r="W4" s="25">
        <v>40.97261764269328</v>
      </c>
      <c r="X4" s="26">
        <v>62.213579063304437</v>
      </c>
      <c r="Y4" s="25">
        <v>39.957617892617513</v>
      </c>
      <c r="Z4" s="26">
        <v>61.926288554485488</v>
      </c>
      <c r="AA4" s="27">
        <v>40.512877783089287</v>
      </c>
      <c r="AB4" s="12">
        <v>57.805599999999998</v>
      </c>
      <c r="AC4" s="18">
        <v>38.978000000000002</v>
      </c>
      <c r="AD4" s="12">
        <f>5 - COUNTIF(B4:U4,"-100")</f>
        <v>4</v>
      </c>
      <c r="AE4" s="5">
        <f>SQRT(((V4-$AB4)*(V4-$AB4))+((W4-$AC4)*(W4-$AC4)))</f>
        <v>3.4746334923362201</v>
      </c>
      <c r="AF4" s="32">
        <f>SQRT(((X4-$AB4)*(X4-$AB4))+((Y4-$AC4)*(Y4-$AC4)))</f>
        <v>4.5155210815659634</v>
      </c>
      <c r="AG4" s="8">
        <f>SQRT(((Z4-$AB4)*(Z4-$AB4))+((AA4-$AC4)*(AA4-$AC4)))</f>
        <v>4.3972632366153377</v>
      </c>
      <c r="AH4" s="5">
        <f>AE$71-AE4</f>
        <v>2.6794518711622364</v>
      </c>
      <c r="AI4" s="32">
        <f t="shared" ref="AI4:AJ4" si="0">AF$71-AF4</f>
        <v>2.1517658383801681</v>
      </c>
      <c r="AJ4" s="35">
        <f t="shared" si="0"/>
        <v>2.4743007183156296</v>
      </c>
    </row>
    <row r="5" spans="1:36" x14ac:dyDescent="0.25">
      <c r="A5" s="2" t="s">
        <v>23</v>
      </c>
      <c r="B5" s="5" t="s">
        <v>0</v>
      </c>
      <c r="C5" s="22">
        <v>46.509500000000003</v>
      </c>
      <c r="D5" s="22">
        <v>55.901600000000002</v>
      </c>
      <c r="E5" s="8">
        <v>-49</v>
      </c>
      <c r="F5" s="5" t="s">
        <v>1</v>
      </c>
      <c r="G5" s="22">
        <v>59.722200000000001</v>
      </c>
      <c r="H5" s="22">
        <v>44.935299999999998</v>
      </c>
      <c r="I5" s="8">
        <v>-47</v>
      </c>
      <c r="J5" s="5" t="s">
        <v>2</v>
      </c>
      <c r="K5" s="22">
        <v>56.215200000000003</v>
      </c>
      <c r="L5" s="22">
        <v>57.117400000000004</v>
      </c>
      <c r="M5" s="8">
        <v>-67</v>
      </c>
      <c r="N5" s="5" t="s">
        <v>3</v>
      </c>
      <c r="O5" s="22">
        <v>24.712700000000002</v>
      </c>
      <c r="P5" s="22">
        <v>54.612900000000003</v>
      </c>
      <c r="Q5" s="8">
        <v>-75</v>
      </c>
      <c r="R5" s="5" t="s">
        <v>4</v>
      </c>
      <c r="S5" s="22">
        <v>16.944099999999999</v>
      </c>
      <c r="T5" s="22">
        <v>55.853000000000002</v>
      </c>
      <c r="U5" s="8">
        <v>-100</v>
      </c>
      <c r="V5" s="24">
        <v>59.453376773851019</v>
      </c>
      <c r="W5" s="25">
        <v>43.359829763918647</v>
      </c>
      <c r="X5" s="26">
        <v>60.864363734006943</v>
      </c>
      <c r="Y5" s="25">
        <v>42.445155928065837</v>
      </c>
      <c r="Z5" s="26">
        <v>58.921117796235862</v>
      </c>
      <c r="AA5" s="27">
        <v>44.680570890016654</v>
      </c>
      <c r="AB5" s="12">
        <v>57.805599999999998</v>
      </c>
      <c r="AC5" s="18">
        <v>40.522037500000003</v>
      </c>
      <c r="AD5" s="12">
        <f t="shared" ref="AD5:AD68" si="1">5 - COUNTIF(B5:U5,"-100")</f>
        <v>4</v>
      </c>
      <c r="AE5" s="5">
        <f t="shared" ref="AE5:AE68" si="2">SQRT(((V5-$AB5)*(V5-$AB5))+((W5-$AC5)*(W5-$AC5)))</f>
        <v>3.2814986255671932</v>
      </c>
      <c r="AF5" s="32">
        <f t="shared" ref="AF5:AF68" si="3">SQRT(((X5-$AB5)*(X5-$AB5))+((Y5-$AC5)*(Y5-$AC5)))</f>
        <v>3.6130900997404578</v>
      </c>
      <c r="AG5" s="8">
        <f t="shared" ref="AG5:AG68" si="4">SQRT(((Z5-$AB5)*(Z5-$AB5))+((AA5-$AC5)*(AA5-$AC5)))</f>
        <v>4.3055522188915898</v>
      </c>
      <c r="AH5" s="5">
        <f t="shared" ref="AH5:AH68" si="5">AE$71-AE5</f>
        <v>2.8725867379312633</v>
      </c>
      <c r="AI5" s="32">
        <f t="shared" ref="AI5:AI68" si="6">AF$71-AF5</f>
        <v>3.0541968202056737</v>
      </c>
      <c r="AJ5" s="35">
        <f t="shared" ref="AJ5:AJ68" si="7">AG$71-AG5</f>
        <v>2.5660117360393775</v>
      </c>
    </row>
    <row r="6" spans="1:36" x14ac:dyDescent="0.25">
      <c r="A6" s="2" t="s">
        <v>24</v>
      </c>
      <c r="B6" s="5" t="s">
        <v>0</v>
      </c>
      <c r="C6" s="22">
        <v>46.509500000000003</v>
      </c>
      <c r="D6" s="22">
        <v>55.901600000000002</v>
      </c>
      <c r="E6" s="8">
        <v>-85</v>
      </c>
      <c r="F6" s="5" t="s">
        <v>1</v>
      </c>
      <c r="G6" s="22">
        <v>59.722200000000001</v>
      </c>
      <c r="H6" s="22">
        <v>44.935299999999998</v>
      </c>
      <c r="I6" s="8">
        <v>-45</v>
      </c>
      <c r="J6" s="5" t="s">
        <v>2</v>
      </c>
      <c r="K6" s="22">
        <v>56.215200000000003</v>
      </c>
      <c r="L6" s="22">
        <v>57.117400000000004</v>
      </c>
      <c r="M6" s="8">
        <v>-72</v>
      </c>
      <c r="N6" s="5" t="s">
        <v>3</v>
      </c>
      <c r="O6" s="22">
        <v>24.712700000000002</v>
      </c>
      <c r="P6" s="22">
        <v>54.612900000000003</v>
      </c>
      <c r="Q6" s="8">
        <v>-88</v>
      </c>
      <c r="R6" s="5" t="s">
        <v>4</v>
      </c>
      <c r="S6" s="22">
        <v>16.944099999999999</v>
      </c>
      <c r="T6" s="22">
        <v>55.853000000000002</v>
      </c>
      <c r="U6" s="8">
        <v>-100</v>
      </c>
      <c r="V6" s="24">
        <v>60.4633636678264</v>
      </c>
      <c r="W6" s="25">
        <v>43.26656387892595</v>
      </c>
      <c r="X6" s="26">
        <v>58.742172053493022</v>
      </c>
      <c r="Y6" s="25">
        <v>45.724623241655408</v>
      </c>
      <c r="Z6" s="26">
        <v>58.247066583724809</v>
      </c>
      <c r="AA6" s="27">
        <v>46.473402115726017</v>
      </c>
      <c r="AB6" s="12">
        <v>57.805599999999998</v>
      </c>
      <c r="AC6" s="18">
        <v>42.066075000000005</v>
      </c>
      <c r="AD6" s="12">
        <f t="shared" si="1"/>
        <v>4</v>
      </c>
      <c r="AE6" s="5">
        <f t="shared" si="2"/>
        <v>2.916312956876014</v>
      </c>
      <c r="AF6" s="32">
        <f t="shared" si="3"/>
        <v>3.7765251816854049</v>
      </c>
      <c r="AG6" s="8">
        <f t="shared" si="4"/>
        <v>4.4293820166654649</v>
      </c>
      <c r="AH6" s="5">
        <f t="shared" si="5"/>
        <v>3.2377724066224425</v>
      </c>
      <c r="AI6" s="32">
        <f t="shared" si="6"/>
        <v>2.8907617382607267</v>
      </c>
      <c r="AJ6" s="35">
        <f t="shared" si="7"/>
        <v>2.4421819382655023</v>
      </c>
    </row>
    <row r="7" spans="1:36" x14ac:dyDescent="0.25">
      <c r="A7" s="2" t="s">
        <v>25</v>
      </c>
      <c r="B7" s="5" t="s">
        <v>0</v>
      </c>
      <c r="C7" s="22">
        <v>46.509500000000003</v>
      </c>
      <c r="D7" s="22">
        <v>55.901600000000002</v>
      </c>
      <c r="E7" s="8">
        <v>-85</v>
      </c>
      <c r="F7" s="5" t="s">
        <v>1</v>
      </c>
      <c r="G7" s="22">
        <v>59.722200000000001</v>
      </c>
      <c r="H7" s="22">
        <v>44.935299999999998</v>
      </c>
      <c r="I7" s="8">
        <v>-45</v>
      </c>
      <c r="J7" s="5" t="s">
        <v>2</v>
      </c>
      <c r="K7" s="22">
        <v>56.215200000000003</v>
      </c>
      <c r="L7" s="22">
        <v>57.117400000000004</v>
      </c>
      <c r="M7" s="8">
        <v>-72</v>
      </c>
      <c r="N7" s="5" t="s">
        <v>3</v>
      </c>
      <c r="O7" s="22">
        <v>24.712700000000002</v>
      </c>
      <c r="P7" s="22">
        <v>54.612900000000003</v>
      </c>
      <c r="Q7" s="8">
        <v>-88</v>
      </c>
      <c r="R7" s="5" t="s">
        <v>4</v>
      </c>
      <c r="S7" s="22">
        <v>16.944099999999999</v>
      </c>
      <c r="T7" s="22">
        <v>55.853000000000002</v>
      </c>
      <c r="U7" s="8">
        <v>-100</v>
      </c>
      <c r="V7" s="24">
        <v>60.502694119366531</v>
      </c>
      <c r="W7" s="25">
        <v>44.242161527606093</v>
      </c>
      <c r="X7" s="26">
        <v>58.699270176679981</v>
      </c>
      <c r="Y7" s="25">
        <v>46.835790107987627</v>
      </c>
      <c r="Z7" s="26">
        <v>59.675614539812429</v>
      </c>
      <c r="AA7" s="27">
        <v>46.01595364260158</v>
      </c>
      <c r="AB7" s="12">
        <v>57.805599999999998</v>
      </c>
      <c r="AC7" s="18">
        <v>43.610112500000007</v>
      </c>
      <c r="AD7" s="12">
        <f t="shared" si="1"/>
        <v>4</v>
      </c>
      <c r="AE7" s="5">
        <f t="shared" si="2"/>
        <v>2.7701629305907862</v>
      </c>
      <c r="AF7" s="32">
        <f t="shared" si="3"/>
        <v>3.3471842517793919</v>
      </c>
      <c r="AG7" s="8">
        <f t="shared" si="4"/>
        <v>3.0471340604811501</v>
      </c>
      <c r="AH7" s="5">
        <f t="shared" si="5"/>
        <v>3.3839224329076703</v>
      </c>
      <c r="AI7" s="32">
        <f t="shared" si="6"/>
        <v>3.3201026681667396</v>
      </c>
      <c r="AJ7" s="35">
        <f t="shared" si="7"/>
        <v>3.8244298944498172</v>
      </c>
    </row>
    <row r="8" spans="1:36" x14ac:dyDescent="0.25">
      <c r="A8" s="2" t="s">
        <v>26</v>
      </c>
      <c r="B8" s="5" t="s">
        <v>0</v>
      </c>
      <c r="C8" s="22">
        <v>46.509500000000003</v>
      </c>
      <c r="D8" s="22">
        <v>55.901600000000002</v>
      </c>
      <c r="E8" s="8">
        <v>-79</v>
      </c>
      <c r="F8" s="5" t="s">
        <v>1</v>
      </c>
      <c r="G8" s="22">
        <v>59.722200000000001</v>
      </c>
      <c r="H8" s="22">
        <v>44.935299999999998</v>
      </c>
      <c r="I8" s="8">
        <v>-47</v>
      </c>
      <c r="J8" s="5" t="s">
        <v>2</v>
      </c>
      <c r="K8" s="22">
        <v>56.215200000000003</v>
      </c>
      <c r="L8" s="22">
        <v>57.117400000000004</v>
      </c>
      <c r="M8" s="8">
        <v>-68</v>
      </c>
      <c r="N8" s="5" t="s">
        <v>3</v>
      </c>
      <c r="O8" s="22">
        <v>24.712700000000002</v>
      </c>
      <c r="P8" s="22">
        <v>54.612900000000003</v>
      </c>
      <c r="Q8" s="8">
        <v>-88</v>
      </c>
      <c r="R8" s="5" t="s">
        <v>4</v>
      </c>
      <c r="S8" s="22">
        <v>16.944099999999999</v>
      </c>
      <c r="T8" s="22">
        <v>55.853000000000002</v>
      </c>
      <c r="U8" s="8">
        <v>-100</v>
      </c>
      <c r="V8" s="24">
        <v>60.269728415860563</v>
      </c>
      <c r="W8" s="25">
        <v>46.475970417359974</v>
      </c>
      <c r="X8" s="26">
        <v>58.119207687681218</v>
      </c>
      <c r="Y8" s="25">
        <v>49.332996867594169</v>
      </c>
      <c r="Z8" s="26">
        <v>58.681765930898635</v>
      </c>
      <c r="AA8" s="27">
        <v>48.966920637854102</v>
      </c>
      <c r="AB8" s="12">
        <v>57.805599999999998</v>
      </c>
      <c r="AC8" s="18">
        <v>45.154150000000008</v>
      </c>
      <c r="AD8" s="12">
        <f t="shared" si="1"/>
        <v>4</v>
      </c>
      <c r="AE8" s="5">
        <f t="shared" si="2"/>
        <v>2.7962721730191373</v>
      </c>
      <c r="AF8" s="32">
        <f t="shared" si="3"/>
        <v>4.1905979196976517</v>
      </c>
      <c r="AG8" s="8">
        <f t="shared" si="4"/>
        <v>3.9121460447367995</v>
      </c>
      <c r="AH8" s="5">
        <f t="shared" si="5"/>
        <v>3.3578131904793191</v>
      </c>
      <c r="AI8" s="32">
        <f t="shared" si="6"/>
        <v>2.4766890002484798</v>
      </c>
      <c r="AJ8" s="35">
        <f t="shared" si="7"/>
        <v>2.9594179101941678</v>
      </c>
    </row>
    <row r="9" spans="1:36" x14ac:dyDescent="0.25">
      <c r="A9" s="2" t="s">
        <v>27</v>
      </c>
      <c r="B9" s="5" t="s">
        <v>0</v>
      </c>
      <c r="C9" s="22">
        <v>46.509500000000003</v>
      </c>
      <c r="D9" s="22">
        <v>55.901600000000002</v>
      </c>
      <c r="E9" s="8">
        <v>-79</v>
      </c>
      <c r="F9" s="5" t="s">
        <v>1</v>
      </c>
      <c r="G9" s="22">
        <v>59.722200000000001</v>
      </c>
      <c r="H9" s="22">
        <v>44.935299999999998</v>
      </c>
      <c r="I9" s="8">
        <v>-47</v>
      </c>
      <c r="J9" s="5" t="s">
        <v>2</v>
      </c>
      <c r="K9" s="22">
        <v>56.215200000000003</v>
      </c>
      <c r="L9" s="22">
        <v>57.117400000000004</v>
      </c>
      <c r="M9" s="8">
        <v>-68</v>
      </c>
      <c r="N9" s="5" t="s">
        <v>3</v>
      </c>
      <c r="O9" s="22">
        <v>24.712700000000002</v>
      </c>
      <c r="P9" s="22">
        <v>54.612900000000003</v>
      </c>
      <c r="Q9" s="8">
        <v>-88</v>
      </c>
      <c r="R9" s="5" t="s">
        <v>4</v>
      </c>
      <c r="S9" s="22">
        <v>16.944099999999999</v>
      </c>
      <c r="T9" s="22">
        <v>55.853000000000002</v>
      </c>
      <c r="U9" s="8">
        <v>-100</v>
      </c>
      <c r="V9" s="24">
        <v>61.359885178061425</v>
      </c>
      <c r="W9" s="25">
        <v>47.676695720737229</v>
      </c>
      <c r="X9" s="26">
        <v>62.655676420770057</v>
      </c>
      <c r="Y9" s="25">
        <v>47.055643174209791</v>
      </c>
      <c r="Z9" s="26">
        <v>58.06243024671911</v>
      </c>
      <c r="AA9" s="27">
        <v>51.779290928629237</v>
      </c>
      <c r="AB9" s="12">
        <v>57.805599999999998</v>
      </c>
      <c r="AC9" s="18">
        <v>46.69818750000001</v>
      </c>
      <c r="AD9" s="12">
        <f t="shared" si="1"/>
        <v>4</v>
      </c>
      <c r="AE9" s="5">
        <f t="shared" si="2"/>
        <v>3.6865188816873657</v>
      </c>
      <c r="AF9" s="32">
        <f t="shared" si="3"/>
        <v>4.863231008941943</v>
      </c>
      <c r="AG9" s="8">
        <f t="shared" si="4"/>
        <v>5.0875901788624329</v>
      </c>
      <c r="AH9" s="5">
        <f t="shared" si="5"/>
        <v>2.4675664818110907</v>
      </c>
      <c r="AI9" s="32">
        <f t="shared" si="6"/>
        <v>1.8040559110041885</v>
      </c>
      <c r="AJ9" s="35">
        <f t="shared" si="7"/>
        <v>1.7839737760685344</v>
      </c>
    </row>
    <row r="10" spans="1:36" x14ac:dyDescent="0.25">
      <c r="A10" s="2" t="s">
        <v>28</v>
      </c>
      <c r="B10" s="5" t="s">
        <v>0</v>
      </c>
      <c r="C10" s="22">
        <v>46.509500000000003</v>
      </c>
      <c r="D10" s="22">
        <v>55.901600000000002</v>
      </c>
      <c r="E10" s="8">
        <v>-76</v>
      </c>
      <c r="F10" s="5" t="s">
        <v>1</v>
      </c>
      <c r="G10" s="22">
        <v>59.722200000000001</v>
      </c>
      <c r="H10" s="22">
        <v>44.935299999999998</v>
      </c>
      <c r="I10" s="8">
        <v>-58</v>
      </c>
      <c r="J10" s="5" t="s">
        <v>2</v>
      </c>
      <c r="K10" s="22">
        <v>56.215200000000003</v>
      </c>
      <c r="L10" s="22">
        <v>57.117400000000004</v>
      </c>
      <c r="M10" s="8">
        <v>-70</v>
      </c>
      <c r="N10" s="5" t="s">
        <v>3</v>
      </c>
      <c r="O10" s="22">
        <v>24.712700000000002</v>
      </c>
      <c r="P10" s="22">
        <v>54.612900000000003</v>
      </c>
      <c r="Q10" s="8">
        <v>-100</v>
      </c>
      <c r="R10" s="5" t="s">
        <v>4</v>
      </c>
      <c r="S10" s="22">
        <v>16.944099999999999</v>
      </c>
      <c r="T10" s="22">
        <v>55.853000000000002</v>
      </c>
      <c r="U10" s="8">
        <v>-100</v>
      </c>
      <c r="V10" s="24">
        <v>61.778612228615764</v>
      </c>
      <c r="W10" s="25">
        <v>49.812873231877582</v>
      </c>
      <c r="X10" s="26">
        <v>60.648195423320978</v>
      </c>
      <c r="Y10" s="25">
        <v>51.733095743137618</v>
      </c>
      <c r="Z10" s="26">
        <v>59.452511286032589</v>
      </c>
      <c r="AA10" s="27">
        <v>53.132730572617255</v>
      </c>
      <c r="AB10" s="12">
        <v>57.805599999999998</v>
      </c>
      <c r="AC10" s="18">
        <v>48.242225000000012</v>
      </c>
      <c r="AD10" s="12">
        <f t="shared" si="1"/>
        <v>3</v>
      </c>
      <c r="AE10" s="5">
        <f t="shared" si="2"/>
        <v>4.2722080985165674</v>
      </c>
      <c r="AF10" s="32">
        <f t="shared" si="3"/>
        <v>4.5018359905686784</v>
      </c>
      <c r="AG10" s="8">
        <f t="shared" si="4"/>
        <v>5.1603644774242285</v>
      </c>
      <c r="AH10" s="5">
        <f t="shared" si="5"/>
        <v>1.8818772649818891</v>
      </c>
      <c r="AI10" s="32">
        <f t="shared" si="6"/>
        <v>2.1654509293774531</v>
      </c>
      <c r="AJ10" s="35">
        <f t="shared" si="7"/>
        <v>1.7111994775067387</v>
      </c>
    </row>
    <row r="11" spans="1:36" x14ac:dyDescent="0.25">
      <c r="A11" s="2" t="s">
        <v>29</v>
      </c>
      <c r="B11" s="5" t="s">
        <v>0</v>
      </c>
      <c r="C11" s="22">
        <v>46.509500000000003</v>
      </c>
      <c r="D11" s="22">
        <v>55.901600000000002</v>
      </c>
      <c r="E11" s="8">
        <v>-76</v>
      </c>
      <c r="F11" s="5" t="s">
        <v>1</v>
      </c>
      <c r="G11" s="22">
        <v>59.722200000000001</v>
      </c>
      <c r="H11" s="22">
        <v>44.935299999999998</v>
      </c>
      <c r="I11" s="8">
        <v>-58</v>
      </c>
      <c r="J11" s="5" t="s">
        <v>2</v>
      </c>
      <c r="K11" s="22">
        <v>56.215200000000003</v>
      </c>
      <c r="L11" s="22">
        <v>57.117400000000004</v>
      </c>
      <c r="M11" s="8">
        <v>-70</v>
      </c>
      <c r="N11" s="5" t="s">
        <v>3</v>
      </c>
      <c r="O11" s="22">
        <v>24.712700000000002</v>
      </c>
      <c r="P11" s="22">
        <v>54.612900000000003</v>
      </c>
      <c r="Q11" s="8">
        <v>-100</v>
      </c>
      <c r="R11" s="5" t="s">
        <v>4</v>
      </c>
      <c r="S11" s="22">
        <v>16.944099999999999</v>
      </c>
      <c r="T11" s="22">
        <v>55.853000000000002</v>
      </c>
      <c r="U11" s="8">
        <v>-100</v>
      </c>
      <c r="V11" s="24">
        <v>60.702004926633208</v>
      </c>
      <c r="W11" s="25">
        <v>53.969678289834356</v>
      </c>
      <c r="X11" s="26">
        <v>63.328320130656174</v>
      </c>
      <c r="Y11" s="25">
        <v>51.652323979393316</v>
      </c>
      <c r="Z11" s="26">
        <v>62.038607975340298</v>
      </c>
      <c r="AA11" s="27">
        <v>53.126193739082957</v>
      </c>
      <c r="AB11" s="12">
        <v>57.805599999999998</v>
      </c>
      <c r="AC11" s="18">
        <v>51.330300000000001</v>
      </c>
      <c r="AD11" s="12">
        <f t="shared" si="1"/>
        <v>3</v>
      </c>
      <c r="AE11" s="5">
        <f t="shared" si="2"/>
        <v>3.9186068003659225</v>
      </c>
      <c r="AF11" s="32">
        <f t="shared" si="3"/>
        <v>5.532100603284368</v>
      </c>
      <c r="AG11" s="8">
        <f t="shared" si="4"/>
        <v>4.5982160498797731</v>
      </c>
      <c r="AH11" s="5">
        <f t="shared" si="5"/>
        <v>2.235478563132534</v>
      </c>
      <c r="AI11" s="32">
        <f t="shared" si="6"/>
        <v>1.1351863166617635</v>
      </c>
      <c r="AJ11" s="35">
        <f t="shared" si="7"/>
        <v>2.2733479050511942</v>
      </c>
    </row>
    <row r="12" spans="1:36" x14ac:dyDescent="0.25">
      <c r="A12" s="2" t="s">
        <v>30</v>
      </c>
      <c r="B12" s="5" t="s">
        <v>0</v>
      </c>
      <c r="C12" s="22">
        <v>46.509500000000003</v>
      </c>
      <c r="D12" s="22">
        <v>55.901600000000002</v>
      </c>
      <c r="E12" s="8">
        <v>-65</v>
      </c>
      <c r="F12" s="5" t="s">
        <v>1</v>
      </c>
      <c r="G12" s="22">
        <v>59.722200000000001</v>
      </c>
      <c r="H12" s="22">
        <v>44.935299999999998</v>
      </c>
      <c r="I12" s="8">
        <v>-63</v>
      </c>
      <c r="J12" s="5" t="s">
        <v>2</v>
      </c>
      <c r="K12" s="22">
        <v>56.215200000000003</v>
      </c>
      <c r="L12" s="22">
        <v>57.117400000000004</v>
      </c>
      <c r="M12" s="8">
        <v>-59</v>
      </c>
      <c r="N12" s="5" t="s">
        <v>3</v>
      </c>
      <c r="O12" s="22">
        <v>24.712700000000002</v>
      </c>
      <c r="P12" s="22">
        <v>54.612900000000003</v>
      </c>
      <c r="Q12" s="8">
        <v>-100</v>
      </c>
      <c r="R12" s="5" t="s">
        <v>4</v>
      </c>
      <c r="S12" s="22">
        <v>16.944099999999999</v>
      </c>
      <c r="T12" s="22">
        <v>55.853000000000002</v>
      </c>
      <c r="U12" s="8">
        <v>-100</v>
      </c>
      <c r="V12" s="24">
        <v>59.855935065027914</v>
      </c>
      <c r="W12" s="25">
        <v>51.767024464519572</v>
      </c>
      <c r="X12" s="26">
        <v>60.803570069177439</v>
      </c>
      <c r="Y12" s="25">
        <v>51.548306136835357</v>
      </c>
      <c r="Z12" s="26">
        <v>60.958455114499969</v>
      </c>
      <c r="AA12" s="27">
        <v>51.579904293771989</v>
      </c>
      <c r="AB12" s="12">
        <v>56.097598999999995</v>
      </c>
      <c r="AC12" s="18">
        <v>51.330300000000001</v>
      </c>
      <c r="AD12" s="12">
        <f t="shared" si="1"/>
        <v>3</v>
      </c>
      <c r="AE12" s="5">
        <f t="shared" si="2"/>
        <v>3.7836250125507216</v>
      </c>
      <c r="AF12" s="32">
        <f t="shared" si="3"/>
        <v>4.7110179770016769</v>
      </c>
      <c r="AG12" s="8">
        <f t="shared" si="4"/>
        <v>4.8672604686148855</v>
      </c>
      <c r="AH12" s="5">
        <f t="shared" si="5"/>
        <v>2.3704603509477349</v>
      </c>
      <c r="AI12" s="32">
        <f t="shared" si="6"/>
        <v>1.9562689429444546</v>
      </c>
      <c r="AJ12" s="35">
        <f t="shared" si="7"/>
        <v>2.0043034863160818</v>
      </c>
    </row>
    <row r="13" spans="1:36" x14ac:dyDescent="0.25">
      <c r="A13" s="2" t="s">
        <v>31</v>
      </c>
      <c r="B13" s="5" t="s">
        <v>0</v>
      </c>
      <c r="C13" s="22">
        <v>46.509500000000003</v>
      </c>
      <c r="D13" s="22">
        <v>55.901600000000002</v>
      </c>
      <c r="E13" s="8">
        <v>-65</v>
      </c>
      <c r="F13" s="5" t="s">
        <v>1</v>
      </c>
      <c r="G13" s="22">
        <v>59.722200000000001</v>
      </c>
      <c r="H13" s="22">
        <v>44.935299999999998</v>
      </c>
      <c r="I13" s="8">
        <v>-63</v>
      </c>
      <c r="J13" s="5" t="s">
        <v>2</v>
      </c>
      <c r="K13" s="22">
        <v>56.215200000000003</v>
      </c>
      <c r="L13" s="22">
        <v>57.117400000000004</v>
      </c>
      <c r="M13" s="8">
        <v>-59</v>
      </c>
      <c r="N13" s="5" t="s">
        <v>3</v>
      </c>
      <c r="O13" s="22">
        <v>24.712700000000002</v>
      </c>
      <c r="P13" s="22">
        <v>54.612900000000003</v>
      </c>
      <c r="Q13" s="8">
        <v>-100</v>
      </c>
      <c r="R13" s="5" t="s">
        <v>4</v>
      </c>
      <c r="S13" s="22">
        <v>16.944099999999999</v>
      </c>
      <c r="T13" s="22">
        <v>55.853000000000002</v>
      </c>
      <c r="U13" s="8">
        <v>-100</v>
      </c>
      <c r="V13" s="24">
        <v>56.757776086502176</v>
      </c>
      <c r="W13" s="25">
        <v>53.759277095018732</v>
      </c>
      <c r="X13" s="26">
        <v>56.906259172588115</v>
      </c>
      <c r="Y13" s="25">
        <v>54.205522293604368</v>
      </c>
      <c r="Z13" s="26">
        <v>58.473968962770741</v>
      </c>
      <c r="AA13" s="27">
        <v>52.84565737519172</v>
      </c>
      <c r="AB13" s="12">
        <v>54.389597999999992</v>
      </c>
      <c r="AC13" s="18">
        <v>51.330300000000001</v>
      </c>
      <c r="AD13" s="12">
        <f t="shared" si="1"/>
        <v>3</v>
      </c>
      <c r="AE13" s="5">
        <f t="shared" si="2"/>
        <v>3.3923733841537511</v>
      </c>
      <c r="AF13" s="32">
        <f t="shared" si="3"/>
        <v>3.8210583213623126</v>
      </c>
      <c r="AG13" s="8">
        <f t="shared" si="4"/>
        <v>4.3564198760074522</v>
      </c>
      <c r="AH13" s="5">
        <f t="shared" si="5"/>
        <v>2.7617119793447054</v>
      </c>
      <c r="AI13" s="32">
        <f t="shared" si="6"/>
        <v>2.8462285985838189</v>
      </c>
      <c r="AJ13" s="35">
        <f t="shared" si="7"/>
        <v>2.5151440789235151</v>
      </c>
    </row>
    <row r="14" spans="1:36" x14ac:dyDescent="0.25">
      <c r="A14" s="2" t="s">
        <v>32</v>
      </c>
      <c r="B14" s="5" t="s">
        <v>0</v>
      </c>
      <c r="C14" s="22">
        <v>46.509500000000003</v>
      </c>
      <c r="D14" s="22">
        <v>55.901600000000002</v>
      </c>
      <c r="E14" s="8">
        <v>-78</v>
      </c>
      <c r="F14" s="5" t="s">
        <v>1</v>
      </c>
      <c r="G14" s="22">
        <v>59.722200000000001</v>
      </c>
      <c r="H14" s="22">
        <v>44.935299999999998</v>
      </c>
      <c r="I14" s="8">
        <v>-64</v>
      </c>
      <c r="J14" s="5" t="s">
        <v>2</v>
      </c>
      <c r="K14" s="22">
        <v>56.215200000000003</v>
      </c>
      <c r="L14" s="22">
        <v>57.117400000000004</v>
      </c>
      <c r="M14" s="8">
        <v>-58</v>
      </c>
      <c r="N14" s="5" t="s">
        <v>3</v>
      </c>
      <c r="O14" s="22">
        <v>24.712700000000002</v>
      </c>
      <c r="P14" s="22">
        <v>54.612900000000003</v>
      </c>
      <c r="Q14" s="8">
        <v>-100</v>
      </c>
      <c r="R14" s="5" t="s">
        <v>4</v>
      </c>
      <c r="S14" s="22">
        <v>16.944099999999999</v>
      </c>
      <c r="T14" s="22">
        <v>55.853000000000002</v>
      </c>
      <c r="U14" s="8">
        <v>-100</v>
      </c>
      <c r="V14" s="24">
        <v>52.966043009020495</v>
      </c>
      <c r="W14" s="25">
        <v>55.301849219404374</v>
      </c>
      <c r="X14" s="26">
        <v>54.139581376440518</v>
      </c>
      <c r="Y14" s="25">
        <v>54.69342716058398</v>
      </c>
      <c r="Z14" s="26">
        <v>55.721788311154093</v>
      </c>
      <c r="AA14" s="27">
        <v>53.259167412994437</v>
      </c>
      <c r="AB14" s="12">
        <v>52.681596999999989</v>
      </c>
      <c r="AC14" s="18">
        <v>51.330300000000001</v>
      </c>
      <c r="AD14" s="12">
        <f t="shared" si="1"/>
        <v>3</v>
      </c>
      <c r="AE14" s="5">
        <f t="shared" si="2"/>
        <v>3.9817223326343565</v>
      </c>
      <c r="AF14" s="32">
        <f t="shared" si="3"/>
        <v>3.6655617223288344</v>
      </c>
      <c r="AG14" s="8">
        <f t="shared" si="4"/>
        <v>3.6004572911407728</v>
      </c>
      <c r="AH14" s="5">
        <f t="shared" si="5"/>
        <v>2.1723630308641</v>
      </c>
      <c r="AI14" s="32">
        <f t="shared" si="6"/>
        <v>3.0017251976172972</v>
      </c>
      <c r="AJ14" s="35">
        <f t="shared" si="7"/>
        <v>3.2711066637901944</v>
      </c>
    </row>
    <row r="15" spans="1:36" x14ac:dyDescent="0.25">
      <c r="A15" s="2" t="s">
        <v>33</v>
      </c>
      <c r="B15" s="5" t="s">
        <v>0</v>
      </c>
      <c r="C15" s="22">
        <v>46.509500000000003</v>
      </c>
      <c r="D15" s="22">
        <v>55.901600000000002</v>
      </c>
      <c r="E15" s="8">
        <v>-78</v>
      </c>
      <c r="F15" s="5" t="s">
        <v>1</v>
      </c>
      <c r="G15" s="22">
        <v>59.722200000000001</v>
      </c>
      <c r="H15" s="22">
        <v>44.935299999999998</v>
      </c>
      <c r="I15" s="8">
        <v>-64</v>
      </c>
      <c r="J15" s="5" t="s">
        <v>2</v>
      </c>
      <c r="K15" s="22">
        <v>56.215200000000003</v>
      </c>
      <c r="L15" s="22">
        <v>57.117400000000004</v>
      </c>
      <c r="M15" s="8">
        <v>-58</v>
      </c>
      <c r="N15" s="5" t="s">
        <v>3</v>
      </c>
      <c r="O15" s="22">
        <v>24.712700000000002</v>
      </c>
      <c r="P15" s="22">
        <v>54.612900000000003</v>
      </c>
      <c r="Q15" s="8">
        <v>-100</v>
      </c>
      <c r="R15" s="5" t="s">
        <v>4</v>
      </c>
      <c r="S15" s="22">
        <v>16.944099999999999</v>
      </c>
      <c r="T15" s="22">
        <v>55.853000000000002</v>
      </c>
      <c r="U15" s="8">
        <v>-100</v>
      </c>
      <c r="V15" s="24">
        <v>52.450811904187987</v>
      </c>
      <c r="W15" s="25">
        <v>55.768385747072969</v>
      </c>
      <c r="X15" s="26">
        <v>51.263329032886389</v>
      </c>
      <c r="Y15" s="25">
        <v>57.529720998310999</v>
      </c>
      <c r="Z15" s="26">
        <v>54.857265583129823</v>
      </c>
      <c r="AA15" s="27">
        <v>54.189376057090335</v>
      </c>
      <c r="AB15" s="12">
        <v>50.973595999999986</v>
      </c>
      <c r="AC15" s="18">
        <v>51.330300000000001</v>
      </c>
      <c r="AD15" s="12">
        <f t="shared" si="1"/>
        <v>3</v>
      </c>
      <c r="AE15" s="5">
        <f t="shared" si="2"/>
        <v>4.6774749519327408</v>
      </c>
      <c r="AF15" s="32">
        <f t="shared" si="3"/>
        <v>6.2061877142610573</v>
      </c>
      <c r="AG15" s="8">
        <f t="shared" si="4"/>
        <v>4.822572480653359</v>
      </c>
      <c r="AH15" s="5">
        <f t="shared" si="5"/>
        <v>1.4766104115657157</v>
      </c>
      <c r="AI15" s="32">
        <f t="shared" si="6"/>
        <v>0.46109920568507423</v>
      </c>
      <c r="AJ15" s="35">
        <f t="shared" si="7"/>
        <v>2.0489914742776083</v>
      </c>
    </row>
    <row r="16" spans="1:36" x14ac:dyDescent="0.25">
      <c r="A16" s="2" t="s">
        <v>34</v>
      </c>
      <c r="B16" s="5" t="s">
        <v>0</v>
      </c>
      <c r="C16" s="22">
        <v>46.509500000000003</v>
      </c>
      <c r="D16" s="22">
        <v>55.901600000000002</v>
      </c>
      <c r="E16" s="8">
        <v>-65</v>
      </c>
      <c r="F16" s="5" t="s">
        <v>1</v>
      </c>
      <c r="G16" s="22">
        <v>59.722200000000001</v>
      </c>
      <c r="H16" s="22">
        <v>44.935299999999998</v>
      </c>
      <c r="I16" s="8">
        <v>-73</v>
      </c>
      <c r="J16" s="5" t="s">
        <v>2</v>
      </c>
      <c r="K16" s="22">
        <v>56.215200000000003</v>
      </c>
      <c r="L16" s="22">
        <v>57.117400000000004</v>
      </c>
      <c r="M16" s="8">
        <v>-51</v>
      </c>
      <c r="N16" s="5" t="s">
        <v>3</v>
      </c>
      <c r="O16" s="22">
        <v>24.712700000000002</v>
      </c>
      <c r="P16" s="22">
        <v>54.612900000000003</v>
      </c>
      <c r="Q16" s="8">
        <v>-100</v>
      </c>
      <c r="R16" s="5" t="s">
        <v>4</v>
      </c>
      <c r="S16" s="22">
        <v>16.944099999999999</v>
      </c>
      <c r="T16" s="22">
        <v>55.853000000000002</v>
      </c>
      <c r="U16" s="8">
        <v>-100</v>
      </c>
      <c r="V16" s="24">
        <v>53.591767249554856</v>
      </c>
      <c r="W16" s="25">
        <v>51.733849970389741</v>
      </c>
      <c r="X16" s="26">
        <v>51.820363594814644</v>
      </c>
      <c r="Y16" s="25">
        <v>53.706494139304816</v>
      </c>
      <c r="Z16" s="26">
        <v>50.172104746743024</v>
      </c>
      <c r="AA16" s="27">
        <v>55.555735180942101</v>
      </c>
      <c r="AB16" s="12">
        <v>49.265594999999983</v>
      </c>
      <c r="AC16" s="18">
        <v>51.330300000000001</v>
      </c>
      <c r="AD16" s="12">
        <f t="shared" si="1"/>
        <v>3</v>
      </c>
      <c r="AE16" s="5">
        <f t="shared" si="2"/>
        <v>4.3449532691871644</v>
      </c>
      <c r="AF16" s="32">
        <f t="shared" si="3"/>
        <v>3.4890028891816391</v>
      </c>
      <c r="AG16" s="8">
        <f t="shared" si="4"/>
        <v>4.321581005752793</v>
      </c>
      <c r="AH16" s="5">
        <f t="shared" si="5"/>
        <v>1.8091320943112921</v>
      </c>
      <c r="AI16" s="32">
        <f t="shared" si="6"/>
        <v>3.1782840307644924</v>
      </c>
      <c r="AJ16" s="35">
        <f t="shared" si="7"/>
        <v>2.5499829491781743</v>
      </c>
    </row>
    <row r="17" spans="1:36" x14ac:dyDescent="0.25">
      <c r="A17" s="2" t="s">
        <v>35</v>
      </c>
      <c r="B17" s="5" t="s">
        <v>0</v>
      </c>
      <c r="C17" s="22">
        <v>46.509500000000003</v>
      </c>
      <c r="D17" s="22">
        <v>55.901600000000002</v>
      </c>
      <c r="E17" s="8">
        <v>-65</v>
      </c>
      <c r="F17" s="5" t="s">
        <v>1</v>
      </c>
      <c r="G17" s="22">
        <v>59.722200000000001</v>
      </c>
      <c r="H17" s="22">
        <v>44.935299999999998</v>
      </c>
      <c r="I17" s="8">
        <v>-73</v>
      </c>
      <c r="J17" s="5" t="s">
        <v>2</v>
      </c>
      <c r="K17" s="22">
        <v>56.215200000000003</v>
      </c>
      <c r="L17" s="22">
        <v>57.117400000000004</v>
      </c>
      <c r="M17" s="8">
        <v>-51</v>
      </c>
      <c r="N17" s="5" t="s">
        <v>3</v>
      </c>
      <c r="O17" s="22">
        <v>24.712700000000002</v>
      </c>
      <c r="P17" s="22">
        <v>54.612900000000003</v>
      </c>
      <c r="Q17" s="8">
        <v>-100</v>
      </c>
      <c r="R17" s="5" t="s">
        <v>4</v>
      </c>
      <c r="S17" s="22">
        <v>16.944099999999999</v>
      </c>
      <c r="T17" s="22">
        <v>55.853000000000002</v>
      </c>
      <c r="U17" s="8">
        <v>-100</v>
      </c>
      <c r="V17" s="24">
        <v>51.968712608268753</v>
      </c>
      <c r="W17" s="25">
        <v>52.893226969912348</v>
      </c>
      <c r="X17" s="26">
        <v>51.355748759812421</v>
      </c>
      <c r="Y17" s="25">
        <v>53.942785527344299</v>
      </c>
      <c r="Z17" s="26">
        <v>48.669682589965916</v>
      </c>
      <c r="AA17" s="27">
        <v>56.814197044585271</v>
      </c>
      <c r="AB17" s="12">
        <v>47.55759399999998</v>
      </c>
      <c r="AC17" s="18">
        <v>51.330300000000001</v>
      </c>
      <c r="AD17" s="12">
        <f t="shared" si="1"/>
        <v>3</v>
      </c>
      <c r="AE17" s="5">
        <f t="shared" si="2"/>
        <v>4.6798192368396476</v>
      </c>
      <c r="AF17" s="32">
        <f t="shared" si="3"/>
        <v>4.6098872231399879</v>
      </c>
      <c r="AG17" s="8">
        <f t="shared" si="4"/>
        <v>5.5955221228714196</v>
      </c>
      <c r="AH17" s="5">
        <f t="shared" si="5"/>
        <v>1.4742661266588089</v>
      </c>
      <c r="AI17" s="32">
        <f t="shared" si="6"/>
        <v>2.0573996968061437</v>
      </c>
      <c r="AJ17" s="35">
        <f t="shared" si="7"/>
        <v>1.2760418320595477</v>
      </c>
    </row>
    <row r="18" spans="1:36" x14ac:dyDescent="0.25">
      <c r="A18" s="2" t="s">
        <v>36</v>
      </c>
      <c r="B18" s="5" t="s">
        <v>0</v>
      </c>
      <c r="C18" s="22">
        <v>46.509500000000003</v>
      </c>
      <c r="D18" s="22">
        <v>55.901600000000002</v>
      </c>
      <c r="E18" s="8">
        <v>-63</v>
      </c>
      <c r="F18" s="5" t="s">
        <v>1</v>
      </c>
      <c r="G18" s="22">
        <v>59.722200000000001</v>
      </c>
      <c r="H18" s="22">
        <v>44.935299999999998</v>
      </c>
      <c r="I18" s="8">
        <v>-73</v>
      </c>
      <c r="J18" s="5" t="s">
        <v>2</v>
      </c>
      <c r="K18" s="22">
        <v>56.215200000000003</v>
      </c>
      <c r="L18" s="22">
        <v>57.117400000000004</v>
      </c>
      <c r="M18" s="8">
        <v>-64</v>
      </c>
      <c r="N18" s="5" t="s">
        <v>3</v>
      </c>
      <c r="O18" s="22">
        <v>24.712700000000002</v>
      </c>
      <c r="P18" s="22">
        <v>54.612900000000003</v>
      </c>
      <c r="Q18" s="8">
        <v>-100</v>
      </c>
      <c r="R18" s="5" t="s">
        <v>4</v>
      </c>
      <c r="S18" s="22">
        <v>16.944099999999999</v>
      </c>
      <c r="T18" s="22">
        <v>55.853000000000002</v>
      </c>
      <c r="U18" s="8">
        <v>-100</v>
      </c>
      <c r="V18" s="24">
        <v>49.071437662603159</v>
      </c>
      <c r="W18" s="25">
        <v>52.896418037133813</v>
      </c>
      <c r="X18" s="26">
        <v>49.064376617062592</v>
      </c>
      <c r="Y18" s="25">
        <v>53.507249346769079</v>
      </c>
      <c r="Z18" s="26">
        <v>50.307775745237009</v>
      </c>
      <c r="AA18" s="27">
        <v>52.582658554859563</v>
      </c>
      <c r="AB18" s="12">
        <v>45.849592999999977</v>
      </c>
      <c r="AC18" s="18">
        <v>51.330300000000001</v>
      </c>
      <c r="AD18" s="12">
        <f t="shared" si="1"/>
        <v>3</v>
      </c>
      <c r="AE18" s="5">
        <f t="shared" si="2"/>
        <v>3.5823189048688109</v>
      </c>
      <c r="AF18" s="32">
        <f t="shared" si="3"/>
        <v>3.8825175032358197</v>
      </c>
      <c r="AG18" s="8">
        <f t="shared" si="4"/>
        <v>4.6307445772639122</v>
      </c>
      <c r="AH18" s="5">
        <f t="shared" si="5"/>
        <v>2.5717664586296456</v>
      </c>
      <c r="AI18" s="32">
        <f t="shared" si="6"/>
        <v>2.7847694167103119</v>
      </c>
      <c r="AJ18" s="35">
        <f t="shared" si="7"/>
        <v>2.2408193776670551</v>
      </c>
    </row>
    <row r="19" spans="1:36" x14ac:dyDescent="0.25">
      <c r="A19" s="2" t="s">
        <v>37</v>
      </c>
      <c r="B19" s="5" t="s">
        <v>0</v>
      </c>
      <c r="C19" s="22">
        <v>46.509500000000003</v>
      </c>
      <c r="D19" s="22">
        <v>55.901600000000002</v>
      </c>
      <c r="E19" s="8">
        <v>-63</v>
      </c>
      <c r="F19" s="5" t="s">
        <v>1</v>
      </c>
      <c r="G19" s="22">
        <v>59.722200000000001</v>
      </c>
      <c r="H19" s="22">
        <v>44.935299999999998</v>
      </c>
      <c r="I19" s="8">
        <v>-73</v>
      </c>
      <c r="J19" s="5" t="s">
        <v>2</v>
      </c>
      <c r="K19" s="22">
        <v>56.215200000000003</v>
      </c>
      <c r="L19" s="22">
        <v>57.117400000000004</v>
      </c>
      <c r="M19" s="8">
        <v>-64</v>
      </c>
      <c r="N19" s="5" t="s">
        <v>3</v>
      </c>
      <c r="O19" s="22">
        <v>24.712700000000002</v>
      </c>
      <c r="P19" s="22">
        <v>54.612900000000003</v>
      </c>
      <c r="Q19" s="8">
        <v>-100</v>
      </c>
      <c r="R19" s="5" t="s">
        <v>4</v>
      </c>
      <c r="S19" s="22">
        <v>16.944099999999999</v>
      </c>
      <c r="T19" s="22">
        <v>55.853000000000002</v>
      </c>
      <c r="U19" s="8">
        <v>-100</v>
      </c>
      <c r="V19" s="24">
        <v>48.452604234817095</v>
      </c>
      <c r="W19" s="25">
        <v>51.939543367048415</v>
      </c>
      <c r="X19" s="26">
        <v>46.697559829571226</v>
      </c>
      <c r="Y19" s="25">
        <v>54.259807824285623</v>
      </c>
      <c r="Z19" s="26">
        <v>44.802738067689603</v>
      </c>
      <c r="AA19" s="27">
        <v>56.44698332389514</v>
      </c>
      <c r="AB19" s="12">
        <v>44.141591999999974</v>
      </c>
      <c r="AC19" s="18">
        <v>51.330300000000001</v>
      </c>
      <c r="AD19" s="12">
        <f t="shared" si="1"/>
        <v>3</v>
      </c>
      <c r="AE19" s="5">
        <f t="shared" si="2"/>
        <v>4.3538493277828749</v>
      </c>
      <c r="AF19" s="32">
        <f t="shared" si="3"/>
        <v>3.8877998454593636</v>
      </c>
      <c r="AG19" s="8">
        <f t="shared" si="4"/>
        <v>5.1592211001126964</v>
      </c>
      <c r="AH19" s="5">
        <f t="shared" si="5"/>
        <v>1.8002360357155816</v>
      </c>
      <c r="AI19" s="32">
        <f t="shared" si="6"/>
        <v>2.7794870744867679</v>
      </c>
      <c r="AJ19" s="35">
        <f t="shared" si="7"/>
        <v>1.7123428548182709</v>
      </c>
    </row>
    <row r="20" spans="1:36" x14ac:dyDescent="0.25">
      <c r="A20" s="2" t="s">
        <v>38</v>
      </c>
      <c r="B20" s="5" t="s">
        <v>0</v>
      </c>
      <c r="C20" s="22">
        <v>46.509500000000003</v>
      </c>
      <c r="D20" s="22">
        <v>55.901600000000002</v>
      </c>
      <c r="E20" s="8">
        <v>-56</v>
      </c>
      <c r="F20" s="5" t="s">
        <v>2</v>
      </c>
      <c r="G20" s="22">
        <v>56.215200000000003</v>
      </c>
      <c r="H20" s="22">
        <v>57.117400000000004</v>
      </c>
      <c r="I20" s="8">
        <v>-62</v>
      </c>
      <c r="J20" s="5" t="s">
        <v>1</v>
      </c>
      <c r="K20" s="22">
        <v>59.722200000000001</v>
      </c>
      <c r="L20" s="22">
        <v>44.935299999999998</v>
      </c>
      <c r="M20" s="8">
        <v>-100</v>
      </c>
      <c r="N20" s="5" t="s">
        <v>3</v>
      </c>
      <c r="O20" s="22">
        <v>24.712700000000002</v>
      </c>
      <c r="P20" s="22">
        <v>54.612900000000003</v>
      </c>
      <c r="Q20" s="8">
        <v>-100</v>
      </c>
      <c r="R20" s="5" t="s">
        <v>4</v>
      </c>
      <c r="S20" s="22">
        <v>16.944099999999999</v>
      </c>
      <c r="T20" s="22">
        <v>55.853000000000002</v>
      </c>
      <c r="U20" s="8">
        <v>-100</v>
      </c>
      <c r="V20" s="24">
        <v>60</v>
      </c>
      <c r="W20" s="25">
        <v>50.952426818016619</v>
      </c>
      <c r="X20" s="26">
        <v>60</v>
      </c>
      <c r="Y20" s="25">
        <v>51.164296089704393</v>
      </c>
      <c r="Z20" s="26">
        <v>60</v>
      </c>
      <c r="AA20" s="27">
        <v>50.898781151759863</v>
      </c>
      <c r="AB20" s="12">
        <v>42.433590999999971</v>
      </c>
      <c r="AC20" s="18">
        <v>51.330300000000001</v>
      </c>
      <c r="AD20" s="12">
        <f t="shared" si="1"/>
        <v>2</v>
      </c>
      <c r="AE20" s="5">
        <f t="shared" si="2"/>
        <v>17.570472768168315</v>
      </c>
      <c r="AF20" s="32">
        <f t="shared" si="3"/>
        <v>17.567193357321354</v>
      </c>
      <c r="AG20" s="8">
        <f t="shared" si="4"/>
        <v>17.571708331055024</v>
      </c>
      <c r="AH20" s="5">
        <f t="shared" si="5"/>
        <v>-11.416387404669859</v>
      </c>
      <c r="AI20" s="32">
        <f t="shared" si="6"/>
        <v>-10.899906437375222</v>
      </c>
      <c r="AJ20" s="35">
        <f t="shared" si="7"/>
        <v>-10.700144376124058</v>
      </c>
    </row>
    <row r="21" spans="1:36" x14ac:dyDescent="0.25">
      <c r="A21" s="2" t="s">
        <v>39</v>
      </c>
      <c r="B21" s="5" t="s">
        <v>0</v>
      </c>
      <c r="C21" s="22">
        <v>46.509500000000003</v>
      </c>
      <c r="D21" s="22">
        <v>55.901600000000002</v>
      </c>
      <c r="E21" s="8">
        <v>-56</v>
      </c>
      <c r="F21" s="5" t="s">
        <v>2</v>
      </c>
      <c r="G21" s="22">
        <v>56.215200000000003</v>
      </c>
      <c r="H21" s="22">
        <v>57.117400000000004</v>
      </c>
      <c r="I21" s="8">
        <v>-62</v>
      </c>
      <c r="J21" s="5" t="s">
        <v>1</v>
      </c>
      <c r="K21" s="22">
        <v>59.722200000000001</v>
      </c>
      <c r="L21" s="22">
        <v>44.935299999999998</v>
      </c>
      <c r="M21" s="8">
        <v>-100</v>
      </c>
      <c r="N21" s="5" t="s">
        <v>3</v>
      </c>
      <c r="O21" s="22">
        <v>24.712700000000002</v>
      </c>
      <c r="P21" s="22">
        <v>54.612900000000003</v>
      </c>
      <c r="Q21" s="8">
        <v>-100</v>
      </c>
      <c r="R21" s="5" t="s">
        <v>4</v>
      </c>
      <c r="S21" s="22">
        <v>16.944099999999999</v>
      </c>
      <c r="T21" s="22">
        <v>55.853000000000002</v>
      </c>
      <c r="U21" s="8">
        <v>-100</v>
      </c>
      <c r="V21" s="24">
        <v>60</v>
      </c>
      <c r="W21" s="25">
        <v>51.281082878156582</v>
      </c>
      <c r="X21" s="26">
        <v>60</v>
      </c>
      <c r="Y21" s="25">
        <v>50.977674297955254</v>
      </c>
      <c r="Z21" s="26">
        <v>60</v>
      </c>
      <c r="AA21" s="27">
        <v>50.839243246397999</v>
      </c>
      <c r="AB21" s="12">
        <v>40.725589999999968</v>
      </c>
      <c r="AC21" s="18">
        <v>51.330300000000001</v>
      </c>
      <c r="AD21" s="12">
        <f t="shared" si="1"/>
        <v>2</v>
      </c>
      <c r="AE21" s="5">
        <f t="shared" si="2"/>
        <v>19.274472837750551</v>
      </c>
      <c r="AF21" s="32">
        <f t="shared" si="3"/>
        <v>19.277635377136995</v>
      </c>
      <c r="AG21" s="8">
        <f t="shared" si="4"/>
        <v>19.280664344969011</v>
      </c>
      <c r="AH21" s="5">
        <f t="shared" si="5"/>
        <v>-13.120387474252095</v>
      </c>
      <c r="AI21" s="32">
        <f t="shared" si="6"/>
        <v>-12.610348457190863</v>
      </c>
      <c r="AJ21" s="35">
        <f t="shared" si="7"/>
        <v>-12.409100390038045</v>
      </c>
    </row>
    <row r="22" spans="1:36" x14ac:dyDescent="0.25">
      <c r="A22" s="2" t="s">
        <v>40</v>
      </c>
      <c r="B22" s="5" t="s">
        <v>0</v>
      </c>
      <c r="C22" s="22">
        <v>46.509500000000003</v>
      </c>
      <c r="D22" s="22">
        <v>55.901600000000002</v>
      </c>
      <c r="E22" s="8">
        <v>-52</v>
      </c>
      <c r="F22" s="5" t="s">
        <v>2</v>
      </c>
      <c r="G22" s="22">
        <v>56.215200000000003</v>
      </c>
      <c r="H22" s="22">
        <v>57.117400000000004</v>
      </c>
      <c r="I22" s="8">
        <v>-74</v>
      </c>
      <c r="J22" s="5" t="s">
        <v>3</v>
      </c>
      <c r="K22" s="22">
        <v>24.712700000000002</v>
      </c>
      <c r="L22" s="22">
        <v>54.612900000000003</v>
      </c>
      <c r="M22" s="8">
        <v>-68</v>
      </c>
      <c r="N22" s="5" t="s">
        <v>1</v>
      </c>
      <c r="O22" s="22">
        <v>59.722200000000001</v>
      </c>
      <c r="P22" s="22">
        <v>44.935299999999998</v>
      </c>
      <c r="Q22" s="8">
        <v>-79</v>
      </c>
      <c r="R22" s="5" t="s">
        <v>4</v>
      </c>
      <c r="S22" s="22">
        <v>16.944099999999999</v>
      </c>
      <c r="T22" s="22">
        <v>55.853000000000002</v>
      </c>
      <c r="U22" s="8">
        <v>-100</v>
      </c>
      <c r="V22" s="24">
        <v>41.463724062152728</v>
      </c>
      <c r="W22" s="25">
        <v>53.338381018602455</v>
      </c>
      <c r="X22" s="26">
        <v>42.084785838463354</v>
      </c>
      <c r="Y22" s="25">
        <v>52.964627388525294</v>
      </c>
      <c r="Z22" s="26">
        <v>40.930008758235111</v>
      </c>
      <c r="AA22" s="27">
        <v>54.271207928924412</v>
      </c>
      <c r="AB22" s="12">
        <v>39.017588999999965</v>
      </c>
      <c r="AC22" s="18">
        <v>51.330300000000001</v>
      </c>
      <c r="AD22" s="12">
        <f t="shared" si="1"/>
        <v>4</v>
      </c>
      <c r="AE22" s="5">
        <f t="shared" si="2"/>
        <v>3.1648011184851046</v>
      </c>
      <c r="AF22" s="32">
        <f t="shared" si="3"/>
        <v>3.4754456489439898</v>
      </c>
      <c r="AG22" s="8">
        <f t="shared" si="4"/>
        <v>3.5080320377811027</v>
      </c>
      <c r="AH22" s="5">
        <f t="shared" si="5"/>
        <v>2.9892842450133519</v>
      </c>
      <c r="AI22" s="32">
        <f t="shared" si="6"/>
        <v>3.1918412710021418</v>
      </c>
      <c r="AJ22" s="35">
        <f t="shared" si="7"/>
        <v>3.3635319171498645</v>
      </c>
    </row>
    <row r="23" spans="1:36" x14ac:dyDescent="0.25">
      <c r="A23" s="2" t="s">
        <v>41</v>
      </c>
      <c r="B23" s="5" t="s">
        <v>0</v>
      </c>
      <c r="C23" s="22">
        <v>46.509500000000003</v>
      </c>
      <c r="D23" s="22">
        <v>55.901600000000002</v>
      </c>
      <c r="E23" s="8">
        <v>-52</v>
      </c>
      <c r="F23" s="5" t="s">
        <v>2</v>
      </c>
      <c r="G23" s="22">
        <v>56.215200000000003</v>
      </c>
      <c r="H23" s="22">
        <v>57.117400000000004</v>
      </c>
      <c r="I23" s="8">
        <v>-74</v>
      </c>
      <c r="J23" s="5" t="s">
        <v>3</v>
      </c>
      <c r="K23" s="22">
        <v>24.712700000000002</v>
      </c>
      <c r="L23" s="22">
        <v>54.612900000000003</v>
      </c>
      <c r="M23" s="8">
        <v>-68</v>
      </c>
      <c r="N23" s="5" t="s">
        <v>1</v>
      </c>
      <c r="O23" s="22">
        <v>59.722200000000001</v>
      </c>
      <c r="P23" s="22">
        <v>44.935299999999998</v>
      </c>
      <c r="Q23" s="8">
        <v>-79</v>
      </c>
      <c r="R23" s="5" t="s">
        <v>4</v>
      </c>
      <c r="S23" s="22">
        <v>16.944099999999999</v>
      </c>
      <c r="T23" s="22">
        <v>55.853000000000002</v>
      </c>
      <c r="U23" s="8">
        <v>-100</v>
      </c>
      <c r="V23" s="24">
        <v>40.910034050199194</v>
      </c>
      <c r="W23" s="25">
        <v>51.620445114213069</v>
      </c>
      <c r="X23" s="26">
        <v>38.196199965893761</v>
      </c>
      <c r="Y23" s="25">
        <v>55.059098023986323</v>
      </c>
      <c r="Z23" s="26">
        <v>37.76126854191012</v>
      </c>
      <c r="AA23" s="27">
        <v>55.626908842035817</v>
      </c>
      <c r="AB23" s="12">
        <v>37.309587999999962</v>
      </c>
      <c r="AC23" s="18">
        <v>51.330300000000001</v>
      </c>
      <c r="AD23" s="12">
        <f t="shared" si="1"/>
        <v>4</v>
      </c>
      <c r="AE23" s="5">
        <f t="shared" si="2"/>
        <v>3.6121179310339464</v>
      </c>
      <c r="AF23" s="32">
        <f t="shared" si="3"/>
        <v>3.8327555990110254</v>
      </c>
      <c r="AG23" s="8">
        <f t="shared" si="4"/>
        <v>4.3202850430730386</v>
      </c>
      <c r="AH23" s="5">
        <f t="shared" si="5"/>
        <v>2.5419674324645101</v>
      </c>
      <c r="AI23" s="32">
        <f t="shared" si="6"/>
        <v>2.8345313209351062</v>
      </c>
      <c r="AJ23" s="35">
        <f t="shared" si="7"/>
        <v>2.5512789118579287</v>
      </c>
    </row>
    <row r="24" spans="1:36" x14ac:dyDescent="0.25">
      <c r="A24" s="2" t="s">
        <v>42</v>
      </c>
      <c r="B24" s="5" t="s">
        <v>0</v>
      </c>
      <c r="C24" s="22">
        <v>46.509500000000003</v>
      </c>
      <c r="D24" s="22">
        <v>55.901600000000002</v>
      </c>
      <c r="E24" s="8">
        <v>-62</v>
      </c>
      <c r="F24" s="5" t="s">
        <v>2</v>
      </c>
      <c r="G24" s="22">
        <v>56.215200000000003</v>
      </c>
      <c r="H24" s="22">
        <v>57.117400000000004</v>
      </c>
      <c r="I24" s="8">
        <v>-77</v>
      </c>
      <c r="J24" s="5" t="s">
        <v>3</v>
      </c>
      <c r="K24" s="22">
        <v>24.712700000000002</v>
      </c>
      <c r="L24" s="22">
        <v>54.612900000000003</v>
      </c>
      <c r="M24" s="8">
        <v>-72</v>
      </c>
      <c r="N24" s="5" t="s">
        <v>1</v>
      </c>
      <c r="O24" s="22">
        <v>59.722200000000001</v>
      </c>
      <c r="P24" s="22">
        <v>44.935299999999998</v>
      </c>
      <c r="Q24" s="8">
        <v>-79</v>
      </c>
      <c r="R24" s="5" t="s">
        <v>4</v>
      </c>
      <c r="S24" s="22">
        <v>16.944099999999999</v>
      </c>
      <c r="T24" s="22">
        <v>55.853000000000002</v>
      </c>
      <c r="U24" s="8">
        <v>-100</v>
      </c>
      <c r="V24" s="24">
        <v>37.028255020966185</v>
      </c>
      <c r="W24" s="25">
        <v>54.233803182297891</v>
      </c>
      <c r="X24" s="26">
        <v>40.06573165085711</v>
      </c>
      <c r="Y24" s="25">
        <v>51.800192524096943</v>
      </c>
      <c r="Z24" s="26">
        <v>36.36326227230915</v>
      </c>
      <c r="AA24" s="27">
        <v>55.639152263177117</v>
      </c>
      <c r="AB24" s="12">
        <v>35.601586999999959</v>
      </c>
      <c r="AC24" s="18">
        <v>51.330300000000001</v>
      </c>
      <c r="AD24" s="12">
        <f t="shared" si="1"/>
        <v>4</v>
      </c>
      <c r="AE24" s="5">
        <f t="shared" si="2"/>
        <v>3.2350753270459802</v>
      </c>
      <c r="AF24" s="32">
        <f t="shared" si="3"/>
        <v>4.4888067955725948</v>
      </c>
      <c r="AG24" s="8">
        <f t="shared" si="4"/>
        <v>4.3756550419718678</v>
      </c>
      <c r="AH24" s="5">
        <f t="shared" si="5"/>
        <v>2.9190100364524763</v>
      </c>
      <c r="AI24" s="32">
        <f t="shared" si="6"/>
        <v>2.1784801243735368</v>
      </c>
      <c r="AJ24" s="35">
        <f t="shared" si="7"/>
        <v>2.4959089129590994</v>
      </c>
    </row>
    <row r="25" spans="1:36" x14ac:dyDescent="0.25">
      <c r="A25" s="2" t="s">
        <v>43</v>
      </c>
      <c r="B25" s="5" t="s">
        <v>0</v>
      </c>
      <c r="C25" s="22">
        <v>46.509500000000003</v>
      </c>
      <c r="D25" s="22">
        <v>55.901600000000002</v>
      </c>
      <c r="E25" s="8">
        <v>-62</v>
      </c>
      <c r="F25" s="5" t="s">
        <v>2</v>
      </c>
      <c r="G25" s="22">
        <v>56.215200000000003</v>
      </c>
      <c r="H25" s="22">
        <v>57.117400000000004</v>
      </c>
      <c r="I25" s="8">
        <v>-77</v>
      </c>
      <c r="J25" s="5" t="s">
        <v>3</v>
      </c>
      <c r="K25" s="22">
        <v>24.712700000000002</v>
      </c>
      <c r="L25" s="22">
        <v>54.612900000000003</v>
      </c>
      <c r="M25" s="8">
        <v>-72</v>
      </c>
      <c r="N25" s="5" t="s">
        <v>1</v>
      </c>
      <c r="O25" s="22">
        <v>59.722200000000001</v>
      </c>
      <c r="P25" s="22">
        <v>44.935299999999998</v>
      </c>
      <c r="Q25" s="8">
        <v>-79</v>
      </c>
      <c r="R25" s="5" t="s">
        <v>4</v>
      </c>
      <c r="S25" s="22">
        <v>16.944099999999999</v>
      </c>
      <c r="T25" s="22">
        <v>55.853000000000002</v>
      </c>
      <c r="U25" s="8">
        <v>-100</v>
      </c>
      <c r="V25" s="24">
        <v>36.361237200095132</v>
      </c>
      <c r="W25" s="25">
        <v>53.062480112131382</v>
      </c>
      <c r="X25" s="26">
        <v>37.504610639652135</v>
      </c>
      <c r="Y25" s="25">
        <v>52.357229746967249</v>
      </c>
      <c r="Z25" s="26">
        <v>35.73565468280912</v>
      </c>
      <c r="AA25" s="27">
        <v>54.251391595277433</v>
      </c>
      <c r="AB25" s="12">
        <v>33.893585999999956</v>
      </c>
      <c r="AC25" s="18">
        <v>51.330300000000001</v>
      </c>
      <c r="AD25" s="12">
        <f t="shared" si="1"/>
        <v>4</v>
      </c>
      <c r="AE25" s="5">
        <f t="shared" si="2"/>
        <v>3.0149212902154918</v>
      </c>
      <c r="AF25" s="32">
        <f t="shared" si="3"/>
        <v>3.7542087919269171</v>
      </c>
      <c r="AG25" s="8">
        <f t="shared" si="4"/>
        <v>3.4534031244826799</v>
      </c>
      <c r="AH25" s="5">
        <f t="shared" si="5"/>
        <v>3.1391640732829647</v>
      </c>
      <c r="AI25" s="32">
        <f t="shared" si="6"/>
        <v>2.9130781280192144</v>
      </c>
      <c r="AJ25" s="35">
        <f t="shared" si="7"/>
        <v>3.4181608304482873</v>
      </c>
    </row>
    <row r="26" spans="1:36" x14ac:dyDescent="0.25">
      <c r="A26" s="2" t="s">
        <v>44</v>
      </c>
      <c r="B26" s="5" t="s">
        <v>0</v>
      </c>
      <c r="C26" s="22">
        <v>46.509500000000003</v>
      </c>
      <c r="D26" s="22">
        <v>55.901600000000002</v>
      </c>
      <c r="E26" s="8">
        <v>-69</v>
      </c>
      <c r="F26" s="5" t="s">
        <v>2</v>
      </c>
      <c r="G26" s="22">
        <v>56.215200000000003</v>
      </c>
      <c r="H26" s="22">
        <v>57.117400000000004</v>
      </c>
      <c r="I26" s="8">
        <v>-77</v>
      </c>
      <c r="J26" s="5" t="s">
        <v>3</v>
      </c>
      <c r="K26" s="22">
        <v>24.712700000000002</v>
      </c>
      <c r="L26" s="22">
        <v>54.612900000000003</v>
      </c>
      <c r="M26" s="8">
        <v>-67</v>
      </c>
      <c r="N26" s="5" t="s">
        <v>4</v>
      </c>
      <c r="O26" s="22">
        <v>16.944099999999999</v>
      </c>
      <c r="P26" s="22">
        <v>55.853000000000002</v>
      </c>
      <c r="Q26" s="8">
        <v>-81</v>
      </c>
      <c r="R26" s="5" t="s">
        <v>4</v>
      </c>
      <c r="S26" s="22">
        <v>16.944099999999999</v>
      </c>
      <c r="T26" s="22">
        <v>55.853000000000002</v>
      </c>
      <c r="U26" s="8">
        <v>-100</v>
      </c>
      <c r="V26" s="24">
        <v>34.329877592879647</v>
      </c>
      <c r="W26" s="25">
        <v>53.673421582761058</v>
      </c>
      <c r="X26" s="26">
        <v>32.850981627249141</v>
      </c>
      <c r="Y26" s="25">
        <v>56.211027030933217</v>
      </c>
      <c r="Z26" s="26">
        <v>37.526676570565485</v>
      </c>
      <c r="AA26" s="27">
        <v>51.695575957046607</v>
      </c>
      <c r="AB26" s="12">
        <v>32.185584999999953</v>
      </c>
      <c r="AC26" s="18">
        <v>51.330300000000001</v>
      </c>
      <c r="AD26" s="12">
        <f t="shared" si="1"/>
        <v>4</v>
      </c>
      <c r="AE26" s="5">
        <f t="shared" si="2"/>
        <v>3.1761941810096248</v>
      </c>
      <c r="AF26" s="32">
        <f t="shared" si="3"/>
        <v>4.9258754574224426</v>
      </c>
      <c r="AG26" s="8">
        <f t="shared" si="4"/>
        <v>5.3535675665823526</v>
      </c>
      <c r="AH26" s="5">
        <f t="shared" si="5"/>
        <v>2.9778911824888317</v>
      </c>
      <c r="AI26" s="32">
        <f t="shared" si="6"/>
        <v>1.7414114625236889</v>
      </c>
      <c r="AJ26" s="35">
        <f t="shared" si="7"/>
        <v>1.5179963883486147</v>
      </c>
    </row>
    <row r="27" spans="1:36" x14ac:dyDescent="0.25">
      <c r="A27" s="2" t="s">
        <v>45</v>
      </c>
      <c r="B27" s="5" t="s">
        <v>0</v>
      </c>
      <c r="C27" s="22">
        <v>46.509500000000003</v>
      </c>
      <c r="D27" s="22">
        <v>55.901600000000002</v>
      </c>
      <c r="E27" s="8">
        <v>-69</v>
      </c>
      <c r="F27" s="5" t="s">
        <v>2</v>
      </c>
      <c r="G27" s="22">
        <v>56.215200000000003</v>
      </c>
      <c r="H27" s="22">
        <v>57.117400000000004</v>
      </c>
      <c r="I27" s="8">
        <v>-77</v>
      </c>
      <c r="J27" s="5" t="s">
        <v>3</v>
      </c>
      <c r="K27" s="22">
        <v>24.712700000000002</v>
      </c>
      <c r="L27" s="22">
        <v>54.612900000000003</v>
      </c>
      <c r="M27" s="8">
        <v>-67</v>
      </c>
      <c r="N27" s="5" t="s">
        <v>4</v>
      </c>
      <c r="O27" s="22">
        <v>16.944099999999999</v>
      </c>
      <c r="P27" s="22">
        <v>55.853000000000002</v>
      </c>
      <c r="Q27" s="8">
        <v>-81</v>
      </c>
      <c r="R27" s="5" t="s">
        <v>4</v>
      </c>
      <c r="S27" s="22">
        <v>16.944099999999999</v>
      </c>
      <c r="T27" s="22">
        <v>55.853000000000002</v>
      </c>
      <c r="U27" s="8">
        <v>-100</v>
      </c>
      <c r="V27" s="24">
        <v>31.932370480206231</v>
      </c>
      <c r="W27" s="25">
        <v>53.031936054719949</v>
      </c>
      <c r="X27" s="26">
        <v>32.808111190779321</v>
      </c>
      <c r="Y27" s="25">
        <v>52.765813629604118</v>
      </c>
      <c r="Z27" s="26">
        <v>31.367088974097065</v>
      </c>
      <c r="AA27" s="27">
        <v>54.342844196522456</v>
      </c>
      <c r="AB27" s="12">
        <v>30.477583999999954</v>
      </c>
      <c r="AC27" s="18">
        <v>51.330300000000001</v>
      </c>
      <c r="AD27" s="12">
        <f t="shared" si="1"/>
        <v>4</v>
      </c>
      <c r="AE27" s="5">
        <f t="shared" si="2"/>
        <v>2.2387427198572505</v>
      </c>
      <c r="AF27" s="32">
        <f t="shared" si="3"/>
        <v>2.7371621011078529</v>
      </c>
      <c r="AG27" s="8">
        <f t="shared" si="4"/>
        <v>3.1411210793193929</v>
      </c>
      <c r="AH27" s="5">
        <f t="shared" si="5"/>
        <v>3.915342643641206</v>
      </c>
      <c r="AI27" s="32">
        <f t="shared" si="6"/>
        <v>3.9301248188382787</v>
      </c>
      <c r="AJ27" s="35">
        <f t="shared" si="7"/>
        <v>3.7304428756115744</v>
      </c>
    </row>
    <row r="28" spans="1:36" x14ac:dyDescent="0.25">
      <c r="A28" s="2" t="s">
        <v>46</v>
      </c>
      <c r="B28" s="5" t="s">
        <v>0</v>
      </c>
      <c r="C28" s="22">
        <v>46.509500000000003</v>
      </c>
      <c r="D28" s="22">
        <v>55.901600000000002</v>
      </c>
      <c r="E28" s="8">
        <v>-72</v>
      </c>
      <c r="F28" s="5" t="s">
        <v>2</v>
      </c>
      <c r="G28" s="22">
        <v>56.215200000000003</v>
      </c>
      <c r="H28" s="22">
        <v>57.117400000000004</v>
      </c>
      <c r="I28" s="8">
        <v>-82</v>
      </c>
      <c r="J28" s="5" t="s">
        <v>3</v>
      </c>
      <c r="K28" s="22">
        <v>24.712700000000002</v>
      </c>
      <c r="L28" s="22">
        <v>54.612900000000003</v>
      </c>
      <c r="M28" s="8">
        <v>-48</v>
      </c>
      <c r="N28" s="5" t="s">
        <v>4</v>
      </c>
      <c r="O28" s="22">
        <v>16.944099999999999</v>
      </c>
      <c r="P28" s="22">
        <v>55.853000000000002</v>
      </c>
      <c r="Q28" s="8">
        <v>-74</v>
      </c>
      <c r="R28" s="5" t="s">
        <v>4</v>
      </c>
      <c r="S28" s="22">
        <v>16.944099999999999</v>
      </c>
      <c r="T28" s="22">
        <v>55.853000000000002</v>
      </c>
      <c r="U28" s="8">
        <v>-100</v>
      </c>
      <c r="V28" s="24">
        <v>30.906501458643937</v>
      </c>
      <c r="W28" s="25">
        <v>53.613751941019004</v>
      </c>
      <c r="X28" s="26">
        <v>31.954659136494904</v>
      </c>
      <c r="Y28" s="25">
        <v>52.787249003436344</v>
      </c>
      <c r="Z28" s="26">
        <v>31.728156921335099</v>
      </c>
      <c r="AA28" s="27">
        <v>53.184044449462505</v>
      </c>
      <c r="AB28" s="12">
        <v>28.769582999999955</v>
      </c>
      <c r="AC28" s="18">
        <v>51.330300000000001</v>
      </c>
      <c r="AD28" s="12">
        <f t="shared" si="1"/>
        <v>4</v>
      </c>
      <c r="AE28" s="5">
        <f t="shared" si="2"/>
        <v>3.1273908079798445</v>
      </c>
      <c r="AF28" s="32">
        <f t="shared" si="3"/>
        <v>3.50248631601663</v>
      </c>
      <c r="AG28" s="8">
        <f t="shared" si="4"/>
        <v>3.4913504739452117</v>
      </c>
      <c r="AH28" s="5">
        <f t="shared" si="5"/>
        <v>3.026694555518612</v>
      </c>
      <c r="AI28" s="32">
        <f t="shared" si="6"/>
        <v>3.1648006039295016</v>
      </c>
      <c r="AJ28" s="35">
        <f t="shared" si="7"/>
        <v>3.3802134809857556</v>
      </c>
    </row>
    <row r="29" spans="1:36" x14ac:dyDescent="0.25">
      <c r="A29" s="2" t="s">
        <v>47</v>
      </c>
      <c r="B29" s="5" t="s">
        <v>0</v>
      </c>
      <c r="C29" s="22">
        <v>46.509500000000003</v>
      </c>
      <c r="D29" s="22">
        <v>55.901600000000002</v>
      </c>
      <c r="E29" s="8">
        <v>-72</v>
      </c>
      <c r="F29" s="5" t="s">
        <v>2</v>
      </c>
      <c r="G29" s="22">
        <v>56.215200000000003</v>
      </c>
      <c r="H29" s="22">
        <v>57.117400000000004</v>
      </c>
      <c r="I29" s="8">
        <v>-82</v>
      </c>
      <c r="J29" s="5" t="s">
        <v>3</v>
      </c>
      <c r="K29" s="22">
        <v>24.712700000000002</v>
      </c>
      <c r="L29" s="22">
        <v>54.612900000000003</v>
      </c>
      <c r="M29" s="8">
        <v>-48</v>
      </c>
      <c r="N29" s="5" t="s">
        <v>4</v>
      </c>
      <c r="O29" s="22">
        <v>16.944099999999999</v>
      </c>
      <c r="P29" s="22">
        <v>55.853000000000002</v>
      </c>
      <c r="Q29" s="8">
        <v>-74</v>
      </c>
      <c r="R29" s="5" t="s">
        <v>4</v>
      </c>
      <c r="S29" s="22">
        <v>16.944099999999999</v>
      </c>
      <c r="T29" s="22">
        <v>55.853000000000002</v>
      </c>
      <c r="U29" s="8">
        <v>-100</v>
      </c>
      <c r="V29" s="24">
        <v>31.673941270323311</v>
      </c>
      <c r="W29" s="25">
        <v>51.535720308101382</v>
      </c>
      <c r="X29" s="26">
        <v>27.941746782445289</v>
      </c>
      <c r="Y29" s="25">
        <v>55.626710284209622</v>
      </c>
      <c r="Z29" s="26">
        <v>27.853301509976575</v>
      </c>
      <c r="AA29" s="27">
        <v>56.030571539118725</v>
      </c>
      <c r="AB29" s="12">
        <v>27.061581999999955</v>
      </c>
      <c r="AC29" s="18">
        <v>51.330300000000001</v>
      </c>
      <c r="AD29" s="12">
        <f t="shared" si="1"/>
        <v>4</v>
      </c>
      <c r="AE29" s="5">
        <f t="shared" si="2"/>
        <v>4.6169313988317251</v>
      </c>
      <c r="AF29" s="32">
        <f t="shared" si="3"/>
        <v>4.3856392207429966</v>
      </c>
      <c r="AG29" s="8">
        <f t="shared" si="4"/>
        <v>4.766484272913015</v>
      </c>
      <c r="AH29" s="5">
        <f t="shared" si="5"/>
        <v>1.5371539646667314</v>
      </c>
      <c r="AI29" s="32">
        <f t="shared" si="6"/>
        <v>2.2816476992031349</v>
      </c>
      <c r="AJ29" s="35">
        <f t="shared" si="7"/>
        <v>2.1050796820179523</v>
      </c>
    </row>
    <row r="30" spans="1:36" x14ac:dyDescent="0.25">
      <c r="A30" s="2" t="s">
        <v>48</v>
      </c>
      <c r="B30" s="5" t="s">
        <v>0</v>
      </c>
      <c r="C30" s="22">
        <v>46.509500000000003</v>
      </c>
      <c r="D30" s="22">
        <v>55.901600000000002</v>
      </c>
      <c r="E30" s="8">
        <v>-81</v>
      </c>
      <c r="F30" s="5" t="s">
        <v>2</v>
      </c>
      <c r="G30" s="22">
        <v>56.215200000000003</v>
      </c>
      <c r="H30" s="22">
        <v>57.117400000000004</v>
      </c>
      <c r="I30" s="8">
        <v>-82</v>
      </c>
      <c r="J30" s="5" t="s">
        <v>3</v>
      </c>
      <c r="K30" s="22">
        <v>24.712700000000002</v>
      </c>
      <c r="L30" s="22">
        <v>54.612900000000003</v>
      </c>
      <c r="M30" s="8">
        <v>-46</v>
      </c>
      <c r="N30" s="5" t="s">
        <v>4</v>
      </c>
      <c r="O30" s="22">
        <v>16.944099999999999</v>
      </c>
      <c r="P30" s="22">
        <v>55.853000000000002</v>
      </c>
      <c r="Q30" s="8">
        <v>-68</v>
      </c>
      <c r="R30" s="5" t="s">
        <v>4</v>
      </c>
      <c r="S30" s="22">
        <v>16.944099999999999</v>
      </c>
      <c r="T30" s="22">
        <v>55.853000000000002</v>
      </c>
      <c r="U30" s="8">
        <v>-100</v>
      </c>
      <c r="V30" s="24">
        <v>28.147967161479528</v>
      </c>
      <c r="W30" s="25">
        <v>52.227423619048004</v>
      </c>
      <c r="X30" s="26">
        <v>28.626644034194658</v>
      </c>
      <c r="Y30" s="25">
        <v>52.222088441799642</v>
      </c>
      <c r="Z30" s="26">
        <v>27.961497604564279</v>
      </c>
      <c r="AA30" s="27">
        <v>53.134429185017254</v>
      </c>
      <c r="AB30" s="12">
        <v>25.353580999999956</v>
      </c>
      <c r="AC30" s="18">
        <v>51.330300000000001</v>
      </c>
      <c r="AD30" s="12">
        <f t="shared" si="1"/>
        <v>4</v>
      </c>
      <c r="AE30" s="5">
        <f t="shared" si="2"/>
        <v>2.9348636778089583</v>
      </c>
      <c r="AF30" s="32">
        <f t="shared" si="3"/>
        <v>3.3923779640156941</v>
      </c>
      <c r="AG30" s="8">
        <f t="shared" si="4"/>
        <v>3.1711371986392085</v>
      </c>
      <c r="AH30" s="5">
        <f t="shared" si="5"/>
        <v>3.2192216856894982</v>
      </c>
      <c r="AI30" s="32">
        <f t="shared" si="6"/>
        <v>3.2749089559304374</v>
      </c>
      <c r="AJ30" s="35">
        <f t="shared" si="7"/>
        <v>3.7004267562917588</v>
      </c>
    </row>
    <row r="31" spans="1:36" x14ac:dyDescent="0.25">
      <c r="A31" s="2" t="s">
        <v>49</v>
      </c>
      <c r="B31" s="5" t="s">
        <v>0</v>
      </c>
      <c r="C31" s="22">
        <v>46.509500000000003</v>
      </c>
      <c r="D31" s="22">
        <v>55.901600000000002</v>
      </c>
      <c r="E31" s="8">
        <v>-81</v>
      </c>
      <c r="F31" s="5" t="s">
        <v>2</v>
      </c>
      <c r="G31" s="22">
        <v>56.215200000000003</v>
      </c>
      <c r="H31" s="22">
        <v>57.117400000000004</v>
      </c>
      <c r="I31" s="8">
        <v>-82</v>
      </c>
      <c r="J31" s="5" t="s">
        <v>3</v>
      </c>
      <c r="K31" s="22">
        <v>24.712700000000002</v>
      </c>
      <c r="L31" s="22">
        <v>54.612900000000003</v>
      </c>
      <c r="M31" s="8">
        <v>-46</v>
      </c>
      <c r="N31" s="5" t="s">
        <v>4</v>
      </c>
      <c r="O31" s="22">
        <v>16.944099999999999</v>
      </c>
      <c r="P31" s="22">
        <v>55.853000000000002</v>
      </c>
      <c r="Q31" s="8">
        <v>-68</v>
      </c>
      <c r="R31" s="5" t="s">
        <v>4</v>
      </c>
      <c r="S31" s="22">
        <v>16.944099999999999</v>
      </c>
      <c r="T31" s="22">
        <v>55.853000000000002</v>
      </c>
      <c r="U31" s="8">
        <v>-100</v>
      </c>
      <c r="V31" s="24">
        <v>26.07900129058044</v>
      </c>
      <c r="W31" s="25">
        <v>53.405494770837734</v>
      </c>
      <c r="X31" s="26">
        <v>28.121437038376119</v>
      </c>
      <c r="Y31" s="25">
        <v>51.717330439725991</v>
      </c>
      <c r="Z31" s="26">
        <v>25.012094302496966</v>
      </c>
      <c r="AA31" s="27">
        <v>55.088164041493044</v>
      </c>
      <c r="AB31" s="12">
        <v>23.645579999999956</v>
      </c>
      <c r="AC31" s="18">
        <v>51.330300000000001</v>
      </c>
      <c r="AD31" s="12">
        <f t="shared" si="1"/>
        <v>4</v>
      </c>
      <c r="AE31" s="5">
        <f t="shared" si="2"/>
        <v>3.1981201532091714</v>
      </c>
      <c r="AF31" s="32">
        <f t="shared" si="3"/>
        <v>4.492559269420485</v>
      </c>
      <c r="AG31" s="8">
        <f t="shared" si="4"/>
        <v>3.9986126960828949</v>
      </c>
      <c r="AH31" s="5">
        <f t="shared" si="5"/>
        <v>2.9559652102892851</v>
      </c>
      <c r="AI31" s="32">
        <f t="shared" si="6"/>
        <v>2.1747276505256465</v>
      </c>
      <c r="AJ31" s="35">
        <f t="shared" si="7"/>
        <v>2.8729512588480723</v>
      </c>
    </row>
    <row r="32" spans="1:36" x14ac:dyDescent="0.25">
      <c r="A32" s="2" t="s">
        <v>50</v>
      </c>
      <c r="B32" s="5" t="s">
        <v>0</v>
      </c>
      <c r="C32" s="22">
        <v>46.509500000000003</v>
      </c>
      <c r="D32" s="22">
        <v>55.901600000000002</v>
      </c>
      <c r="E32" s="8">
        <v>-80</v>
      </c>
      <c r="F32" s="5" t="s">
        <v>3</v>
      </c>
      <c r="G32" s="22">
        <v>24.712700000000002</v>
      </c>
      <c r="H32" s="22">
        <v>54.612900000000003</v>
      </c>
      <c r="I32" s="8">
        <v>-57</v>
      </c>
      <c r="J32" s="5" t="s">
        <v>4</v>
      </c>
      <c r="K32" s="22">
        <v>16.944099999999999</v>
      </c>
      <c r="L32" s="22">
        <v>55.853000000000002</v>
      </c>
      <c r="M32" s="8">
        <v>-72</v>
      </c>
      <c r="N32" s="5" t="s">
        <v>1</v>
      </c>
      <c r="O32" s="22">
        <v>59.722200000000001</v>
      </c>
      <c r="P32" s="22">
        <v>44.935299999999998</v>
      </c>
      <c r="Q32" s="8">
        <v>-88</v>
      </c>
      <c r="R32" s="5" t="s">
        <v>4</v>
      </c>
      <c r="S32" s="22">
        <v>16.944099999999999</v>
      </c>
      <c r="T32" s="22">
        <v>55.853000000000002</v>
      </c>
      <c r="U32" s="8">
        <v>-100</v>
      </c>
      <c r="V32" s="24">
        <v>22.997573190090627</v>
      </c>
      <c r="W32" s="25">
        <v>55.11171475522444</v>
      </c>
      <c r="X32" s="26">
        <v>23.242851736962539</v>
      </c>
      <c r="Y32" s="25">
        <v>55.944184478215206</v>
      </c>
      <c r="Z32" s="26">
        <v>25.707011487724678</v>
      </c>
      <c r="AA32" s="27">
        <v>53.685659401372668</v>
      </c>
      <c r="AB32" s="12">
        <v>21.937578999999957</v>
      </c>
      <c r="AC32" s="18">
        <v>51.330300000000001</v>
      </c>
      <c r="AD32" s="12">
        <f t="shared" si="1"/>
        <v>4</v>
      </c>
      <c r="AE32" s="5">
        <f t="shared" si="2"/>
        <v>3.9271726768828339</v>
      </c>
      <c r="AF32" s="32">
        <f t="shared" si="3"/>
        <v>4.7949626584753489</v>
      </c>
      <c r="AG32" s="8">
        <f t="shared" si="4"/>
        <v>4.4448103659379203</v>
      </c>
      <c r="AH32" s="5">
        <f t="shared" si="5"/>
        <v>2.2269126866156226</v>
      </c>
      <c r="AI32" s="32">
        <f t="shared" si="6"/>
        <v>1.8723242614707827</v>
      </c>
      <c r="AJ32" s="35">
        <f t="shared" si="7"/>
        <v>2.4267535889930469</v>
      </c>
    </row>
    <row r="33" spans="1:36" x14ac:dyDescent="0.25">
      <c r="A33" s="2" t="s">
        <v>51</v>
      </c>
      <c r="B33" s="5" t="s">
        <v>0</v>
      </c>
      <c r="C33" s="22">
        <v>46.509500000000003</v>
      </c>
      <c r="D33" s="22">
        <v>55.901600000000002</v>
      </c>
      <c r="E33" s="8">
        <v>-80</v>
      </c>
      <c r="F33" s="5" t="s">
        <v>3</v>
      </c>
      <c r="G33" s="22">
        <v>24.712700000000002</v>
      </c>
      <c r="H33" s="22">
        <v>54.612900000000003</v>
      </c>
      <c r="I33" s="8">
        <v>-57</v>
      </c>
      <c r="J33" s="5" t="s">
        <v>4</v>
      </c>
      <c r="K33" s="22">
        <v>16.944099999999999</v>
      </c>
      <c r="L33" s="22">
        <v>55.853000000000002</v>
      </c>
      <c r="M33" s="8">
        <v>-72</v>
      </c>
      <c r="N33" s="5" t="s">
        <v>1</v>
      </c>
      <c r="O33" s="22">
        <v>59.722200000000001</v>
      </c>
      <c r="P33" s="22">
        <v>44.935299999999998</v>
      </c>
      <c r="Q33" s="8">
        <v>-88</v>
      </c>
      <c r="R33" s="5" t="s">
        <v>4</v>
      </c>
      <c r="S33" s="22">
        <v>16.944099999999999</v>
      </c>
      <c r="T33" s="22">
        <v>55.853000000000002</v>
      </c>
      <c r="U33" s="8">
        <v>-100</v>
      </c>
      <c r="V33" s="24">
        <v>20.87964082342048</v>
      </c>
      <c r="W33" s="25">
        <v>53.685780152276912</v>
      </c>
      <c r="X33" s="26">
        <v>22.513529349263237</v>
      </c>
      <c r="Y33" s="25">
        <v>52.75495546964202</v>
      </c>
      <c r="Z33" s="26">
        <v>23.006702882909295</v>
      </c>
      <c r="AA33" s="27">
        <v>52.418938350832875</v>
      </c>
      <c r="AB33" s="12">
        <v>20.229577999999957</v>
      </c>
      <c r="AC33" s="18">
        <v>51.330300000000001</v>
      </c>
      <c r="AD33" s="12">
        <f t="shared" si="1"/>
        <v>4</v>
      </c>
      <c r="AE33" s="5">
        <f t="shared" si="2"/>
        <v>2.4435360488775122</v>
      </c>
      <c r="AF33" s="32">
        <f t="shared" si="3"/>
        <v>2.6918538171643864</v>
      </c>
      <c r="AG33" s="8">
        <f t="shared" si="4"/>
        <v>2.9828771470139896</v>
      </c>
      <c r="AH33" s="5">
        <f t="shared" si="5"/>
        <v>3.7105493146209443</v>
      </c>
      <c r="AI33" s="32">
        <f t="shared" si="6"/>
        <v>3.9754331027817451</v>
      </c>
      <c r="AJ33" s="35">
        <f t="shared" si="7"/>
        <v>3.8886868079169776</v>
      </c>
    </row>
    <row r="34" spans="1:36" x14ac:dyDescent="0.25">
      <c r="A34" s="2" t="s">
        <v>52</v>
      </c>
      <c r="B34" s="5" t="s">
        <v>0</v>
      </c>
      <c r="C34" s="22">
        <v>46.509500000000003</v>
      </c>
      <c r="D34" s="22">
        <v>55.901600000000002</v>
      </c>
      <c r="E34" s="8">
        <v>-83</v>
      </c>
      <c r="F34" s="5" t="s">
        <v>3</v>
      </c>
      <c r="G34" s="22">
        <v>24.712700000000002</v>
      </c>
      <c r="H34" s="22">
        <v>54.612900000000003</v>
      </c>
      <c r="I34" s="8">
        <v>-62</v>
      </c>
      <c r="J34" s="5" t="s">
        <v>4</v>
      </c>
      <c r="K34" s="22">
        <v>16.944099999999999</v>
      </c>
      <c r="L34" s="22">
        <v>55.853000000000002</v>
      </c>
      <c r="M34" s="8">
        <v>-65</v>
      </c>
      <c r="N34" s="5" t="s">
        <v>1</v>
      </c>
      <c r="O34" s="22">
        <v>59.722200000000001</v>
      </c>
      <c r="P34" s="22">
        <v>44.935299999999998</v>
      </c>
      <c r="Q34" s="8">
        <v>-90</v>
      </c>
      <c r="R34" s="5" t="s">
        <v>4</v>
      </c>
      <c r="S34" s="22">
        <v>16.944099999999999</v>
      </c>
      <c r="T34" s="22">
        <v>55.853000000000002</v>
      </c>
      <c r="U34" s="8">
        <v>-100</v>
      </c>
      <c r="V34" s="24">
        <v>21.646248879756133</v>
      </c>
      <c r="W34" s="25">
        <v>51.584418875811018</v>
      </c>
      <c r="X34" s="26">
        <v>19.431092534119884</v>
      </c>
      <c r="Y34" s="25">
        <v>54.562736979961059</v>
      </c>
      <c r="Z34" s="26">
        <v>21.407265421270949</v>
      </c>
      <c r="AA34" s="27">
        <v>52.793361543597996</v>
      </c>
      <c r="AB34" s="12">
        <v>18.521576999999958</v>
      </c>
      <c r="AC34" s="18">
        <v>51.330300000000001</v>
      </c>
      <c r="AD34" s="12">
        <f t="shared" si="1"/>
        <v>4</v>
      </c>
      <c r="AE34" s="5">
        <f t="shared" si="2"/>
        <v>3.1349881593368805</v>
      </c>
      <c r="AF34" s="32">
        <f t="shared" si="3"/>
        <v>3.3579558270211387</v>
      </c>
      <c r="AG34" s="8">
        <f t="shared" si="4"/>
        <v>3.2353897361852426</v>
      </c>
      <c r="AH34" s="5">
        <f t="shared" si="5"/>
        <v>3.019097204161576</v>
      </c>
      <c r="AI34" s="32">
        <f t="shared" si="6"/>
        <v>3.3093310929249928</v>
      </c>
      <c r="AJ34" s="35">
        <f t="shared" si="7"/>
        <v>3.6361742187457247</v>
      </c>
    </row>
    <row r="35" spans="1:36" x14ac:dyDescent="0.25">
      <c r="A35" s="2" t="s">
        <v>53</v>
      </c>
      <c r="B35" s="5" t="s">
        <v>0</v>
      </c>
      <c r="C35" s="22">
        <v>46.509500000000003</v>
      </c>
      <c r="D35" s="22">
        <v>55.901600000000002</v>
      </c>
      <c r="E35" s="8">
        <v>-83</v>
      </c>
      <c r="F35" s="5" t="s">
        <v>3</v>
      </c>
      <c r="G35" s="22">
        <v>24.712700000000002</v>
      </c>
      <c r="H35" s="22">
        <v>54.612900000000003</v>
      </c>
      <c r="I35" s="8">
        <v>-62</v>
      </c>
      <c r="J35" s="5" t="s">
        <v>4</v>
      </c>
      <c r="K35" s="22">
        <v>16.944099999999999</v>
      </c>
      <c r="L35" s="22">
        <v>55.853000000000002</v>
      </c>
      <c r="M35" s="8">
        <v>-65</v>
      </c>
      <c r="N35" s="5" t="s">
        <v>1</v>
      </c>
      <c r="O35" s="22">
        <v>59.722200000000001</v>
      </c>
      <c r="P35" s="22">
        <v>44.935299999999998</v>
      </c>
      <c r="Q35" s="8">
        <v>-90</v>
      </c>
      <c r="R35" s="5" t="s">
        <v>4</v>
      </c>
      <c r="S35" s="22">
        <v>16.944099999999999</v>
      </c>
      <c r="T35" s="22">
        <v>55.853000000000002</v>
      </c>
      <c r="U35" s="8">
        <v>-100</v>
      </c>
      <c r="V35" s="24">
        <v>19.298067832354921</v>
      </c>
      <c r="W35" s="25">
        <v>52.012704601350983</v>
      </c>
      <c r="X35" s="26">
        <v>18.487341898013042</v>
      </c>
      <c r="Y35" s="25">
        <v>53.399907284325913</v>
      </c>
      <c r="Z35" s="26">
        <v>17.533222935965977</v>
      </c>
      <c r="AA35" s="27">
        <v>54.545979642521431</v>
      </c>
      <c r="AB35" s="12">
        <v>16.813575999999959</v>
      </c>
      <c r="AC35" s="18">
        <v>51.330300000000001</v>
      </c>
      <c r="AD35" s="12">
        <f t="shared" si="1"/>
        <v>4</v>
      </c>
      <c r="AE35" s="5">
        <f t="shared" si="2"/>
        <v>2.5765045517102254</v>
      </c>
      <c r="AF35" s="32">
        <f t="shared" si="3"/>
        <v>2.6617224860391473</v>
      </c>
      <c r="AG35" s="8">
        <f t="shared" si="4"/>
        <v>3.2952218856659754</v>
      </c>
      <c r="AH35" s="5">
        <f t="shared" si="5"/>
        <v>3.5775808117882311</v>
      </c>
      <c r="AI35" s="32">
        <f t="shared" si="6"/>
        <v>4.0055644339069847</v>
      </c>
      <c r="AJ35" s="35">
        <f t="shared" si="7"/>
        <v>3.5763420692649919</v>
      </c>
    </row>
    <row r="36" spans="1:36" x14ac:dyDescent="0.25">
      <c r="A36" s="2" t="s">
        <v>54</v>
      </c>
      <c r="B36" s="5" t="s">
        <v>0</v>
      </c>
      <c r="C36" s="22">
        <v>46.509500000000003</v>
      </c>
      <c r="D36" s="22">
        <v>55.901600000000002</v>
      </c>
      <c r="E36" s="8">
        <v>-86</v>
      </c>
      <c r="F36" s="5" t="s">
        <v>3</v>
      </c>
      <c r="G36" s="22">
        <v>24.712700000000002</v>
      </c>
      <c r="H36" s="22">
        <v>54.612900000000003</v>
      </c>
      <c r="I36" s="8">
        <v>-69</v>
      </c>
      <c r="J36" s="5" t="s">
        <v>4</v>
      </c>
      <c r="K36" s="22">
        <v>16.944099999999999</v>
      </c>
      <c r="L36" s="22">
        <v>55.853000000000002</v>
      </c>
      <c r="M36" s="8">
        <v>-53</v>
      </c>
      <c r="N36" s="5" t="s">
        <v>1</v>
      </c>
      <c r="O36" s="22">
        <v>59.722200000000001</v>
      </c>
      <c r="P36" s="22">
        <v>44.935299999999998</v>
      </c>
      <c r="Q36" s="8">
        <v>-90</v>
      </c>
      <c r="R36" s="5" t="s">
        <v>4</v>
      </c>
      <c r="S36" s="22">
        <v>16.944099999999999</v>
      </c>
      <c r="T36" s="22">
        <v>55.853000000000002</v>
      </c>
      <c r="U36" s="8">
        <v>-100</v>
      </c>
      <c r="V36" s="24">
        <v>15.838573315147064</v>
      </c>
      <c r="W36" s="25">
        <v>54.729288401501513</v>
      </c>
      <c r="X36" s="26">
        <v>18.687375453541616</v>
      </c>
      <c r="Y36" s="25">
        <v>52.528524309239955</v>
      </c>
      <c r="Z36" s="26">
        <v>18.414868849685462</v>
      </c>
      <c r="AA36" s="27">
        <v>53.067771113187696</v>
      </c>
      <c r="AB36" s="12">
        <v>15.105574999999959</v>
      </c>
      <c r="AC36" s="18">
        <v>51.330300000000001</v>
      </c>
      <c r="AD36" s="12">
        <f t="shared" si="1"/>
        <v>4</v>
      </c>
      <c r="AE36" s="5">
        <f t="shared" si="2"/>
        <v>3.4771264980656515</v>
      </c>
      <c r="AF36" s="32">
        <f t="shared" si="3"/>
        <v>3.7769082573243407</v>
      </c>
      <c r="AG36" s="8">
        <f t="shared" si="4"/>
        <v>3.7376773071960052</v>
      </c>
      <c r="AH36" s="5">
        <f t="shared" si="5"/>
        <v>2.6769588654328049</v>
      </c>
      <c r="AI36" s="32">
        <f t="shared" si="6"/>
        <v>2.8903786626217909</v>
      </c>
      <c r="AJ36" s="35">
        <f t="shared" si="7"/>
        <v>3.1338866477349621</v>
      </c>
    </row>
    <row r="37" spans="1:36" x14ac:dyDescent="0.25">
      <c r="A37" s="2" t="s">
        <v>55</v>
      </c>
      <c r="B37" s="5" t="s">
        <v>0</v>
      </c>
      <c r="C37" s="22">
        <v>46.509500000000003</v>
      </c>
      <c r="D37" s="22">
        <v>55.901600000000002</v>
      </c>
      <c r="E37" s="8">
        <v>-86</v>
      </c>
      <c r="F37" s="5" t="s">
        <v>3</v>
      </c>
      <c r="G37" s="22">
        <v>24.712700000000002</v>
      </c>
      <c r="H37" s="22">
        <v>54.612900000000003</v>
      </c>
      <c r="I37" s="8">
        <v>-69</v>
      </c>
      <c r="J37" s="5" t="s">
        <v>4</v>
      </c>
      <c r="K37" s="22">
        <v>16.944099999999999</v>
      </c>
      <c r="L37" s="22">
        <v>55.853000000000002</v>
      </c>
      <c r="M37" s="8">
        <v>-53</v>
      </c>
      <c r="N37" s="5" t="s">
        <v>1</v>
      </c>
      <c r="O37" s="22">
        <v>59.722200000000001</v>
      </c>
      <c r="P37" s="22">
        <v>44.935299999999998</v>
      </c>
      <c r="Q37" s="8">
        <v>-90</v>
      </c>
      <c r="R37" s="5" t="s">
        <v>4</v>
      </c>
      <c r="S37" s="22">
        <v>16.944099999999999</v>
      </c>
      <c r="T37" s="22">
        <v>55.853000000000002</v>
      </c>
      <c r="U37" s="8">
        <v>-100</v>
      </c>
      <c r="V37" s="24">
        <v>14.166024123401115</v>
      </c>
      <c r="W37" s="25">
        <v>53.963739764358117</v>
      </c>
      <c r="X37" s="26">
        <v>16.039605062637033</v>
      </c>
      <c r="Y37" s="25">
        <v>52.768344823346133</v>
      </c>
      <c r="Z37" s="26">
        <v>15.017297435313399</v>
      </c>
      <c r="AA37" s="27">
        <v>53.926761787339586</v>
      </c>
      <c r="AB37" s="12">
        <v>13.39757399999996</v>
      </c>
      <c r="AC37" s="18">
        <v>51.330300000000001</v>
      </c>
      <c r="AD37" s="12">
        <f t="shared" si="1"/>
        <v>4</v>
      </c>
      <c r="AE37" s="5">
        <f t="shared" si="2"/>
        <v>2.7432682305341158</v>
      </c>
      <c r="AF37" s="32">
        <f t="shared" si="3"/>
        <v>3.0080394029819146</v>
      </c>
      <c r="AG37" s="8">
        <f t="shared" si="4"/>
        <v>3.0602479997572485</v>
      </c>
      <c r="AH37" s="5">
        <f t="shared" si="5"/>
        <v>3.4108171329643406</v>
      </c>
      <c r="AI37" s="32">
        <f t="shared" si="6"/>
        <v>3.6592475169642169</v>
      </c>
      <c r="AJ37" s="35">
        <f t="shared" si="7"/>
        <v>3.8113159551737188</v>
      </c>
    </row>
    <row r="38" spans="1:36" x14ac:dyDescent="0.25">
      <c r="A38" s="2" t="s">
        <v>56</v>
      </c>
      <c r="B38" s="5" t="s">
        <v>0</v>
      </c>
      <c r="C38" s="22">
        <v>46.509500000000003</v>
      </c>
      <c r="D38" s="22">
        <v>55.901600000000002</v>
      </c>
      <c r="E38" s="8">
        <v>-88</v>
      </c>
      <c r="F38" s="5" t="s">
        <v>3</v>
      </c>
      <c r="G38" s="22">
        <v>24.712700000000002</v>
      </c>
      <c r="H38" s="22">
        <v>54.612900000000003</v>
      </c>
      <c r="I38" s="8">
        <v>-75</v>
      </c>
      <c r="J38" s="5" t="s">
        <v>4</v>
      </c>
      <c r="K38" s="22">
        <v>16.944099999999999</v>
      </c>
      <c r="L38" s="22">
        <v>55.853000000000002</v>
      </c>
      <c r="M38" s="8">
        <v>-49</v>
      </c>
      <c r="N38" s="5" t="s">
        <v>1</v>
      </c>
      <c r="O38" s="22">
        <v>59.722200000000001</v>
      </c>
      <c r="P38" s="22">
        <v>44.935299999999998</v>
      </c>
      <c r="Q38" s="8">
        <v>-100</v>
      </c>
      <c r="R38" s="5" t="s">
        <v>2</v>
      </c>
      <c r="S38" s="22">
        <v>56.215200000000003</v>
      </c>
      <c r="T38" s="22">
        <v>57.117400000000004</v>
      </c>
      <c r="U38" s="8">
        <v>-100</v>
      </c>
      <c r="V38" s="24">
        <v>14.55878967667449</v>
      </c>
      <c r="W38" s="25">
        <v>53.534418957921858</v>
      </c>
      <c r="X38" s="26">
        <v>16.428916366448192</v>
      </c>
      <c r="Y38" s="25">
        <v>52.264792446587094</v>
      </c>
      <c r="Z38" s="26">
        <v>13.888616783475555</v>
      </c>
      <c r="AA38" s="27">
        <v>54.917513611018677</v>
      </c>
      <c r="AB38" s="12">
        <v>11.68957299999996</v>
      </c>
      <c r="AC38" s="18">
        <v>51.330300000000001</v>
      </c>
      <c r="AD38" s="12">
        <f t="shared" si="1"/>
        <v>3</v>
      </c>
      <c r="AE38" s="5">
        <f t="shared" si="2"/>
        <v>3.6180857809590092</v>
      </c>
      <c r="AF38" s="32">
        <f t="shared" si="3"/>
        <v>4.8305953750883743</v>
      </c>
      <c r="AG38" s="8">
        <f t="shared" si="4"/>
        <v>4.2075996782869334</v>
      </c>
      <c r="AH38" s="5">
        <f t="shared" si="5"/>
        <v>2.5359995825394472</v>
      </c>
      <c r="AI38" s="32">
        <f t="shared" si="6"/>
        <v>1.8366915448577572</v>
      </c>
      <c r="AJ38" s="35">
        <f t="shared" si="7"/>
        <v>2.6639642766440339</v>
      </c>
    </row>
    <row r="39" spans="1:36" x14ac:dyDescent="0.25">
      <c r="A39" s="2" t="s">
        <v>57</v>
      </c>
      <c r="B39" s="5" t="s">
        <v>0</v>
      </c>
      <c r="C39" s="22">
        <v>46.509500000000003</v>
      </c>
      <c r="D39" s="22">
        <v>55.901600000000002</v>
      </c>
      <c r="E39" s="8">
        <v>-88</v>
      </c>
      <c r="F39" s="5" t="s">
        <v>3</v>
      </c>
      <c r="G39" s="22">
        <v>24.712700000000002</v>
      </c>
      <c r="H39" s="22">
        <v>54.612900000000003</v>
      </c>
      <c r="I39" s="8">
        <v>-75</v>
      </c>
      <c r="J39" s="5" t="s">
        <v>4</v>
      </c>
      <c r="K39" s="22">
        <v>16.944099999999999</v>
      </c>
      <c r="L39" s="22">
        <v>55.853000000000002</v>
      </c>
      <c r="M39" s="8">
        <v>-49</v>
      </c>
      <c r="N39" s="5" t="s">
        <v>1</v>
      </c>
      <c r="O39" s="22">
        <v>59.722200000000001</v>
      </c>
      <c r="P39" s="22">
        <v>44.935299999999998</v>
      </c>
      <c r="Q39" s="8">
        <v>-100</v>
      </c>
      <c r="R39" s="5" t="s">
        <v>2</v>
      </c>
      <c r="S39" s="22">
        <v>56.215200000000003</v>
      </c>
      <c r="T39" s="22">
        <v>57.117400000000004</v>
      </c>
      <c r="U39" s="8">
        <v>-100</v>
      </c>
      <c r="V39" s="24">
        <v>13.249054193542968</v>
      </c>
      <c r="W39" s="25">
        <v>52.30351938669984</v>
      </c>
      <c r="X39" s="26">
        <v>11.871101706533192</v>
      </c>
      <c r="Y39" s="25">
        <v>54.636795560851901</v>
      </c>
      <c r="Z39" s="26">
        <v>14.709611913415142</v>
      </c>
      <c r="AA39" s="27">
        <v>51.985579503291774</v>
      </c>
      <c r="AB39" s="12">
        <v>9.9815719999999608</v>
      </c>
      <c r="AC39" s="18">
        <v>51.330300000000001</v>
      </c>
      <c r="AD39" s="12">
        <f t="shared" si="1"/>
        <v>3</v>
      </c>
      <c r="AE39" s="5">
        <f t="shared" si="2"/>
        <v>3.4093395049142625</v>
      </c>
      <c r="AF39" s="32">
        <f t="shared" si="3"/>
        <v>3.8083113588314808</v>
      </c>
      <c r="AG39" s="8">
        <f t="shared" si="4"/>
        <v>4.7732329348441969</v>
      </c>
      <c r="AH39" s="5">
        <f t="shared" si="5"/>
        <v>2.744745858584194</v>
      </c>
      <c r="AI39" s="32">
        <f t="shared" si="6"/>
        <v>2.8589755611146508</v>
      </c>
      <c r="AJ39" s="35">
        <f t="shared" si="7"/>
        <v>2.0983310200867704</v>
      </c>
    </row>
    <row r="40" spans="1:36" x14ac:dyDescent="0.25">
      <c r="A40" s="2" t="s">
        <v>58</v>
      </c>
      <c r="B40" s="5" t="s">
        <v>0</v>
      </c>
      <c r="C40" s="22">
        <v>46.509500000000003</v>
      </c>
      <c r="D40" s="22">
        <v>55.901600000000002</v>
      </c>
      <c r="E40" s="8">
        <v>-89</v>
      </c>
      <c r="F40" s="5" t="s">
        <v>3</v>
      </c>
      <c r="G40" s="22">
        <v>24.712700000000002</v>
      </c>
      <c r="H40" s="22">
        <v>54.612900000000003</v>
      </c>
      <c r="I40" s="8">
        <v>-78</v>
      </c>
      <c r="J40" s="5" t="s">
        <v>4</v>
      </c>
      <c r="K40" s="22">
        <v>16.944099999999999</v>
      </c>
      <c r="L40" s="22">
        <v>55.853000000000002</v>
      </c>
      <c r="M40" s="8">
        <v>-54</v>
      </c>
      <c r="N40" s="5" t="s">
        <v>1</v>
      </c>
      <c r="O40" s="22">
        <v>59.722200000000001</v>
      </c>
      <c r="P40" s="22">
        <v>44.935299999999998</v>
      </c>
      <c r="Q40" s="8">
        <v>-100</v>
      </c>
      <c r="R40" s="5" t="s">
        <v>2</v>
      </c>
      <c r="S40" s="22">
        <v>56.215200000000003</v>
      </c>
      <c r="T40" s="22">
        <v>57.117400000000004</v>
      </c>
      <c r="U40" s="8">
        <v>-100</v>
      </c>
      <c r="V40" s="24">
        <v>10.001779073085499</v>
      </c>
      <c r="W40" s="25">
        <v>53.888601409805084</v>
      </c>
      <c r="X40" s="26">
        <v>11.627513349578276</v>
      </c>
      <c r="Y40" s="25">
        <v>52.554508753852865</v>
      </c>
      <c r="Z40" s="26">
        <v>11.530961211849391</v>
      </c>
      <c r="AA40" s="27">
        <v>52.893137852363353</v>
      </c>
      <c r="AB40" s="12">
        <v>6.5655700000000001</v>
      </c>
      <c r="AC40" s="18">
        <v>51.330300000000001</v>
      </c>
      <c r="AD40" s="12">
        <f t="shared" si="1"/>
        <v>3</v>
      </c>
      <c r="AE40" s="5">
        <f t="shared" si="2"/>
        <v>4.2839746611488936</v>
      </c>
      <c r="AF40" s="32">
        <f t="shared" si="3"/>
        <v>5.207874571007804</v>
      </c>
      <c r="AG40" s="8">
        <f t="shared" si="4"/>
        <v>5.2055328295469288</v>
      </c>
      <c r="AH40" s="5">
        <f t="shared" si="5"/>
        <v>1.8701107023495629</v>
      </c>
      <c r="AI40" s="32">
        <f t="shared" si="6"/>
        <v>1.4594123489383275</v>
      </c>
      <c r="AJ40" s="35">
        <f t="shared" si="7"/>
        <v>1.6660311253840385</v>
      </c>
    </row>
    <row r="41" spans="1:36" x14ac:dyDescent="0.25">
      <c r="A41" s="2" t="s">
        <v>59</v>
      </c>
      <c r="B41" s="5" t="s">
        <v>0</v>
      </c>
      <c r="C41" s="22">
        <v>46.509500000000003</v>
      </c>
      <c r="D41" s="22">
        <v>55.901600000000002</v>
      </c>
      <c r="E41" s="8">
        <v>-89</v>
      </c>
      <c r="F41" s="5" t="s">
        <v>3</v>
      </c>
      <c r="G41" s="22">
        <v>24.712700000000002</v>
      </c>
      <c r="H41" s="22">
        <v>54.612900000000003</v>
      </c>
      <c r="I41" s="8">
        <v>-78</v>
      </c>
      <c r="J41" s="5" t="s">
        <v>4</v>
      </c>
      <c r="K41" s="22">
        <v>16.944099999999999</v>
      </c>
      <c r="L41" s="22">
        <v>55.853000000000002</v>
      </c>
      <c r="M41" s="8">
        <v>-54</v>
      </c>
      <c r="N41" s="5" t="s">
        <v>1</v>
      </c>
      <c r="O41" s="22">
        <v>59.722200000000001</v>
      </c>
      <c r="P41" s="22">
        <v>44.935299999999998</v>
      </c>
      <c r="Q41" s="8">
        <v>-100</v>
      </c>
      <c r="R41" s="5" t="s">
        <v>2</v>
      </c>
      <c r="S41" s="22">
        <v>56.215200000000003</v>
      </c>
      <c r="T41" s="22">
        <v>57.117400000000004</v>
      </c>
      <c r="U41" s="8">
        <v>-100</v>
      </c>
      <c r="V41" s="24">
        <v>8.1820839296257439</v>
      </c>
      <c r="W41" s="25">
        <v>54.295630346900779</v>
      </c>
      <c r="X41" s="26">
        <v>9.1836776115316407</v>
      </c>
      <c r="Y41" s="25">
        <v>53.823010197531175</v>
      </c>
      <c r="Z41" s="26">
        <v>11.381902517292245</v>
      </c>
      <c r="AA41" s="27">
        <v>51.843389954426307</v>
      </c>
      <c r="AB41" s="12">
        <v>6.5655700000000001</v>
      </c>
      <c r="AC41" s="18">
        <v>50.084125</v>
      </c>
      <c r="AD41" s="12">
        <f t="shared" si="1"/>
        <v>3</v>
      </c>
      <c r="AE41" s="5">
        <f t="shared" si="2"/>
        <v>4.5110857419969213</v>
      </c>
      <c r="AF41" s="32">
        <f t="shared" si="3"/>
        <v>4.5644002876476168</v>
      </c>
      <c r="AG41" s="8">
        <f t="shared" si="4"/>
        <v>5.1275795554042105</v>
      </c>
      <c r="AH41" s="5">
        <f t="shared" si="5"/>
        <v>1.6429996215015352</v>
      </c>
      <c r="AI41" s="32">
        <f t="shared" si="6"/>
        <v>2.1028866322985147</v>
      </c>
      <c r="AJ41" s="35">
        <f t="shared" si="7"/>
        <v>1.7439843995267568</v>
      </c>
    </row>
    <row r="42" spans="1:36" x14ac:dyDescent="0.25">
      <c r="A42" s="2" t="s">
        <v>60</v>
      </c>
      <c r="B42" s="5" t="s">
        <v>0</v>
      </c>
      <c r="C42" s="22">
        <v>46.509500000000003</v>
      </c>
      <c r="D42" s="22">
        <v>55.901600000000002</v>
      </c>
      <c r="E42" s="8">
        <v>-89</v>
      </c>
      <c r="F42" s="5" t="s">
        <v>3</v>
      </c>
      <c r="G42" s="22">
        <v>24.712700000000002</v>
      </c>
      <c r="H42" s="22">
        <v>54.612900000000003</v>
      </c>
      <c r="I42" s="8">
        <v>-78</v>
      </c>
      <c r="J42" s="5" t="s">
        <v>4</v>
      </c>
      <c r="K42" s="22">
        <v>16.944099999999999</v>
      </c>
      <c r="L42" s="22">
        <v>55.853000000000002</v>
      </c>
      <c r="M42" s="8">
        <v>-60</v>
      </c>
      <c r="N42" s="5" t="s">
        <v>1</v>
      </c>
      <c r="O42" s="22">
        <v>59.722200000000001</v>
      </c>
      <c r="P42" s="22">
        <v>44.935299999999998</v>
      </c>
      <c r="Q42" s="8">
        <v>-100</v>
      </c>
      <c r="R42" s="5" t="s">
        <v>2</v>
      </c>
      <c r="S42" s="22">
        <v>56.215200000000003</v>
      </c>
      <c r="T42" s="22">
        <v>57.117400000000004</v>
      </c>
      <c r="U42" s="8">
        <v>-100</v>
      </c>
      <c r="V42" s="24">
        <v>7.8579398896290602</v>
      </c>
      <c r="W42" s="25">
        <v>53.146199120006422</v>
      </c>
      <c r="X42" s="26">
        <v>10.747203651890803</v>
      </c>
      <c r="Y42" s="25">
        <v>50.807483948910644</v>
      </c>
      <c r="Z42" s="26">
        <v>8.9874979204384093</v>
      </c>
      <c r="AA42" s="27">
        <v>52.684147426241722</v>
      </c>
      <c r="AB42" s="12">
        <v>6.5655700000000001</v>
      </c>
      <c r="AC42" s="18">
        <v>48.837949999999999</v>
      </c>
      <c r="AD42" s="12">
        <f t="shared" si="1"/>
        <v>3</v>
      </c>
      <c r="AE42" s="5">
        <f t="shared" si="2"/>
        <v>4.4979140066986547</v>
      </c>
      <c r="AF42" s="32">
        <f t="shared" si="3"/>
        <v>4.6222423102361452</v>
      </c>
      <c r="AG42" s="8">
        <f t="shared" si="4"/>
        <v>4.5452139106347422</v>
      </c>
      <c r="AH42" s="5">
        <f t="shared" si="5"/>
        <v>1.6561713567998018</v>
      </c>
      <c r="AI42" s="32">
        <f t="shared" si="6"/>
        <v>2.0450446097099864</v>
      </c>
      <c r="AJ42" s="35">
        <f t="shared" si="7"/>
        <v>2.3263500442962251</v>
      </c>
    </row>
    <row r="43" spans="1:36" x14ac:dyDescent="0.25">
      <c r="A43" s="2" t="s">
        <v>61</v>
      </c>
      <c r="B43" s="5" t="s">
        <v>0</v>
      </c>
      <c r="C43" s="22">
        <v>46.509500000000003</v>
      </c>
      <c r="D43" s="22">
        <v>55.901600000000002</v>
      </c>
      <c r="E43" s="8">
        <v>-89</v>
      </c>
      <c r="F43" s="5" t="s">
        <v>3</v>
      </c>
      <c r="G43" s="22">
        <v>24.712700000000002</v>
      </c>
      <c r="H43" s="22">
        <v>54.612900000000003</v>
      </c>
      <c r="I43" s="8">
        <v>-78</v>
      </c>
      <c r="J43" s="5" t="s">
        <v>4</v>
      </c>
      <c r="K43" s="22">
        <v>16.944099999999999</v>
      </c>
      <c r="L43" s="22">
        <v>55.853000000000002</v>
      </c>
      <c r="M43" s="8">
        <v>-60</v>
      </c>
      <c r="N43" s="5" t="s">
        <v>1</v>
      </c>
      <c r="O43" s="22">
        <v>59.722200000000001</v>
      </c>
      <c r="P43" s="22">
        <v>44.935299999999998</v>
      </c>
      <c r="Q43" s="8">
        <v>-100</v>
      </c>
      <c r="R43" s="5" t="s">
        <v>2</v>
      </c>
      <c r="S43" s="22">
        <v>56.215200000000003</v>
      </c>
      <c r="T43" s="22">
        <v>57.117400000000004</v>
      </c>
      <c r="U43" s="8">
        <v>-100</v>
      </c>
      <c r="V43" s="24">
        <v>10.596837500845485</v>
      </c>
      <c r="W43" s="25">
        <v>47.104272957532054</v>
      </c>
      <c r="X43" s="26">
        <v>6.7539119716540839</v>
      </c>
      <c r="Y43" s="25">
        <v>51.786467233535667</v>
      </c>
      <c r="Z43" s="26">
        <v>6.6915401141616293</v>
      </c>
      <c r="AA43" s="27">
        <v>52.029993010420192</v>
      </c>
      <c r="AB43" s="12">
        <v>6.5655700000000001</v>
      </c>
      <c r="AC43" s="18">
        <v>46.345599999999997</v>
      </c>
      <c r="AD43" s="12">
        <f t="shared" si="1"/>
        <v>3</v>
      </c>
      <c r="AE43" s="5">
        <f t="shared" si="2"/>
        <v>4.1020363625720631</v>
      </c>
      <c r="AF43" s="32">
        <f t="shared" si="3"/>
        <v>5.4441260961929085</v>
      </c>
      <c r="AG43" s="8">
        <f t="shared" si="4"/>
        <v>5.6857886318940709</v>
      </c>
      <c r="AH43" s="5">
        <f t="shared" si="5"/>
        <v>2.0520490009263934</v>
      </c>
      <c r="AI43" s="32">
        <f t="shared" si="6"/>
        <v>1.223160823753223</v>
      </c>
      <c r="AJ43" s="35">
        <f t="shared" si="7"/>
        <v>1.1857753230368964</v>
      </c>
    </row>
    <row r="44" spans="1:36" x14ac:dyDescent="0.25">
      <c r="A44" s="2" t="s">
        <v>62</v>
      </c>
      <c r="B44" s="5" t="s">
        <v>0</v>
      </c>
      <c r="C44" s="22">
        <v>46.509500000000003</v>
      </c>
      <c r="D44" s="22">
        <v>55.901600000000002</v>
      </c>
      <c r="E44" s="8">
        <v>-89</v>
      </c>
      <c r="F44" s="5" t="s">
        <v>4</v>
      </c>
      <c r="G44" s="22">
        <v>16.944099999999999</v>
      </c>
      <c r="H44" s="22">
        <v>55.853000000000002</v>
      </c>
      <c r="I44" s="8">
        <v>-63</v>
      </c>
      <c r="J44" s="5" t="s">
        <v>2</v>
      </c>
      <c r="K44" s="22">
        <v>56.215200000000003</v>
      </c>
      <c r="L44" s="22">
        <v>57.117400000000004</v>
      </c>
      <c r="M44" s="8">
        <v>-100</v>
      </c>
      <c r="N44" s="5" t="s">
        <v>1</v>
      </c>
      <c r="O44" s="22">
        <v>59.722200000000001</v>
      </c>
      <c r="P44" s="22">
        <v>44.935299999999998</v>
      </c>
      <c r="Q44" s="8">
        <v>-100</v>
      </c>
      <c r="R44" s="5" t="s">
        <v>3</v>
      </c>
      <c r="S44" s="22">
        <v>24.712700000000002</v>
      </c>
      <c r="T44" s="22">
        <v>54.612900000000003</v>
      </c>
      <c r="U44" s="8">
        <v>-100</v>
      </c>
      <c r="V44" s="24">
        <v>60</v>
      </c>
      <c r="W44" s="25">
        <v>45.268241514975095</v>
      </c>
      <c r="X44" s="26">
        <v>60</v>
      </c>
      <c r="Y44" s="25">
        <v>45.416179820509022</v>
      </c>
      <c r="Z44" s="26">
        <v>60</v>
      </c>
      <c r="AA44" s="27">
        <v>45.323483181559496</v>
      </c>
      <c r="AB44" s="12">
        <v>6.5655700000000001</v>
      </c>
      <c r="AC44" s="18">
        <v>45.099424999999997</v>
      </c>
      <c r="AD44" s="12">
        <f t="shared" si="1"/>
        <v>2</v>
      </c>
      <c r="AE44" s="5">
        <f t="shared" si="2"/>
        <v>53.434696672112103</v>
      </c>
      <c r="AF44" s="32">
        <f t="shared" si="3"/>
        <v>53.435368839760201</v>
      </c>
      <c r="AG44" s="8">
        <f t="shared" si="4"/>
        <v>53.434899751881481</v>
      </c>
      <c r="AH44" s="5">
        <f t="shared" si="5"/>
        <v>-47.280611308613643</v>
      </c>
      <c r="AI44" s="32">
        <f t="shared" si="6"/>
        <v>-46.768081919814072</v>
      </c>
      <c r="AJ44" s="35">
        <f t="shared" si="7"/>
        <v>-46.563335796950511</v>
      </c>
    </row>
    <row r="45" spans="1:36" x14ac:dyDescent="0.25">
      <c r="A45" s="2" t="s">
        <v>63</v>
      </c>
      <c r="B45" s="5" t="s">
        <v>0</v>
      </c>
      <c r="C45" s="22">
        <v>46.509500000000003</v>
      </c>
      <c r="D45" s="22">
        <v>55.901600000000002</v>
      </c>
      <c r="E45" s="8">
        <v>-89</v>
      </c>
      <c r="F45" s="5" t="s">
        <v>4</v>
      </c>
      <c r="G45" s="22">
        <v>16.944099999999999</v>
      </c>
      <c r="H45" s="22">
        <v>55.853000000000002</v>
      </c>
      <c r="I45" s="8">
        <v>-63</v>
      </c>
      <c r="J45" s="5" t="s">
        <v>2</v>
      </c>
      <c r="K45" s="22">
        <v>56.215200000000003</v>
      </c>
      <c r="L45" s="22">
        <v>57.117400000000004</v>
      </c>
      <c r="M45" s="8">
        <v>-100</v>
      </c>
      <c r="N45" s="5" t="s">
        <v>1</v>
      </c>
      <c r="O45" s="22">
        <v>59.722200000000001</v>
      </c>
      <c r="P45" s="22">
        <v>44.935299999999998</v>
      </c>
      <c r="Q45" s="8">
        <v>-100</v>
      </c>
      <c r="R45" s="5" t="s">
        <v>3</v>
      </c>
      <c r="S45" s="22">
        <v>24.712700000000002</v>
      </c>
      <c r="T45" s="22">
        <v>54.612900000000003</v>
      </c>
      <c r="U45" s="8">
        <v>-100</v>
      </c>
      <c r="V45" s="24">
        <v>60</v>
      </c>
      <c r="W45" s="25">
        <v>43.451670832151571</v>
      </c>
      <c r="X45" s="26">
        <v>60</v>
      </c>
      <c r="Y45" s="25">
        <v>43.415667149619999</v>
      </c>
      <c r="Z45" s="26">
        <v>60</v>
      </c>
      <c r="AA45" s="27">
        <v>43.767785758851652</v>
      </c>
      <c r="AB45" s="12">
        <v>6.5655700000000001</v>
      </c>
      <c r="AC45" s="18">
        <v>43.853249999999996</v>
      </c>
      <c r="AD45" s="12">
        <f t="shared" si="1"/>
        <v>2</v>
      </c>
      <c r="AE45" s="5">
        <f t="shared" si="2"/>
        <v>53.43593898541458</v>
      </c>
      <c r="AF45" s="32">
        <f t="shared" si="3"/>
        <v>53.436221686940463</v>
      </c>
      <c r="AG45" s="8">
        <f t="shared" si="4"/>
        <v>53.434498346680627</v>
      </c>
      <c r="AH45" s="5">
        <f t="shared" si="5"/>
        <v>-47.281853621916127</v>
      </c>
      <c r="AI45" s="32">
        <f t="shared" si="6"/>
        <v>-46.768934766994334</v>
      </c>
      <c r="AJ45" s="35">
        <f t="shared" si="7"/>
        <v>-46.562934391749657</v>
      </c>
    </row>
    <row r="46" spans="1:36" x14ac:dyDescent="0.25">
      <c r="A46" s="2" t="s">
        <v>64</v>
      </c>
      <c r="B46" s="5" t="s">
        <v>0</v>
      </c>
      <c r="C46" s="22">
        <v>46.509500000000003</v>
      </c>
      <c r="D46" s="22">
        <v>55.901600000000002</v>
      </c>
      <c r="E46" s="8">
        <v>-89</v>
      </c>
      <c r="F46" s="5" t="s">
        <v>4</v>
      </c>
      <c r="G46" s="22">
        <v>16.944099999999999</v>
      </c>
      <c r="H46" s="22">
        <v>55.853000000000002</v>
      </c>
      <c r="I46" s="8">
        <v>-75</v>
      </c>
      <c r="J46" s="5" t="s">
        <v>2</v>
      </c>
      <c r="K46" s="22">
        <v>56.215200000000003</v>
      </c>
      <c r="L46" s="22">
        <v>57.117400000000004</v>
      </c>
      <c r="M46" s="8">
        <v>-100</v>
      </c>
      <c r="N46" s="5" t="s">
        <v>1</v>
      </c>
      <c r="O46" s="22">
        <v>59.722200000000001</v>
      </c>
      <c r="P46" s="22">
        <v>44.935299999999998</v>
      </c>
      <c r="Q46" s="8">
        <v>-100</v>
      </c>
      <c r="R46" s="5" t="s">
        <v>3</v>
      </c>
      <c r="S46" s="22">
        <v>24.712700000000002</v>
      </c>
      <c r="T46" s="22">
        <v>54.612900000000003</v>
      </c>
      <c r="U46" s="8">
        <v>-100</v>
      </c>
      <c r="V46" s="24">
        <v>60</v>
      </c>
      <c r="W46" s="25">
        <v>51.509584118034581</v>
      </c>
      <c r="X46" s="26">
        <v>60</v>
      </c>
      <c r="Y46" s="25">
        <v>52.165196498802331</v>
      </c>
      <c r="Z46" s="26">
        <v>60</v>
      </c>
      <c r="AA46" s="27">
        <v>51.668364374608657</v>
      </c>
      <c r="AB46" s="12">
        <v>6.5655700000000001</v>
      </c>
      <c r="AC46" s="18">
        <v>51.330300000000001</v>
      </c>
      <c r="AD46" s="12">
        <f t="shared" si="1"/>
        <v>2</v>
      </c>
      <c r="AE46" s="5">
        <f t="shared" si="2"/>
        <v>53.434730767730827</v>
      </c>
      <c r="AF46" s="32">
        <f t="shared" si="3"/>
        <v>53.44095210219043</v>
      </c>
      <c r="AG46" s="8">
        <f t="shared" si="4"/>
        <v>53.435499407662313</v>
      </c>
      <c r="AH46" s="5">
        <f t="shared" si="5"/>
        <v>-47.280645404232374</v>
      </c>
      <c r="AI46" s="32">
        <f t="shared" si="6"/>
        <v>-46.773665182244301</v>
      </c>
      <c r="AJ46" s="35">
        <f t="shared" si="7"/>
        <v>-46.563935452731343</v>
      </c>
    </row>
    <row r="47" spans="1:36" x14ac:dyDescent="0.25">
      <c r="A47" s="2" t="s">
        <v>65</v>
      </c>
      <c r="B47" s="5" t="s">
        <v>0</v>
      </c>
      <c r="C47" s="22">
        <v>46.509500000000003</v>
      </c>
      <c r="D47" s="22">
        <v>55.901600000000002</v>
      </c>
      <c r="E47" s="8">
        <v>-89</v>
      </c>
      <c r="F47" s="5" t="s">
        <v>4</v>
      </c>
      <c r="G47" s="22">
        <v>16.944099999999999</v>
      </c>
      <c r="H47" s="22">
        <v>55.853000000000002</v>
      </c>
      <c r="I47" s="8">
        <v>-69</v>
      </c>
      <c r="J47" s="5" t="s">
        <v>3</v>
      </c>
      <c r="K47" s="22">
        <v>24.712700000000002</v>
      </c>
      <c r="L47" s="22">
        <v>54.612900000000003</v>
      </c>
      <c r="M47" s="8">
        <v>-87</v>
      </c>
      <c r="N47" s="5" t="s">
        <v>1</v>
      </c>
      <c r="O47" s="22">
        <v>59.722200000000001</v>
      </c>
      <c r="P47" s="22">
        <v>44.935299999999998</v>
      </c>
      <c r="Q47" s="8">
        <v>-89</v>
      </c>
      <c r="R47" s="5" t="s">
        <v>0</v>
      </c>
      <c r="S47" s="22">
        <v>46.509500000000003</v>
      </c>
      <c r="T47" s="22">
        <v>55.901600000000002</v>
      </c>
      <c r="U47" s="8">
        <v>-100</v>
      </c>
      <c r="V47" s="24">
        <v>12.473049652617876</v>
      </c>
      <c r="W47" s="25">
        <v>52.989616896173395</v>
      </c>
      <c r="X47" s="26">
        <v>11.259706239370363</v>
      </c>
      <c r="Y47" s="25">
        <v>55.140980979638968</v>
      </c>
      <c r="Z47" s="26">
        <v>14.978425340471528</v>
      </c>
      <c r="AA47" s="27">
        <v>51.668846848562481</v>
      </c>
      <c r="AB47" s="12">
        <v>9.4122383333333328</v>
      </c>
      <c r="AC47" s="18">
        <v>51.330300000000001</v>
      </c>
      <c r="AD47" s="12">
        <f t="shared" si="1"/>
        <v>4</v>
      </c>
      <c r="AE47" s="5">
        <f t="shared" si="2"/>
        <v>3.4816516905323671</v>
      </c>
      <c r="AF47" s="32">
        <f t="shared" si="3"/>
        <v>4.2349058067941776</v>
      </c>
      <c r="AG47" s="8">
        <f t="shared" si="4"/>
        <v>5.576473058045349</v>
      </c>
      <c r="AH47" s="5">
        <f t="shared" si="5"/>
        <v>2.6724336729660894</v>
      </c>
      <c r="AI47" s="32">
        <f t="shared" si="6"/>
        <v>2.4323811131519539</v>
      </c>
      <c r="AJ47" s="35">
        <f t="shared" si="7"/>
        <v>1.2950908968856183</v>
      </c>
    </row>
    <row r="48" spans="1:36" x14ac:dyDescent="0.25">
      <c r="A48" s="2" t="s">
        <v>66</v>
      </c>
      <c r="B48" s="5" t="s">
        <v>4</v>
      </c>
      <c r="C48" s="22">
        <v>16.944099999999999</v>
      </c>
      <c r="D48" s="22">
        <v>55.853000000000002</v>
      </c>
      <c r="E48" s="8">
        <v>-43</v>
      </c>
      <c r="F48" s="5" t="s">
        <v>3</v>
      </c>
      <c r="G48" s="22">
        <v>24.712700000000002</v>
      </c>
      <c r="H48" s="22">
        <v>54.612900000000003</v>
      </c>
      <c r="I48" s="8">
        <v>-73</v>
      </c>
      <c r="J48" s="5" t="s">
        <v>1</v>
      </c>
      <c r="K48" s="22">
        <v>59.722200000000001</v>
      </c>
      <c r="L48" s="22">
        <v>44.935299999999998</v>
      </c>
      <c r="M48" s="8">
        <v>-89</v>
      </c>
      <c r="N48" s="5" t="s">
        <v>2</v>
      </c>
      <c r="O48" s="22">
        <v>56.215200000000003</v>
      </c>
      <c r="P48" s="22">
        <v>57.117400000000004</v>
      </c>
      <c r="Q48" s="8">
        <v>-86</v>
      </c>
      <c r="R48" s="5" t="s">
        <v>0</v>
      </c>
      <c r="S48" s="22">
        <v>46.509500000000003</v>
      </c>
      <c r="T48" s="22">
        <v>55.901600000000002</v>
      </c>
      <c r="U48" s="8">
        <v>-100</v>
      </c>
      <c r="V48" s="24">
        <v>15.267815849588516</v>
      </c>
      <c r="W48" s="25">
        <v>51.35100949331899</v>
      </c>
      <c r="X48" s="26">
        <v>13.88570095458058</v>
      </c>
      <c r="Y48" s="25">
        <v>52.981198014161599</v>
      </c>
      <c r="Z48" s="26">
        <v>14.475236496623982</v>
      </c>
      <c r="AA48" s="27">
        <v>52.565513716100057</v>
      </c>
      <c r="AB48" s="12">
        <v>12.258906666666666</v>
      </c>
      <c r="AC48" s="18">
        <v>51.330300000000001</v>
      </c>
      <c r="AD48" s="12">
        <f t="shared" si="1"/>
        <v>4</v>
      </c>
      <c r="AE48" s="5">
        <f t="shared" si="2"/>
        <v>3.0089804509476226</v>
      </c>
      <c r="AF48" s="32">
        <f t="shared" si="3"/>
        <v>2.3177411219443909</v>
      </c>
      <c r="AG48" s="8">
        <f t="shared" si="4"/>
        <v>2.5372959700437652</v>
      </c>
      <c r="AH48" s="5">
        <f t="shared" si="5"/>
        <v>3.1451049125508339</v>
      </c>
      <c r="AI48" s="32">
        <f t="shared" si="6"/>
        <v>4.3495457980017402</v>
      </c>
      <c r="AJ48" s="35">
        <f t="shared" si="7"/>
        <v>4.3342679848872017</v>
      </c>
    </row>
    <row r="49" spans="1:36" x14ac:dyDescent="0.25">
      <c r="A49" s="2" t="s">
        <v>67</v>
      </c>
      <c r="B49" s="5" t="s">
        <v>4</v>
      </c>
      <c r="C49" s="22">
        <v>16.944099999999999</v>
      </c>
      <c r="D49" s="22">
        <v>55.853000000000002</v>
      </c>
      <c r="E49" s="8">
        <v>-68</v>
      </c>
      <c r="F49" s="5" t="s">
        <v>3</v>
      </c>
      <c r="G49" s="22">
        <v>24.712700000000002</v>
      </c>
      <c r="H49" s="22">
        <v>54.612900000000003</v>
      </c>
      <c r="I49" s="8">
        <v>-49</v>
      </c>
      <c r="J49" s="5" t="s">
        <v>2</v>
      </c>
      <c r="K49" s="22">
        <v>56.215200000000003</v>
      </c>
      <c r="L49" s="22">
        <v>57.117400000000004</v>
      </c>
      <c r="M49" s="8">
        <v>-85</v>
      </c>
      <c r="N49" s="5" t="s">
        <v>0</v>
      </c>
      <c r="O49" s="22">
        <v>46.509500000000003</v>
      </c>
      <c r="P49" s="22">
        <v>55.901600000000002</v>
      </c>
      <c r="Q49" s="8">
        <v>-75</v>
      </c>
      <c r="R49" s="5" t="s">
        <v>0</v>
      </c>
      <c r="S49" s="22">
        <v>46.509500000000003</v>
      </c>
      <c r="T49" s="22">
        <v>55.901600000000002</v>
      </c>
      <c r="U49" s="8">
        <v>-100</v>
      </c>
      <c r="V49" s="24">
        <v>18.034640117840695</v>
      </c>
      <c r="W49" s="25">
        <v>53.146934806480957</v>
      </c>
      <c r="X49" s="26">
        <v>17.052426785216198</v>
      </c>
      <c r="Y49" s="25">
        <v>55.122005874834372</v>
      </c>
      <c r="Z49" s="26">
        <v>16.402348403175868</v>
      </c>
      <c r="AA49" s="27">
        <v>56.024757384837706</v>
      </c>
      <c r="AB49" s="12">
        <v>15.105575</v>
      </c>
      <c r="AC49" s="18">
        <v>51.330300000000001</v>
      </c>
      <c r="AD49" s="12">
        <f t="shared" si="1"/>
        <v>4</v>
      </c>
      <c r="AE49" s="5">
        <f t="shared" si="2"/>
        <v>3.4466773107834192</v>
      </c>
      <c r="AF49" s="32">
        <f t="shared" si="3"/>
        <v>4.2623075105924695</v>
      </c>
      <c r="AG49" s="8">
        <f t="shared" si="4"/>
        <v>4.8702722097683191</v>
      </c>
      <c r="AH49" s="5">
        <f t="shared" si="5"/>
        <v>2.7074080527150373</v>
      </c>
      <c r="AI49" s="32">
        <f t="shared" si="6"/>
        <v>2.4049794093536621</v>
      </c>
      <c r="AJ49" s="35">
        <f t="shared" si="7"/>
        <v>2.0012917451626482</v>
      </c>
    </row>
    <row r="50" spans="1:36" x14ac:dyDescent="0.25">
      <c r="A50" s="2" t="s">
        <v>68</v>
      </c>
      <c r="B50" s="5" t="s">
        <v>4</v>
      </c>
      <c r="C50" s="22">
        <v>16.944099999999999</v>
      </c>
      <c r="D50" s="22">
        <v>55.853000000000002</v>
      </c>
      <c r="E50" s="8">
        <v>-68</v>
      </c>
      <c r="F50" s="5" t="s">
        <v>3</v>
      </c>
      <c r="G50" s="22">
        <v>24.712700000000002</v>
      </c>
      <c r="H50" s="22">
        <v>54.612900000000003</v>
      </c>
      <c r="I50" s="8">
        <v>-49</v>
      </c>
      <c r="J50" s="5" t="s">
        <v>2</v>
      </c>
      <c r="K50" s="22">
        <v>56.215200000000003</v>
      </c>
      <c r="L50" s="22">
        <v>57.117400000000004</v>
      </c>
      <c r="M50" s="8">
        <v>-85</v>
      </c>
      <c r="N50" s="5" t="s">
        <v>0</v>
      </c>
      <c r="O50" s="22">
        <v>46.509500000000003</v>
      </c>
      <c r="P50" s="22">
        <v>55.901600000000002</v>
      </c>
      <c r="Q50" s="8">
        <v>-57</v>
      </c>
      <c r="R50" s="5" t="s">
        <v>0</v>
      </c>
      <c r="S50" s="22">
        <v>46.509500000000003</v>
      </c>
      <c r="T50" s="22">
        <v>55.901600000000002</v>
      </c>
      <c r="U50" s="8">
        <v>-100</v>
      </c>
      <c r="V50" s="24">
        <v>18.95033529944358</v>
      </c>
      <c r="W50" s="25">
        <v>54.551757451546322</v>
      </c>
      <c r="X50" s="26">
        <v>21.766915418664773</v>
      </c>
      <c r="Y50" s="25">
        <v>52.292308053669629</v>
      </c>
      <c r="Z50" s="26">
        <v>22.120415818865197</v>
      </c>
      <c r="AA50" s="27">
        <v>52.141618614271742</v>
      </c>
      <c r="AB50" s="12">
        <v>17.952243333333332</v>
      </c>
      <c r="AC50" s="18">
        <v>51.330300000000001</v>
      </c>
      <c r="AD50" s="12">
        <f t="shared" si="1"/>
        <v>4</v>
      </c>
      <c r="AE50" s="5">
        <f t="shared" si="2"/>
        <v>3.3725325328211646</v>
      </c>
      <c r="AF50" s="32">
        <f t="shared" si="3"/>
        <v>3.934105058832587</v>
      </c>
      <c r="AG50" s="8">
        <f t="shared" si="4"/>
        <v>4.2463984460962569</v>
      </c>
      <c r="AH50" s="5">
        <f t="shared" si="5"/>
        <v>2.7815528306772919</v>
      </c>
      <c r="AI50" s="32">
        <f t="shared" si="6"/>
        <v>2.7331818611135446</v>
      </c>
      <c r="AJ50" s="35">
        <f t="shared" si="7"/>
        <v>2.6251655088347103</v>
      </c>
    </row>
    <row r="51" spans="1:36" x14ac:dyDescent="0.25">
      <c r="A51" s="2" t="s">
        <v>69</v>
      </c>
      <c r="B51" s="5" t="s">
        <v>4</v>
      </c>
      <c r="C51" s="22">
        <v>16.944099999999999</v>
      </c>
      <c r="D51" s="22">
        <v>55.853000000000002</v>
      </c>
      <c r="E51" s="8">
        <v>-68</v>
      </c>
      <c r="F51" s="5" t="s">
        <v>3</v>
      </c>
      <c r="G51" s="22">
        <v>24.712700000000002</v>
      </c>
      <c r="H51" s="22">
        <v>54.612900000000003</v>
      </c>
      <c r="I51" s="8">
        <v>-57</v>
      </c>
      <c r="J51" s="5" t="s">
        <v>2</v>
      </c>
      <c r="K51" s="22">
        <v>56.215200000000003</v>
      </c>
      <c r="L51" s="22">
        <v>57.117400000000004</v>
      </c>
      <c r="M51" s="8">
        <v>-85</v>
      </c>
      <c r="N51" s="5" t="s">
        <v>0</v>
      </c>
      <c r="O51" s="22">
        <v>46.509500000000003</v>
      </c>
      <c r="P51" s="22">
        <v>55.901600000000002</v>
      </c>
      <c r="Q51" s="8">
        <v>-73</v>
      </c>
      <c r="R51" s="5" t="s">
        <v>1</v>
      </c>
      <c r="S51" s="22">
        <v>59.722200000000001</v>
      </c>
      <c r="T51" s="22">
        <v>44.935299999999998</v>
      </c>
      <c r="U51" s="8">
        <v>-87</v>
      </c>
      <c r="V51" s="24">
        <v>21.712842742603272</v>
      </c>
      <c r="W51" s="25">
        <v>53.135656709057642</v>
      </c>
      <c r="X51" s="26">
        <v>23.655584932480391</v>
      </c>
      <c r="Y51" s="25">
        <v>51.851538513188984</v>
      </c>
      <c r="Z51" s="26">
        <v>23.337823070857244</v>
      </c>
      <c r="AA51" s="27">
        <v>52.412907178609181</v>
      </c>
      <c r="AB51" s="12">
        <v>20.798911666666665</v>
      </c>
      <c r="AC51" s="18">
        <v>51.330300000000001</v>
      </c>
      <c r="AD51" s="12">
        <f t="shared" si="1"/>
        <v>5</v>
      </c>
      <c r="AE51" s="5">
        <f t="shared" si="2"/>
        <v>2.0235075632431121</v>
      </c>
      <c r="AF51" s="32">
        <f t="shared" si="3"/>
        <v>2.9038374154291624</v>
      </c>
      <c r="AG51" s="8">
        <f t="shared" si="4"/>
        <v>2.7600922849617011</v>
      </c>
      <c r="AH51" s="5">
        <f t="shared" si="5"/>
        <v>4.1305778002553444</v>
      </c>
      <c r="AI51" s="32">
        <f t="shared" si="6"/>
        <v>3.7634495045169691</v>
      </c>
      <c r="AJ51" s="35">
        <f t="shared" si="7"/>
        <v>4.1114716699692657</v>
      </c>
    </row>
    <row r="52" spans="1:36" x14ac:dyDescent="0.25">
      <c r="A52" s="2" t="s">
        <v>70</v>
      </c>
      <c r="B52" s="5" t="s">
        <v>4</v>
      </c>
      <c r="C52" s="22">
        <v>16.944099999999999</v>
      </c>
      <c r="D52" s="22">
        <v>55.853000000000002</v>
      </c>
      <c r="E52" s="8">
        <v>-68</v>
      </c>
      <c r="F52" s="5" t="s">
        <v>3</v>
      </c>
      <c r="G52" s="22">
        <v>24.712700000000002</v>
      </c>
      <c r="H52" s="22">
        <v>54.612900000000003</v>
      </c>
      <c r="I52" s="8">
        <v>-57</v>
      </c>
      <c r="J52" s="5" t="s">
        <v>2</v>
      </c>
      <c r="K52" s="22">
        <v>56.215200000000003</v>
      </c>
      <c r="L52" s="22">
        <v>57.117400000000004</v>
      </c>
      <c r="M52" s="8">
        <v>-85</v>
      </c>
      <c r="N52" s="5" t="s">
        <v>0</v>
      </c>
      <c r="O52" s="22">
        <v>46.509500000000003</v>
      </c>
      <c r="P52" s="22">
        <v>55.901600000000002</v>
      </c>
      <c r="Q52" s="8">
        <v>-73</v>
      </c>
      <c r="R52" s="5" t="s">
        <v>1</v>
      </c>
      <c r="S52" s="22">
        <v>59.722200000000001</v>
      </c>
      <c r="T52" s="22">
        <v>44.935299999999998</v>
      </c>
      <c r="U52" s="8">
        <v>-87</v>
      </c>
      <c r="V52" s="24">
        <v>23.862634347059188</v>
      </c>
      <c r="W52" s="25">
        <v>53.666300174399588</v>
      </c>
      <c r="X52" s="26">
        <v>25.160402467898841</v>
      </c>
      <c r="Y52" s="25">
        <v>52.743266453458212</v>
      </c>
      <c r="Z52" s="26">
        <v>25.7524760880281</v>
      </c>
      <c r="AA52" s="27">
        <v>52.362314648087853</v>
      </c>
      <c r="AB52" s="12">
        <v>23.645579999999999</v>
      </c>
      <c r="AC52" s="18">
        <v>51.330300000000001</v>
      </c>
      <c r="AD52" s="12">
        <f t="shared" si="1"/>
        <v>5</v>
      </c>
      <c r="AE52" s="5">
        <f t="shared" si="2"/>
        <v>2.3460625320677604</v>
      </c>
      <c r="AF52" s="32">
        <f t="shared" si="3"/>
        <v>2.0715118411076996</v>
      </c>
      <c r="AG52" s="8">
        <f t="shared" si="4"/>
        <v>2.3460744573896219</v>
      </c>
      <c r="AH52" s="5">
        <f t="shared" si="5"/>
        <v>3.8080228314306961</v>
      </c>
      <c r="AI52" s="32">
        <f t="shared" si="6"/>
        <v>4.5957750788384324</v>
      </c>
      <c r="AJ52" s="35">
        <f t="shared" si="7"/>
        <v>4.5254894975413453</v>
      </c>
    </row>
    <row r="53" spans="1:36" x14ac:dyDescent="0.25">
      <c r="A53" s="2" t="s">
        <v>71</v>
      </c>
      <c r="B53" s="5" t="s">
        <v>3</v>
      </c>
      <c r="C53" s="22">
        <v>24.712700000000002</v>
      </c>
      <c r="D53" s="22">
        <v>54.612900000000003</v>
      </c>
      <c r="E53" s="8">
        <v>-62</v>
      </c>
      <c r="F53" s="5" t="s">
        <v>2</v>
      </c>
      <c r="G53" s="22">
        <v>56.215200000000003</v>
      </c>
      <c r="H53" s="22">
        <v>57.117400000000004</v>
      </c>
      <c r="I53" s="8">
        <v>-74</v>
      </c>
      <c r="J53" s="5" t="s">
        <v>0</v>
      </c>
      <c r="K53" s="22">
        <v>46.509500000000003</v>
      </c>
      <c r="L53" s="22">
        <v>55.901600000000002</v>
      </c>
      <c r="M53" s="8">
        <v>-63</v>
      </c>
      <c r="N53" s="5" t="s">
        <v>1</v>
      </c>
      <c r="O53" s="22">
        <v>59.722200000000001</v>
      </c>
      <c r="P53" s="22">
        <v>44.935299999999998</v>
      </c>
      <c r="Q53" s="8">
        <v>-87</v>
      </c>
      <c r="R53" s="5" t="s">
        <v>4</v>
      </c>
      <c r="S53" s="22">
        <v>16.944099999999999</v>
      </c>
      <c r="T53" s="22">
        <v>55.853000000000002</v>
      </c>
      <c r="U53" s="8">
        <v>-100</v>
      </c>
      <c r="V53" s="24">
        <v>28.630919692934501</v>
      </c>
      <c r="W53" s="25">
        <v>52.850101339203356</v>
      </c>
      <c r="X53" s="26">
        <v>29.117286446868118</v>
      </c>
      <c r="Y53" s="25">
        <v>53.071626899570731</v>
      </c>
      <c r="Z53" s="26">
        <v>27.018286213178605</v>
      </c>
      <c r="AA53" s="27">
        <v>55.439370075161897</v>
      </c>
      <c r="AB53" s="12">
        <v>26.492248333333333</v>
      </c>
      <c r="AC53" s="18">
        <v>51.330300000000001</v>
      </c>
      <c r="AD53" s="12">
        <f t="shared" si="1"/>
        <v>4</v>
      </c>
      <c r="AE53" s="5">
        <f t="shared" si="2"/>
        <v>2.6236827733212378</v>
      </c>
      <c r="AF53" s="32">
        <f t="shared" si="3"/>
        <v>3.1500864224142924</v>
      </c>
      <c r="AG53" s="8">
        <f t="shared" si="4"/>
        <v>4.1426045833054221</v>
      </c>
      <c r="AH53" s="5">
        <f t="shared" si="5"/>
        <v>3.5304025901772187</v>
      </c>
      <c r="AI53" s="32">
        <f t="shared" si="6"/>
        <v>3.5172004975318392</v>
      </c>
      <c r="AJ53" s="35">
        <f t="shared" si="7"/>
        <v>2.7289593716255451</v>
      </c>
    </row>
    <row r="54" spans="1:36" x14ac:dyDescent="0.25">
      <c r="A54" s="2" t="s">
        <v>72</v>
      </c>
      <c r="B54" s="5" t="s">
        <v>3</v>
      </c>
      <c r="C54" s="22">
        <v>24.712700000000002</v>
      </c>
      <c r="D54" s="22">
        <v>54.612900000000003</v>
      </c>
      <c r="E54" s="8">
        <v>-62</v>
      </c>
      <c r="F54" s="5" t="s">
        <v>2</v>
      </c>
      <c r="G54" s="22">
        <v>56.215200000000003</v>
      </c>
      <c r="H54" s="22">
        <v>57.117400000000004</v>
      </c>
      <c r="I54" s="8">
        <v>-74</v>
      </c>
      <c r="J54" s="5" t="s">
        <v>0</v>
      </c>
      <c r="K54" s="22">
        <v>46.509500000000003</v>
      </c>
      <c r="L54" s="22">
        <v>55.901600000000002</v>
      </c>
      <c r="M54" s="8">
        <v>-63</v>
      </c>
      <c r="N54" s="5" t="s">
        <v>1</v>
      </c>
      <c r="O54" s="22">
        <v>59.722200000000001</v>
      </c>
      <c r="P54" s="22">
        <v>44.935299999999998</v>
      </c>
      <c r="Q54" s="8">
        <v>-87</v>
      </c>
      <c r="R54" s="5" t="s">
        <v>4</v>
      </c>
      <c r="S54" s="22">
        <v>16.944099999999999</v>
      </c>
      <c r="T54" s="22">
        <v>55.853000000000002</v>
      </c>
      <c r="U54" s="8">
        <v>-100</v>
      </c>
      <c r="V54" s="24">
        <v>32.257619022126327</v>
      </c>
      <c r="W54" s="25">
        <v>53.371449749142108</v>
      </c>
      <c r="X54" s="26">
        <v>35.189097473923006</v>
      </c>
      <c r="Y54" s="25">
        <v>51.371227127841607</v>
      </c>
      <c r="Z54" s="26">
        <v>32.242451912168029</v>
      </c>
      <c r="AA54" s="27">
        <v>54.470906139913339</v>
      </c>
      <c r="AB54" s="12">
        <v>29.338916666666666</v>
      </c>
      <c r="AC54" s="18">
        <v>51.330300000000001</v>
      </c>
      <c r="AD54" s="12">
        <f t="shared" si="1"/>
        <v>4</v>
      </c>
      <c r="AE54" s="5">
        <f t="shared" si="2"/>
        <v>3.5616170117221566</v>
      </c>
      <c r="AF54" s="32">
        <f t="shared" si="3"/>
        <v>5.8503239660196424</v>
      </c>
      <c r="AG54" s="8">
        <f t="shared" si="4"/>
        <v>4.2771396806662763</v>
      </c>
      <c r="AH54" s="5">
        <f t="shared" si="5"/>
        <v>2.5924683517762999</v>
      </c>
      <c r="AI54" s="32">
        <f t="shared" si="6"/>
        <v>0.8169629539264891</v>
      </c>
      <c r="AJ54" s="35">
        <f t="shared" si="7"/>
        <v>2.594424274264691</v>
      </c>
    </row>
    <row r="55" spans="1:36" x14ac:dyDescent="0.25">
      <c r="A55" s="2" t="s">
        <v>73</v>
      </c>
      <c r="B55" s="5" t="s">
        <v>3</v>
      </c>
      <c r="C55" s="22">
        <v>24.712700000000002</v>
      </c>
      <c r="D55" s="22">
        <v>54.612900000000003</v>
      </c>
      <c r="E55" s="8">
        <v>-72</v>
      </c>
      <c r="F55" s="5" t="s">
        <v>2</v>
      </c>
      <c r="G55" s="22">
        <v>56.215200000000003</v>
      </c>
      <c r="H55" s="22">
        <v>57.117400000000004</v>
      </c>
      <c r="I55" s="8">
        <v>-72</v>
      </c>
      <c r="J55" s="5" t="s">
        <v>0</v>
      </c>
      <c r="K55" s="22">
        <v>46.509500000000003</v>
      </c>
      <c r="L55" s="22">
        <v>55.901600000000002</v>
      </c>
      <c r="M55" s="8">
        <v>-50</v>
      </c>
      <c r="N55" s="5" t="s">
        <v>1</v>
      </c>
      <c r="O55" s="22">
        <v>59.722200000000001</v>
      </c>
      <c r="P55" s="22">
        <v>44.935299999999998</v>
      </c>
      <c r="Q55" s="8">
        <v>-75</v>
      </c>
      <c r="R55" s="5" t="s">
        <v>4</v>
      </c>
      <c r="S55" s="22">
        <v>16.944099999999999</v>
      </c>
      <c r="T55" s="22">
        <v>55.853000000000002</v>
      </c>
      <c r="U55" s="8">
        <v>-100</v>
      </c>
      <c r="V55" s="24">
        <v>35.167379824110228</v>
      </c>
      <c r="W55" s="25">
        <v>51.602973065161443</v>
      </c>
      <c r="X55" s="26">
        <v>33.72941965957498</v>
      </c>
      <c r="Y55" s="25">
        <v>53.419347593350231</v>
      </c>
      <c r="Z55" s="26">
        <v>35.080997348824894</v>
      </c>
      <c r="AA55" s="27">
        <v>52.321889777301479</v>
      </c>
      <c r="AB55" s="12">
        <v>32.185584999999996</v>
      </c>
      <c r="AC55" s="18">
        <v>51.330300000000001</v>
      </c>
      <c r="AD55" s="12">
        <f t="shared" si="1"/>
        <v>4</v>
      </c>
      <c r="AE55" s="5">
        <f t="shared" si="2"/>
        <v>2.994236292204592</v>
      </c>
      <c r="AF55" s="32">
        <f t="shared" si="3"/>
        <v>2.5976037618134513</v>
      </c>
      <c r="AG55" s="8">
        <f t="shared" si="4"/>
        <v>3.060500442113431</v>
      </c>
      <c r="AH55" s="5">
        <f t="shared" si="5"/>
        <v>3.1598490712938645</v>
      </c>
      <c r="AI55" s="32">
        <f t="shared" si="6"/>
        <v>4.0696831581326798</v>
      </c>
      <c r="AJ55" s="35">
        <f t="shared" si="7"/>
        <v>3.8110635128175363</v>
      </c>
    </row>
    <row r="56" spans="1:36" x14ac:dyDescent="0.25">
      <c r="A56" s="2" t="s">
        <v>74</v>
      </c>
      <c r="B56" s="5" t="s">
        <v>3</v>
      </c>
      <c r="C56" s="22">
        <v>24.712700000000002</v>
      </c>
      <c r="D56" s="22">
        <v>54.612900000000003</v>
      </c>
      <c r="E56" s="8">
        <v>-72</v>
      </c>
      <c r="F56" s="5" t="s">
        <v>2</v>
      </c>
      <c r="G56" s="22">
        <v>56.215200000000003</v>
      </c>
      <c r="H56" s="22">
        <v>57.117400000000004</v>
      </c>
      <c r="I56" s="8">
        <v>-72</v>
      </c>
      <c r="J56" s="5" t="s">
        <v>0</v>
      </c>
      <c r="K56" s="22">
        <v>46.509500000000003</v>
      </c>
      <c r="L56" s="22">
        <v>55.901600000000002</v>
      </c>
      <c r="M56" s="8">
        <v>-50</v>
      </c>
      <c r="N56" s="5" t="s">
        <v>1</v>
      </c>
      <c r="O56" s="22">
        <v>59.722200000000001</v>
      </c>
      <c r="P56" s="22">
        <v>44.935299999999998</v>
      </c>
      <c r="Q56" s="8">
        <v>-75</v>
      </c>
      <c r="R56" s="5" t="s">
        <v>4</v>
      </c>
      <c r="S56" s="22">
        <v>16.944099999999999</v>
      </c>
      <c r="T56" s="22">
        <v>55.853000000000002</v>
      </c>
      <c r="U56" s="8">
        <v>-100</v>
      </c>
      <c r="V56" s="24">
        <v>39.01205858927996</v>
      </c>
      <c r="W56" s="25">
        <v>52.257884327002941</v>
      </c>
      <c r="X56" s="26">
        <v>36.000876345397394</v>
      </c>
      <c r="Y56" s="25">
        <v>55.735454616400894</v>
      </c>
      <c r="Z56" s="26">
        <v>39.017281447399156</v>
      </c>
      <c r="AA56" s="27">
        <v>53.009069017604006</v>
      </c>
      <c r="AB56" s="12">
        <v>35.03225333333333</v>
      </c>
      <c r="AC56" s="18">
        <v>51.330300000000001</v>
      </c>
      <c r="AD56" s="12">
        <f t="shared" si="1"/>
        <v>4</v>
      </c>
      <c r="AE56" s="5">
        <f t="shared" si="2"/>
        <v>4.0864731198139452</v>
      </c>
      <c r="AF56" s="32">
        <f t="shared" si="3"/>
        <v>4.5103899758111998</v>
      </c>
      <c r="AG56" s="8">
        <f t="shared" si="4"/>
        <v>4.324201022658654</v>
      </c>
      <c r="AH56" s="5">
        <f t="shared" si="5"/>
        <v>2.0676122436845112</v>
      </c>
      <c r="AI56" s="32">
        <f t="shared" si="6"/>
        <v>2.1568969441349317</v>
      </c>
      <c r="AJ56" s="35">
        <f t="shared" si="7"/>
        <v>2.5473629322723133</v>
      </c>
    </row>
    <row r="57" spans="1:36" x14ac:dyDescent="0.25">
      <c r="A57" s="2" t="s">
        <v>75</v>
      </c>
      <c r="B57" s="5" t="s">
        <v>3</v>
      </c>
      <c r="C57" s="22">
        <v>24.712700000000002</v>
      </c>
      <c r="D57" s="22">
        <v>54.612900000000003</v>
      </c>
      <c r="E57" s="8">
        <v>-76</v>
      </c>
      <c r="F57" s="5" t="s">
        <v>2</v>
      </c>
      <c r="G57" s="22">
        <v>56.215200000000003</v>
      </c>
      <c r="H57" s="22">
        <v>57.117400000000004</v>
      </c>
      <c r="I57" s="8">
        <v>-66</v>
      </c>
      <c r="J57" s="5" t="s">
        <v>0</v>
      </c>
      <c r="K57" s="22">
        <v>46.509500000000003</v>
      </c>
      <c r="L57" s="22">
        <v>55.901600000000002</v>
      </c>
      <c r="M57" s="8">
        <v>-54</v>
      </c>
      <c r="N57" s="5" t="s">
        <v>1</v>
      </c>
      <c r="O57" s="22">
        <v>59.722200000000001</v>
      </c>
      <c r="P57" s="22">
        <v>44.935299999999998</v>
      </c>
      <c r="Q57" s="8">
        <v>-76</v>
      </c>
      <c r="R57" s="5" t="s">
        <v>4</v>
      </c>
      <c r="S57" s="22">
        <v>16.944099999999999</v>
      </c>
      <c r="T57" s="22">
        <v>55.853000000000002</v>
      </c>
      <c r="U57" s="8">
        <v>-100</v>
      </c>
      <c r="V57" s="24">
        <v>39.717369091384995</v>
      </c>
      <c r="W57" s="25">
        <v>52.756219238584102</v>
      </c>
      <c r="X57" s="26">
        <v>41.159407309383923</v>
      </c>
      <c r="Y57" s="25">
        <v>51.92305523407606</v>
      </c>
      <c r="Z57" s="26">
        <v>40.097668008927812</v>
      </c>
      <c r="AA57" s="27">
        <v>53.09615958449919</v>
      </c>
      <c r="AB57" s="12">
        <v>37.878921666666663</v>
      </c>
      <c r="AC57" s="18">
        <v>51.330300000000001</v>
      </c>
      <c r="AD57" s="12">
        <f t="shared" si="1"/>
        <v>4</v>
      </c>
      <c r="AE57" s="5">
        <f t="shared" si="2"/>
        <v>2.3266144090540073</v>
      </c>
      <c r="AF57" s="32">
        <f t="shared" si="3"/>
        <v>3.3336083782590049</v>
      </c>
      <c r="AG57" s="8">
        <f t="shared" si="4"/>
        <v>2.8356825286806835</v>
      </c>
      <c r="AH57" s="5">
        <f t="shared" si="5"/>
        <v>3.8274709544444492</v>
      </c>
      <c r="AI57" s="32">
        <f t="shared" si="6"/>
        <v>3.3336785416871266</v>
      </c>
      <c r="AJ57" s="35">
        <f t="shared" si="7"/>
        <v>4.0358814262502838</v>
      </c>
    </row>
    <row r="58" spans="1:36" x14ac:dyDescent="0.25">
      <c r="A58" s="2" t="s">
        <v>76</v>
      </c>
      <c r="B58" s="5" t="s">
        <v>3</v>
      </c>
      <c r="C58" s="22">
        <v>24.712700000000002</v>
      </c>
      <c r="D58" s="22">
        <v>54.612900000000003</v>
      </c>
      <c r="E58" s="8">
        <v>-76</v>
      </c>
      <c r="F58" s="5" t="s">
        <v>2</v>
      </c>
      <c r="G58" s="22">
        <v>56.215200000000003</v>
      </c>
      <c r="H58" s="22">
        <v>57.117400000000004</v>
      </c>
      <c r="I58" s="8">
        <v>-66</v>
      </c>
      <c r="J58" s="5" t="s">
        <v>0</v>
      </c>
      <c r="K58" s="22">
        <v>46.509500000000003</v>
      </c>
      <c r="L58" s="22">
        <v>55.901600000000002</v>
      </c>
      <c r="M58" s="8">
        <v>-54</v>
      </c>
      <c r="N58" s="5" t="s">
        <v>1</v>
      </c>
      <c r="O58" s="22">
        <v>59.722200000000001</v>
      </c>
      <c r="P58" s="22">
        <v>44.935299999999998</v>
      </c>
      <c r="Q58" s="8">
        <v>-76</v>
      </c>
      <c r="R58" s="5" t="s">
        <v>4</v>
      </c>
      <c r="S58" s="22">
        <v>16.944099999999999</v>
      </c>
      <c r="T58" s="22">
        <v>55.853000000000002</v>
      </c>
      <c r="U58" s="8">
        <v>-100</v>
      </c>
      <c r="V58" s="24">
        <v>41.509012163767714</v>
      </c>
      <c r="W58" s="25">
        <v>54.560044280068468</v>
      </c>
      <c r="X58" s="26">
        <v>42.924610960177439</v>
      </c>
      <c r="Y58" s="25">
        <v>53.995310615009828</v>
      </c>
      <c r="Z58" s="26">
        <v>45.378673560687027</v>
      </c>
      <c r="AA58" s="27">
        <v>51.745525582089144</v>
      </c>
      <c r="AB58" s="12">
        <v>40.725589999999997</v>
      </c>
      <c r="AC58" s="18">
        <v>51.330300000000001</v>
      </c>
      <c r="AD58" s="12">
        <f t="shared" si="1"/>
        <v>4</v>
      </c>
      <c r="AE58" s="5">
        <f t="shared" si="2"/>
        <v>3.3234016310577732</v>
      </c>
      <c r="AF58" s="32">
        <f t="shared" si="3"/>
        <v>3.4551374446488774</v>
      </c>
      <c r="AG58" s="8">
        <f t="shared" si="4"/>
        <v>4.6715734936696816</v>
      </c>
      <c r="AH58" s="5">
        <f t="shared" si="5"/>
        <v>2.8306837324406833</v>
      </c>
      <c r="AI58" s="32">
        <f t="shared" si="6"/>
        <v>3.2121494752972541</v>
      </c>
      <c r="AJ58" s="35">
        <f t="shared" si="7"/>
        <v>2.1999904612612857</v>
      </c>
    </row>
    <row r="59" spans="1:36" x14ac:dyDescent="0.25">
      <c r="A59" s="2" t="s">
        <v>77</v>
      </c>
      <c r="B59" s="5" t="s">
        <v>3</v>
      </c>
      <c r="C59" s="22">
        <v>24.712700000000002</v>
      </c>
      <c r="D59" s="22">
        <v>54.612900000000003</v>
      </c>
      <c r="E59" s="8">
        <v>-76</v>
      </c>
      <c r="F59" s="5" t="s">
        <v>2</v>
      </c>
      <c r="G59" s="22">
        <v>56.215200000000003</v>
      </c>
      <c r="H59" s="22">
        <v>57.117400000000004</v>
      </c>
      <c r="I59" s="8">
        <v>-61</v>
      </c>
      <c r="J59" s="5" t="s">
        <v>0</v>
      </c>
      <c r="K59" s="22">
        <v>46.509500000000003</v>
      </c>
      <c r="L59" s="22">
        <v>55.901600000000002</v>
      </c>
      <c r="M59" s="8">
        <v>-59</v>
      </c>
      <c r="N59" s="5" t="s">
        <v>1</v>
      </c>
      <c r="O59" s="22">
        <v>59.722200000000001</v>
      </c>
      <c r="P59" s="22">
        <v>44.935299999999998</v>
      </c>
      <c r="Q59" s="8">
        <v>-73</v>
      </c>
      <c r="R59" s="5" t="s">
        <v>4</v>
      </c>
      <c r="S59" s="22">
        <v>16.944099999999999</v>
      </c>
      <c r="T59" s="22">
        <v>55.853000000000002</v>
      </c>
      <c r="U59" s="8">
        <v>-100</v>
      </c>
      <c r="V59" s="24">
        <v>44.499763178361981</v>
      </c>
      <c r="W59" s="25">
        <v>54.472988307306949</v>
      </c>
      <c r="X59" s="26">
        <v>47.248207788723519</v>
      </c>
      <c r="Y59" s="25">
        <v>52.010961839720743</v>
      </c>
      <c r="Z59" s="26">
        <v>47.144047274491854</v>
      </c>
      <c r="AA59" s="27">
        <v>52.297126583341864</v>
      </c>
      <c r="AB59" s="12">
        <v>43.57225833333333</v>
      </c>
      <c r="AC59" s="18">
        <v>51.330300000000001</v>
      </c>
      <c r="AD59" s="12">
        <f t="shared" si="1"/>
        <v>4</v>
      </c>
      <c r="AE59" s="5">
        <f t="shared" si="2"/>
        <v>3.2766988012991716</v>
      </c>
      <c r="AF59" s="32">
        <f t="shared" si="3"/>
        <v>3.7384361621720186</v>
      </c>
      <c r="AG59" s="8">
        <f t="shared" si="4"/>
        <v>3.7003283479224955</v>
      </c>
      <c r="AH59" s="5">
        <f t="shared" si="5"/>
        <v>2.8773865621992849</v>
      </c>
      <c r="AI59" s="32">
        <f t="shared" si="6"/>
        <v>2.928850757774113</v>
      </c>
      <c r="AJ59" s="35">
        <f t="shared" si="7"/>
        <v>3.1712356070084717</v>
      </c>
    </row>
    <row r="60" spans="1:36" x14ac:dyDescent="0.25">
      <c r="A60" s="2" t="s">
        <v>78</v>
      </c>
      <c r="B60" s="5" t="s">
        <v>3</v>
      </c>
      <c r="C60" s="22">
        <v>24.712700000000002</v>
      </c>
      <c r="D60" s="22">
        <v>54.612900000000003</v>
      </c>
      <c r="E60" s="8">
        <v>-76</v>
      </c>
      <c r="F60" s="5" t="s">
        <v>2</v>
      </c>
      <c r="G60" s="22">
        <v>56.215200000000003</v>
      </c>
      <c r="H60" s="22">
        <v>57.117400000000004</v>
      </c>
      <c r="I60" s="8">
        <v>-61</v>
      </c>
      <c r="J60" s="5" t="s">
        <v>0</v>
      </c>
      <c r="K60" s="22">
        <v>46.509500000000003</v>
      </c>
      <c r="L60" s="22">
        <v>55.901600000000002</v>
      </c>
      <c r="M60" s="8">
        <v>-59</v>
      </c>
      <c r="N60" s="5" t="s">
        <v>1</v>
      </c>
      <c r="O60" s="22">
        <v>59.722200000000001</v>
      </c>
      <c r="P60" s="22">
        <v>44.935299999999998</v>
      </c>
      <c r="Q60" s="8">
        <v>-73</v>
      </c>
      <c r="R60" s="5" t="s">
        <v>4</v>
      </c>
      <c r="S60" s="22">
        <v>16.944099999999999</v>
      </c>
      <c r="T60" s="22">
        <v>55.853000000000002</v>
      </c>
      <c r="U60" s="8">
        <v>-100</v>
      </c>
      <c r="V60" s="24">
        <v>49.014052706367544</v>
      </c>
      <c r="W60" s="25">
        <v>52.269675596140829</v>
      </c>
      <c r="X60" s="26">
        <v>49.232816756375605</v>
      </c>
      <c r="Y60" s="25">
        <v>52.746491735800554</v>
      </c>
      <c r="Z60" s="26">
        <v>48.586931582948651</v>
      </c>
      <c r="AA60" s="27">
        <v>53.552173324145279</v>
      </c>
      <c r="AB60" s="12">
        <v>46.418926666666664</v>
      </c>
      <c r="AC60" s="18">
        <v>51.330300000000001</v>
      </c>
      <c r="AD60" s="12">
        <f t="shared" si="1"/>
        <v>4</v>
      </c>
      <c r="AE60" s="5">
        <f t="shared" si="2"/>
        <v>2.7599104464743971</v>
      </c>
      <c r="AF60" s="32">
        <f t="shared" si="3"/>
        <v>3.1501708635424803</v>
      </c>
      <c r="AG60" s="8">
        <f t="shared" si="4"/>
        <v>3.1043463701029328</v>
      </c>
      <c r="AH60" s="5">
        <f t="shared" si="5"/>
        <v>3.3941749170240594</v>
      </c>
      <c r="AI60" s="32">
        <f t="shared" si="6"/>
        <v>3.5171160564036512</v>
      </c>
      <c r="AJ60" s="35">
        <f t="shared" si="7"/>
        <v>3.7672175848280345</v>
      </c>
    </row>
    <row r="61" spans="1:36" x14ac:dyDescent="0.25">
      <c r="A61" s="2" t="s">
        <v>79</v>
      </c>
      <c r="B61" s="5" t="s">
        <v>2</v>
      </c>
      <c r="C61" s="22">
        <v>56.215200000000003</v>
      </c>
      <c r="D61" s="22">
        <v>57.117400000000004</v>
      </c>
      <c r="E61" s="8">
        <v>-50</v>
      </c>
      <c r="F61" s="5" t="s">
        <v>0</v>
      </c>
      <c r="G61" s="22">
        <v>46.509500000000003</v>
      </c>
      <c r="H61" s="22">
        <v>55.901600000000002</v>
      </c>
      <c r="I61" s="8">
        <v>-68</v>
      </c>
      <c r="J61" s="5" t="s">
        <v>1</v>
      </c>
      <c r="K61" s="22">
        <v>59.722200000000001</v>
      </c>
      <c r="L61" s="22">
        <v>44.935299999999998</v>
      </c>
      <c r="M61" s="8">
        <v>-68</v>
      </c>
      <c r="N61" s="5" t="s">
        <v>3</v>
      </c>
      <c r="O61" s="22">
        <v>24.712700000000002</v>
      </c>
      <c r="P61" s="22">
        <v>54.612900000000003</v>
      </c>
      <c r="Q61" s="8">
        <v>-100</v>
      </c>
      <c r="R61" s="5" t="s">
        <v>4</v>
      </c>
      <c r="S61" s="22">
        <v>16.944099999999999</v>
      </c>
      <c r="T61" s="22">
        <v>55.853000000000002</v>
      </c>
      <c r="U61" s="8">
        <v>-100</v>
      </c>
      <c r="V61" s="24">
        <v>50.783157225645297</v>
      </c>
      <c r="W61" s="25">
        <v>54.119248473008426</v>
      </c>
      <c r="X61" s="26">
        <v>52.897828098293147</v>
      </c>
      <c r="Y61" s="25">
        <v>52.850735234868665</v>
      </c>
      <c r="Z61" s="26">
        <v>49.283415231851393</v>
      </c>
      <c r="AA61" s="27">
        <v>56.74397115041733</v>
      </c>
      <c r="AB61" s="12">
        <v>49.265594999999998</v>
      </c>
      <c r="AC61" s="18">
        <v>51.330300000000001</v>
      </c>
      <c r="AD61" s="12">
        <f t="shared" si="1"/>
        <v>3</v>
      </c>
      <c r="AE61" s="5">
        <f t="shared" si="2"/>
        <v>3.175095068466697</v>
      </c>
      <c r="AF61" s="32">
        <f t="shared" si="3"/>
        <v>3.937618643770163</v>
      </c>
      <c r="AG61" s="8">
        <f t="shared" si="4"/>
        <v>5.4137004798496315</v>
      </c>
      <c r="AH61" s="5">
        <f t="shared" si="5"/>
        <v>2.9789902950317595</v>
      </c>
      <c r="AI61" s="32">
        <f t="shared" si="6"/>
        <v>2.7296682761759685</v>
      </c>
      <c r="AJ61" s="35">
        <f t="shared" si="7"/>
        <v>1.4578634750813357</v>
      </c>
    </row>
    <row r="62" spans="1:36" x14ac:dyDescent="0.25">
      <c r="A62" s="2" t="s">
        <v>80</v>
      </c>
      <c r="B62" s="5" t="s">
        <v>2</v>
      </c>
      <c r="C62" s="22">
        <v>56.215200000000003</v>
      </c>
      <c r="D62" s="22">
        <v>57.117400000000004</v>
      </c>
      <c r="E62" s="8">
        <v>-50</v>
      </c>
      <c r="F62" s="5" t="s">
        <v>0</v>
      </c>
      <c r="G62" s="22">
        <v>46.509500000000003</v>
      </c>
      <c r="H62" s="22">
        <v>55.901600000000002</v>
      </c>
      <c r="I62" s="8">
        <v>-68</v>
      </c>
      <c r="J62" s="5" t="s">
        <v>1</v>
      </c>
      <c r="K62" s="22">
        <v>59.722200000000001</v>
      </c>
      <c r="L62" s="22">
        <v>44.935299999999998</v>
      </c>
      <c r="M62" s="8">
        <v>-68</v>
      </c>
      <c r="N62" s="5" t="s">
        <v>3</v>
      </c>
      <c r="O62" s="22">
        <v>24.712700000000002</v>
      </c>
      <c r="P62" s="22">
        <v>54.612900000000003</v>
      </c>
      <c r="Q62" s="8">
        <v>-100</v>
      </c>
      <c r="R62" s="5" t="s">
        <v>4</v>
      </c>
      <c r="S62" s="22">
        <v>16.944099999999999</v>
      </c>
      <c r="T62" s="22">
        <v>55.853000000000002</v>
      </c>
      <c r="U62" s="8">
        <v>-100</v>
      </c>
      <c r="V62" s="24">
        <v>53.234982441947622</v>
      </c>
      <c r="W62" s="25">
        <v>54.613773690441192</v>
      </c>
      <c r="X62" s="26">
        <v>54.912450167624641</v>
      </c>
      <c r="Y62" s="25">
        <v>53.841977101373011</v>
      </c>
      <c r="Z62" s="26">
        <v>57.555175345521889</v>
      </c>
      <c r="AA62" s="27">
        <v>51.345594588448932</v>
      </c>
      <c r="AB62" s="12">
        <v>52.112263333333331</v>
      </c>
      <c r="AC62" s="18">
        <v>51.330300000000001</v>
      </c>
      <c r="AD62" s="12">
        <f t="shared" si="1"/>
        <v>3</v>
      </c>
      <c r="AE62" s="5">
        <f t="shared" si="2"/>
        <v>3.4701149365211466</v>
      </c>
      <c r="AF62" s="32">
        <f t="shared" si="3"/>
        <v>3.7615911750879993</v>
      </c>
      <c r="AG62" s="8">
        <f t="shared" si="4"/>
        <v>5.4429335010509101</v>
      </c>
      <c r="AH62" s="5">
        <f t="shared" si="5"/>
        <v>2.6839704269773099</v>
      </c>
      <c r="AI62" s="32">
        <f t="shared" si="6"/>
        <v>2.9056957448581322</v>
      </c>
      <c r="AJ62" s="35">
        <f t="shared" si="7"/>
        <v>1.4286304538800572</v>
      </c>
    </row>
    <row r="63" spans="1:36" x14ac:dyDescent="0.25">
      <c r="A63" s="2" t="s">
        <v>81</v>
      </c>
      <c r="B63" s="5" t="s">
        <v>2</v>
      </c>
      <c r="C63" s="22">
        <v>56.215200000000003</v>
      </c>
      <c r="D63" s="22">
        <v>57.117400000000004</v>
      </c>
      <c r="E63" s="8">
        <v>-46</v>
      </c>
      <c r="F63" s="5" t="s">
        <v>0</v>
      </c>
      <c r="G63" s="22">
        <v>46.509500000000003</v>
      </c>
      <c r="H63" s="22">
        <v>55.901600000000002</v>
      </c>
      <c r="I63" s="8">
        <v>-74</v>
      </c>
      <c r="J63" s="5" t="s">
        <v>1</v>
      </c>
      <c r="K63" s="22">
        <v>59.722200000000001</v>
      </c>
      <c r="L63" s="22">
        <v>44.935299999999998</v>
      </c>
      <c r="M63" s="8">
        <v>-65</v>
      </c>
      <c r="N63" s="5" t="s">
        <v>3</v>
      </c>
      <c r="O63" s="22">
        <v>24.712700000000002</v>
      </c>
      <c r="P63" s="22">
        <v>54.612900000000003</v>
      </c>
      <c r="Q63" s="8">
        <v>-100</v>
      </c>
      <c r="R63" s="5" t="s">
        <v>4</v>
      </c>
      <c r="S63" s="22">
        <v>16.944099999999999</v>
      </c>
      <c r="T63" s="22">
        <v>55.853000000000002</v>
      </c>
      <c r="U63" s="8">
        <v>-100</v>
      </c>
      <c r="V63" s="24">
        <v>60.763676709713693</v>
      </c>
      <c r="W63" s="25">
        <v>53.005639022065502</v>
      </c>
      <c r="X63" s="26">
        <v>60.693370143665184</v>
      </c>
      <c r="Y63" s="25">
        <v>53.362407259570425</v>
      </c>
      <c r="Z63" s="26">
        <v>61.478781027612534</v>
      </c>
      <c r="AA63" s="27">
        <v>52.793517675665491</v>
      </c>
      <c r="AB63" s="12">
        <v>57.805599999999998</v>
      </c>
      <c r="AC63" s="18">
        <v>51.330300000000001</v>
      </c>
      <c r="AD63" s="12">
        <f t="shared" si="1"/>
        <v>3</v>
      </c>
      <c r="AE63" s="5">
        <f t="shared" si="2"/>
        <v>3.3995556561712568</v>
      </c>
      <c r="AF63" s="32">
        <f t="shared" si="3"/>
        <v>3.5311012895473373</v>
      </c>
      <c r="AG63" s="8">
        <f t="shared" si="4"/>
        <v>3.9538923642396493</v>
      </c>
      <c r="AH63" s="5">
        <f t="shared" si="5"/>
        <v>2.7545297073271997</v>
      </c>
      <c r="AI63" s="32">
        <f t="shared" si="6"/>
        <v>3.1361856303987943</v>
      </c>
      <c r="AJ63" s="35">
        <f t="shared" si="7"/>
        <v>2.917671590691318</v>
      </c>
    </row>
    <row r="64" spans="1:36" x14ac:dyDescent="0.25">
      <c r="A64" s="2" t="s">
        <v>82</v>
      </c>
      <c r="B64" s="5" t="s">
        <v>2</v>
      </c>
      <c r="C64" s="22">
        <v>56.215200000000003</v>
      </c>
      <c r="D64" s="22">
        <v>57.117400000000004</v>
      </c>
      <c r="E64" s="8">
        <v>-46</v>
      </c>
      <c r="F64" s="5" t="s">
        <v>0</v>
      </c>
      <c r="G64" s="22">
        <v>46.509500000000003</v>
      </c>
      <c r="H64" s="22">
        <v>55.901600000000002</v>
      </c>
      <c r="I64" s="8">
        <v>-74</v>
      </c>
      <c r="J64" s="5" t="s">
        <v>1</v>
      </c>
      <c r="K64" s="22">
        <v>59.722200000000001</v>
      </c>
      <c r="L64" s="22">
        <v>44.935299999999998</v>
      </c>
      <c r="M64" s="8">
        <v>-65</v>
      </c>
      <c r="N64" s="5" t="s">
        <v>3</v>
      </c>
      <c r="O64" s="22">
        <v>24.712700000000002</v>
      </c>
      <c r="P64" s="22">
        <v>54.612900000000003</v>
      </c>
      <c r="Q64" s="8">
        <v>-100</v>
      </c>
      <c r="R64" s="5" t="s">
        <v>4</v>
      </c>
      <c r="S64" s="22">
        <v>16.944099999999999</v>
      </c>
      <c r="T64" s="22">
        <v>55.853000000000002</v>
      </c>
      <c r="U64" s="8">
        <v>-100</v>
      </c>
      <c r="V64" s="24">
        <v>61.05164512472107</v>
      </c>
      <c r="W64" s="25">
        <v>51.905262779255693</v>
      </c>
      <c r="X64" s="26">
        <v>63.831327184383213</v>
      </c>
      <c r="Y64" s="25">
        <v>49.807526653446835</v>
      </c>
      <c r="Z64" s="26">
        <v>58.883187292808024</v>
      </c>
      <c r="AA64" s="27">
        <v>54.883285188843693</v>
      </c>
      <c r="AB64" s="12">
        <v>57.805599999999998</v>
      </c>
      <c r="AC64" s="18">
        <v>49.786262499999999</v>
      </c>
      <c r="AD64" s="12">
        <f t="shared" si="1"/>
        <v>3</v>
      </c>
      <c r="AE64" s="5">
        <f t="shared" si="2"/>
        <v>3.8764637409901237</v>
      </c>
      <c r="AF64" s="32">
        <f t="shared" si="3"/>
        <v>6.0257647037398225</v>
      </c>
      <c r="AG64" s="8">
        <f t="shared" si="4"/>
        <v>5.2096866186181234</v>
      </c>
      <c r="AH64" s="5">
        <f t="shared" si="5"/>
        <v>2.2776216225083328</v>
      </c>
      <c r="AI64" s="32">
        <f t="shared" si="6"/>
        <v>0.641522216206309</v>
      </c>
      <c r="AJ64" s="35">
        <f t="shared" si="7"/>
        <v>1.6618773363128438</v>
      </c>
    </row>
    <row r="65" spans="1:36" x14ac:dyDescent="0.25">
      <c r="A65" s="2" t="s">
        <v>83</v>
      </c>
      <c r="B65" s="5" t="s">
        <v>2</v>
      </c>
      <c r="C65" s="22">
        <v>56.215200000000003</v>
      </c>
      <c r="D65" s="22">
        <v>57.117400000000004</v>
      </c>
      <c r="E65" s="8">
        <v>-59</v>
      </c>
      <c r="F65" s="5" t="s">
        <v>0</v>
      </c>
      <c r="G65" s="22">
        <v>46.509500000000003</v>
      </c>
      <c r="H65" s="22">
        <v>55.901600000000002</v>
      </c>
      <c r="I65" s="8">
        <v>-73</v>
      </c>
      <c r="J65" s="5" t="s">
        <v>1</v>
      </c>
      <c r="K65" s="22">
        <v>59.722200000000001</v>
      </c>
      <c r="L65" s="22">
        <v>44.935299999999998</v>
      </c>
      <c r="M65" s="8">
        <v>-62</v>
      </c>
      <c r="N65" s="5" t="s">
        <v>3</v>
      </c>
      <c r="O65" s="22">
        <v>24.712700000000002</v>
      </c>
      <c r="P65" s="22">
        <v>54.612900000000003</v>
      </c>
      <c r="Q65" s="8">
        <v>-100</v>
      </c>
      <c r="R65" s="5" t="s">
        <v>4</v>
      </c>
      <c r="S65" s="22">
        <v>16.944099999999999</v>
      </c>
      <c r="T65" s="22">
        <v>55.853000000000002</v>
      </c>
      <c r="U65" s="8">
        <v>-100</v>
      </c>
      <c r="V65" s="24">
        <v>57.858819715674031</v>
      </c>
      <c r="W65" s="25">
        <v>52.978284355227196</v>
      </c>
      <c r="X65" s="26">
        <v>61.479429951130236</v>
      </c>
      <c r="Y65" s="25">
        <v>50.393060552234495</v>
      </c>
      <c r="Z65" s="26">
        <v>58.400196615630733</v>
      </c>
      <c r="AA65" s="27">
        <v>53.705116924865415</v>
      </c>
      <c r="AB65" s="12">
        <v>57.805599999999998</v>
      </c>
      <c r="AC65" s="18">
        <v>48.242224999999998</v>
      </c>
      <c r="AD65" s="12">
        <f t="shared" si="1"/>
        <v>3</v>
      </c>
      <c r="AE65" s="5">
        <f t="shared" si="2"/>
        <v>4.7363583642257776</v>
      </c>
      <c r="AF65" s="32">
        <f t="shared" si="3"/>
        <v>4.257125800652064</v>
      </c>
      <c r="AG65" s="8">
        <f t="shared" si="4"/>
        <v>5.4951554407568226</v>
      </c>
      <c r="AH65" s="5">
        <f t="shared" si="5"/>
        <v>1.4177269992726789</v>
      </c>
      <c r="AI65" s="32">
        <f t="shared" si="6"/>
        <v>2.4101611192940675</v>
      </c>
      <c r="AJ65" s="35">
        <f t="shared" si="7"/>
        <v>1.3764085141741447</v>
      </c>
    </row>
    <row r="66" spans="1:36" x14ac:dyDescent="0.25">
      <c r="A66" s="2" t="s">
        <v>84</v>
      </c>
      <c r="B66" s="5" t="s">
        <v>2</v>
      </c>
      <c r="C66" s="22">
        <v>56.215200000000003</v>
      </c>
      <c r="D66" s="22">
        <v>57.117400000000004</v>
      </c>
      <c r="E66" s="8">
        <v>-59</v>
      </c>
      <c r="F66" s="5" t="s">
        <v>0</v>
      </c>
      <c r="G66" s="22">
        <v>46.509500000000003</v>
      </c>
      <c r="H66" s="22">
        <v>55.901600000000002</v>
      </c>
      <c r="I66" s="8">
        <v>-73</v>
      </c>
      <c r="J66" s="5" t="s">
        <v>1</v>
      </c>
      <c r="K66" s="22">
        <v>59.722200000000001</v>
      </c>
      <c r="L66" s="22">
        <v>44.935299999999998</v>
      </c>
      <c r="M66" s="8">
        <v>-62</v>
      </c>
      <c r="N66" s="5" t="s">
        <v>3</v>
      </c>
      <c r="O66" s="22">
        <v>24.712700000000002</v>
      </c>
      <c r="P66" s="22">
        <v>54.612900000000003</v>
      </c>
      <c r="Q66" s="8">
        <v>-100</v>
      </c>
      <c r="R66" s="5" t="s">
        <v>4</v>
      </c>
      <c r="S66" s="22">
        <v>16.944099999999999</v>
      </c>
      <c r="T66" s="22">
        <v>55.853000000000002</v>
      </c>
      <c r="U66" s="8">
        <v>-100</v>
      </c>
      <c r="V66" s="24">
        <v>60.896831035213722</v>
      </c>
      <c r="W66" s="25">
        <v>48.090704024226035</v>
      </c>
      <c r="X66" s="26">
        <v>59.908367680564126</v>
      </c>
      <c r="Y66" s="25">
        <v>49.591216347513075</v>
      </c>
      <c r="Z66" s="26">
        <v>59.176775588370319</v>
      </c>
      <c r="AA66" s="27">
        <v>50.503971947922601</v>
      </c>
      <c r="AB66" s="12">
        <v>57.805599999999998</v>
      </c>
      <c r="AC66" s="18">
        <v>46.698187499999996</v>
      </c>
      <c r="AD66" s="12">
        <f t="shared" si="1"/>
        <v>3</v>
      </c>
      <c r="AE66" s="5">
        <f t="shared" si="2"/>
        <v>3.3903999149526713</v>
      </c>
      <c r="AF66" s="32">
        <f t="shared" si="3"/>
        <v>3.5764854020347823</v>
      </c>
      <c r="AG66" s="8">
        <f t="shared" si="4"/>
        <v>4.0452586763014624</v>
      </c>
      <c r="AH66" s="5">
        <f t="shared" si="5"/>
        <v>2.7636854485457851</v>
      </c>
      <c r="AI66" s="32">
        <f t="shared" si="6"/>
        <v>3.0908015179113493</v>
      </c>
      <c r="AJ66" s="35">
        <f t="shared" si="7"/>
        <v>2.8263052786295049</v>
      </c>
    </row>
    <row r="67" spans="1:36" x14ac:dyDescent="0.25">
      <c r="A67" s="2" t="s">
        <v>85</v>
      </c>
      <c r="B67" s="5" t="s">
        <v>2</v>
      </c>
      <c r="C67" s="22">
        <v>56.215200000000003</v>
      </c>
      <c r="D67" s="22">
        <v>57.117400000000004</v>
      </c>
      <c r="E67" s="8">
        <v>-76</v>
      </c>
      <c r="F67" s="5" t="s">
        <v>0</v>
      </c>
      <c r="G67" s="22">
        <v>46.509500000000003</v>
      </c>
      <c r="H67" s="22">
        <v>55.901600000000002</v>
      </c>
      <c r="I67" s="8">
        <v>-78</v>
      </c>
      <c r="J67" s="5" t="s">
        <v>1</v>
      </c>
      <c r="K67" s="22">
        <v>59.722200000000001</v>
      </c>
      <c r="L67" s="22">
        <v>44.935299999999998</v>
      </c>
      <c r="M67" s="8">
        <v>-51</v>
      </c>
      <c r="N67" s="5" t="s">
        <v>3</v>
      </c>
      <c r="O67" s="22">
        <v>24.712700000000002</v>
      </c>
      <c r="P67" s="22">
        <v>54.612900000000003</v>
      </c>
      <c r="Q67" s="8">
        <v>-100</v>
      </c>
      <c r="R67" s="5" t="s">
        <v>4</v>
      </c>
      <c r="S67" s="22">
        <v>16.944099999999999</v>
      </c>
      <c r="T67" s="22">
        <v>55.853000000000002</v>
      </c>
      <c r="U67" s="8">
        <v>-100</v>
      </c>
      <c r="V67" s="24">
        <v>59.651528945432034</v>
      </c>
      <c r="W67" s="25">
        <v>47.958854153498791</v>
      </c>
      <c r="X67" s="26">
        <v>57.946438285335454</v>
      </c>
      <c r="Y67" s="25">
        <v>50.118003941340454</v>
      </c>
      <c r="Z67" s="26">
        <v>60.826338170394855</v>
      </c>
      <c r="AA67" s="27">
        <v>47.45817350587059</v>
      </c>
      <c r="AB67" s="12">
        <v>57.805599999999998</v>
      </c>
      <c r="AC67" s="18">
        <v>45.154149999999994</v>
      </c>
      <c r="AD67" s="12">
        <f t="shared" si="1"/>
        <v>3</v>
      </c>
      <c r="AE67" s="5">
        <f t="shared" si="2"/>
        <v>3.3576508246446992</v>
      </c>
      <c r="AF67" s="32">
        <f t="shared" si="3"/>
        <v>4.9658515255268609</v>
      </c>
      <c r="AG67" s="8">
        <f t="shared" si="4"/>
        <v>3.7991292962578544</v>
      </c>
      <c r="AH67" s="5">
        <f t="shared" si="5"/>
        <v>2.7964345388537573</v>
      </c>
      <c r="AI67" s="32">
        <f t="shared" si="6"/>
        <v>1.7014353944192706</v>
      </c>
      <c r="AJ67" s="35">
        <f t="shared" si="7"/>
        <v>3.0724346586731128</v>
      </c>
    </row>
    <row r="68" spans="1:36" x14ac:dyDescent="0.25">
      <c r="A68" s="2" t="s">
        <v>86</v>
      </c>
      <c r="B68" s="5" t="s">
        <v>2</v>
      </c>
      <c r="C68" s="22">
        <v>56.215200000000003</v>
      </c>
      <c r="D68" s="22">
        <v>57.117400000000004</v>
      </c>
      <c r="E68" s="8">
        <v>-76</v>
      </c>
      <c r="F68" s="5" t="s">
        <v>0</v>
      </c>
      <c r="G68" s="22">
        <v>46.509500000000003</v>
      </c>
      <c r="H68" s="22">
        <v>55.901600000000002</v>
      </c>
      <c r="I68" s="8">
        <v>-78</v>
      </c>
      <c r="J68" s="5" t="s">
        <v>1</v>
      </c>
      <c r="K68" s="22">
        <v>59.722200000000001</v>
      </c>
      <c r="L68" s="22">
        <v>44.935299999999998</v>
      </c>
      <c r="M68" s="8">
        <v>-51</v>
      </c>
      <c r="N68" s="5" t="s">
        <v>3</v>
      </c>
      <c r="O68" s="22">
        <v>24.712700000000002</v>
      </c>
      <c r="P68" s="22">
        <v>54.612900000000003</v>
      </c>
      <c r="Q68" s="8">
        <v>-100</v>
      </c>
      <c r="R68" s="5" t="s">
        <v>4</v>
      </c>
      <c r="S68" s="22">
        <v>16.944099999999999</v>
      </c>
      <c r="T68" s="22">
        <v>55.853000000000002</v>
      </c>
      <c r="U68" s="8">
        <v>-100</v>
      </c>
      <c r="V68" s="24">
        <v>61.635872036905177</v>
      </c>
      <c r="W68" s="25">
        <v>44.269894607534752</v>
      </c>
      <c r="X68" s="26">
        <v>62.427872630506251</v>
      </c>
      <c r="Y68" s="25">
        <v>44.454856697790596</v>
      </c>
      <c r="Z68" s="26">
        <v>62.995020287309188</v>
      </c>
      <c r="AA68" s="27">
        <v>44.047198871322458</v>
      </c>
      <c r="AB68" s="12">
        <v>57.805599999999998</v>
      </c>
      <c r="AC68" s="18">
        <v>43.610112499999993</v>
      </c>
      <c r="AD68" s="12">
        <f t="shared" si="1"/>
        <v>3</v>
      </c>
      <c r="AE68" s="5">
        <f t="shared" si="2"/>
        <v>3.8866819147083227</v>
      </c>
      <c r="AF68" s="32">
        <f t="shared" si="3"/>
        <v>4.6988293255265274</v>
      </c>
      <c r="AG68" s="8">
        <f t="shared" si="4"/>
        <v>5.2077948706081001</v>
      </c>
      <c r="AH68" s="5">
        <f t="shared" si="5"/>
        <v>2.2674034487901338</v>
      </c>
      <c r="AI68" s="32">
        <f t="shared" si="6"/>
        <v>1.9684575944196041</v>
      </c>
      <c r="AJ68" s="35">
        <f t="shared" si="7"/>
        <v>1.6637690843228672</v>
      </c>
    </row>
    <row r="69" spans="1:36" x14ac:dyDescent="0.25">
      <c r="A69" s="2" t="s">
        <v>87</v>
      </c>
      <c r="B69" s="5" t="s">
        <v>2</v>
      </c>
      <c r="C69" s="22">
        <v>56.215200000000003</v>
      </c>
      <c r="D69" s="22">
        <v>57.117400000000004</v>
      </c>
      <c r="E69" s="8">
        <v>-79</v>
      </c>
      <c r="F69" s="5" t="s">
        <v>0</v>
      </c>
      <c r="G69" s="22">
        <v>46.509500000000003</v>
      </c>
      <c r="H69" s="22">
        <v>55.901600000000002</v>
      </c>
      <c r="I69" s="8">
        <v>-82</v>
      </c>
      <c r="J69" s="5" t="s">
        <v>1</v>
      </c>
      <c r="K69" s="22">
        <v>59.722200000000001</v>
      </c>
      <c r="L69" s="22">
        <v>44.935299999999998</v>
      </c>
      <c r="M69" s="8">
        <v>-51</v>
      </c>
      <c r="N69" s="5" t="s">
        <v>3</v>
      </c>
      <c r="O69" s="22">
        <v>24.712700000000002</v>
      </c>
      <c r="P69" s="22">
        <v>54.612900000000003</v>
      </c>
      <c r="Q69" s="8">
        <v>-100</v>
      </c>
      <c r="R69" s="5" t="s">
        <v>4</v>
      </c>
      <c r="S69" s="22">
        <v>16.944099999999999</v>
      </c>
      <c r="T69" s="22">
        <v>55.853000000000002</v>
      </c>
      <c r="U69" s="8">
        <v>-100</v>
      </c>
      <c r="V69" s="24">
        <v>63.142162370789471</v>
      </c>
      <c r="W69" s="25">
        <v>42.667427924885509</v>
      </c>
      <c r="X69" s="26">
        <v>59.955176521603903</v>
      </c>
      <c r="Y69" s="25">
        <v>47.191585319226952</v>
      </c>
      <c r="Z69" s="26">
        <v>63.490252055670112</v>
      </c>
      <c r="AA69" s="27">
        <v>43.970835202129152</v>
      </c>
      <c r="AB69" s="12">
        <v>57.805599999999998</v>
      </c>
      <c r="AC69" s="18">
        <v>42.066074999999991</v>
      </c>
      <c r="AD69" s="12">
        <f t="shared" ref="AD69:AD70" si="8">5 - COUNTIF(B69:U69,"-100")</f>
        <v>3</v>
      </c>
      <c r="AE69" s="5">
        <f t="shared" ref="AE69:AE70" si="9">SQRT(((V69-$AB69)*(V69-$AB69))+((W69-$AC69)*(W69-$AC69)))</f>
        <v>5.3703373523080025</v>
      </c>
      <c r="AF69" s="32">
        <f t="shared" ref="AF69:AF70" si="10">SQRT(((X69-$AB69)*(X69-$AB69))+((Y69-$AC69)*(Y69-$AC69)))</f>
        <v>5.5580154061258966</v>
      </c>
      <c r="AG69" s="8">
        <f t="shared" ref="AG69:AG70" si="11">SQRT(((Z69-$AB69)*(Z69-$AB69))+((AA69-$AC69)*(AA69-$AC69)))</f>
        <v>5.9952798451489793</v>
      </c>
      <c r="AH69" s="5">
        <f t="shared" ref="AH69:AH70" si="12">AE$71-AE69</f>
        <v>0.78374801119045401</v>
      </c>
      <c r="AI69" s="32">
        <f t="shared" ref="AI69:AI70" si="13">AF$71-AF69</f>
        <v>1.1092715138202349</v>
      </c>
      <c r="AJ69" s="35">
        <f t="shared" ref="AJ69:AJ70" si="14">AG$71-AG69</f>
        <v>0.87628410978198801</v>
      </c>
    </row>
    <row r="70" spans="1:36" ht="15.75" thickBot="1" x14ac:dyDescent="0.3">
      <c r="A70" s="3" t="s">
        <v>88</v>
      </c>
      <c r="B70" s="6" t="s">
        <v>2</v>
      </c>
      <c r="C70" s="23">
        <v>56.215200000000003</v>
      </c>
      <c r="D70" s="23">
        <v>57.117400000000004</v>
      </c>
      <c r="E70" s="9">
        <v>-79</v>
      </c>
      <c r="F70" s="6" t="s">
        <v>0</v>
      </c>
      <c r="G70" s="23">
        <v>46.509500000000003</v>
      </c>
      <c r="H70" s="23">
        <v>55.901600000000002</v>
      </c>
      <c r="I70" s="9">
        <v>-82</v>
      </c>
      <c r="J70" s="6" t="s">
        <v>1</v>
      </c>
      <c r="K70" s="23">
        <v>59.722200000000001</v>
      </c>
      <c r="L70" s="23">
        <v>44.935299999999998</v>
      </c>
      <c r="M70" s="9">
        <v>-51</v>
      </c>
      <c r="N70" s="6" t="s">
        <v>3</v>
      </c>
      <c r="O70" s="23">
        <v>24.712700000000002</v>
      </c>
      <c r="P70" s="23">
        <v>54.612900000000003</v>
      </c>
      <c r="Q70" s="9">
        <v>-100</v>
      </c>
      <c r="R70" s="6" t="s">
        <v>4</v>
      </c>
      <c r="S70" s="23">
        <v>16.944099999999999</v>
      </c>
      <c r="T70" s="23">
        <v>55.853000000000002</v>
      </c>
      <c r="U70" s="9">
        <v>-100</v>
      </c>
      <c r="V70" s="20">
        <v>59.978014723764261</v>
      </c>
      <c r="W70" s="28">
        <v>40.932390881526679</v>
      </c>
      <c r="X70" s="29">
        <v>60.203357238448433</v>
      </c>
      <c r="Y70" s="28">
        <v>41.330189823297758</v>
      </c>
      <c r="Z70" s="29">
        <v>58.772531642162143</v>
      </c>
      <c r="AA70" s="21">
        <v>42.910316556570393</v>
      </c>
      <c r="AB70" s="14">
        <v>57.805599999999998</v>
      </c>
      <c r="AC70" s="19">
        <v>38.978000000000002</v>
      </c>
      <c r="AD70" s="14">
        <f t="shared" si="8"/>
        <v>3</v>
      </c>
      <c r="AE70" s="6">
        <f t="shared" si="9"/>
        <v>2.9221617768053809</v>
      </c>
      <c r="AF70" s="36">
        <f t="shared" si="10"/>
        <v>3.3588743262226104</v>
      </c>
      <c r="AG70" s="9">
        <f t="shared" si="11"/>
        <v>4.0494530867380103</v>
      </c>
      <c r="AH70" s="6">
        <f t="shared" si="12"/>
        <v>3.2319235866930756</v>
      </c>
      <c r="AI70" s="36">
        <f t="shared" si="13"/>
        <v>3.3084125937235211</v>
      </c>
      <c r="AJ70" s="37">
        <f t="shared" si="14"/>
        <v>2.822110868192957</v>
      </c>
    </row>
    <row r="71" spans="1:36" x14ac:dyDescent="0.25">
      <c r="AE71" s="38">
        <f>AVERAGE(AE4:AE70)</f>
        <v>6.1540853634984565</v>
      </c>
      <c r="AF71" s="38">
        <f t="shared" ref="AF71:AG71" si="15">AVERAGE(AF4:AF70)</f>
        <v>6.6672869199461315</v>
      </c>
      <c r="AG71" s="38">
        <f t="shared" si="15"/>
        <v>6.8715639549309673</v>
      </c>
    </row>
  </sheetData>
  <mergeCells count="14">
    <mergeCell ref="AH1:AJ2"/>
    <mergeCell ref="AE1:AG2"/>
    <mergeCell ref="A1:A3"/>
    <mergeCell ref="B1:E2"/>
    <mergeCell ref="F1:I2"/>
    <mergeCell ref="V1:AA1"/>
    <mergeCell ref="J1:M2"/>
    <mergeCell ref="N1:Q2"/>
    <mergeCell ref="R1:U2"/>
    <mergeCell ref="AB1:AC2"/>
    <mergeCell ref="AD1:AD3"/>
    <mergeCell ref="V2:W2"/>
    <mergeCell ref="X2:Y2"/>
    <mergeCell ref="Z2:AA2"/>
  </mergeCells>
  <conditionalFormatting sqref="AD1:AD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58" workbookViewId="0">
      <selection activeCell="H58" sqref="H58"/>
    </sheetView>
  </sheetViews>
  <sheetFormatPr defaultRowHeight="15" x14ac:dyDescent="0.25"/>
  <cols>
    <col min="1" max="1" width="8.42578125" style="16" customWidth="1"/>
    <col min="2" max="2" width="12.85546875" customWidth="1"/>
    <col min="3" max="4" width="9.140625" style="18"/>
    <col min="7" max="7" width="15.28515625" bestFit="1" customWidth="1"/>
  </cols>
  <sheetData>
    <row r="1" spans="1:18" x14ac:dyDescent="0.25">
      <c r="A1" s="16" t="s">
        <v>89</v>
      </c>
      <c r="B1" t="s">
        <v>99</v>
      </c>
      <c r="C1" s="57" t="s">
        <v>90</v>
      </c>
      <c r="D1" s="57"/>
    </row>
    <row r="2" spans="1:18" x14ac:dyDescent="0.25">
      <c r="A2" s="15">
        <v>41381.694166666668</v>
      </c>
      <c r="B2" s="16">
        <f>A2-$G$2</f>
        <v>0</v>
      </c>
      <c r="C2" s="30">
        <v>57.805599999999998</v>
      </c>
      <c r="D2" s="30">
        <v>38.978000000000002</v>
      </c>
      <c r="G2" s="15">
        <v>41381.694166666668</v>
      </c>
    </row>
    <row r="3" spans="1:18" x14ac:dyDescent="0.25">
      <c r="A3" s="15">
        <v>41381.694189814814</v>
      </c>
      <c r="B3" s="16">
        <f t="shared" ref="B3:B66" si="0">A3-$G$2</f>
        <v>2.314814628334716E-5</v>
      </c>
      <c r="C3" s="30">
        <v>57.805599999999998</v>
      </c>
      <c r="D3" s="30">
        <f>D2+$F$10</f>
        <v>40.522037500000003</v>
      </c>
    </row>
    <row r="4" spans="1:18" x14ac:dyDescent="0.25">
      <c r="A4" s="15">
        <v>41381.694212962961</v>
      </c>
      <c r="B4" s="16">
        <f t="shared" si="0"/>
        <v>4.6296292566694319E-5</v>
      </c>
      <c r="C4" s="30">
        <v>57.805599999999998</v>
      </c>
      <c r="D4" s="30">
        <f t="shared" ref="D4:D8" si="1">D3+$F$10</f>
        <v>42.066075000000005</v>
      </c>
    </row>
    <row r="5" spans="1:18" ht="15.75" thickBot="1" x14ac:dyDescent="0.3">
      <c r="A5" s="15">
        <v>41381.694236111114</v>
      </c>
      <c r="B5" s="16">
        <f t="shared" si="0"/>
        <v>6.9444446125999093E-5</v>
      </c>
      <c r="C5" s="30">
        <v>57.805599999999998</v>
      </c>
      <c r="D5" s="30">
        <f t="shared" si="1"/>
        <v>43.610112500000007</v>
      </c>
    </row>
    <row r="6" spans="1:18" ht="15.75" thickBot="1" x14ac:dyDescent="0.3">
      <c r="A6" s="15">
        <v>41381.69425925926</v>
      </c>
      <c r="B6" s="16">
        <f t="shared" si="0"/>
        <v>9.2592592409346253E-5</v>
      </c>
      <c r="C6" s="30">
        <v>57.805599999999998</v>
      </c>
      <c r="D6" s="30">
        <f t="shared" si="1"/>
        <v>45.154150000000008</v>
      </c>
      <c r="K6" s="58" t="s">
        <v>17</v>
      </c>
      <c r="L6" s="59"/>
      <c r="M6" s="59"/>
      <c r="N6" s="59"/>
      <c r="O6" s="59"/>
      <c r="P6" s="59"/>
      <c r="Q6" s="59"/>
      <c r="R6" s="60"/>
    </row>
    <row r="7" spans="1:18" ht="15.75" thickBot="1" x14ac:dyDescent="0.3">
      <c r="A7" s="15">
        <v>41381.694282407407</v>
      </c>
      <c r="B7" s="16">
        <f t="shared" si="0"/>
        <v>1.1574073869269341E-4</v>
      </c>
      <c r="C7" s="30">
        <v>57.805599999999998</v>
      </c>
      <c r="D7" s="30">
        <f t="shared" si="1"/>
        <v>46.69818750000001</v>
      </c>
      <c r="K7" s="58" t="s">
        <v>18</v>
      </c>
      <c r="L7" s="60"/>
      <c r="M7" s="58" t="s">
        <v>19</v>
      </c>
      <c r="N7" s="60"/>
      <c r="O7" s="58" t="s">
        <v>20</v>
      </c>
      <c r="P7" s="60"/>
      <c r="Q7" s="58" t="s">
        <v>21</v>
      </c>
      <c r="R7" s="60"/>
    </row>
    <row r="8" spans="1:18" ht="15.75" thickBot="1" x14ac:dyDescent="0.3">
      <c r="A8" s="15">
        <v>41381.694305555553</v>
      </c>
      <c r="B8" s="16">
        <f t="shared" si="0"/>
        <v>1.3888888497604057E-4</v>
      </c>
      <c r="C8" s="30">
        <v>57.805599999999998</v>
      </c>
      <c r="D8" s="30">
        <f t="shared" si="1"/>
        <v>48.242225000000012</v>
      </c>
      <c r="K8" s="20">
        <v>57.805599999999998</v>
      </c>
      <c r="L8" s="20">
        <v>38.978000000000002</v>
      </c>
      <c r="M8" s="20">
        <v>57.805599999999998</v>
      </c>
      <c r="N8" s="21">
        <v>51.330300000000001</v>
      </c>
      <c r="O8" s="20">
        <v>6.5655700000000001</v>
      </c>
      <c r="P8" s="21">
        <v>51.330300000000001</v>
      </c>
      <c r="Q8" s="20">
        <v>6.5655700000000001</v>
      </c>
      <c r="R8" s="21">
        <v>46.345599999999997</v>
      </c>
    </row>
    <row r="9" spans="1:18" x14ac:dyDescent="0.25">
      <c r="A9" s="15">
        <v>41381.694328703707</v>
      </c>
      <c r="B9" s="16">
        <f t="shared" si="0"/>
        <v>1.6203703853534535E-4</v>
      </c>
      <c r="C9" s="30">
        <v>57.805599999999998</v>
      </c>
      <c r="D9" s="30">
        <v>51.330300000000001</v>
      </c>
    </row>
    <row r="10" spans="1:18" x14ac:dyDescent="0.25">
      <c r="A10" s="15">
        <v>41381.694351851853</v>
      </c>
      <c r="B10" s="16">
        <f t="shared" si="0"/>
        <v>1.8518518481869251E-4</v>
      </c>
      <c r="C10" s="30">
        <f>C9-$F$11</f>
        <v>56.097598999999995</v>
      </c>
      <c r="D10" s="30">
        <v>51.330300000000001</v>
      </c>
      <c r="F10">
        <f>(D9-D2) / 8</f>
        <v>1.5440375</v>
      </c>
    </row>
    <row r="11" spans="1:18" x14ac:dyDescent="0.25">
      <c r="A11" s="15">
        <v>41381.694374999999</v>
      </c>
      <c r="B11" s="16">
        <f t="shared" si="0"/>
        <v>2.0833333110203966E-4</v>
      </c>
      <c r="C11" s="30">
        <f t="shared" ref="C11:C37" si="2">C10-$F$11</f>
        <v>54.389597999999992</v>
      </c>
      <c r="D11" s="30">
        <v>51.330300000000001</v>
      </c>
      <c r="F11">
        <f>(C9-C38) / 30</f>
        <v>1.7080009999999999</v>
      </c>
    </row>
    <row r="12" spans="1:18" x14ac:dyDescent="0.25">
      <c r="A12" s="15">
        <v>41381.694398148145</v>
      </c>
      <c r="B12" s="16">
        <f t="shared" si="0"/>
        <v>2.3148147738538682E-4</v>
      </c>
      <c r="C12" s="30">
        <f t="shared" si="2"/>
        <v>52.681596999999989</v>
      </c>
      <c r="D12" s="30">
        <v>51.330300000000001</v>
      </c>
      <c r="K12" t="s">
        <v>91</v>
      </c>
      <c r="N12" s="16">
        <v>1.8171296251239255E-3</v>
      </c>
    </row>
    <row r="13" spans="1:18" x14ac:dyDescent="0.25">
      <c r="A13" s="15">
        <v>41381.694421296299</v>
      </c>
      <c r="B13" s="16">
        <f t="shared" si="0"/>
        <v>2.546296309446916E-4</v>
      </c>
      <c r="C13" s="30">
        <f t="shared" si="2"/>
        <v>50.973595999999986</v>
      </c>
      <c r="D13" s="30">
        <v>51.330300000000001</v>
      </c>
      <c r="K13" t="s">
        <v>92</v>
      </c>
      <c r="L13" s="31">
        <f>SQRT(((K8-M8)*(K8-M8)+(L8-N8)*(L8-N8)))</f>
        <v>12.3523</v>
      </c>
      <c r="M13">
        <f>L13 / $L$19</f>
        <v>9.0061497268108567E-2</v>
      </c>
      <c r="N13" s="16">
        <f>$N$12*M13</f>
        <v>1.6365341476889757E-4</v>
      </c>
      <c r="O13" s="16">
        <v>1.6365341476889757E-4</v>
      </c>
    </row>
    <row r="14" spans="1:18" x14ac:dyDescent="0.25">
      <c r="A14" s="15">
        <v>41381.694444444445</v>
      </c>
      <c r="B14" s="16">
        <f t="shared" si="0"/>
        <v>2.7777777722803876E-4</v>
      </c>
      <c r="C14" s="30">
        <f t="shared" si="2"/>
        <v>49.265594999999983</v>
      </c>
      <c r="D14" s="30">
        <v>51.330300000000001</v>
      </c>
      <c r="K14" t="s">
        <v>93</v>
      </c>
      <c r="L14" s="31">
        <f>SQRT(((M8-O8)*(M8-O8)+(N8-P8)*(N8-P8)))</f>
        <v>51.240029999999997</v>
      </c>
      <c r="M14">
        <f t="shared" ref="M14:M18" si="3">L14 / $L$19</f>
        <v>0.37359470073288381</v>
      </c>
      <c r="N14" s="16">
        <f t="shared" ref="N14:N18" si="4">$N$12*M14</f>
        <v>6.7886999849103033E-4</v>
      </c>
      <c r="O14" s="16">
        <f>O13+N14</f>
        <v>8.4252341325992788E-4</v>
      </c>
    </row>
    <row r="15" spans="1:18" x14ac:dyDescent="0.25">
      <c r="A15" s="15">
        <v>41381.694467592592</v>
      </c>
      <c r="B15" s="16">
        <f t="shared" si="0"/>
        <v>3.0092592351138592E-4</v>
      </c>
      <c r="C15" s="30">
        <f t="shared" si="2"/>
        <v>47.55759399999998</v>
      </c>
      <c r="D15" s="30">
        <v>51.330300000000001</v>
      </c>
      <c r="K15" t="s">
        <v>94</v>
      </c>
      <c r="L15" s="31">
        <f>SQRT(((O8-Q8)*(O8-Q8)+(P8-R8)*(P8-R8)))</f>
        <v>4.9847000000000037</v>
      </c>
      <c r="M15">
        <f t="shared" si="3"/>
        <v>3.6343801999007559E-2</v>
      </c>
      <c r="N15" s="16">
        <f t="shared" si="4"/>
        <v>6.6041399302034783E-5</v>
      </c>
      <c r="O15" s="16">
        <f t="shared" ref="O15:O18" si="5">O14+N15</f>
        <v>9.0856481256196265E-4</v>
      </c>
    </row>
    <row r="16" spans="1:18" x14ac:dyDescent="0.25">
      <c r="A16" s="15">
        <v>41381.694490740738</v>
      </c>
      <c r="B16" s="16">
        <f t="shared" si="0"/>
        <v>3.2407406979473308E-4</v>
      </c>
      <c r="C16" s="30">
        <f t="shared" si="2"/>
        <v>45.849592999999977</v>
      </c>
      <c r="D16" s="30">
        <v>51.330300000000001</v>
      </c>
      <c r="K16" t="s">
        <v>95</v>
      </c>
      <c r="L16" s="31">
        <v>4.9847000000000037</v>
      </c>
      <c r="M16">
        <f t="shared" si="3"/>
        <v>3.6343801999007559E-2</v>
      </c>
      <c r="N16" s="16">
        <f t="shared" si="4"/>
        <v>6.6041399302034783E-5</v>
      </c>
      <c r="O16" s="16">
        <f t="shared" si="5"/>
        <v>9.7460621186399741E-4</v>
      </c>
    </row>
    <row r="17" spans="1:15" x14ac:dyDescent="0.25">
      <c r="A17" s="15">
        <v>41381.694513888891</v>
      </c>
      <c r="B17" s="16">
        <f t="shared" si="0"/>
        <v>3.4722222335403785E-4</v>
      </c>
      <c r="C17" s="30">
        <f t="shared" si="2"/>
        <v>44.141591999999974</v>
      </c>
      <c r="D17" s="30">
        <v>51.330300000000001</v>
      </c>
      <c r="K17" t="s">
        <v>96</v>
      </c>
      <c r="L17" s="31">
        <v>51.240029999999997</v>
      </c>
      <c r="M17">
        <f t="shared" si="3"/>
        <v>0.37359470073288381</v>
      </c>
      <c r="N17" s="16">
        <f t="shared" si="4"/>
        <v>6.7886999849103033E-4</v>
      </c>
      <c r="O17" s="16">
        <f t="shared" si="5"/>
        <v>1.6534762103550277E-3</v>
      </c>
    </row>
    <row r="18" spans="1:15" x14ac:dyDescent="0.25">
      <c r="A18" s="15">
        <v>41381.694537037038</v>
      </c>
      <c r="B18" s="16">
        <f t="shared" si="0"/>
        <v>3.7037036963738501E-4</v>
      </c>
      <c r="C18" s="30">
        <f t="shared" si="2"/>
        <v>42.433590999999971</v>
      </c>
      <c r="D18" s="30">
        <v>51.330300000000001</v>
      </c>
      <c r="K18" t="s">
        <v>97</v>
      </c>
      <c r="L18" s="31">
        <v>12.3523</v>
      </c>
      <c r="M18">
        <f t="shared" si="3"/>
        <v>9.0061497268108567E-2</v>
      </c>
      <c r="N18" s="16">
        <f t="shared" si="4"/>
        <v>1.6365341476889757E-4</v>
      </c>
      <c r="O18" s="16">
        <f t="shared" si="5"/>
        <v>1.8171296251239253E-3</v>
      </c>
    </row>
    <row r="19" spans="1:15" x14ac:dyDescent="0.25">
      <c r="A19" s="15">
        <v>41381.694560185184</v>
      </c>
      <c r="B19" s="16">
        <f t="shared" si="0"/>
        <v>3.9351851592073217E-4</v>
      </c>
      <c r="C19" s="30">
        <f t="shared" si="2"/>
        <v>40.725589999999968</v>
      </c>
      <c r="D19" s="30">
        <v>51.330300000000001</v>
      </c>
      <c r="K19" t="s">
        <v>98</v>
      </c>
      <c r="L19" s="31">
        <f>SUM(L13:L18)</f>
        <v>137.15406000000002</v>
      </c>
    </row>
    <row r="20" spans="1:15" x14ac:dyDescent="0.25">
      <c r="A20" s="15">
        <v>41381.69458333333</v>
      </c>
      <c r="B20" s="16">
        <f t="shared" si="0"/>
        <v>4.1666666220407933E-4</v>
      </c>
      <c r="C20" s="30">
        <f t="shared" si="2"/>
        <v>39.017588999999965</v>
      </c>
      <c r="D20" s="30">
        <v>51.330300000000001</v>
      </c>
    </row>
    <row r="21" spans="1:15" x14ac:dyDescent="0.25">
      <c r="A21" s="15">
        <v>41381.694606481484</v>
      </c>
      <c r="B21" s="16">
        <f t="shared" si="0"/>
        <v>4.398148157633841E-4</v>
      </c>
      <c r="C21" s="30">
        <f t="shared" si="2"/>
        <v>37.309587999999962</v>
      </c>
      <c r="D21" s="30">
        <v>51.330300000000001</v>
      </c>
    </row>
    <row r="22" spans="1:15" x14ac:dyDescent="0.25">
      <c r="A22" s="15">
        <v>41381.69462962963</v>
      </c>
      <c r="B22" s="16">
        <f t="shared" si="0"/>
        <v>4.6296296204673126E-4</v>
      </c>
      <c r="C22" s="30">
        <f t="shared" si="2"/>
        <v>35.601586999999959</v>
      </c>
      <c r="D22" s="30">
        <v>51.330300000000001</v>
      </c>
    </row>
    <row r="23" spans="1:15" x14ac:dyDescent="0.25">
      <c r="A23" s="15">
        <v>41381.694652777776</v>
      </c>
      <c r="B23" s="16">
        <f t="shared" si="0"/>
        <v>4.8611110833007842E-4</v>
      </c>
      <c r="C23" s="30">
        <f t="shared" si="2"/>
        <v>33.893585999999956</v>
      </c>
      <c r="D23" s="30">
        <v>51.330300000000001</v>
      </c>
    </row>
    <row r="24" spans="1:15" x14ac:dyDescent="0.25">
      <c r="A24" s="15">
        <v>41381.694675925923</v>
      </c>
      <c r="B24" s="16">
        <f t="shared" si="0"/>
        <v>5.0925925461342558E-4</v>
      </c>
      <c r="C24" s="30">
        <f t="shared" si="2"/>
        <v>32.185584999999953</v>
      </c>
      <c r="D24" s="30">
        <v>51.330300000000001</v>
      </c>
    </row>
    <row r="25" spans="1:15" x14ac:dyDescent="0.25">
      <c r="A25" s="15">
        <v>41381.694699074076</v>
      </c>
      <c r="B25" s="16">
        <f t="shared" si="0"/>
        <v>5.3240740817273036E-4</v>
      </c>
      <c r="C25" s="30">
        <f t="shared" si="2"/>
        <v>30.477583999999954</v>
      </c>
      <c r="D25" s="30">
        <v>51.330300000000001</v>
      </c>
    </row>
    <row r="26" spans="1:15" x14ac:dyDescent="0.25">
      <c r="A26" s="15">
        <v>41381.694722222222</v>
      </c>
      <c r="B26" s="16">
        <f t="shared" si="0"/>
        <v>5.5555555445607752E-4</v>
      </c>
      <c r="C26" s="30">
        <f t="shared" si="2"/>
        <v>28.769582999999955</v>
      </c>
      <c r="D26" s="30">
        <v>51.330300000000001</v>
      </c>
    </row>
    <row r="27" spans="1:15" x14ac:dyDescent="0.25">
      <c r="A27" s="15">
        <v>41381.694745370369</v>
      </c>
      <c r="B27" s="16">
        <f t="shared" si="0"/>
        <v>5.7870370073942468E-4</v>
      </c>
      <c r="C27" s="30">
        <f t="shared" si="2"/>
        <v>27.061581999999955</v>
      </c>
      <c r="D27" s="30">
        <v>51.330300000000001</v>
      </c>
    </row>
    <row r="28" spans="1:15" x14ac:dyDescent="0.25">
      <c r="A28" s="15">
        <v>41381.694768518515</v>
      </c>
      <c r="B28" s="16">
        <f t="shared" si="0"/>
        <v>6.0185184702277184E-4</v>
      </c>
      <c r="C28" s="30">
        <f t="shared" si="2"/>
        <v>25.353580999999956</v>
      </c>
      <c r="D28" s="30">
        <v>51.330300000000001</v>
      </c>
    </row>
    <row r="29" spans="1:15" x14ac:dyDescent="0.25">
      <c r="A29" s="15">
        <v>41381.694791666669</v>
      </c>
      <c r="B29" s="16">
        <f t="shared" si="0"/>
        <v>6.2500000058207661E-4</v>
      </c>
      <c r="C29" s="30">
        <f t="shared" si="2"/>
        <v>23.645579999999956</v>
      </c>
      <c r="D29" s="30">
        <v>51.330300000000001</v>
      </c>
    </row>
    <row r="30" spans="1:15" x14ac:dyDescent="0.25">
      <c r="A30" s="15">
        <v>41381.694826388892</v>
      </c>
      <c r="B30" s="16">
        <f t="shared" si="0"/>
        <v>6.5972222364507616E-4</v>
      </c>
      <c r="C30" s="30">
        <f t="shared" si="2"/>
        <v>21.937578999999957</v>
      </c>
      <c r="D30" s="30">
        <v>51.330300000000001</v>
      </c>
    </row>
    <row r="31" spans="1:15" x14ac:dyDescent="0.25">
      <c r="A31" s="15">
        <v>41381.694849537038</v>
      </c>
      <c r="B31" s="16">
        <f t="shared" si="0"/>
        <v>6.8287036992842332E-4</v>
      </c>
      <c r="C31" s="30">
        <f t="shared" si="2"/>
        <v>20.229577999999957</v>
      </c>
      <c r="D31" s="30">
        <v>51.330300000000001</v>
      </c>
    </row>
    <row r="32" spans="1:15" x14ac:dyDescent="0.25">
      <c r="A32" s="15">
        <v>41381.694872685184</v>
      </c>
      <c r="B32" s="16">
        <f t="shared" si="0"/>
        <v>7.0601851621177047E-4</v>
      </c>
      <c r="C32" s="30">
        <f t="shared" si="2"/>
        <v>18.521576999999958</v>
      </c>
      <c r="D32" s="30">
        <v>51.330300000000001</v>
      </c>
    </row>
    <row r="33" spans="1:6" x14ac:dyDescent="0.25">
      <c r="A33" s="15">
        <v>41381.694884259261</v>
      </c>
      <c r="B33" s="16">
        <f t="shared" si="0"/>
        <v>7.1759259299142286E-4</v>
      </c>
      <c r="C33" s="30">
        <f t="shared" si="2"/>
        <v>16.813575999999959</v>
      </c>
      <c r="D33" s="30">
        <v>51.330300000000001</v>
      </c>
    </row>
    <row r="34" spans="1:6" x14ac:dyDescent="0.25">
      <c r="A34" s="15">
        <v>41381.694907407407</v>
      </c>
      <c r="B34" s="16">
        <f t="shared" si="0"/>
        <v>7.4074073927477002E-4</v>
      </c>
      <c r="C34" s="30">
        <f t="shared" si="2"/>
        <v>15.105574999999959</v>
      </c>
      <c r="D34" s="30">
        <v>51.330300000000001</v>
      </c>
    </row>
    <row r="35" spans="1:6" x14ac:dyDescent="0.25">
      <c r="A35" s="15">
        <v>41381.69494212963</v>
      </c>
      <c r="B35" s="16">
        <f t="shared" si="0"/>
        <v>7.7546296233776957E-4</v>
      </c>
      <c r="C35" s="30">
        <f t="shared" si="2"/>
        <v>13.39757399999996</v>
      </c>
      <c r="D35" s="30">
        <v>51.330300000000001</v>
      </c>
    </row>
    <row r="36" spans="1:6" x14ac:dyDescent="0.25">
      <c r="A36" s="15">
        <v>41381.694953703707</v>
      </c>
      <c r="B36" s="16">
        <f t="shared" si="0"/>
        <v>7.8703703911742195E-4</v>
      </c>
      <c r="C36" s="30">
        <f t="shared" si="2"/>
        <v>11.68957299999996</v>
      </c>
      <c r="D36" s="30">
        <v>51.330300000000001</v>
      </c>
    </row>
    <row r="37" spans="1:6" x14ac:dyDescent="0.25">
      <c r="A37" s="15">
        <v>41381.694988425923</v>
      </c>
      <c r="B37" s="16">
        <f t="shared" si="0"/>
        <v>8.2175925490446389E-4</v>
      </c>
      <c r="C37" s="30">
        <f t="shared" si="2"/>
        <v>9.9815719999999608</v>
      </c>
      <c r="D37" s="30">
        <v>51.330300000000001</v>
      </c>
    </row>
    <row r="38" spans="1:6" x14ac:dyDescent="0.25">
      <c r="A38" s="15">
        <v>41381.695</v>
      </c>
      <c r="B38" s="16">
        <f t="shared" si="0"/>
        <v>8.3333333168411627E-4</v>
      </c>
      <c r="C38" s="30">
        <v>6.5655700000000001</v>
      </c>
      <c r="D38" s="30">
        <v>51.330300000000001</v>
      </c>
    </row>
    <row r="39" spans="1:6" x14ac:dyDescent="0.25">
      <c r="A39" s="15">
        <v>41381.695023148146</v>
      </c>
      <c r="B39" s="16">
        <f t="shared" si="0"/>
        <v>8.5648147796746343E-4</v>
      </c>
      <c r="C39" s="30">
        <v>6.5655700000000001</v>
      </c>
      <c r="D39" s="30">
        <f>D38-$F$39</f>
        <v>50.084125</v>
      </c>
      <c r="F39" s="31">
        <f>(D38-D41)/4</f>
        <v>1.2461750000000009</v>
      </c>
    </row>
    <row r="40" spans="1:6" x14ac:dyDescent="0.25">
      <c r="A40" s="15">
        <v>41381.695057870369</v>
      </c>
      <c r="B40" s="16">
        <f t="shared" si="0"/>
        <v>8.9120370103046298E-4</v>
      </c>
      <c r="C40" s="30">
        <v>6.5655700000000001</v>
      </c>
      <c r="D40" s="30">
        <f>D39-$F$39</f>
        <v>48.837949999999999</v>
      </c>
    </row>
    <row r="41" spans="1:6" x14ac:dyDescent="0.25">
      <c r="A41" s="15">
        <v>41381.695069444446</v>
      </c>
      <c r="B41" s="16">
        <f t="shared" si="0"/>
        <v>9.0277777781011537E-4</v>
      </c>
      <c r="C41" s="30">
        <v>6.5655700000000001</v>
      </c>
      <c r="D41" s="30">
        <v>46.345599999999997</v>
      </c>
    </row>
    <row r="42" spans="1:6" x14ac:dyDescent="0.25">
      <c r="A42" s="15">
        <v>41381.695092592592</v>
      </c>
      <c r="B42" s="16">
        <f t="shared" si="0"/>
        <v>9.2592592409346253E-4</v>
      </c>
      <c r="C42" s="30">
        <v>6.5655700000000001</v>
      </c>
      <c r="D42" s="30">
        <f>D41-$F$39</f>
        <v>45.099424999999997</v>
      </c>
    </row>
    <row r="43" spans="1:6" x14ac:dyDescent="0.25">
      <c r="A43" s="15">
        <v>41381.695115740738</v>
      </c>
      <c r="B43" s="16">
        <f t="shared" si="0"/>
        <v>9.4907407037680969E-4</v>
      </c>
      <c r="C43" s="30">
        <v>6.5655700000000001</v>
      </c>
      <c r="D43" s="30">
        <f>D42-$F$39</f>
        <v>43.853249999999996</v>
      </c>
    </row>
    <row r="44" spans="1:6" x14ac:dyDescent="0.25">
      <c r="A44" s="15">
        <v>41381.695138888892</v>
      </c>
      <c r="B44" s="16">
        <f t="shared" si="0"/>
        <v>9.7222222393611446E-4</v>
      </c>
      <c r="C44" s="30">
        <v>6.5655700000000001</v>
      </c>
      <c r="D44" s="30">
        <v>51.330300000000001</v>
      </c>
    </row>
    <row r="45" spans="1:6" x14ac:dyDescent="0.25">
      <c r="A45" s="15">
        <v>41381.695162037038</v>
      </c>
      <c r="B45" s="16">
        <f t="shared" si="0"/>
        <v>9.9537037021946162E-4</v>
      </c>
      <c r="C45" s="30">
        <f>C44+$F$47</f>
        <v>9.4122383333333328</v>
      </c>
      <c r="D45" s="30">
        <v>51.330300000000001</v>
      </c>
    </row>
    <row r="46" spans="1:6" x14ac:dyDescent="0.25">
      <c r="A46" s="15">
        <v>41381.695300925923</v>
      </c>
      <c r="B46" s="16">
        <f t="shared" si="0"/>
        <v>1.1342592551955022E-3</v>
      </c>
      <c r="C46" s="30">
        <f t="shared" ref="C46:C60" si="6">C45+$F$47</f>
        <v>12.258906666666666</v>
      </c>
      <c r="D46" s="30">
        <v>51.330300000000001</v>
      </c>
    </row>
    <row r="47" spans="1:6" x14ac:dyDescent="0.25">
      <c r="A47" s="15">
        <v>41381.695486111108</v>
      </c>
      <c r="B47" s="16">
        <f t="shared" si="0"/>
        <v>1.3194444400141947E-3</v>
      </c>
      <c r="C47" s="30">
        <f t="shared" si="6"/>
        <v>15.105575</v>
      </c>
      <c r="D47" s="30">
        <v>51.330300000000001</v>
      </c>
      <c r="F47">
        <f>(C61-C44) / 18</f>
        <v>2.8466683333333331</v>
      </c>
    </row>
    <row r="48" spans="1:6" x14ac:dyDescent="0.25">
      <c r="A48" s="15">
        <v>41381.695509259262</v>
      </c>
      <c r="B48" s="16">
        <f t="shared" si="0"/>
        <v>1.3425925935734995E-3</v>
      </c>
      <c r="C48" s="30">
        <f t="shared" si="6"/>
        <v>17.952243333333332</v>
      </c>
      <c r="D48" s="30">
        <v>51.330300000000001</v>
      </c>
    </row>
    <row r="49" spans="1:6" x14ac:dyDescent="0.25">
      <c r="A49" s="15">
        <v>41381.695543981485</v>
      </c>
      <c r="B49" s="16">
        <f t="shared" si="0"/>
        <v>1.377314816636499E-3</v>
      </c>
      <c r="C49" s="30">
        <f t="shared" si="6"/>
        <v>20.798911666666665</v>
      </c>
      <c r="D49" s="30">
        <v>51.330300000000001</v>
      </c>
    </row>
    <row r="50" spans="1:6" x14ac:dyDescent="0.25">
      <c r="A50" s="15">
        <v>41381.695567129631</v>
      </c>
      <c r="B50" s="16">
        <f t="shared" si="0"/>
        <v>1.4004629629198462E-3</v>
      </c>
      <c r="C50" s="30">
        <f t="shared" si="6"/>
        <v>23.645579999999999</v>
      </c>
      <c r="D50" s="30">
        <v>51.330300000000001</v>
      </c>
    </row>
    <row r="51" spans="1:6" x14ac:dyDescent="0.25">
      <c r="A51" s="15">
        <v>41381.6955787037</v>
      </c>
      <c r="B51" s="16">
        <f t="shared" si="0"/>
        <v>1.4120370324235409E-3</v>
      </c>
      <c r="C51" s="30">
        <f t="shared" si="6"/>
        <v>26.492248333333333</v>
      </c>
      <c r="D51" s="30">
        <v>51.330300000000001</v>
      </c>
    </row>
    <row r="52" spans="1:6" x14ac:dyDescent="0.25">
      <c r="A52" s="15">
        <v>41381.695601851854</v>
      </c>
      <c r="B52" s="16">
        <f t="shared" si="0"/>
        <v>1.4351851859828457E-3</v>
      </c>
      <c r="C52" s="30">
        <f t="shared" si="6"/>
        <v>29.338916666666666</v>
      </c>
      <c r="D52" s="30">
        <v>51.330300000000001</v>
      </c>
    </row>
    <row r="53" spans="1:6" x14ac:dyDescent="0.25">
      <c r="A53" s="15">
        <v>41381.695636574077</v>
      </c>
      <c r="B53" s="16">
        <f t="shared" si="0"/>
        <v>1.4699074090458453E-3</v>
      </c>
      <c r="C53" s="30">
        <f t="shared" si="6"/>
        <v>32.185584999999996</v>
      </c>
      <c r="D53" s="30">
        <v>51.330300000000001</v>
      </c>
    </row>
    <row r="54" spans="1:6" x14ac:dyDescent="0.25">
      <c r="A54" s="15">
        <v>41381.695648148147</v>
      </c>
      <c r="B54" s="16">
        <f t="shared" si="0"/>
        <v>1.48148147854954E-3</v>
      </c>
      <c r="C54" s="30">
        <f t="shared" si="6"/>
        <v>35.03225333333333</v>
      </c>
      <c r="D54" s="30">
        <v>51.330300000000001</v>
      </c>
    </row>
    <row r="55" spans="1:6" x14ac:dyDescent="0.25">
      <c r="A55" s="15">
        <v>41381.69568287037</v>
      </c>
      <c r="B55" s="16">
        <f t="shared" si="0"/>
        <v>1.5162037016125396E-3</v>
      </c>
      <c r="C55" s="30">
        <f t="shared" si="6"/>
        <v>37.878921666666663</v>
      </c>
      <c r="D55" s="30">
        <v>51.330300000000001</v>
      </c>
    </row>
    <row r="56" spans="1:6" x14ac:dyDescent="0.25">
      <c r="A56" s="15">
        <v>41381.695694444446</v>
      </c>
      <c r="B56" s="16">
        <f t="shared" si="0"/>
        <v>1.527777778392192E-3</v>
      </c>
      <c r="C56" s="30">
        <f t="shared" si="6"/>
        <v>40.725589999999997</v>
      </c>
      <c r="D56" s="30">
        <v>51.330300000000001</v>
      </c>
    </row>
    <row r="57" spans="1:6" x14ac:dyDescent="0.25">
      <c r="A57" s="15">
        <v>41381.695729166669</v>
      </c>
      <c r="B57" s="16">
        <f t="shared" si="0"/>
        <v>1.5625000014551915E-3</v>
      </c>
      <c r="C57" s="30">
        <f t="shared" si="6"/>
        <v>43.57225833333333</v>
      </c>
      <c r="D57" s="30">
        <v>51.330300000000001</v>
      </c>
    </row>
    <row r="58" spans="1:6" x14ac:dyDescent="0.25">
      <c r="A58" s="15">
        <v>41381.695740740739</v>
      </c>
      <c r="B58" s="16">
        <f t="shared" si="0"/>
        <v>1.5740740709588863E-3</v>
      </c>
      <c r="C58" s="30">
        <f t="shared" si="6"/>
        <v>46.418926666666664</v>
      </c>
      <c r="D58" s="30">
        <v>51.330300000000001</v>
      </c>
    </row>
    <row r="59" spans="1:6" x14ac:dyDescent="0.25">
      <c r="A59" s="15">
        <v>41381.695763888885</v>
      </c>
      <c r="B59" s="16">
        <f t="shared" si="0"/>
        <v>1.5972222172422335E-3</v>
      </c>
      <c r="C59" s="30">
        <f t="shared" si="6"/>
        <v>49.265594999999998</v>
      </c>
      <c r="D59" s="30">
        <v>51.330300000000001</v>
      </c>
    </row>
    <row r="60" spans="1:6" x14ac:dyDescent="0.25">
      <c r="A60" s="15">
        <v>41381.695787037039</v>
      </c>
      <c r="B60" s="16">
        <f t="shared" si="0"/>
        <v>1.6203703708015382E-3</v>
      </c>
      <c r="C60" s="30">
        <f t="shared" si="6"/>
        <v>52.112263333333331</v>
      </c>
      <c r="D60" s="30">
        <v>51.330300000000001</v>
      </c>
    </row>
    <row r="61" spans="1:6" x14ac:dyDescent="0.25">
      <c r="A61" s="15">
        <v>41381.695810185185</v>
      </c>
      <c r="B61" s="16">
        <f t="shared" si="0"/>
        <v>1.6435185170848854E-3</v>
      </c>
      <c r="C61" s="30">
        <v>57.805599999999998</v>
      </c>
      <c r="D61" s="30">
        <v>51.330300000000001</v>
      </c>
      <c r="F61">
        <f>(D61-D68) / 8</f>
        <v>1.5440375</v>
      </c>
    </row>
    <row r="62" spans="1:6" x14ac:dyDescent="0.25">
      <c r="A62" s="15">
        <v>41381.695833333331</v>
      </c>
      <c r="B62" s="16">
        <f t="shared" si="0"/>
        <v>1.6666666633682325E-3</v>
      </c>
      <c r="C62" s="30">
        <v>57.805599999999998</v>
      </c>
      <c r="D62" s="30">
        <f>D61-$F$61</f>
        <v>49.786262499999999</v>
      </c>
    </row>
    <row r="63" spans="1:6" x14ac:dyDescent="0.25">
      <c r="A63" s="15">
        <v>41381.695856481485</v>
      </c>
      <c r="B63" s="16">
        <f t="shared" si="0"/>
        <v>1.6898148169275373E-3</v>
      </c>
      <c r="C63" s="30">
        <v>57.805599999999998</v>
      </c>
      <c r="D63" s="30">
        <f t="shared" ref="D63:D67" si="7">D62-$F$61</f>
        <v>48.242224999999998</v>
      </c>
    </row>
    <row r="64" spans="1:6" x14ac:dyDescent="0.25">
      <c r="A64" s="15">
        <v>41381.695879629631</v>
      </c>
      <c r="B64" s="16">
        <f t="shared" si="0"/>
        <v>1.7129629632108845E-3</v>
      </c>
      <c r="C64" s="30">
        <v>57.805599999999998</v>
      </c>
      <c r="D64" s="30">
        <f t="shared" si="7"/>
        <v>46.698187499999996</v>
      </c>
    </row>
    <row r="65" spans="1:4" x14ac:dyDescent="0.25">
      <c r="A65" s="15">
        <v>41381.695914351854</v>
      </c>
      <c r="B65" s="16">
        <f t="shared" si="0"/>
        <v>1.747685186273884E-3</v>
      </c>
      <c r="C65" s="30">
        <v>57.805599999999998</v>
      </c>
      <c r="D65" s="30">
        <f t="shared" si="7"/>
        <v>45.154149999999994</v>
      </c>
    </row>
    <row r="66" spans="1:4" x14ac:dyDescent="0.25">
      <c r="A66" s="15">
        <v>41381.695937500001</v>
      </c>
      <c r="B66" s="16">
        <f t="shared" si="0"/>
        <v>1.7708333325572312E-3</v>
      </c>
      <c r="C66" s="30">
        <v>57.805599999999998</v>
      </c>
      <c r="D66" s="30">
        <f t="shared" si="7"/>
        <v>43.610112499999993</v>
      </c>
    </row>
    <row r="67" spans="1:4" x14ac:dyDescent="0.25">
      <c r="A67" s="15">
        <v>41381.695960648147</v>
      </c>
      <c r="B67" s="16">
        <f t="shared" ref="B67:B68" si="8">A67-$G$2</f>
        <v>1.7939814788405783E-3</v>
      </c>
      <c r="C67" s="30">
        <v>57.805599999999998</v>
      </c>
      <c r="D67" s="30">
        <f t="shared" si="7"/>
        <v>42.066074999999991</v>
      </c>
    </row>
    <row r="68" spans="1:4" x14ac:dyDescent="0.25">
      <c r="A68" s="17">
        <v>41381.695983796293</v>
      </c>
      <c r="B68" s="16">
        <f t="shared" si="8"/>
        <v>1.8171296251239255E-3</v>
      </c>
      <c r="C68" s="30">
        <v>57.805599999999998</v>
      </c>
      <c r="D68" s="30">
        <v>38.978000000000002</v>
      </c>
    </row>
    <row r="70" spans="1:4" x14ac:dyDescent="0.25">
      <c r="A70" s="16">
        <f>A68-A2</f>
        <v>1.8171296251239255E-3</v>
      </c>
    </row>
  </sheetData>
  <mergeCells count="6">
    <mergeCell ref="C1:D1"/>
    <mergeCell ref="K6:R6"/>
    <mergeCell ref="K7:L7"/>
    <mergeCell ref="M7:N7"/>
    <mergeCell ref="O7:P7"/>
    <mergeCell ref="Q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4</vt:i4>
      </vt:variant>
    </vt:vector>
  </HeadingPairs>
  <TitlesOfParts>
    <vt:vector size="6" baseType="lpstr">
      <vt:lpstr>Эксперепент</vt:lpstr>
      <vt:lpstr>Путь</vt:lpstr>
      <vt:lpstr>Дисперсия</vt:lpstr>
      <vt:lpstr>Алгоритм 3</vt:lpstr>
      <vt:lpstr>Алгоритм 4</vt:lpstr>
      <vt:lpstr>Алгоритм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linuxshaman</dc:creator>
  <cp:lastModifiedBy>linuxshaman</cp:lastModifiedBy>
  <dcterms:created xsi:type="dcterms:W3CDTF">2013-05-14T17:40:56Z</dcterms:created>
  <dcterms:modified xsi:type="dcterms:W3CDTF">2013-05-19T14:09:23Z</dcterms:modified>
</cp:coreProperties>
</file>