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8915" windowHeight="8220"/>
  </bookViews>
  <sheets>
    <sheet name="Эксперепент" sheetId="1" r:id="rId1"/>
    <sheet name="Путь" sheetId="2" r:id="rId2"/>
  </sheets>
  <calcPr calcId="145621"/>
</workbook>
</file>

<file path=xl/calcChain.xml><?xml version="1.0" encoding="utf-8"?>
<calcChain xmlns="http://schemas.openxmlformats.org/spreadsheetml/2006/main">
  <c r="AF70" i="1" l="1"/>
  <c r="AG69" i="1"/>
  <c r="AE69" i="1"/>
  <c r="AF68" i="1"/>
  <c r="AG67" i="1"/>
  <c r="AE67" i="1"/>
  <c r="AF66" i="1"/>
  <c r="AG65" i="1"/>
  <c r="AE65" i="1"/>
  <c r="AF64" i="1"/>
  <c r="AG63" i="1"/>
  <c r="AE63" i="1"/>
  <c r="AF62" i="1"/>
  <c r="AG61" i="1"/>
  <c r="AE61" i="1"/>
  <c r="AF60" i="1"/>
  <c r="AG59" i="1"/>
  <c r="AE59" i="1"/>
  <c r="AF58" i="1"/>
  <c r="AG57" i="1"/>
  <c r="AE57" i="1"/>
  <c r="AF56" i="1"/>
  <c r="AG55" i="1"/>
  <c r="AE55" i="1"/>
  <c r="AF54" i="1"/>
  <c r="AG53" i="1"/>
  <c r="AE53" i="1"/>
  <c r="AF52" i="1"/>
  <c r="AG51" i="1"/>
  <c r="AE51" i="1"/>
  <c r="AF50" i="1"/>
  <c r="AG49" i="1"/>
  <c r="AE49" i="1"/>
  <c r="AF48" i="1"/>
  <c r="AG47" i="1"/>
  <c r="AE47" i="1"/>
  <c r="AF46" i="1"/>
  <c r="AG45" i="1"/>
  <c r="AE45" i="1"/>
  <c r="AF44" i="1"/>
  <c r="AG43" i="1"/>
  <c r="AE43" i="1"/>
  <c r="AF42" i="1"/>
  <c r="AG41" i="1"/>
  <c r="AE41" i="1"/>
  <c r="AF40" i="1"/>
  <c r="AG39" i="1"/>
  <c r="AE39" i="1"/>
  <c r="AF38" i="1"/>
  <c r="AG37" i="1"/>
  <c r="AE37" i="1"/>
  <c r="AF36" i="1"/>
  <c r="AG35" i="1"/>
  <c r="AE35" i="1"/>
  <c r="AF34" i="1"/>
  <c r="AG33" i="1"/>
  <c r="AE33" i="1"/>
  <c r="AF32" i="1"/>
  <c r="AG31" i="1"/>
  <c r="AE31" i="1"/>
  <c r="AF30" i="1"/>
  <c r="AG29" i="1"/>
  <c r="AE29" i="1"/>
  <c r="AF28" i="1"/>
  <c r="AG27" i="1"/>
  <c r="AE27" i="1"/>
  <c r="AF26" i="1"/>
  <c r="AG25" i="1"/>
  <c r="AE25" i="1"/>
  <c r="AF24" i="1"/>
  <c r="AG23" i="1"/>
  <c r="AE23" i="1"/>
  <c r="AF22" i="1"/>
  <c r="AG21" i="1"/>
  <c r="AE21" i="1"/>
  <c r="AF20" i="1"/>
  <c r="AG19" i="1"/>
  <c r="AE19" i="1"/>
  <c r="AF18" i="1"/>
  <c r="AG17" i="1"/>
  <c r="AE17" i="1"/>
  <c r="AF16" i="1"/>
  <c r="AG15" i="1"/>
  <c r="AE15" i="1"/>
  <c r="AF14" i="1"/>
  <c r="AG13" i="1"/>
  <c r="AE13" i="1"/>
  <c r="AF12" i="1"/>
  <c r="AG11" i="1"/>
  <c r="AE11" i="1"/>
  <c r="AF10" i="1"/>
  <c r="AG9" i="1"/>
  <c r="AE9" i="1"/>
  <c r="AF8" i="1"/>
  <c r="AG7" i="1"/>
  <c r="AE7" i="1"/>
  <c r="AF6" i="1"/>
  <c r="AG5" i="1"/>
  <c r="AE5" i="1"/>
  <c r="AG4" i="1"/>
  <c r="AE4" i="1"/>
  <c r="AS5" i="1"/>
  <c r="AS6" i="1"/>
  <c r="AY6" i="1" s="1"/>
  <c r="BE6" i="1" s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T62" i="1" s="1"/>
  <c r="AZ62" i="1" s="1"/>
  <c r="BF62" i="1" s="1"/>
  <c r="AS63" i="1"/>
  <c r="AS64" i="1"/>
  <c r="AT64" i="1" s="1"/>
  <c r="AZ64" i="1" s="1"/>
  <c r="BF64" i="1" s="1"/>
  <c r="AS65" i="1"/>
  <c r="AS66" i="1"/>
  <c r="AT66" i="1" s="1"/>
  <c r="AZ66" i="1" s="1"/>
  <c r="BF66" i="1" s="1"/>
  <c r="AS67" i="1"/>
  <c r="AS68" i="1"/>
  <c r="AT68" i="1" s="1"/>
  <c r="AZ68" i="1" s="1"/>
  <c r="BF68" i="1" s="1"/>
  <c r="AS69" i="1"/>
  <c r="AS70" i="1"/>
  <c r="AY70" i="1" s="1"/>
  <c r="BE70" i="1" s="1"/>
  <c r="AS4" i="1"/>
  <c r="AT4" i="1" s="1"/>
  <c r="AZ4" i="1" s="1"/>
  <c r="BF4" i="1" s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R62" i="1" s="1"/>
  <c r="AX62" i="1" s="1"/>
  <c r="BD62" i="1" s="1"/>
  <c r="AQ63" i="1"/>
  <c r="AQ64" i="1"/>
  <c r="AR64" i="1" s="1"/>
  <c r="AX64" i="1" s="1"/>
  <c r="BD64" i="1" s="1"/>
  <c r="AQ65" i="1"/>
  <c r="AQ66" i="1"/>
  <c r="AR66" i="1" s="1"/>
  <c r="AX66" i="1" s="1"/>
  <c r="BD66" i="1" s="1"/>
  <c r="AQ67" i="1"/>
  <c r="AQ68" i="1"/>
  <c r="AR68" i="1" s="1"/>
  <c r="AX68" i="1" s="1"/>
  <c r="BD68" i="1" s="1"/>
  <c r="AQ69" i="1"/>
  <c r="AQ70" i="1"/>
  <c r="AR70" i="1" s="1"/>
  <c r="AX70" i="1" s="1"/>
  <c r="BD70" i="1" s="1"/>
  <c r="AQ4" i="1"/>
  <c r="AR4" i="1" s="1"/>
  <c r="AX4" i="1" s="1"/>
  <c r="BD4" i="1" s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P63" i="1" s="1"/>
  <c r="AV63" i="1" s="1"/>
  <c r="BB63" i="1" s="1"/>
  <c r="AO64" i="1"/>
  <c r="AO65" i="1"/>
  <c r="AP65" i="1" s="1"/>
  <c r="AV65" i="1" s="1"/>
  <c r="BB65" i="1" s="1"/>
  <c r="AO66" i="1"/>
  <c r="AO67" i="1"/>
  <c r="AP67" i="1" s="1"/>
  <c r="AV67" i="1" s="1"/>
  <c r="BB67" i="1" s="1"/>
  <c r="AO68" i="1"/>
  <c r="AO69" i="1"/>
  <c r="AP69" i="1" s="1"/>
  <c r="AV69" i="1" s="1"/>
  <c r="BB69" i="1" s="1"/>
  <c r="AO70" i="1"/>
  <c r="AO4" i="1"/>
  <c r="AP4" i="1" s="1"/>
  <c r="AV4" i="1" s="1"/>
  <c r="BB4" i="1" s="1"/>
  <c r="AF5" i="1"/>
  <c r="AE6" i="1"/>
  <c r="AG6" i="1"/>
  <c r="AF7" i="1"/>
  <c r="AE8" i="1"/>
  <c r="AG8" i="1"/>
  <c r="AF9" i="1"/>
  <c r="AE10" i="1"/>
  <c r="AG10" i="1"/>
  <c r="AF11" i="1"/>
  <c r="AE12" i="1"/>
  <c r="AG12" i="1"/>
  <c r="AF13" i="1"/>
  <c r="AE14" i="1"/>
  <c r="AG14" i="1"/>
  <c r="AF15" i="1"/>
  <c r="AE16" i="1"/>
  <c r="AG16" i="1"/>
  <c r="AF17" i="1"/>
  <c r="AE18" i="1"/>
  <c r="AG18" i="1"/>
  <c r="AF19" i="1"/>
  <c r="AE20" i="1"/>
  <c r="AG20" i="1"/>
  <c r="AF21" i="1"/>
  <c r="AE22" i="1"/>
  <c r="AG22" i="1"/>
  <c r="AF23" i="1"/>
  <c r="AE24" i="1"/>
  <c r="AG24" i="1"/>
  <c r="AF25" i="1"/>
  <c r="AE26" i="1"/>
  <c r="AG26" i="1"/>
  <c r="AF27" i="1"/>
  <c r="AE28" i="1"/>
  <c r="AG28" i="1"/>
  <c r="AF29" i="1"/>
  <c r="AE30" i="1"/>
  <c r="AG30" i="1"/>
  <c r="AF31" i="1"/>
  <c r="AE32" i="1"/>
  <c r="AG32" i="1"/>
  <c r="AF33" i="1"/>
  <c r="AE34" i="1"/>
  <c r="AG34" i="1"/>
  <c r="AF35" i="1"/>
  <c r="AE36" i="1"/>
  <c r="AG36" i="1"/>
  <c r="AF37" i="1"/>
  <c r="AE38" i="1"/>
  <c r="AG38" i="1"/>
  <c r="AF39" i="1"/>
  <c r="AE40" i="1"/>
  <c r="AG40" i="1"/>
  <c r="AF41" i="1"/>
  <c r="AE42" i="1"/>
  <c r="AG42" i="1"/>
  <c r="AF43" i="1"/>
  <c r="AE44" i="1"/>
  <c r="AG44" i="1"/>
  <c r="AF45" i="1"/>
  <c r="AE46" i="1"/>
  <c r="AG46" i="1"/>
  <c r="AF47" i="1"/>
  <c r="AE48" i="1"/>
  <c r="AG48" i="1"/>
  <c r="AF49" i="1"/>
  <c r="AE50" i="1"/>
  <c r="AG50" i="1"/>
  <c r="AF51" i="1"/>
  <c r="AE52" i="1"/>
  <c r="AG52" i="1"/>
  <c r="AF53" i="1"/>
  <c r="AE54" i="1"/>
  <c r="AG54" i="1"/>
  <c r="AF55" i="1"/>
  <c r="AE56" i="1"/>
  <c r="AG56" i="1"/>
  <c r="AF57" i="1"/>
  <c r="AE58" i="1"/>
  <c r="AG58" i="1"/>
  <c r="AF59" i="1"/>
  <c r="AE60" i="1"/>
  <c r="AG60" i="1"/>
  <c r="AF61" i="1"/>
  <c r="AE62" i="1"/>
  <c r="AG62" i="1"/>
  <c r="AF63" i="1"/>
  <c r="AE64" i="1"/>
  <c r="AG64" i="1"/>
  <c r="AF65" i="1"/>
  <c r="AE66" i="1"/>
  <c r="AG66" i="1"/>
  <c r="AF67" i="1"/>
  <c r="AE68" i="1"/>
  <c r="AG68" i="1"/>
  <c r="AF69" i="1"/>
  <c r="AE70" i="1"/>
  <c r="AG70" i="1"/>
  <c r="AF4" i="1"/>
  <c r="AG71" i="1" l="1"/>
  <c r="AF71" i="1"/>
  <c r="AE71" i="1"/>
  <c r="AT70" i="1"/>
  <c r="AZ70" i="1" s="1"/>
  <c r="BF70" i="1" s="1"/>
  <c r="AT6" i="1"/>
  <c r="AZ6" i="1" s="1"/>
  <c r="BF6" i="1" s="1"/>
  <c r="AP68" i="1"/>
  <c r="AV68" i="1" s="1"/>
  <c r="BB68" i="1" s="1"/>
  <c r="AU68" i="1"/>
  <c r="BA68" i="1" s="1"/>
  <c r="AP64" i="1"/>
  <c r="AV64" i="1" s="1"/>
  <c r="BB64" i="1" s="1"/>
  <c r="AU64" i="1"/>
  <c r="BA64" i="1" s="1"/>
  <c r="AP60" i="1"/>
  <c r="AV60" i="1" s="1"/>
  <c r="BB60" i="1" s="1"/>
  <c r="AU60" i="1"/>
  <c r="BA60" i="1" s="1"/>
  <c r="AP52" i="1"/>
  <c r="AV52" i="1" s="1"/>
  <c r="BB52" i="1" s="1"/>
  <c r="AU52" i="1"/>
  <c r="BA52" i="1" s="1"/>
  <c r="AP48" i="1"/>
  <c r="AV48" i="1" s="1"/>
  <c r="BB48" i="1" s="1"/>
  <c r="AU48" i="1"/>
  <c r="BA48" i="1" s="1"/>
  <c r="AP44" i="1"/>
  <c r="AV44" i="1" s="1"/>
  <c r="BB44" i="1" s="1"/>
  <c r="AU44" i="1"/>
  <c r="BA44" i="1" s="1"/>
  <c r="AP40" i="1"/>
  <c r="AV40" i="1" s="1"/>
  <c r="BB40" i="1" s="1"/>
  <c r="AU40" i="1"/>
  <c r="BA40" i="1" s="1"/>
  <c r="AP36" i="1"/>
  <c r="AV36" i="1" s="1"/>
  <c r="BB36" i="1" s="1"/>
  <c r="AU36" i="1"/>
  <c r="BA36" i="1" s="1"/>
  <c r="AP32" i="1"/>
  <c r="AV32" i="1" s="1"/>
  <c r="BB32" i="1" s="1"/>
  <c r="AU32" i="1"/>
  <c r="BA32" i="1" s="1"/>
  <c r="AP28" i="1"/>
  <c r="AV28" i="1" s="1"/>
  <c r="BB28" i="1" s="1"/>
  <c r="AU28" i="1"/>
  <c r="BA28" i="1" s="1"/>
  <c r="AP24" i="1"/>
  <c r="AV24" i="1" s="1"/>
  <c r="BB24" i="1" s="1"/>
  <c r="AU24" i="1"/>
  <c r="BA24" i="1" s="1"/>
  <c r="AP20" i="1"/>
  <c r="AV20" i="1" s="1"/>
  <c r="BB20" i="1" s="1"/>
  <c r="AU20" i="1"/>
  <c r="BA20" i="1" s="1"/>
  <c r="AP16" i="1"/>
  <c r="AV16" i="1" s="1"/>
  <c r="BB16" i="1" s="1"/>
  <c r="AU16" i="1"/>
  <c r="BA16" i="1" s="1"/>
  <c r="AP12" i="1"/>
  <c r="AV12" i="1" s="1"/>
  <c r="BB12" i="1" s="1"/>
  <c r="AU12" i="1"/>
  <c r="BA12" i="1" s="1"/>
  <c r="AP8" i="1"/>
  <c r="AV8" i="1" s="1"/>
  <c r="BB8" i="1" s="1"/>
  <c r="AU8" i="1"/>
  <c r="BA8" i="1" s="1"/>
  <c r="AR67" i="1"/>
  <c r="AX67" i="1" s="1"/>
  <c r="BD67" i="1" s="1"/>
  <c r="AW67" i="1"/>
  <c r="BC67" i="1" s="1"/>
  <c r="AR63" i="1"/>
  <c r="AX63" i="1" s="1"/>
  <c r="BD63" i="1" s="1"/>
  <c r="AW63" i="1"/>
  <c r="BC63" i="1" s="1"/>
  <c r="AR59" i="1"/>
  <c r="AX59" i="1" s="1"/>
  <c r="BD59" i="1" s="1"/>
  <c r="AW59" i="1"/>
  <c r="BC59" i="1" s="1"/>
  <c r="AR55" i="1"/>
  <c r="AX55" i="1" s="1"/>
  <c r="BD55" i="1" s="1"/>
  <c r="AW55" i="1"/>
  <c r="BC55" i="1" s="1"/>
  <c r="AR51" i="1"/>
  <c r="AX51" i="1" s="1"/>
  <c r="BD51" i="1" s="1"/>
  <c r="AW51" i="1"/>
  <c r="BC51" i="1" s="1"/>
  <c r="AR47" i="1"/>
  <c r="AX47" i="1" s="1"/>
  <c r="BD47" i="1" s="1"/>
  <c r="AW47" i="1"/>
  <c r="BC47" i="1" s="1"/>
  <c r="AR43" i="1"/>
  <c r="AX43" i="1" s="1"/>
  <c r="BD43" i="1" s="1"/>
  <c r="AW43" i="1"/>
  <c r="BC43" i="1" s="1"/>
  <c r="AR39" i="1"/>
  <c r="AX39" i="1" s="1"/>
  <c r="BD39" i="1" s="1"/>
  <c r="AW39" i="1"/>
  <c r="BC39" i="1" s="1"/>
  <c r="AR35" i="1"/>
  <c r="AX35" i="1" s="1"/>
  <c r="BD35" i="1" s="1"/>
  <c r="AW35" i="1"/>
  <c r="BC35" i="1" s="1"/>
  <c r="AR31" i="1"/>
  <c r="AX31" i="1" s="1"/>
  <c r="BD31" i="1" s="1"/>
  <c r="AW31" i="1"/>
  <c r="BC31" i="1" s="1"/>
  <c r="AR27" i="1"/>
  <c r="AX27" i="1" s="1"/>
  <c r="BD27" i="1" s="1"/>
  <c r="AW27" i="1"/>
  <c r="BC27" i="1" s="1"/>
  <c r="AR23" i="1"/>
  <c r="AX23" i="1" s="1"/>
  <c r="BD23" i="1" s="1"/>
  <c r="AW23" i="1"/>
  <c r="BC23" i="1" s="1"/>
  <c r="AR19" i="1"/>
  <c r="AX19" i="1" s="1"/>
  <c r="BD19" i="1" s="1"/>
  <c r="AW19" i="1"/>
  <c r="BC19" i="1" s="1"/>
  <c r="AR15" i="1"/>
  <c r="AX15" i="1" s="1"/>
  <c r="BD15" i="1" s="1"/>
  <c r="AW15" i="1"/>
  <c r="BC15" i="1" s="1"/>
  <c r="AR11" i="1"/>
  <c r="AX11" i="1" s="1"/>
  <c r="BD11" i="1" s="1"/>
  <c r="AW11" i="1"/>
  <c r="BC11" i="1" s="1"/>
  <c r="AR7" i="1"/>
  <c r="AX7" i="1" s="1"/>
  <c r="BD7" i="1" s="1"/>
  <c r="AW7" i="1"/>
  <c r="BC7" i="1" s="1"/>
  <c r="AT67" i="1"/>
  <c r="AZ67" i="1" s="1"/>
  <c r="BF67" i="1" s="1"/>
  <c r="AY67" i="1"/>
  <c r="BE67" i="1" s="1"/>
  <c r="AT63" i="1"/>
  <c r="AZ63" i="1" s="1"/>
  <c r="BF63" i="1" s="1"/>
  <c r="AY63" i="1"/>
  <c r="BE63" i="1" s="1"/>
  <c r="AT59" i="1"/>
  <c r="AZ59" i="1" s="1"/>
  <c r="BF59" i="1" s="1"/>
  <c r="AY59" i="1"/>
  <c r="BE59" i="1" s="1"/>
  <c r="AT55" i="1"/>
  <c r="AZ55" i="1" s="1"/>
  <c r="BF55" i="1" s="1"/>
  <c r="AY55" i="1"/>
  <c r="BE55" i="1" s="1"/>
  <c r="AT51" i="1"/>
  <c r="AZ51" i="1" s="1"/>
  <c r="BF51" i="1" s="1"/>
  <c r="AY51" i="1"/>
  <c r="BE51" i="1" s="1"/>
  <c r="AT47" i="1"/>
  <c r="AZ47" i="1" s="1"/>
  <c r="BF47" i="1" s="1"/>
  <c r="AY47" i="1"/>
  <c r="BE47" i="1" s="1"/>
  <c r="AT43" i="1"/>
  <c r="AZ43" i="1" s="1"/>
  <c r="BF43" i="1" s="1"/>
  <c r="AY43" i="1"/>
  <c r="BE43" i="1" s="1"/>
  <c r="AT39" i="1"/>
  <c r="AZ39" i="1" s="1"/>
  <c r="BF39" i="1" s="1"/>
  <c r="AY39" i="1"/>
  <c r="BE39" i="1" s="1"/>
  <c r="AT35" i="1"/>
  <c r="AZ35" i="1" s="1"/>
  <c r="BF35" i="1" s="1"/>
  <c r="AY35" i="1"/>
  <c r="BE35" i="1" s="1"/>
  <c r="AT31" i="1"/>
  <c r="AZ31" i="1" s="1"/>
  <c r="BF31" i="1" s="1"/>
  <c r="AY31" i="1"/>
  <c r="BE31" i="1" s="1"/>
  <c r="AT27" i="1"/>
  <c r="AZ27" i="1" s="1"/>
  <c r="BF27" i="1" s="1"/>
  <c r="AY27" i="1"/>
  <c r="BE27" i="1" s="1"/>
  <c r="AT23" i="1"/>
  <c r="AZ23" i="1" s="1"/>
  <c r="BF23" i="1" s="1"/>
  <c r="AY23" i="1"/>
  <c r="BE23" i="1" s="1"/>
  <c r="AT19" i="1"/>
  <c r="AZ19" i="1" s="1"/>
  <c r="BF19" i="1" s="1"/>
  <c r="AY19" i="1"/>
  <c r="BE19" i="1" s="1"/>
  <c r="AT15" i="1"/>
  <c r="AZ15" i="1" s="1"/>
  <c r="BF15" i="1" s="1"/>
  <c r="AY15" i="1"/>
  <c r="BE15" i="1" s="1"/>
  <c r="AY14" i="1"/>
  <c r="BE14" i="1" s="1"/>
  <c r="AT14" i="1"/>
  <c r="AZ14" i="1" s="1"/>
  <c r="BF14" i="1" s="1"/>
  <c r="AT10" i="1"/>
  <c r="AZ10" i="1" s="1"/>
  <c r="BF10" i="1" s="1"/>
  <c r="AY10" i="1"/>
  <c r="BE10" i="1" s="1"/>
  <c r="AP56" i="1"/>
  <c r="AV56" i="1" s="1"/>
  <c r="BB56" i="1" s="1"/>
  <c r="AU56" i="1"/>
  <c r="BA56" i="1" s="1"/>
  <c r="AP70" i="1"/>
  <c r="AV70" i="1" s="1"/>
  <c r="BB70" i="1" s="1"/>
  <c r="AU70" i="1"/>
  <c r="BA70" i="1" s="1"/>
  <c r="AP66" i="1"/>
  <c r="AV66" i="1" s="1"/>
  <c r="BB66" i="1" s="1"/>
  <c r="AU66" i="1"/>
  <c r="BA66" i="1" s="1"/>
  <c r="AP62" i="1"/>
  <c r="AV62" i="1" s="1"/>
  <c r="BB62" i="1" s="1"/>
  <c r="AU62" i="1"/>
  <c r="BA62" i="1" s="1"/>
  <c r="AP58" i="1"/>
  <c r="AV58" i="1" s="1"/>
  <c r="BB58" i="1" s="1"/>
  <c r="AU58" i="1"/>
  <c r="BA58" i="1" s="1"/>
  <c r="AP54" i="1"/>
  <c r="AV54" i="1" s="1"/>
  <c r="BB54" i="1" s="1"/>
  <c r="AU54" i="1"/>
  <c r="BA54" i="1" s="1"/>
  <c r="AP50" i="1"/>
  <c r="AV50" i="1" s="1"/>
  <c r="BB50" i="1" s="1"/>
  <c r="AU50" i="1"/>
  <c r="BA50" i="1" s="1"/>
  <c r="AP46" i="1"/>
  <c r="AV46" i="1" s="1"/>
  <c r="BB46" i="1" s="1"/>
  <c r="AU46" i="1"/>
  <c r="BA46" i="1" s="1"/>
  <c r="AP42" i="1"/>
  <c r="AV42" i="1" s="1"/>
  <c r="BB42" i="1" s="1"/>
  <c r="AU42" i="1"/>
  <c r="BA42" i="1" s="1"/>
  <c r="AP38" i="1"/>
  <c r="AV38" i="1" s="1"/>
  <c r="BB38" i="1" s="1"/>
  <c r="AU38" i="1"/>
  <c r="BA38" i="1" s="1"/>
  <c r="AP34" i="1"/>
  <c r="AV34" i="1" s="1"/>
  <c r="BB34" i="1" s="1"/>
  <c r="AU34" i="1"/>
  <c r="BA34" i="1" s="1"/>
  <c r="AP30" i="1"/>
  <c r="AV30" i="1" s="1"/>
  <c r="BB30" i="1" s="1"/>
  <c r="AU30" i="1"/>
  <c r="BA30" i="1" s="1"/>
  <c r="AP26" i="1"/>
  <c r="AV26" i="1" s="1"/>
  <c r="BB26" i="1" s="1"/>
  <c r="AU26" i="1"/>
  <c r="BA26" i="1" s="1"/>
  <c r="AP22" i="1"/>
  <c r="AV22" i="1" s="1"/>
  <c r="BB22" i="1" s="1"/>
  <c r="AU22" i="1"/>
  <c r="BA22" i="1" s="1"/>
  <c r="AP18" i="1"/>
  <c r="AV18" i="1" s="1"/>
  <c r="BB18" i="1" s="1"/>
  <c r="AU18" i="1"/>
  <c r="BA18" i="1" s="1"/>
  <c r="AP14" i="1"/>
  <c r="AV14" i="1" s="1"/>
  <c r="BB14" i="1" s="1"/>
  <c r="AU14" i="1"/>
  <c r="BA14" i="1" s="1"/>
  <c r="AP10" i="1"/>
  <c r="AV10" i="1" s="1"/>
  <c r="BB10" i="1" s="1"/>
  <c r="AU10" i="1"/>
  <c r="BA10" i="1" s="1"/>
  <c r="AP6" i="1"/>
  <c r="AV6" i="1" s="1"/>
  <c r="BB6" i="1" s="1"/>
  <c r="AU6" i="1"/>
  <c r="BA6" i="1" s="1"/>
  <c r="AR69" i="1"/>
  <c r="AX69" i="1" s="1"/>
  <c r="BD69" i="1" s="1"/>
  <c r="AW69" i="1"/>
  <c r="BC69" i="1" s="1"/>
  <c r="AR65" i="1"/>
  <c r="AX65" i="1" s="1"/>
  <c r="BD65" i="1" s="1"/>
  <c r="AW65" i="1"/>
  <c r="BC65" i="1" s="1"/>
  <c r="AR61" i="1"/>
  <c r="AX61" i="1" s="1"/>
  <c r="BD61" i="1" s="1"/>
  <c r="AW61" i="1"/>
  <c r="BC61" i="1" s="1"/>
  <c r="AR57" i="1"/>
  <c r="AX57" i="1" s="1"/>
  <c r="BD57" i="1" s="1"/>
  <c r="AW57" i="1"/>
  <c r="BC57" i="1" s="1"/>
  <c r="AR53" i="1"/>
  <c r="AX53" i="1" s="1"/>
  <c r="BD53" i="1" s="1"/>
  <c r="AW53" i="1"/>
  <c r="BC53" i="1" s="1"/>
  <c r="AR49" i="1"/>
  <c r="AX49" i="1" s="1"/>
  <c r="BD49" i="1" s="1"/>
  <c r="AW49" i="1"/>
  <c r="BC49" i="1" s="1"/>
  <c r="AR45" i="1"/>
  <c r="AX45" i="1" s="1"/>
  <c r="BD45" i="1" s="1"/>
  <c r="AW45" i="1"/>
  <c r="BC45" i="1" s="1"/>
  <c r="AR41" i="1"/>
  <c r="AX41" i="1" s="1"/>
  <c r="BD41" i="1" s="1"/>
  <c r="AW41" i="1"/>
  <c r="BC41" i="1" s="1"/>
  <c r="AR37" i="1"/>
  <c r="AX37" i="1" s="1"/>
  <c r="BD37" i="1" s="1"/>
  <c r="AW37" i="1"/>
  <c r="BC37" i="1" s="1"/>
  <c r="AR33" i="1"/>
  <c r="AX33" i="1" s="1"/>
  <c r="BD33" i="1" s="1"/>
  <c r="AW33" i="1"/>
  <c r="BC33" i="1" s="1"/>
  <c r="AR29" i="1"/>
  <c r="AX29" i="1" s="1"/>
  <c r="BD29" i="1" s="1"/>
  <c r="AW29" i="1"/>
  <c r="BC29" i="1" s="1"/>
  <c r="AR25" i="1"/>
  <c r="AX25" i="1" s="1"/>
  <c r="BD25" i="1" s="1"/>
  <c r="AW25" i="1"/>
  <c r="BC25" i="1" s="1"/>
  <c r="AR21" i="1"/>
  <c r="AX21" i="1" s="1"/>
  <c r="BD21" i="1" s="1"/>
  <c r="AW21" i="1"/>
  <c r="BC21" i="1" s="1"/>
  <c r="AR17" i="1"/>
  <c r="AX17" i="1" s="1"/>
  <c r="BD17" i="1" s="1"/>
  <c r="AW17" i="1"/>
  <c r="BC17" i="1" s="1"/>
  <c r="AR13" i="1"/>
  <c r="AX13" i="1" s="1"/>
  <c r="BD13" i="1" s="1"/>
  <c r="AW13" i="1"/>
  <c r="BC13" i="1" s="1"/>
  <c r="AR9" i="1"/>
  <c r="AX9" i="1" s="1"/>
  <c r="BD9" i="1" s="1"/>
  <c r="AW9" i="1"/>
  <c r="BC9" i="1" s="1"/>
  <c r="AR5" i="1"/>
  <c r="AX5" i="1" s="1"/>
  <c r="BD5" i="1" s="1"/>
  <c r="AW5" i="1"/>
  <c r="BC5" i="1" s="1"/>
  <c r="AT69" i="1"/>
  <c r="AZ69" i="1" s="1"/>
  <c r="BF69" i="1" s="1"/>
  <c r="AY69" i="1"/>
  <c r="BE69" i="1" s="1"/>
  <c r="AT65" i="1"/>
  <c r="AZ65" i="1" s="1"/>
  <c r="BF65" i="1" s="1"/>
  <c r="AY65" i="1"/>
  <c r="BE65" i="1" s="1"/>
  <c r="AT61" i="1"/>
  <c r="AZ61" i="1" s="1"/>
  <c r="BF61" i="1" s="1"/>
  <c r="AY61" i="1"/>
  <c r="BE61" i="1" s="1"/>
  <c r="AT57" i="1"/>
  <c r="AZ57" i="1" s="1"/>
  <c r="BF57" i="1" s="1"/>
  <c r="AY57" i="1"/>
  <c r="BE57" i="1" s="1"/>
  <c r="AT53" i="1"/>
  <c r="AZ53" i="1" s="1"/>
  <c r="BF53" i="1" s="1"/>
  <c r="AY53" i="1"/>
  <c r="BE53" i="1" s="1"/>
  <c r="AT49" i="1"/>
  <c r="AZ49" i="1" s="1"/>
  <c r="BF49" i="1" s="1"/>
  <c r="AY49" i="1"/>
  <c r="BE49" i="1" s="1"/>
  <c r="AT45" i="1"/>
  <c r="AZ45" i="1" s="1"/>
  <c r="BF45" i="1" s="1"/>
  <c r="AY45" i="1"/>
  <c r="BE45" i="1" s="1"/>
  <c r="AT41" i="1"/>
  <c r="AZ41" i="1" s="1"/>
  <c r="BF41" i="1" s="1"/>
  <c r="AY41" i="1"/>
  <c r="BE41" i="1" s="1"/>
  <c r="AT37" i="1"/>
  <c r="AZ37" i="1" s="1"/>
  <c r="BF37" i="1" s="1"/>
  <c r="AY37" i="1"/>
  <c r="BE37" i="1" s="1"/>
  <c r="AT33" i="1"/>
  <c r="AZ33" i="1" s="1"/>
  <c r="BF33" i="1" s="1"/>
  <c r="AY33" i="1"/>
  <c r="BE33" i="1" s="1"/>
  <c r="AT29" i="1"/>
  <c r="AZ29" i="1" s="1"/>
  <c r="BF29" i="1" s="1"/>
  <c r="AY29" i="1"/>
  <c r="BE29" i="1" s="1"/>
  <c r="AT25" i="1"/>
  <c r="AZ25" i="1" s="1"/>
  <c r="BF25" i="1" s="1"/>
  <c r="AY25" i="1"/>
  <c r="BE25" i="1" s="1"/>
  <c r="AT21" i="1"/>
  <c r="AZ21" i="1" s="1"/>
  <c r="BF21" i="1" s="1"/>
  <c r="AY21" i="1"/>
  <c r="BE21" i="1" s="1"/>
  <c r="AT17" i="1"/>
  <c r="AZ17" i="1" s="1"/>
  <c r="BF17" i="1" s="1"/>
  <c r="AY17" i="1"/>
  <c r="BE17" i="1" s="1"/>
  <c r="AT12" i="1"/>
  <c r="AZ12" i="1" s="1"/>
  <c r="BF12" i="1" s="1"/>
  <c r="AY12" i="1"/>
  <c r="BE12" i="1" s="1"/>
  <c r="AT8" i="1"/>
  <c r="AZ8" i="1" s="1"/>
  <c r="BF8" i="1" s="1"/>
  <c r="AY8" i="1"/>
  <c r="BE8" i="1" s="1"/>
  <c r="AT5" i="1"/>
  <c r="AZ5" i="1" s="1"/>
  <c r="BF5" i="1" s="1"/>
  <c r="AY5" i="1"/>
  <c r="BE5" i="1" s="1"/>
  <c r="AP59" i="1"/>
  <c r="AV59" i="1" s="1"/>
  <c r="BB59" i="1" s="1"/>
  <c r="AU59" i="1"/>
  <c r="BA59" i="1" s="1"/>
  <c r="AP55" i="1"/>
  <c r="AV55" i="1" s="1"/>
  <c r="BB55" i="1" s="1"/>
  <c r="AU55" i="1"/>
  <c r="BA55" i="1" s="1"/>
  <c r="AP51" i="1"/>
  <c r="AV51" i="1" s="1"/>
  <c r="BB51" i="1" s="1"/>
  <c r="AU51" i="1"/>
  <c r="BA51" i="1" s="1"/>
  <c r="AP47" i="1"/>
  <c r="AV47" i="1" s="1"/>
  <c r="BB47" i="1" s="1"/>
  <c r="AU47" i="1"/>
  <c r="BA47" i="1" s="1"/>
  <c r="AP43" i="1"/>
  <c r="AV43" i="1" s="1"/>
  <c r="BB43" i="1" s="1"/>
  <c r="AU43" i="1"/>
  <c r="BA43" i="1" s="1"/>
  <c r="AP39" i="1"/>
  <c r="AV39" i="1" s="1"/>
  <c r="BB39" i="1" s="1"/>
  <c r="AU39" i="1"/>
  <c r="BA39" i="1" s="1"/>
  <c r="AP35" i="1"/>
  <c r="AV35" i="1" s="1"/>
  <c r="BB35" i="1" s="1"/>
  <c r="AU35" i="1"/>
  <c r="BA35" i="1" s="1"/>
  <c r="AP31" i="1"/>
  <c r="AV31" i="1" s="1"/>
  <c r="BB31" i="1" s="1"/>
  <c r="AU31" i="1"/>
  <c r="BA31" i="1" s="1"/>
  <c r="AP27" i="1"/>
  <c r="AV27" i="1" s="1"/>
  <c r="BB27" i="1" s="1"/>
  <c r="AU27" i="1"/>
  <c r="BA27" i="1" s="1"/>
  <c r="AP23" i="1"/>
  <c r="AV23" i="1" s="1"/>
  <c r="BB23" i="1" s="1"/>
  <c r="AU23" i="1"/>
  <c r="BA23" i="1" s="1"/>
  <c r="AP19" i="1"/>
  <c r="AV19" i="1" s="1"/>
  <c r="BB19" i="1" s="1"/>
  <c r="AU19" i="1"/>
  <c r="BA19" i="1" s="1"/>
  <c r="AP15" i="1"/>
  <c r="AV15" i="1" s="1"/>
  <c r="BB15" i="1" s="1"/>
  <c r="AU15" i="1"/>
  <c r="BA15" i="1" s="1"/>
  <c r="AP11" i="1"/>
  <c r="AV11" i="1" s="1"/>
  <c r="BB11" i="1" s="1"/>
  <c r="AU11" i="1"/>
  <c r="BA11" i="1" s="1"/>
  <c r="AP7" i="1"/>
  <c r="AV7" i="1" s="1"/>
  <c r="BB7" i="1" s="1"/>
  <c r="AU7" i="1"/>
  <c r="BA7" i="1" s="1"/>
  <c r="AR58" i="1"/>
  <c r="AX58" i="1" s="1"/>
  <c r="BD58" i="1" s="1"/>
  <c r="AW58" i="1"/>
  <c r="BC58" i="1" s="1"/>
  <c r="AR54" i="1"/>
  <c r="AX54" i="1" s="1"/>
  <c r="BD54" i="1" s="1"/>
  <c r="AW54" i="1"/>
  <c r="BC54" i="1" s="1"/>
  <c r="AR50" i="1"/>
  <c r="AX50" i="1" s="1"/>
  <c r="BD50" i="1" s="1"/>
  <c r="AW50" i="1"/>
  <c r="BC50" i="1" s="1"/>
  <c r="AR46" i="1"/>
  <c r="AX46" i="1" s="1"/>
  <c r="BD46" i="1" s="1"/>
  <c r="AW46" i="1"/>
  <c r="BC46" i="1" s="1"/>
  <c r="AR42" i="1"/>
  <c r="AX42" i="1" s="1"/>
  <c r="BD42" i="1" s="1"/>
  <c r="AW42" i="1"/>
  <c r="BC42" i="1" s="1"/>
  <c r="AR38" i="1"/>
  <c r="AX38" i="1" s="1"/>
  <c r="BD38" i="1" s="1"/>
  <c r="AW38" i="1"/>
  <c r="BC38" i="1" s="1"/>
  <c r="AR34" i="1"/>
  <c r="AX34" i="1" s="1"/>
  <c r="BD34" i="1" s="1"/>
  <c r="AW34" i="1"/>
  <c r="BC34" i="1" s="1"/>
  <c r="AR30" i="1"/>
  <c r="AX30" i="1" s="1"/>
  <c r="BD30" i="1" s="1"/>
  <c r="AW30" i="1"/>
  <c r="BC30" i="1" s="1"/>
  <c r="AR26" i="1"/>
  <c r="AX26" i="1" s="1"/>
  <c r="BD26" i="1" s="1"/>
  <c r="AW26" i="1"/>
  <c r="BC26" i="1" s="1"/>
  <c r="AR22" i="1"/>
  <c r="AX22" i="1" s="1"/>
  <c r="BD22" i="1" s="1"/>
  <c r="AW22" i="1"/>
  <c r="BC22" i="1" s="1"/>
  <c r="AR18" i="1"/>
  <c r="AX18" i="1" s="1"/>
  <c r="BD18" i="1" s="1"/>
  <c r="AW18" i="1"/>
  <c r="BC18" i="1" s="1"/>
  <c r="AR14" i="1"/>
  <c r="AX14" i="1" s="1"/>
  <c r="BD14" i="1" s="1"/>
  <c r="AW14" i="1"/>
  <c r="BC14" i="1" s="1"/>
  <c r="AR10" i="1"/>
  <c r="AX10" i="1" s="1"/>
  <c r="BD10" i="1" s="1"/>
  <c r="AW10" i="1"/>
  <c r="BC10" i="1" s="1"/>
  <c r="AR6" i="1"/>
  <c r="AX6" i="1" s="1"/>
  <c r="BD6" i="1" s="1"/>
  <c r="AW6" i="1"/>
  <c r="BC6" i="1" s="1"/>
  <c r="AT58" i="1"/>
  <c r="AZ58" i="1" s="1"/>
  <c r="BF58" i="1" s="1"/>
  <c r="AY58" i="1"/>
  <c r="BE58" i="1" s="1"/>
  <c r="AT54" i="1"/>
  <c r="AZ54" i="1" s="1"/>
  <c r="BF54" i="1" s="1"/>
  <c r="AY54" i="1"/>
  <c r="BE54" i="1" s="1"/>
  <c r="AT50" i="1"/>
  <c r="AZ50" i="1" s="1"/>
  <c r="BF50" i="1" s="1"/>
  <c r="AY50" i="1"/>
  <c r="BE50" i="1" s="1"/>
  <c r="AT46" i="1"/>
  <c r="AZ46" i="1" s="1"/>
  <c r="BF46" i="1" s="1"/>
  <c r="AY46" i="1"/>
  <c r="BE46" i="1" s="1"/>
  <c r="AT42" i="1"/>
  <c r="AZ42" i="1" s="1"/>
  <c r="BF42" i="1" s="1"/>
  <c r="AY42" i="1"/>
  <c r="BE42" i="1" s="1"/>
  <c r="AT38" i="1"/>
  <c r="AZ38" i="1" s="1"/>
  <c r="BF38" i="1" s="1"/>
  <c r="AY38" i="1"/>
  <c r="BE38" i="1" s="1"/>
  <c r="AT34" i="1"/>
  <c r="AZ34" i="1" s="1"/>
  <c r="BF34" i="1" s="1"/>
  <c r="AY34" i="1"/>
  <c r="BE34" i="1" s="1"/>
  <c r="AT30" i="1"/>
  <c r="AZ30" i="1" s="1"/>
  <c r="BF30" i="1" s="1"/>
  <c r="AY30" i="1"/>
  <c r="BE30" i="1" s="1"/>
  <c r="AT26" i="1"/>
  <c r="AZ26" i="1" s="1"/>
  <c r="BF26" i="1" s="1"/>
  <c r="AY26" i="1"/>
  <c r="BE26" i="1" s="1"/>
  <c r="AT22" i="1"/>
  <c r="AZ22" i="1" s="1"/>
  <c r="BF22" i="1" s="1"/>
  <c r="AY22" i="1"/>
  <c r="BE22" i="1" s="1"/>
  <c r="AT18" i="1"/>
  <c r="AZ18" i="1" s="1"/>
  <c r="BF18" i="1" s="1"/>
  <c r="AY18" i="1"/>
  <c r="BE18" i="1" s="1"/>
  <c r="AT11" i="1"/>
  <c r="AZ11" i="1" s="1"/>
  <c r="BF11" i="1" s="1"/>
  <c r="AY11" i="1"/>
  <c r="BE11" i="1" s="1"/>
  <c r="AT7" i="1"/>
  <c r="AZ7" i="1" s="1"/>
  <c r="BF7" i="1" s="1"/>
  <c r="AY7" i="1"/>
  <c r="BE7" i="1" s="1"/>
  <c r="AW70" i="1"/>
  <c r="BC70" i="1" s="1"/>
  <c r="AU69" i="1"/>
  <c r="BA69" i="1" s="1"/>
  <c r="AW68" i="1"/>
  <c r="BC68" i="1" s="1"/>
  <c r="AU67" i="1"/>
  <c r="BA67" i="1" s="1"/>
  <c r="AW66" i="1"/>
  <c r="BC66" i="1" s="1"/>
  <c r="AU65" i="1"/>
  <c r="BA65" i="1" s="1"/>
  <c r="AW64" i="1"/>
  <c r="BC64" i="1" s="1"/>
  <c r="AU63" i="1"/>
  <c r="BA63" i="1" s="1"/>
  <c r="AW62" i="1"/>
  <c r="BC62" i="1" s="1"/>
  <c r="AP61" i="1"/>
  <c r="AV61" i="1" s="1"/>
  <c r="BB61" i="1" s="1"/>
  <c r="AU61" i="1"/>
  <c r="BA61" i="1" s="1"/>
  <c r="AP57" i="1"/>
  <c r="AV57" i="1" s="1"/>
  <c r="BB57" i="1" s="1"/>
  <c r="AU57" i="1"/>
  <c r="BA57" i="1" s="1"/>
  <c r="AP53" i="1"/>
  <c r="AV53" i="1" s="1"/>
  <c r="BB53" i="1" s="1"/>
  <c r="AU53" i="1"/>
  <c r="BA53" i="1" s="1"/>
  <c r="AP49" i="1"/>
  <c r="AV49" i="1" s="1"/>
  <c r="BB49" i="1" s="1"/>
  <c r="AU49" i="1"/>
  <c r="BA49" i="1" s="1"/>
  <c r="AP45" i="1"/>
  <c r="AV45" i="1" s="1"/>
  <c r="BB45" i="1" s="1"/>
  <c r="AU45" i="1"/>
  <c r="BA45" i="1" s="1"/>
  <c r="AP41" i="1"/>
  <c r="AV41" i="1" s="1"/>
  <c r="BB41" i="1" s="1"/>
  <c r="AU41" i="1"/>
  <c r="BA41" i="1" s="1"/>
  <c r="AP37" i="1"/>
  <c r="AV37" i="1" s="1"/>
  <c r="BB37" i="1" s="1"/>
  <c r="AU37" i="1"/>
  <c r="BA37" i="1" s="1"/>
  <c r="AP33" i="1"/>
  <c r="AV33" i="1" s="1"/>
  <c r="BB33" i="1" s="1"/>
  <c r="AU33" i="1"/>
  <c r="BA33" i="1" s="1"/>
  <c r="AP29" i="1"/>
  <c r="AV29" i="1" s="1"/>
  <c r="BB29" i="1" s="1"/>
  <c r="AU29" i="1"/>
  <c r="BA29" i="1" s="1"/>
  <c r="AP25" i="1"/>
  <c r="AV25" i="1" s="1"/>
  <c r="BB25" i="1" s="1"/>
  <c r="AU25" i="1"/>
  <c r="BA25" i="1" s="1"/>
  <c r="AP21" i="1"/>
  <c r="AV21" i="1" s="1"/>
  <c r="BB21" i="1" s="1"/>
  <c r="AU21" i="1"/>
  <c r="BA21" i="1" s="1"/>
  <c r="AP17" i="1"/>
  <c r="AV17" i="1" s="1"/>
  <c r="BB17" i="1" s="1"/>
  <c r="AU17" i="1"/>
  <c r="BA17" i="1" s="1"/>
  <c r="AP13" i="1"/>
  <c r="AV13" i="1" s="1"/>
  <c r="BB13" i="1" s="1"/>
  <c r="AU13" i="1"/>
  <c r="BA13" i="1" s="1"/>
  <c r="AP9" i="1"/>
  <c r="AV9" i="1" s="1"/>
  <c r="BB9" i="1" s="1"/>
  <c r="AU9" i="1"/>
  <c r="BA9" i="1" s="1"/>
  <c r="AP5" i="1"/>
  <c r="AV5" i="1" s="1"/>
  <c r="BB5" i="1" s="1"/>
  <c r="AU5" i="1"/>
  <c r="BA5" i="1" s="1"/>
  <c r="AR60" i="1"/>
  <c r="AX60" i="1" s="1"/>
  <c r="BD60" i="1" s="1"/>
  <c r="AW60" i="1"/>
  <c r="BC60" i="1" s="1"/>
  <c r="AR56" i="1"/>
  <c r="AX56" i="1" s="1"/>
  <c r="BD56" i="1" s="1"/>
  <c r="AW56" i="1"/>
  <c r="BC56" i="1" s="1"/>
  <c r="AR52" i="1"/>
  <c r="AX52" i="1" s="1"/>
  <c r="BD52" i="1" s="1"/>
  <c r="AW52" i="1"/>
  <c r="BC52" i="1" s="1"/>
  <c r="AR48" i="1"/>
  <c r="AX48" i="1" s="1"/>
  <c r="BD48" i="1" s="1"/>
  <c r="AW48" i="1"/>
  <c r="BC48" i="1" s="1"/>
  <c r="AR44" i="1"/>
  <c r="AX44" i="1" s="1"/>
  <c r="BD44" i="1" s="1"/>
  <c r="AW44" i="1"/>
  <c r="BC44" i="1" s="1"/>
  <c r="AR40" i="1"/>
  <c r="AX40" i="1" s="1"/>
  <c r="BD40" i="1" s="1"/>
  <c r="AW40" i="1"/>
  <c r="BC40" i="1" s="1"/>
  <c r="AR36" i="1"/>
  <c r="AX36" i="1" s="1"/>
  <c r="BD36" i="1" s="1"/>
  <c r="AW36" i="1"/>
  <c r="BC36" i="1" s="1"/>
  <c r="AR32" i="1"/>
  <c r="AX32" i="1" s="1"/>
  <c r="BD32" i="1" s="1"/>
  <c r="AW32" i="1"/>
  <c r="BC32" i="1" s="1"/>
  <c r="AR28" i="1"/>
  <c r="AX28" i="1" s="1"/>
  <c r="BD28" i="1" s="1"/>
  <c r="AW28" i="1"/>
  <c r="BC28" i="1" s="1"/>
  <c r="AR24" i="1"/>
  <c r="AX24" i="1" s="1"/>
  <c r="BD24" i="1" s="1"/>
  <c r="AW24" i="1"/>
  <c r="BC24" i="1" s="1"/>
  <c r="AR20" i="1"/>
  <c r="AX20" i="1" s="1"/>
  <c r="BD20" i="1" s="1"/>
  <c r="AW20" i="1"/>
  <c r="BC20" i="1" s="1"/>
  <c r="AR16" i="1"/>
  <c r="AX16" i="1" s="1"/>
  <c r="BD16" i="1" s="1"/>
  <c r="AW16" i="1"/>
  <c r="BC16" i="1" s="1"/>
  <c r="AR12" i="1"/>
  <c r="AX12" i="1" s="1"/>
  <c r="BD12" i="1" s="1"/>
  <c r="AW12" i="1"/>
  <c r="BC12" i="1" s="1"/>
  <c r="AR8" i="1"/>
  <c r="AX8" i="1" s="1"/>
  <c r="BD8" i="1" s="1"/>
  <c r="AW8" i="1"/>
  <c r="BC8" i="1" s="1"/>
  <c r="AT60" i="1"/>
  <c r="AZ60" i="1" s="1"/>
  <c r="BF60" i="1" s="1"/>
  <c r="AY60" i="1"/>
  <c r="BE60" i="1" s="1"/>
  <c r="AT56" i="1"/>
  <c r="AZ56" i="1" s="1"/>
  <c r="BF56" i="1" s="1"/>
  <c r="AY56" i="1"/>
  <c r="BE56" i="1" s="1"/>
  <c r="AT52" i="1"/>
  <c r="AZ52" i="1" s="1"/>
  <c r="BF52" i="1" s="1"/>
  <c r="AY52" i="1"/>
  <c r="BE52" i="1" s="1"/>
  <c r="AT48" i="1"/>
  <c r="AZ48" i="1" s="1"/>
  <c r="BF48" i="1" s="1"/>
  <c r="AY48" i="1"/>
  <c r="BE48" i="1" s="1"/>
  <c r="AT44" i="1"/>
  <c r="AZ44" i="1" s="1"/>
  <c r="BF44" i="1" s="1"/>
  <c r="AY44" i="1"/>
  <c r="BE44" i="1" s="1"/>
  <c r="AT40" i="1"/>
  <c r="AZ40" i="1" s="1"/>
  <c r="BF40" i="1" s="1"/>
  <c r="AY40" i="1"/>
  <c r="BE40" i="1" s="1"/>
  <c r="AT36" i="1"/>
  <c r="AZ36" i="1" s="1"/>
  <c r="BF36" i="1" s="1"/>
  <c r="AY36" i="1"/>
  <c r="BE36" i="1" s="1"/>
  <c r="AT32" i="1"/>
  <c r="AZ32" i="1" s="1"/>
  <c r="BF32" i="1" s="1"/>
  <c r="AY32" i="1"/>
  <c r="BE32" i="1" s="1"/>
  <c r="AT28" i="1"/>
  <c r="AZ28" i="1" s="1"/>
  <c r="BF28" i="1" s="1"/>
  <c r="AY28" i="1"/>
  <c r="BE28" i="1" s="1"/>
  <c r="AT24" i="1"/>
  <c r="AZ24" i="1" s="1"/>
  <c r="BF24" i="1" s="1"/>
  <c r="AY24" i="1"/>
  <c r="BE24" i="1" s="1"/>
  <c r="AT20" i="1"/>
  <c r="AZ20" i="1" s="1"/>
  <c r="BF20" i="1" s="1"/>
  <c r="AY20" i="1"/>
  <c r="BE20" i="1" s="1"/>
  <c r="AT16" i="1"/>
  <c r="AZ16" i="1" s="1"/>
  <c r="BF16" i="1" s="1"/>
  <c r="AY16" i="1"/>
  <c r="BE16" i="1" s="1"/>
  <c r="AT13" i="1"/>
  <c r="AZ13" i="1" s="1"/>
  <c r="BF13" i="1" s="1"/>
  <c r="AY13" i="1"/>
  <c r="BE13" i="1" s="1"/>
  <c r="AT9" i="1"/>
  <c r="AZ9" i="1" s="1"/>
  <c r="BF9" i="1" s="1"/>
  <c r="AY9" i="1"/>
  <c r="BE9" i="1" s="1"/>
  <c r="AY68" i="1"/>
  <c r="BE68" i="1" s="1"/>
  <c r="AY66" i="1"/>
  <c r="BE66" i="1" s="1"/>
  <c r="AY64" i="1"/>
  <c r="BE64" i="1" s="1"/>
  <c r="AY62" i="1"/>
  <c r="BE62" i="1" s="1"/>
  <c r="AY4" i="1"/>
  <c r="BE4" i="1" s="1"/>
  <c r="AU4" i="1"/>
  <c r="BA4" i="1" s="1"/>
  <c r="AW4" i="1"/>
  <c r="BC4" i="1" s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4" i="1"/>
  <c r="D63" i="2"/>
  <c r="D64" i="2" s="1"/>
  <c r="D65" i="2" s="1"/>
  <c r="D66" i="2" s="1"/>
  <c r="D67" i="2" s="1"/>
  <c r="D62" i="2"/>
  <c r="F61" i="2"/>
  <c r="C46" i="2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45" i="2"/>
  <c r="F47" i="2"/>
  <c r="D43" i="2"/>
  <c r="D42" i="2"/>
  <c r="D40" i="2"/>
  <c r="D39" i="2"/>
  <c r="F39" i="2"/>
  <c r="F10" i="2"/>
  <c r="D3" i="2" s="1"/>
  <c r="D4" i="2" s="1"/>
  <c r="D5" i="2" s="1"/>
  <c r="D6" i="2" s="1"/>
  <c r="D7" i="2" s="1"/>
  <c r="D8" i="2" s="1"/>
  <c r="O15" i="2"/>
  <c r="O16" i="2"/>
  <c r="O17" i="2"/>
  <c r="O18" i="2" s="1"/>
  <c r="O1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2" i="2"/>
  <c r="L15" i="2"/>
  <c r="L14" i="2"/>
  <c r="L19" i="2" s="1"/>
  <c r="L13" i="2"/>
  <c r="M13" i="2" s="1"/>
  <c r="N13" i="2" s="1"/>
  <c r="A70" i="2"/>
  <c r="M16" i="2" l="1"/>
  <c r="N16" i="2" s="1"/>
  <c r="M17" i="2"/>
  <c r="N17" i="2" s="1"/>
  <c r="M18" i="2"/>
  <c r="N18" i="2" s="1"/>
  <c r="M15" i="2"/>
  <c r="N15" i="2" s="1"/>
  <c r="M14" i="2"/>
  <c r="N14" i="2" s="1"/>
  <c r="F11" i="2"/>
  <c r="C10" i="2"/>
  <c r="C11" i="2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</calcChain>
</file>

<file path=xl/sharedStrings.xml><?xml version="1.0" encoding="utf-8"?>
<sst xmlns="http://schemas.openxmlformats.org/spreadsheetml/2006/main" count="486" uniqueCount="106">
  <si>
    <t>Korjik&amp;Pechenka</t>
  </si>
  <si>
    <t>OlesyaWIiFi</t>
  </si>
  <si>
    <t>ISIM-415-2</t>
  </si>
  <si>
    <t>Sha_virus</t>
  </si>
  <si>
    <t>ADSL_Wireless</t>
  </si>
  <si>
    <t>Дата</t>
  </si>
  <si>
    <t>Точка Доступа</t>
  </si>
  <si>
    <t>Имя точки доступа</t>
  </si>
  <si>
    <t>x-координата</t>
  </si>
  <si>
    <t>y-координата</t>
  </si>
  <si>
    <t>уровень сигнала</t>
  </si>
  <si>
    <t>Найденые координаты</t>
  </si>
  <si>
    <t>Алгоритм 3</t>
  </si>
  <si>
    <t>Алгоритм 4</t>
  </si>
  <si>
    <t>Алгоритм 5</t>
  </si>
  <si>
    <t>x</t>
  </si>
  <si>
    <t>y</t>
  </si>
  <si>
    <t>Точки</t>
  </si>
  <si>
    <t>p1</t>
  </si>
  <si>
    <t>p2</t>
  </si>
  <si>
    <t>p3</t>
  </si>
  <si>
    <t>p4</t>
  </si>
  <si>
    <t>17,04,2013  16:39:36</t>
  </si>
  <si>
    <t>17,04,2013  16:39:38</t>
  </si>
  <si>
    <t>17,04,2013  16:39:40</t>
  </si>
  <si>
    <t>17,04,2013  16:39:42</t>
  </si>
  <si>
    <t>17,04,2013  16:39:44</t>
  </si>
  <si>
    <t>17,04,2013  16:39:46</t>
  </si>
  <si>
    <t>17,04,2013  16:39:48</t>
  </si>
  <si>
    <t>17,04,2013  16:39:50</t>
  </si>
  <si>
    <t>17,04,2013  16:39:52</t>
  </si>
  <si>
    <t>17,04,2013  16:39:54</t>
  </si>
  <si>
    <t>17,04,2013  16:39:56</t>
  </si>
  <si>
    <t>17,04,2013  16:39:58</t>
  </si>
  <si>
    <t>17,04,2013  16:40:00</t>
  </si>
  <si>
    <t>17,04,2013  16:40:02</t>
  </si>
  <si>
    <t>17,04,2013  16:40:04</t>
  </si>
  <si>
    <t>17,04,2013  16:40:06</t>
  </si>
  <si>
    <t>17,04,2013  16:40:08</t>
  </si>
  <si>
    <t>17,04,2013  16:40:10</t>
  </si>
  <si>
    <t>17,04,2013  16:40:12</t>
  </si>
  <si>
    <t>17,04,2013  16:40:14</t>
  </si>
  <si>
    <t>17,04,2013  16:40:16</t>
  </si>
  <si>
    <t>17,04,2013  16:40:18</t>
  </si>
  <si>
    <t>17,04,2013  16:40:20</t>
  </si>
  <si>
    <t>17,04,2013  16:40:22</t>
  </si>
  <si>
    <t>17,04,2013  16:40:24</t>
  </si>
  <si>
    <t>17,04,2013  16:40:26</t>
  </si>
  <si>
    <t>17,04,2013  16:40:28</t>
  </si>
  <si>
    <t>17,04,2013  16:40:30</t>
  </si>
  <si>
    <t>17,04,2013  16:40:33</t>
  </si>
  <si>
    <t>17,04,2013  16:40:35</t>
  </si>
  <si>
    <t>17,04,2013  16:40:37</t>
  </si>
  <si>
    <t>17,04,2013  16:40:38</t>
  </si>
  <si>
    <t>17,04,2013  16:40:40</t>
  </si>
  <si>
    <t>17,04,2013  16:40:43</t>
  </si>
  <si>
    <t>17,04,2013  16:40:44</t>
  </si>
  <si>
    <t>17,04,2013  16:40:47</t>
  </si>
  <si>
    <t>17,04,2013  16:40:48</t>
  </si>
  <si>
    <t>17,04,2013  16:40:50</t>
  </si>
  <si>
    <t>17,04,2013  16:40:53</t>
  </si>
  <si>
    <t>17,04,2013  16:40:54</t>
  </si>
  <si>
    <t>17,04,2013  16:40:56</t>
  </si>
  <si>
    <t>17,04,2013  16:40:58</t>
  </si>
  <si>
    <t>17,04,2013  16:41:00</t>
  </si>
  <si>
    <t>17,04,2013  16:41:02</t>
  </si>
  <si>
    <t>17,04,2013  16:41:14</t>
  </si>
  <si>
    <t>17,04,2013  16:41:30</t>
  </si>
  <si>
    <t>17,04,2013  16:41:32</t>
  </si>
  <si>
    <t>17,04,2013  16:41:35</t>
  </si>
  <si>
    <t>17,04,2013  16:41:37</t>
  </si>
  <si>
    <t>17,04,2013  16:41:38</t>
  </si>
  <si>
    <t>17,04,2013  16:41:40</t>
  </si>
  <si>
    <t>17,04,2013  16:41:43</t>
  </si>
  <si>
    <t>17,04,2013  16:41:44</t>
  </si>
  <si>
    <t>17,04,2013  16:41:47</t>
  </si>
  <si>
    <t>17,04,2013  16:41:48</t>
  </si>
  <si>
    <t>17,04,2013  16:41:51</t>
  </si>
  <si>
    <t>17,04,2013  16:41:52</t>
  </si>
  <si>
    <t>17,04,2013  16:41:54</t>
  </si>
  <si>
    <t>17,04,2013  16:41:56</t>
  </si>
  <si>
    <t>17,04,2013  16:41:58</t>
  </si>
  <si>
    <t>17,04,2013  16:42:00</t>
  </si>
  <si>
    <t>17,04,2013  16:42:02</t>
  </si>
  <si>
    <t>17,04,2013  16:42:04</t>
  </si>
  <si>
    <t>17,04,2013  16:42:07</t>
  </si>
  <si>
    <t>17,04,2013  16:42:09</t>
  </si>
  <si>
    <t>17,04,2013  16:42:11</t>
  </si>
  <si>
    <t>17,04,2013  16:42:13</t>
  </si>
  <si>
    <t>Время</t>
  </si>
  <si>
    <t>Координаты</t>
  </si>
  <si>
    <t>Длины</t>
  </si>
  <si>
    <t>p1-p2</t>
  </si>
  <si>
    <t>p2-p3</t>
  </si>
  <si>
    <t>p3-p4</t>
  </si>
  <si>
    <t>p4-p3</t>
  </si>
  <si>
    <t>p3-p2</t>
  </si>
  <si>
    <t>p2-p1</t>
  </si>
  <si>
    <t>Путь</t>
  </si>
  <si>
    <t>pure time</t>
  </si>
  <si>
    <t>Количество 
активных 
точек</t>
  </si>
  <si>
    <t>Ошибка</t>
  </si>
  <si>
    <t>сл x</t>
  </si>
  <si>
    <t>сл y</t>
  </si>
  <si>
    <t>dx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</si>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</sst>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0" fontId="0" fillId="0" borderId="10" xfId="0" applyBorder="1"/>
    <xf numFmtId="22" fontId="0" fillId="0" borderId="16" xfId="0" applyNumberFormat="1" applyBorder="1"/>
    <xf numFmtId="22" fontId="0" fillId="0" borderId="13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16" xfId="0" applyBorder="1"/>
    <xf numFmtId="0" fontId="0" fillId="0" borderId="25" xfId="0" applyBorder="1"/>
    <xf numFmtId="0" fontId="0" fillId="0" borderId="27" xfId="0" applyBorder="1"/>
    <xf numFmtId="0" fontId="0" fillId="0" borderId="12" xfId="0" applyBorder="1"/>
    <xf numFmtId="0" fontId="0" fillId="0" borderId="32" xfId="0" applyBorder="1"/>
    <xf numFmtId="0" fontId="0" fillId="0" borderId="33" xfId="0" applyBorder="1"/>
    <xf numFmtId="0" fontId="0" fillId="0" borderId="35" xfId="0" applyBorder="1"/>
    <xf numFmtId="45" fontId="0" fillId="0" borderId="16" xfId="0" applyNumberFormat="1" applyBorder="1"/>
    <xf numFmtId="45" fontId="0" fillId="0" borderId="0" xfId="0" applyNumberFormat="1"/>
    <xf numFmtId="45" fontId="0" fillId="0" borderId="0" xfId="0" applyNumberFormat="1" applyBorder="1"/>
    <xf numFmtId="0" fontId="0" fillId="0" borderId="0" xfId="0" applyBorder="1"/>
    <xf numFmtId="0" fontId="0" fillId="0" borderId="38" xfId="0" applyBorder="1"/>
    <xf numFmtId="2" fontId="0" fillId="0" borderId="35" xfId="0" applyNumberFormat="1" applyBorder="1"/>
    <xf numFmtId="2" fontId="0" fillId="0" borderId="37" xfId="0" applyNumberFormat="1" applyBorder="1"/>
    <xf numFmtId="2" fontId="0" fillId="0" borderId="11" xfId="0" applyNumberFormat="1" applyBorder="1"/>
    <xf numFmtId="2" fontId="0" fillId="0" borderId="23" xfId="0" applyNumberFormat="1" applyBorder="1"/>
    <xf numFmtId="2" fontId="0" fillId="0" borderId="32" xfId="0" applyNumberFormat="1" applyBorder="1"/>
    <xf numFmtId="2" fontId="0" fillId="0" borderId="27" xfId="0" applyNumberFormat="1" applyBorder="1"/>
    <xf numFmtId="2" fontId="0" fillId="0" borderId="16" xfId="0" applyNumberFormat="1" applyBorder="1"/>
    <xf numFmtId="2" fontId="0" fillId="0" borderId="34" xfId="0" applyNumberFormat="1" applyBorder="1"/>
    <xf numFmtId="2" fontId="0" fillId="0" borderId="36" xfId="0" applyNumberFormat="1" applyBorder="1"/>
    <xf numFmtId="2" fontId="0" fillId="0" borderId="25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11" xfId="0" applyBorder="1"/>
    <xf numFmtId="0" fontId="0" fillId="0" borderId="20" xfId="0" applyBorder="1" applyAlignment="1">
      <alignment vertical="center"/>
    </xf>
    <xf numFmtId="0" fontId="0" fillId="0" borderId="44" xfId="0" applyBorder="1"/>
    <xf numFmtId="0" fontId="0" fillId="0" borderId="45" xfId="0" applyBorder="1"/>
    <xf numFmtId="0" fontId="0" fillId="0" borderId="23" xfId="0" applyBorder="1"/>
    <xf numFmtId="0" fontId="0" fillId="0" borderId="46" xfId="0" applyBorder="1"/>
    <xf numFmtId="164" fontId="0" fillId="0" borderId="0" xfId="0" applyNumberFormat="1"/>
    <xf numFmtId="0" fontId="0" fillId="0" borderId="34" xfId="0" applyBorder="1"/>
    <xf numFmtId="0" fontId="0" fillId="0" borderId="37" xfId="0" applyBorder="1"/>
    <xf numFmtId="0" fontId="0" fillId="0" borderId="17" xfId="0" applyBorder="1"/>
    <xf numFmtId="0" fontId="0" fillId="0" borderId="42" xfId="0" applyBorder="1"/>
    <xf numFmtId="0" fontId="0" fillId="0" borderId="32" xfId="0" applyFont="1" applyBorder="1"/>
    <xf numFmtId="0" fontId="0" fillId="0" borderId="34" xfId="0" applyFont="1" applyBorder="1"/>
    <xf numFmtId="0" fontId="0" fillId="0" borderId="0" xfId="0" applyFill="1" applyBorder="1"/>
    <xf numFmtId="0" fontId="0" fillId="0" borderId="21" xfId="0" applyFill="1" applyBorder="1"/>
    <xf numFmtId="0" fontId="0" fillId="0" borderId="18" xfId="0" applyBorder="1"/>
    <xf numFmtId="0" fontId="0" fillId="0" borderId="32" xfId="0" applyFill="1" applyBorder="1"/>
    <xf numFmtId="0" fontId="0" fillId="0" borderId="34" xfId="0" applyFill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tabSelected="1" topLeftCell="X52" workbookViewId="0">
      <selection activeCell="AF74" sqref="AF74"/>
    </sheetView>
  </sheetViews>
  <sheetFormatPr defaultRowHeight="15" x14ac:dyDescent="0.25"/>
  <cols>
    <col min="1" max="1" width="21.5703125" customWidth="1"/>
    <col min="2" max="2" width="19.42578125" customWidth="1"/>
    <col min="3" max="3" width="15.5703125" customWidth="1"/>
    <col min="4" max="4" width="13.7109375" customWidth="1"/>
    <col min="5" max="5" width="16.140625" customWidth="1"/>
    <col min="6" max="6" width="21.5703125" customWidth="1"/>
    <col min="7" max="7" width="11.5703125" customWidth="1"/>
    <col min="8" max="8" width="12.7109375" customWidth="1"/>
    <col min="9" max="9" width="15.7109375" customWidth="1"/>
    <col min="10" max="10" width="18.42578125" customWidth="1"/>
    <col min="11" max="12" width="13.7109375" customWidth="1"/>
    <col min="13" max="13" width="16" customWidth="1"/>
    <col min="14" max="14" width="18.28515625" customWidth="1"/>
    <col min="15" max="15" width="14.28515625" customWidth="1"/>
    <col min="16" max="16" width="16.42578125" customWidth="1"/>
    <col min="17" max="17" width="16.5703125" customWidth="1"/>
    <col min="18" max="18" width="19.85546875" customWidth="1"/>
    <col min="19" max="19" width="14.140625" customWidth="1"/>
    <col min="20" max="20" width="13.85546875" customWidth="1"/>
    <col min="21" max="21" width="16.42578125" customWidth="1"/>
    <col min="22" max="22" width="13" customWidth="1"/>
    <col min="23" max="23" width="13.85546875" customWidth="1"/>
    <col min="24" max="24" width="12.28515625" customWidth="1"/>
    <col min="30" max="30" width="17.5703125" customWidth="1"/>
    <col min="31" max="31" width="13.7109375" customWidth="1"/>
    <col min="32" max="32" width="12.5703125" customWidth="1"/>
    <col min="33" max="33" width="13.28515625" customWidth="1"/>
  </cols>
  <sheetData>
    <row r="1" spans="1:58" x14ac:dyDescent="0.25">
      <c r="A1" s="59" t="s">
        <v>5</v>
      </c>
      <c r="B1" s="53" t="s">
        <v>6</v>
      </c>
      <c r="C1" s="54"/>
      <c r="D1" s="54"/>
      <c r="E1" s="54"/>
      <c r="F1" s="53" t="s">
        <v>6</v>
      </c>
      <c r="G1" s="54"/>
      <c r="H1" s="54"/>
      <c r="I1" s="54"/>
      <c r="J1" s="53" t="s">
        <v>6</v>
      </c>
      <c r="K1" s="54"/>
      <c r="L1" s="54"/>
      <c r="M1" s="54"/>
      <c r="N1" s="53" t="s">
        <v>6</v>
      </c>
      <c r="O1" s="54"/>
      <c r="P1" s="54"/>
      <c r="Q1" s="54"/>
      <c r="R1" s="53" t="s">
        <v>6</v>
      </c>
      <c r="S1" s="54"/>
      <c r="T1" s="54"/>
      <c r="U1" s="54"/>
      <c r="V1" s="62" t="s">
        <v>11</v>
      </c>
      <c r="W1" s="63"/>
      <c r="X1" s="63"/>
      <c r="Y1" s="63"/>
      <c r="Z1" s="63"/>
      <c r="AA1" s="63"/>
      <c r="AB1" s="53" t="s">
        <v>98</v>
      </c>
      <c r="AC1" s="54"/>
      <c r="AD1" s="64" t="s">
        <v>100</v>
      </c>
      <c r="AE1" s="53" t="s">
        <v>101</v>
      </c>
      <c r="AF1" s="54"/>
      <c r="AG1" s="55"/>
      <c r="AM1" s="53" t="s">
        <v>98</v>
      </c>
      <c r="AN1" s="55"/>
      <c r="AO1" s="41"/>
      <c r="AP1" s="42"/>
      <c r="AQ1" s="41"/>
      <c r="AR1" s="42"/>
      <c r="AS1" s="41"/>
      <c r="AT1" s="42"/>
      <c r="AU1" s="41"/>
      <c r="AV1" s="47"/>
      <c r="AW1" s="47"/>
      <c r="AX1" s="47"/>
      <c r="AY1" s="47"/>
      <c r="AZ1" s="42"/>
    </row>
    <row r="2" spans="1:58" x14ac:dyDescent="0.25">
      <c r="A2" s="60"/>
      <c r="B2" s="56"/>
      <c r="C2" s="57"/>
      <c r="D2" s="57"/>
      <c r="E2" s="57"/>
      <c r="F2" s="56"/>
      <c r="G2" s="57"/>
      <c r="H2" s="57"/>
      <c r="I2" s="57"/>
      <c r="J2" s="56"/>
      <c r="K2" s="57"/>
      <c r="L2" s="57"/>
      <c r="M2" s="57"/>
      <c r="N2" s="56"/>
      <c r="O2" s="57"/>
      <c r="P2" s="57"/>
      <c r="Q2" s="57"/>
      <c r="R2" s="56"/>
      <c r="S2" s="57"/>
      <c r="T2" s="57"/>
      <c r="U2" s="57"/>
      <c r="V2" s="50" t="s">
        <v>12</v>
      </c>
      <c r="W2" s="66"/>
      <c r="X2" s="67" t="s">
        <v>13</v>
      </c>
      <c r="Y2" s="66"/>
      <c r="Z2" s="52" t="s">
        <v>14</v>
      </c>
      <c r="AA2" s="51"/>
      <c r="AB2" s="56"/>
      <c r="AC2" s="57"/>
      <c r="AD2" s="65"/>
      <c r="AE2" s="56"/>
      <c r="AF2" s="57"/>
      <c r="AG2" s="58"/>
      <c r="AM2" s="56"/>
      <c r="AN2" s="58"/>
      <c r="AO2" s="50" t="s">
        <v>12</v>
      </c>
      <c r="AP2" s="51"/>
      <c r="AQ2" s="50" t="s">
        <v>13</v>
      </c>
      <c r="AR2" s="51"/>
      <c r="AS2" s="50" t="s">
        <v>14</v>
      </c>
      <c r="AT2" s="51"/>
      <c r="AU2" s="50" t="s">
        <v>12</v>
      </c>
      <c r="AV2" s="51"/>
      <c r="AW2" s="50" t="s">
        <v>13</v>
      </c>
      <c r="AX2" s="51"/>
      <c r="AY2" s="50" t="s">
        <v>14</v>
      </c>
      <c r="AZ2" s="51"/>
      <c r="BA2" s="52" t="s">
        <v>12</v>
      </c>
      <c r="BB2" s="51"/>
      <c r="BC2" s="50" t="s">
        <v>13</v>
      </c>
      <c r="BD2" s="51"/>
      <c r="BE2" s="50" t="s">
        <v>14</v>
      </c>
      <c r="BF2" s="51"/>
    </row>
    <row r="3" spans="1:58" x14ac:dyDescent="0.25">
      <c r="A3" s="61"/>
      <c r="B3" s="4" t="s">
        <v>7</v>
      </c>
      <c r="C3" s="1" t="s">
        <v>8</v>
      </c>
      <c r="D3" s="1" t="s">
        <v>9</v>
      </c>
      <c r="E3" s="7" t="s">
        <v>10</v>
      </c>
      <c r="F3" s="4" t="s">
        <v>7</v>
      </c>
      <c r="G3" s="1" t="s">
        <v>8</v>
      </c>
      <c r="H3" s="1" t="s">
        <v>9</v>
      </c>
      <c r="I3" s="7" t="s">
        <v>10</v>
      </c>
      <c r="J3" s="4" t="s">
        <v>7</v>
      </c>
      <c r="K3" s="1" t="s">
        <v>8</v>
      </c>
      <c r="L3" s="1" t="s">
        <v>9</v>
      </c>
      <c r="M3" s="7" t="s">
        <v>10</v>
      </c>
      <c r="N3" s="4" t="s">
        <v>7</v>
      </c>
      <c r="O3" s="1" t="s">
        <v>8</v>
      </c>
      <c r="P3" s="1" t="s">
        <v>9</v>
      </c>
      <c r="Q3" s="7" t="s">
        <v>10</v>
      </c>
      <c r="R3" s="4" t="s">
        <v>7</v>
      </c>
      <c r="S3" s="1" t="s">
        <v>8</v>
      </c>
      <c r="T3" s="1" t="s">
        <v>9</v>
      </c>
      <c r="U3" s="7" t="s">
        <v>10</v>
      </c>
      <c r="V3" s="12" t="s">
        <v>15</v>
      </c>
      <c r="W3" s="10" t="s">
        <v>16</v>
      </c>
      <c r="X3" s="8" t="s">
        <v>15</v>
      </c>
      <c r="Y3" s="10" t="s">
        <v>16</v>
      </c>
      <c r="Z3" s="11" t="s">
        <v>15</v>
      </c>
      <c r="AA3" s="13" t="s">
        <v>16</v>
      </c>
      <c r="AB3" s="12" t="s">
        <v>15</v>
      </c>
      <c r="AC3" s="18" t="s">
        <v>16</v>
      </c>
      <c r="AD3" s="56"/>
      <c r="AE3" s="33" t="s">
        <v>12</v>
      </c>
      <c r="AF3" s="1" t="s">
        <v>13</v>
      </c>
      <c r="AG3" s="34" t="s">
        <v>14</v>
      </c>
      <c r="AI3">
        <v>4.8397148933195711</v>
      </c>
      <c r="AJ3">
        <v>5.3875969559219508</v>
      </c>
      <c r="AK3">
        <v>5.6555663375747756</v>
      </c>
      <c r="AM3" s="12" t="s">
        <v>15</v>
      </c>
      <c r="AN3" s="39" t="s">
        <v>16</v>
      </c>
      <c r="AO3" s="12" t="s">
        <v>102</v>
      </c>
      <c r="AP3" s="39" t="s">
        <v>103</v>
      </c>
      <c r="AQ3" s="43" t="s">
        <v>102</v>
      </c>
      <c r="AR3" s="44" t="s">
        <v>103</v>
      </c>
      <c r="AS3" s="12" t="s">
        <v>102</v>
      </c>
      <c r="AT3" s="39" t="s">
        <v>103</v>
      </c>
      <c r="AU3" s="48" t="s">
        <v>104</v>
      </c>
      <c r="AV3" s="45" t="s">
        <v>105</v>
      </c>
      <c r="AW3" s="45" t="s">
        <v>104</v>
      </c>
      <c r="AX3" s="45" t="s">
        <v>105</v>
      </c>
      <c r="AY3" s="45" t="s">
        <v>104</v>
      </c>
      <c r="AZ3" s="49" t="s">
        <v>105</v>
      </c>
    </row>
    <row r="4" spans="1:58" x14ac:dyDescent="0.25">
      <c r="A4" s="2" t="s">
        <v>22</v>
      </c>
      <c r="B4" s="5" t="s">
        <v>0</v>
      </c>
      <c r="C4" s="22">
        <v>46.509500000000003</v>
      </c>
      <c r="D4" s="22">
        <v>55.901600000000002</v>
      </c>
      <c r="E4" s="8">
        <v>-49</v>
      </c>
      <c r="F4" s="5" t="s">
        <v>1</v>
      </c>
      <c r="G4" s="22">
        <v>59.722200000000001</v>
      </c>
      <c r="H4" s="22">
        <v>44.935299999999998</v>
      </c>
      <c r="I4" s="8">
        <v>-47</v>
      </c>
      <c r="J4" s="5" t="s">
        <v>2</v>
      </c>
      <c r="K4" s="22">
        <v>56.215200000000003</v>
      </c>
      <c r="L4" s="22">
        <v>57.117400000000004</v>
      </c>
      <c r="M4" s="8">
        <v>-67</v>
      </c>
      <c r="N4" s="5" t="s">
        <v>3</v>
      </c>
      <c r="O4" s="22">
        <v>24.712700000000002</v>
      </c>
      <c r="P4" s="22">
        <v>54.612900000000003</v>
      </c>
      <c r="Q4" s="8">
        <v>-75</v>
      </c>
      <c r="R4" s="5" t="s">
        <v>4</v>
      </c>
      <c r="S4" s="22">
        <v>16.944099999999999</v>
      </c>
      <c r="T4" s="22">
        <v>55.853000000000002</v>
      </c>
      <c r="U4" s="8">
        <v>-100</v>
      </c>
      <c r="V4" s="24">
        <v>60.650697250626294</v>
      </c>
      <c r="W4" s="25">
        <v>40.97261764269328</v>
      </c>
      <c r="X4" s="26">
        <v>62.213579063304437</v>
      </c>
      <c r="Y4" s="25">
        <v>39.957617892617513</v>
      </c>
      <c r="Z4" s="26">
        <v>61.926288554485488</v>
      </c>
      <c r="AA4" s="27">
        <v>40.512877783089287</v>
      </c>
      <c r="AB4" s="12">
        <v>57.805599999999998</v>
      </c>
      <c r="AC4" s="18">
        <v>38.978000000000002</v>
      </c>
      <c r="AD4" s="12">
        <f>5 - COUNTIF(B4:U4,"-100")</f>
        <v>4</v>
      </c>
      <c r="AE4" s="5">
        <f>SQRT(((V4-$AB4)*(V4-$AB4))+((W4-$AC4)*(W4-$AC4)))</f>
        <v>3.4746334923362201</v>
      </c>
      <c r="AF4" s="32">
        <f>SQRT(((X4-$AB4)*(X4-$AB4))+((Y4-$AC4)*(Y4-$AC4)))</f>
        <v>4.5155210815659634</v>
      </c>
      <c r="AG4" s="35">
        <f>SQRT(((Z4-$AB4)*(Z4-$AB4))+((AA4-$AC4)*(AA4-$AC4)))</f>
        <v>4.3972632366153377</v>
      </c>
      <c r="AI4">
        <v>4.4855690377696673</v>
      </c>
      <c r="AJ4">
        <v>4.9818821620727816</v>
      </c>
      <c r="AK4">
        <v>5.2740511862525183</v>
      </c>
      <c r="AM4" s="12">
        <v>57.805599999999998</v>
      </c>
      <c r="AN4" s="39">
        <v>38.978000000000002</v>
      </c>
      <c r="AO4" s="12">
        <f ca="1">RAND()</f>
        <v>0.35261916576677899</v>
      </c>
      <c r="AP4" s="39">
        <f ca="1">1 - AO4</f>
        <v>0.64738083423322101</v>
      </c>
      <c r="AQ4" s="12">
        <f ca="1">RAND()</f>
        <v>0.48527959889417294</v>
      </c>
      <c r="AR4" s="39">
        <f ca="1">1-AQ4</f>
        <v>0.51472040110582706</v>
      </c>
      <c r="AS4" s="12">
        <f ca="1">RAND()</f>
        <v>0.93488562515286422</v>
      </c>
      <c r="AT4" s="39">
        <f ca="1">1-AS4</f>
        <v>6.5114374847135781E-2</v>
      </c>
      <c r="AU4" s="12">
        <f ca="1">AO4*AI3</f>
        <v>1.706576228231403</v>
      </c>
      <c r="AV4" s="18">
        <f ca="1">AP4*AI3</f>
        <v>3.1331386650881683</v>
      </c>
      <c r="AW4" s="18">
        <f ca="1">AQ4*AJ3</f>
        <v>2.6144908897732715</v>
      </c>
      <c r="AX4" s="18">
        <f ca="1">AR4*AJ3</f>
        <v>2.7731060661486793</v>
      </c>
      <c r="AY4" s="18">
        <f ca="1">AS4*AK3</f>
        <v>5.2873076710970883</v>
      </c>
      <c r="AZ4" s="39">
        <f ca="1">AT4*AK3</f>
        <v>0.36825866647768679</v>
      </c>
      <c r="BA4">
        <f ca="1">$AM4+AU4</f>
        <v>59.512176228231404</v>
      </c>
      <c r="BB4">
        <f ca="1">$AN4+AV4</f>
        <v>42.11113866508817</v>
      </c>
      <c r="BC4">
        <f t="shared" ref="BC4" ca="1" si="0">$AM4+AW4</f>
        <v>60.42009088977327</v>
      </c>
      <c r="BD4">
        <f t="shared" ref="BD4" ca="1" si="1">$AN4+AX4</f>
        <v>41.751106066148679</v>
      </c>
      <c r="BE4">
        <f t="shared" ref="BE4" ca="1" si="2">$AM4+AY4</f>
        <v>63.092907671097088</v>
      </c>
      <c r="BF4">
        <f t="shared" ref="BF4" ca="1" si="3">$AN4+AZ4</f>
        <v>39.346258666477688</v>
      </c>
    </row>
    <row r="5" spans="1:58" x14ac:dyDescent="0.25">
      <c r="A5" s="2" t="s">
        <v>23</v>
      </c>
      <c r="B5" s="5" t="s">
        <v>0</v>
      </c>
      <c r="C5" s="22">
        <v>46.509500000000003</v>
      </c>
      <c r="D5" s="22">
        <v>55.901600000000002</v>
      </c>
      <c r="E5" s="8">
        <v>-49</v>
      </c>
      <c r="F5" s="5" t="s">
        <v>1</v>
      </c>
      <c r="G5" s="22">
        <v>59.722200000000001</v>
      </c>
      <c r="H5" s="22">
        <v>44.935299999999998</v>
      </c>
      <c r="I5" s="8">
        <v>-47</v>
      </c>
      <c r="J5" s="5" t="s">
        <v>2</v>
      </c>
      <c r="K5" s="22">
        <v>56.215200000000003</v>
      </c>
      <c r="L5" s="22">
        <v>57.117400000000004</v>
      </c>
      <c r="M5" s="8">
        <v>-67</v>
      </c>
      <c r="N5" s="5" t="s">
        <v>3</v>
      </c>
      <c r="O5" s="22">
        <v>24.712700000000002</v>
      </c>
      <c r="P5" s="22">
        <v>54.612900000000003</v>
      </c>
      <c r="Q5" s="8">
        <v>-75</v>
      </c>
      <c r="R5" s="5" t="s">
        <v>4</v>
      </c>
      <c r="S5" s="22">
        <v>16.944099999999999</v>
      </c>
      <c r="T5" s="22">
        <v>55.853000000000002</v>
      </c>
      <c r="U5" s="8">
        <v>-100</v>
      </c>
      <c r="V5" s="24">
        <v>59.453376773851019</v>
      </c>
      <c r="W5" s="25">
        <v>43.359829763918647</v>
      </c>
      <c r="X5" s="26">
        <v>60.864363734006943</v>
      </c>
      <c r="Y5" s="25">
        <v>42.445155928065837</v>
      </c>
      <c r="Z5" s="26">
        <v>58.921117796235862</v>
      </c>
      <c r="AA5" s="27">
        <v>44.680570890016654</v>
      </c>
      <c r="AB5" s="12">
        <v>57.805599999999998</v>
      </c>
      <c r="AC5" s="18">
        <v>40.522037500000003</v>
      </c>
      <c r="AD5" s="12">
        <f t="shared" ref="AD5:AD68" si="4">5 - COUNTIF(B5:U5,"-100")</f>
        <v>4</v>
      </c>
      <c r="AE5" s="5">
        <f t="shared" ref="AE5:AE68" si="5">SQRT(((V5-$AB5)*(V5-$AB5))+((W5-$AC5)*(W5-$AC5)))</f>
        <v>3.2814986255671932</v>
      </c>
      <c r="AF5" s="32">
        <f t="shared" ref="AF5:AF68" si="6">SQRT(((X5-$AB5)*(X5-$AB5))+((Y5-$AC5)*(Y5-$AC5)))</f>
        <v>3.6130900997404578</v>
      </c>
      <c r="AG5" s="35">
        <f t="shared" ref="AG5:AG68" si="7">SQRT(((Z5-$AB5)*(Z5-$AB5))+((AA5-$AC5)*(AA5-$AC5)))</f>
        <v>4.3055522188915898</v>
      </c>
      <c r="AI5">
        <v>3.8582525467523414</v>
      </c>
      <c r="AJ5">
        <v>4.5951202951484236</v>
      </c>
      <c r="AK5">
        <v>4.8487936994508241</v>
      </c>
      <c r="AM5" s="12">
        <v>57.805599999999998</v>
      </c>
      <c r="AN5" s="39">
        <v>40.522037500000003</v>
      </c>
      <c r="AO5" s="12">
        <f t="shared" ref="AO5:AO68" ca="1" si="8">RAND()</f>
        <v>8.7250508617378486E-2</v>
      </c>
      <c r="AP5" s="39">
        <f t="shared" ref="AP5:AP68" ca="1" si="9">1 - AO5</f>
        <v>0.91274949138262151</v>
      </c>
      <c r="AQ5" s="12">
        <f t="shared" ref="AQ5:AQ68" ca="1" si="10">RAND()</f>
        <v>0.2282793809337379</v>
      </c>
      <c r="AR5" s="39">
        <f t="shared" ref="AR5:AR68" ca="1" si="11">1-AQ5</f>
        <v>0.7717206190662621</v>
      </c>
      <c r="AS5" s="12">
        <f t="shared" ref="AS5:AS68" ca="1" si="12">RAND()</f>
        <v>0.67973301596762004</v>
      </c>
      <c r="AT5" s="39">
        <f t="shared" ref="AT5:AT68" ca="1" si="13">1-AS5</f>
        <v>0.32026698403237996</v>
      </c>
      <c r="AU5" s="12">
        <f t="shared" ref="AU5:AU68" ca="1" si="14">AO5*AI4</f>
        <v>0.39136817998376849</v>
      </c>
      <c r="AV5" s="18">
        <f t="shared" ref="AV5:AV68" ca="1" si="15">AP5*AI4</f>
        <v>4.094200857785899</v>
      </c>
      <c r="AW5" s="18">
        <f t="shared" ref="AW5:AW68" ca="1" si="16">AQ5*AJ4</f>
        <v>1.1372609758428063</v>
      </c>
      <c r="AX5" s="18">
        <f t="shared" ref="AX5:AX68" ca="1" si="17">AR5*AJ4</f>
        <v>3.8446211862299755</v>
      </c>
      <c r="AY5" s="18">
        <f t="shared" ref="AY5:AY68" ca="1" si="18">AS5*AK4</f>
        <v>3.5849467191990283</v>
      </c>
      <c r="AZ5" s="39">
        <f t="shared" ref="AZ5:AZ68" ca="1" si="19">AT5*AK4</f>
        <v>1.6891044670534898</v>
      </c>
      <c r="BA5">
        <f t="shared" ref="BA5:BA68" ca="1" si="20">$AM5+AU5</f>
        <v>58.19696817998377</v>
      </c>
      <c r="BB5">
        <f t="shared" ref="BB5:BB68" ca="1" si="21">$AN5+AV5</f>
        <v>44.616238357785903</v>
      </c>
      <c r="BC5">
        <f t="shared" ref="BC5:BC68" ca="1" si="22">$AM5+AW5</f>
        <v>58.942860975842805</v>
      </c>
      <c r="BD5">
        <f t="shared" ref="BD5:BD68" ca="1" si="23">$AN5+AX5</f>
        <v>44.366658686229982</v>
      </c>
      <c r="BE5">
        <f t="shared" ref="BE5:BE68" ca="1" si="24">$AM5+AY5</f>
        <v>61.39054671919903</v>
      </c>
      <c r="BF5">
        <f t="shared" ref="BF5:BF68" ca="1" si="25">$AN5+AZ5</f>
        <v>42.211141967053493</v>
      </c>
    </row>
    <row r="6" spans="1:58" x14ac:dyDescent="0.25">
      <c r="A6" s="2" t="s">
        <v>24</v>
      </c>
      <c r="B6" s="5" t="s">
        <v>0</v>
      </c>
      <c r="C6" s="22">
        <v>46.509500000000003</v>
      </c>
      <c r="D6" s="22">
        <v>55.901600000000002</v>
      </c>
      <c r="E6" s="8">
        <v>-85</v>
      </c>
      <c r="F6" s="5" t="s">
        <v>1</v>
      </c>
      <c r="G6" s="22">
        <v>59.722200000000001</v>
      </c>
      <c r="H6" s="22">
        <v>44.935299999999998</v>
      </c>
      <c r="I6" s="8">
        <v>-45</v>
      </c>
      <c r="J6" s="5" t="s">
        <v>2</v>
      </c>
      <c r="K6" s="22">
        <v>56.215200000000003</v>
      </c>
      <c r="L6" s="22">
        <v>57.117400000000004</v>
      </c>
      <c r="M6" s="8">
        <v>-72</v>
      </c>
      <c r="N6" s="5" t="s">
        <v>3</v>
      </c>
      <c r="O6" s="22">
        <v>24.712700000000002</v>
      </c>
      <c r="P6" s="22">
        <v>54.612900000000003</v>
      </c>
      <c r="Q6" s="8">
        <v>-88</v>
      </c>
      <c r="R6" s="5" t="s">
        <v>4</v>
      </c>
      <c r="S6" s="22">
        <v>16.944099999999999</v>
      </c>
      <c r="T6" s="22">
        <v>55.853000000000002</v>
      </c>
      <c r="U6" s="8">
        <v>-100</v>
      </c>
      <c r="V6" s="24">
        <v>60.4633636678264</v>
      </c>
      <c r="W6" s="25">
        <v>43.26656387892595</v>
      </c>
      <c r="X6" s="26">
        <v>58.742172053493022</v>
      </c>
      <c r="Y6" s="25">
        <v>45.724623241655408</v>
      </c>
      <c r="Z6" s="26">
        <v>58.247066583724809</v>
      </c>
      <c r="AA6" s="27">
        <v>46.473402115726017</v>
      </c>
      <c r="AB6" s="12">
        <v>57.805599999999998</v>
      </c>
      <c r="AC6" s="18">
        <v>42.066075000000005</v>
      </c>
      <c r="AD6" s="12">
        <f t="shared" si="4"/>
        <v>4</v>
      </c>
      <c r="AE6" s="5">
        <f t="shared" si="5"/>
        <v>2.916312956876014</v>
      </c>
      <c r="AF6" s="32">
        <f t="shared" si="6"/>
        <v>3.7765251816854049</v>
      </c>
      <c r="AG6" s="35">
        <f t="shared" si="7"/>
        <v>4.4293820166654649</v>
      </c>
      <c r="AI6">
        <v>3.329143146972624</v>
      </c>
      <c r="AJ6">
        <v>4.1193477846676023</v>
      </c>
      <c r="AK6">
        <v>4.2758556824139999</v>
      </c>
      <c r="AM6" s="12">
        <v>57.805599999999998</v>
      </c>
      <c r="AN6" s="39">
        <v>42.066075000000005</v>
      </c>
      <c r="AO6" s="12">
        <f t="shared" ca="1" si="8"/>
        <v>0.42940825038829167</v>
      </c>
      <c r="AP6" s="39">
        <f t="shared" ca="1" si="9"/>
        <v>0.57059174961170833</v>
      </c>
      <c r="AQ6" s="12">
        <f t="shared" ca="1" si="10"/>
        <v>0.27319543681758596</v>
      </c>
      <c r="AR6" s="39">
        <f t="shared" ca="1" si="11"/>
        <v>0.72680456318241404</v>
      </c>
      <c r="AS6" s="12">
        <f t="shared" ca="1" si="12"/>
        <v>0.89915541821521516</v>
      </c>
      <c r="AT6" s="39">
        <f t="shared" ca="1" si="13"/>
        <v>0.10084458178478484</v>
      </c>
      <c r="AU6" s="12">
        <f t="shared" ca="1" si="14"/>
        <v>1.6567654756570935</v>
      </c>
      <c r="AV6" s="18">
        <f t="shared" ca="1" si="15"/>
        <v>2.2014870710952481</v>
      </c>
      <c r="AW6" s="18">
        <f t="shared" ca="1" si="16"/>
        <v>1.2553658962624281</v>
      </c>
      <c r="AX6" s="18">
        <f t="shared" ca="1" si="17"/>
        <v>3.3397543988859955</v>
      </c>
      <c r="AY6" s="18">
        <f t="shared" ca="1" si="18"/>
        <v>4.3598191266690058</v>
      </c>
      <c r="AZ6" s="39">
        <f t="shared" ca="1" si="19"/>
        <v>0.48897457278181805</v>
      </c>
      <c r="BA6">
        <f t="shared" ca="1" si="20"/>
        <v>59.462365475657094</v>
      </c>
      <c r="BB6">
        <f t="shared" ca="1" si="21"/>
        <v>44.267562071095256</v>
      </c>
      <c r="BC6">
        <f t="shared" ca="1" si="22"/>
        <v>59.060965896262424</v>
      </c>
      <c r="BD6">
        <f t="shared" ca="1" si="23"/>
        <v>45.405829398885999</v>
      </c>
      <c r="BE6">
        <f t="shared" ca="1" si="24"/>
        <v>62.165419126669008</v>
      </c>
      <c r="BF6">
        <f t="shared" ca="1" si="25"/>
        <v>42.555049572781826</v>
      </c>
    </row>
    <row r="7" spans="1:58" x14ac:dyDescent="0.25">
      <c r="A7" s="2" t="s">
        <v>25</v>
      </c>
      <c r="B7" s="5" t="s">
        <v>0</v>
      </c>
      <c r="C7" s="22">
        <v>46.509500000000003</v>
      </c>
      <c r="D7" s="22">
        <v>55.901600000000002</v>
      </c>
      <c r="E7" s="8">
        <v>-85</v>
      </c>
      <c r="F7" s="5" t="s">
        <v>1</v>
      </c>
      <c r="G7" s="22">
        <v>59.722200000000001</v>
      </c>
      <c r="H7" s="22">
        <v>44.935299999999998</v>
      </c>
      <c r="I7" s="8">
        <v>-45</v>
      </c>
      <c r="J7" s="5" t="s">
        <v>2</v>
      </c>
      <c r="K7" s="22">
        <v>56.215200000000003</v>
      </c>
      <c r="L7" s="22">
        <v>57.117400000000004</v>
      </c>
      <c r="M7" s="8">
        <v>-72</v>
      </c>
      <c r="N7" s="5" t="s">
        <v>3</v>
      </c>
      <c r="O7" s="22">
        <v>24.712700000000002</v>
      </c>
      <c r="P7" s="22">
        <v>54.612900000000003</v>
      </c>
      <c r="Q7" s="8">
        <v>-88</v>
      </c>
      <c r="R7" s="5" t="s">
        <v>4</v>
      </c>
      <c r="S7" s="22">
        <v>16.944099999999999</v>
      </c>
      <c r="T7" s="22">
        <v>55.853000000000002</v>
      </c>
      <c r="U7" s="8">
        <v>-100</v>
      </c>
      <c r="V7" s="24">
        <v>60.502694119366531</v>
      </c>
      <c r="W7" s="25">
        <v>44.242161527606093</v>
      </c>
      <c r="X7" s="26">
        <v>58.699270176679981</v>
      </c>
      <c r="Y7" s="25">
        <v>46.835790107987627</v>
      </c>
      <c r="Z7" s="26">
        <v>59.675614539812429</v>
      </c>
      <c r="AA7" s="27">
        <v>46.01595364260158</v>
      </c>
      <c r="AB7" s="12">
        <v>57.805599999999998</v>
      </c>
      <c r="AC7" s="18">
        <v>43.610112500000007</v>
      </c>
      <c r="AD7" s="12">
        <f t="shared" si="4"/>
        <v>4</v>
      </c>
      <c r="AE7" s="5">
        <f t="shared" si="5"/>
        <v>2.7701629305907862</v>
      </c>
      <c r="AF7" s="32">
        <f t="shared" si="6"/>
        <v>3.3471842517793919</v>
      </c>
      <c r="AG7" s="35">
        <f t="shared" si="7"/>
        <v>3.0471340604811501</v>
      </c>
      <c r="AI7">
        <v>3.7859488332205298</v>
      </c>
      <c r="AJ7">
        <v>4.4924545552753834</v>
      </c>
      <c r="AK7">
        <v>4.6889365687527347</v>
      </c>
      <c r="AM7" s="12">
        <v>57.805599999999998</v>
      </c>
      <c r="AN7" s="39">
        <v>43.610112500000007</v>
      </c>
      <c r="AO7" s="12">
        <f t="shared" ca="1" si="8"/>
        <v>2.3357085845090442E-3</v>
      </c>
      <c r="AP7" s="39">
        <f t="shared" ca="1" si="9"/>
        <v>0.99766429141549096</v>
      </c>
      <c r="AQ7" s="12">
        <f t="shared" ca="1" si="10"/>
        <v>0.67046234475828392</v>
      </c>
      <c r="AR7" s="39">
        <f t="shared" ca="1" si="11"/>
        <v>0.32953765524171608</v>
      </c>
      <c r="AS7" s="12">
        <f t="shared" ca="1" si="12"/>
        <v>0.73023865645895136</v>
      </c>
      <c r="AT7" s="39">
        <f t="shared" ca="1" si="13"/>
        <v>0.26976134354104864</v>
      </c>
      <c r="AU7" s="12">
        <f t="shared" ca="1" si="14"/>
        <v>7.7759082274434128E-3</v>
      </c>
      <c r="AV7" s="18">
        <f t="shared" ca="1" si="15"/>
        <v>3.3213672387451805</v>
      </c>
      <c r="AW7" s="18">
        <f t="shared" ca="1" si="16"/>
        <v>2.761867574583083</v>
      </c>
      <c r="AX7" s="18">
        <f t="shared" ca="1" si="17"/>
        <v>1.3574802100845191</v>
      </c>
      <c r="AY7" s="18">
        <f t="shared" ca="1" si="18"/>
        <v>3.1223951087383721</v>
      </c>
      <c r="AZ7" s="39">
        <f t="shared" ca="1" si="19"/>
        <v>1.153460573675628</v>
      </c>
      <c r="BA7">
        <f t="shared" ca="1" si="20"/>
        <v>57.813375908227442</v>
      </c>
      <c r="BB7">
        <f t="shared" ca="1" si="21"/>
        <v>46.931479738745189</v>
      </c>
      <c r="BC7">
        <f t="shared" ca="1" si="22"/>
        <v>60.567467574583084</v>
      </c>
      <c r="BD7">
        <f t="shared" ca="1" si="23"/>
        <v>44.967592710084524</v>
      </c>
      <c r="BE7">
        <f t="shared" ca="1" si="24"/>
        <v>60.927995108738372</v>
      </c>
      <c r="BF7">
        <f t="shared" ca="1" si="25"/>
        <v>44.763573073675637</v>
      </c>
    </row>
    <row r="8" spans="1:58" x14ac:dyDescent="0.25">
      <c r="A8" s="2" t="s">
        <v>26</v>
      </c>
      <c r="B8" s="5" t="s">
        <v>0</v>
      </c>
      <c r="C8" s="22">
        <v>46.509500000000003</v>
      </c>
      <c r="D8" s="22">
        <v>55.901600000000002</v>
      </c>
      <c r="E8" s="8">
        <v>-79</v>
      </c>
      <c r="F8" s="5" t="s">
        <v>1</v>
      </c>
      <c r="G8" s="22">
        <v>59.722200000000001</v>
      </c>
      <c r="H8" s="22">
        <v>44.935299999999998</v>
      </c>
      <c r="I8" s="8">
        <v>-47</v>
      </c>
      <c r="J8" s="5" t="s">
        <v>2</v>
      </c>
      <c r="K8" s="22">
        <v>56.215200000000003</v>
      </c>
      <c r="L8" s="22">
        <v>57.117400000000004</v>
      </c>
      <c r="M8" s="8">
        <v>-68</v>
      </c>
      <c r="N8" s="5" t="s">
        <v>3</v>
      </c>
      <c r="O8" s="22">
        <v>24.712700000000002</v>
      </c>
      <c r="P8" s="22">
        <v>54.612900000000003</v>
      </c>
      <c r="Q8" s="8">
        <v>-88</v>
      </c>
      <c r="R8" s="5" t="s">
        <v>4</v>
      </c>
      <c r="S8" s="22">
        <v>16.944099999999999</v>
      </c>
      <c r="T8" s="22">
        <v>55.853000000000002</v>
      </c>
      <c r="U8" s="8">
        <v>-100</v>
      </c>
      <c r="V8" s="24">
        <v>60.269728415860563</v>
      </c>
      <c r="W8" s="25">
        <v>46.475970417359974</v>
      </c>
      <c r="X8" s="26">
        <v>58.119207687681218</v>
      </c>
      <c r="Y8" s="25">
        <v>49.332996867594169</v>
      </c>
      <c r="Z8" s="26">
        <v>58.681765930898635</v>
      </c>
      <c r="AA8" s="27">
        <v>48.966920637854102</v>
      </c>
      <c r="AB8" s="12">
        <v>57.805599999999998</v>
      </c>
      <c r="AC8" s="18">
        <v>45.154150000000008</v>
      </c>
      <c r="AD8" s="12">
        <f t="shared" si="4"/>
        <v>4</v>
      </c>
      <c r="AE8" s="5">
        <f t="shared" si="5"/>
        <v>2.7962721730191373</v>
      </c>
      <c r="AF8" s="32">
        <f t="shared" si="6"/>
        <v>4.1905979196976517</v>
      </c>
      <c r="AG8" s="35">
        <f t="shared" si="7"/>
        <v>3.9121460447367995</v>
      </c>
      <c r="AI8">
        <v>4.5327933987986491</v>
      </c>
      <c r="AJ8">
        <v>5.2075320949798369</v>
      </c>
      <c r="AK8">
        <v>5.3379336753483395</v>
      </c>
      <c r="AM8" s="12">
        <v>57.805599999999998</v>
      </c>
      <c r="AN8" s="39">
        <v>45.154150000000008</v>
      </c>
      <c r="AO8" s="12">
        <f t="shared" ca="1" si="8"/>
        <v>0.54568223988490538</v>
      </c>
      <c r="AP8" s="39">
        <f t="shared" ca="1" si="9"/>
        <v>0.45431776011509462</v>
      </c>
      <c r="AQ8" s="12">
        <f t="shared" ca="1" si="10"/>
        <v>2.4545259462391944E-2</v>
      </c>
      <c r="AR8" s="39">
        <f t="shared" ca="1" si="11"/>
        <v>0.97545474053760806</v>
      </c>
      <c r="AS8" s="12">
        <f t="shared" ca="1" si="12"/>
        <v>0.77568311425922165</v>
      </c>
      <c r="AT8" s="39">
        <f t="shared" ca="1" si="13"/>
        <v>0.22431688574077835</v>
      </c>
      <c r="AU8" s="12">
        <f t="shared" ca="1" si="14"/>
        <v>2.0659250394014226</v>
      </c>
      <c r="AV8" s="18">
        <f t="shared" ca="1" si="15"/>
        <v>1.720023793819107</v>
      </c>
      <c r="AW8" s="18">
        <f t="shared" ca="1" si="16"/>
        <v>0.1102684626822389</v>
      </c>
      <c r="AX8" s="18">
        <f t="shared" ca="1" si="17"/>
        <v>4.3821860925931446</v>
      </c>
      <c r="AY8" s="18">
        <f t="shared" ca="1" si="18"/>
        <v>3.6371289202140704</v>
      </c>
      <c r="AZ8" s="39">
        <f t="shared" ca="1" si="19"/>
        <v>1.0518076485386645</v>
      </c>
      <c r="BA8">
        <f t="shared" ca="1" si="20"/>
        <v>59.871525039401419</v>
      </c>
      <c r="BB8">
        <f t="shared" ca="1" si="21"/>
        <v>46.874173793819118</v>
      </c>
      <c r="BC8">
        <f t="shared" ca="1" si="22"/>
        <v>57.915868462682241</v>
      </c>
      <c r="BD8">
        <f t="shared" ca="1" si="23"/>
        <v>49.536336092593153</v>
      </c>
      <c r="BE8">
        <f t="shared" ca="1" si="24"/>
        <v>61.442728920214066</v>
      </c>
      <c r="BF8">
        <f t="shared" ca="1" si="25"/>
        <v>46.205957648538671</v>
      </c>
    </row>
    <row r="9" spans="1:58" x14ac:dyDescent="0.25">
      <c r="A9" s="2" t="s">
        <v>27</v>
      </c>
      <c r="B9" s="5" t="s">
        <v>0</v>
      </c>
      <c r="C9" s="22">
        <v>46.509500000000003</v>
      </c>
      <c r="D9" s="22">
        <v>55.901600000000002</v>
      </c>
      <c r="E9" s="8">
        <v>-79</v>
      </c>
      <c r="F9" s="5" t="s">
        <v>1</v>
      </c>
      <c r="G9" s="22">
        <v>59.722200000000001</v>
      </c>
      <c r="H9" s="22">
        <v>44.935299999999998</v>
      </c>
      <c r="I9" s="8">
        <v>-47</v>
      </c>
      <c r="J9" s="5" t="s">
        <v>2</v>
      </c>
      <c r="K9" s="22">
        <v>56.215200000000003</v>
      </c>
      <c r="L9" s="22">
        <v>57.117400000000004</v>
      </c>
      <c r="M9" s="8">
        <v>-68</v>
      </c>
      <c r="N9" s="5" t="s">
        <v>3</v>
      </c>
      <c r="O9" s="22">
        <v>24.712700000000002</v>
      </c>
      <c r="P9" s="22">
        <v>54.612900000000003</v>
      </c>
      <c r="Q9" s="8">
        <v>-88</v>
      </c>
      <c r="R9" s="5" t="s">
        <v>4</v>
      </c>
      <c r="S9" s="22">
        <v>16.944099999999999</v>
      </c>
      <c r="T9" s="22">
        <v>55.853000000000002</v>
      </c>
      <c r="U9" s="8">
        <v>-100</v>
      </c>
      <c r="V9" s="24">
        <v>61.359885178061425</v>
      </c>
      <c r="W9" s="25">
        <v>47.676695720737229</v>
      </c>
      <c r="X9" s="26">
        <v>62.655676420770057</v>
      </c>
      <c r="Y9" s="25">
        <v>47.055643174209791</v>
      </c>
      <c r="Z9" s="26">
        <v>58.06243024671911</v>
      </c>
      <c r="AA9" s="27">
        <v>51.779290928629237</v>
      </c>
      <c r="AB9" s="12">
        <v>57.805599999999998</v>
      </c>
      <c r="AC9" s="18">
        <v>46.69818750000001</v>
      </c>
      <c r="AD9" s="12">
        <f t="shared" si="4"/>
        <v>4</v>
      </c>
      <c r="AE9" s="5">
        <f t="shared" si="5"/>
        <v>3.6865188816873657</v>
      </c>
      <c r="AF9" s="32">
        <f t="shared" si="6"/>
        <v>4.863231008941943</v>
      </c>
      <c r="AG9" s="35">
        <f t="shared" si="7"/>
        <v>5.0875901788624329</v>
      </c>
      <c r="AI9">
        <v>5.5436604604933342</v>
      </c>
      <c r="AJ9">
        <v>6.3334661664585825</v>
      </c>
      <c r="AK9">
        <v>6.5374168586498342</v>
      </c>
      <c r="AM9" s="12">
        <v>57.805599999999998</v>
      </c>
      <c r="AN9" s="39">
        <v>46.69818750000001</v>
      </c>
      <c r="AO9" s="12">
        <f t="shared" ca="1" si="8"/>
        <v>0.27316227527513748</v>
      </c>
      <c r="AP9" s="39">
        <f t="shared" ca="1" si="9"/>
        <v>0.72683772472486252</v>
      </c>
      <c r="AQ9" s="12">
        <f t="shared" ca="1" si="10"/>
        <v>0.34170655072967593</v>
      </c>
      <c r="AR9" s="39">
        <f t="shared" ca="1" si="11"/>
        <v>0.65829344927032407</v>
      </c>
      <c r="AS9" s="12">
        <f t="shared" ca="1" si="12"/>
        <v>0.9614625018546844</v>
      </c>
      <c r="AT9" s="39">
        <f t="shared" ca="1" si="13"/>
        <v>3.8537498145315596E-2</v>
      </c>
      <c r="AU9" s="12">
        <f t="shared" ca="1" si="14"/>
        <v>1.2381881581679626</v>
      </c>
      <c r="AV9" s="18">
        <f t="shared" ca="1" si="15"/>
        <v>3.2946052406306863</v>
      </c>
      <c r="AW9" s="18">
        <f t="shared" ca="1" si="16"/>
        <v>1.7794478299896432</v>
      </c>
      <c r="AX9" s="18">
        <f t="shared" ca="1" si="17"/>
        <v>3.4280842649901939</v>
      </c>
      <c r="AY9" s="18">
        <f t="shared" ca="1" si="18"/>
        <v>5.1322230662347854</v>
      </c>
      <c r="AZ9" s="39">
        <f t="shared" ca="1" si="19"/>
        <v>0.20571060911355429</v>
      </c>
      <c r="BA9">
        <f t="shared" ca="1" si="20"/>
        <v>59.043788158167963</v>
      </c>
      <c r="BB9">
        <f t="shared" ca="1" si="21"/>
        <v>49.992792740630698</v>
      </c>
      <c r="BC9">
        <f t="shared" ca="1" si="22"/>
        <v>59.585047829989641</v>
      </c>
      <c r="BD9">
        <f t="shared" ca="1" si="23"/>
        <v>50.126271764990207</v>
      </c>
      <c r="BE9">
        <f t="shared" ca="1" si="24"/>
        <v>62.937823066234785</v>
      </c>
      <c r="BF9">
        <f t="shared" ca="1" si="25"/>
        <v>46.903898109113562</v>
      </c>
    </row>
    <row r="10" spans="1:58" x14ac:dyDescent="0.25">
      <c r="A10" s="2" t="s">
        <v>28</v>
      </c>
      <c r="B10" s="5" t="s">
        <v>0</v>
      </c>
      <c r="C10" s="22">
        <v>46.509500000000003</v>
      </c>
      <c r="D10" s="22">
        <v>55.901600000000002</v>
      </c>
      <c r="E10" s="8">
        <v>-76</v>
      </c>
      <c r="F10" s="5" t="s">
        <v>1</v>
      </c>
      <c r="G10" s="22">
        <v>59.722200000000001</v>
      </c>
      <c r="H10" s="22">
        <v>44.935299999999998</v>
      </c>
      <c r="I10" s="8">
        <v>-58</v>
      </c>
      <c r="J10" s="5" t="s">
        <v>2</v>
      </c>
      <c r="K10" s="22">
        <v>56.215200000000003</v>
      </c>
      <c r="L10" s="22">
        <v>57.117400000000004</v>
      </c>
      <c r="M10" s="8">
        <v>-70</v>
      </c>
      <c r="N10" s="5" t="s">
        <v>3</v>
      </c>
      <c r="O10" s="22">
        <v>24.712700000000002</v>
      </c>
      <c r="P10" s="22">
        <v>54.612900000000003</v>
      </c>
      <c r="Q10" s="8">
        <v>-100</v>
      </c>
      <c r="R10" s="5" t="s">
        <v>4</v>
      </c>
      <c r="S10" s="22">
        <v>16.944099999999999</v>
      </c>
      <c r="T10" s="22">
        <v>55.853000000000002</v>
      </c>
      <c r="U10" s="8">
        <v>-100</v>
      </c>
      <c r="V10" s="24">
        <v>61.778612228615764</v>
      </c>
      <c r="W10" s="25">
        <v>49.812873231877582</v>
      </c>
      <c r="X10" s="26">
        <v>60.648195423320978</v>
      </c>
      <c r="Y10" s="25">
        <v>51.733095743137618</v>
      </c>
      <c r="Z10" s="26">
        <v>59.452511286032589</v>
      </c>
      <c r="AA10" s="27">
        <v>53.132730572617255</v>
      </c>
      <c r="AB10" s="12">
        <v>57.805599999999998</v>
      </c>
      <c r="AC10" s="18">
        <v>48.242225000000012</v>
      </c>
      <c r="AD10" s="12">
        <f t="shared" si="4"/>
        <v>3</v>
      </c>
      <c r="AE10" s="5">
        <f t="shared" si="5"/>
        <v>4.2722080985165674</v>
      </c>
      <c r="AF10" s="32">
        <f t="shared" si="6"/>
        <v>4.5018359905686784</v>
      </c>
      <c r="AG10" s="35">
        <f t="shared" si="7"/>
        <v>5.1603644774242285</v>
      </c>
      <c r="AI10">
        <v>5.5357832164675642</v>
      </c>
      <c r="AJ10">
        <v>5.8447441100494872</v>
      </c>
      <c r="AK10">
        <v>6.0289017144232613</v>
      </c>
      <c r="AM10" s="12">
        <v>57.805599999999998</v>
      </c>
      <c r="AN10" s="39">
        <v>48.242225000000012</v>
      </c>
      <c r="AO10" s="12">
        <f t="shared" ca="1" si="8"/>
        <v>0.39736503060275863</v>
      </c>
      <c r="AP10" s="39">
        <f t="shared" ca="1" si="9"/>
        <v>0.60263496939724137</v>
      </c>
      <c r="AQ10" s="12">
        <f t="shared" ca="1" si="10"/>
        <v>0.13925664752680345</v>
      </c>
      <c r="AR10" s="39">
        <f t="shared" ca="1" si="11"/>
        <v>0.86074335247319655</v>
      </c>
      <c r="AS10" s="12">
        <f t="shared" ca="1" si="12"/>
        <v>0.69845401321307099</v>
      </c>
      <c r="AT10" s="39">
        <f t="shared" ca="1" si="13"/>
        <v>0.30154598678692901</v>
      </c>
      <c r="AU10" s="12">
        <f t="shared" ca="1" si="14"/>
        <v>2.2028568085352367</v>
      </c>
      <c r="AV10" s="18">
        <f t="shared" ca="1" si="15"/>
        <v>3.3408036519580975</v>
      </c>
      <c r="AW10" s="18">
        <f t="shared" ca="1" si="16"/>
        <v>0.88197726556545786</v>
      </c>
      <c r="AX10" s="18">
        <f t="shared" ca="1" si="17"/>
        <v>5.4514889008931249</v>
      </c>
      <c r="AY10" s="18">
        <f t="shared" ca="1" si="18"/>
        <v>4.5660850409707647</v>
      </c>
      <c r="AZ10" s="39">
        <f t="shared" ca="1" si="19"/>
        <v>1.97133181767907</v>
      </c>
      <c r="BA10">
        <f t="shared" ca="1" si="20"/>
        <v>60.008456808535236</v>
      </c>
      <c r="BB10">
        <f t="shared" ca="1" si="21"/>
        <v>51.583028651958109</v>
      </c>
      <c r="BC10">
        <f t="shared" ca="1" si="22"/>
        <v>58.687577265565459</v>
      </c>
      <c r="BD10">
        <f t="shared" ca="1" si="23"/>
        <v>53.693713900893137</v>
      </c>
      <c r="BE10">
        <f t="shared" ca="1" si="24"/>
        <v>62.37168504097076</v>
      </c>
      <c r="BF10">
        <f t="shared" ca="1" si="25"/>
        <v>50.213556817679084</v>
      </c>
    </row>
    <row r="11" spans="1:58" x14ac:dyDescent="0.25">
      <c r="A11" s="2" t="s">
        <v>29</v>
      </c>
      <c r="B11" s="5" t="s">
        <v>0</v>
      </c>
      <c r="C11" s="22">
        <v>46.509500000000003</v>
      </c>
      <c r="D11" s="22">
        <v>55.901600000000002</v>
      </c>
      <c r="E11" s="8">
        <v>-76</v>
      </c>
      <c r="F11" s="5" t="s">
        <v>1</v>
      </c>
      <c r="G11" s="22">
        <v>59.722200000000001</v>
      </c>
      <c r="H11" s="22">
        <v>44.935299999999998</v>
      </c>
      <c r="I11" s="8">
        <v>-58</v>
      </c>
      <c r="J11" s="5" t="s">
        <v>2</v>
      </c>
      <c r="K11" s="22">
        <v>56.215200000000003</v>
      </c>
      <c r="L11" s="22">
        <v>57.117400000000004</v>
      </c>
      <c r="M11" s="8">
        <v>-70</v>
      </c>
      <c r="N11" s="5" t="s">
        <v>3</v>
      </c>
      <c r="O11" s="22">
        <v>24.712700000000002</v>
      </c>
      <c r="P11" s="22">
        <v>54.612900000000003</v>
      </c>
      <c r="Q11" s="8">
        <v>-100</v>
      </c>
      <c r="R11" s="5" t="s">
        <v>4</v>
      </c>
      <c r="S11" s="22">
        <v>16.944099999999999</v>
      </c>
      <c r="T11" s="22">
        <v>55.853000000000002</v>
      </c>
      <c r="U11" s="8">
        <v>-100</v>
      </c>
      <c r="V11" s="24">
        <v>60.702004926633208</v>
      </c>
      <c r="W11" s="25">
        <v>53.969678289834356</v>
      </c>
      <c r="X11" s="26">
        <v>63.328320130656174</v>
      </c>
      <c r="Y11" s="25">
        <v>51.652323979393316</v>
      </c>
      <c r="Z11" s="26">
        <v>62.038607975340298</v>
      </c>
      <c r="AA11" s="27">
        <v>53.126193739082957</v>
      </c>
      <c r="AB11" s="12">
        <v>57.805599999999998</v>
      </c>
      <c r="AC11" s="18">
        <v>51.330300000000001</v>
      </c>
      <c r="AD11" s="12">
        <f t="shared" si="4"/>
        <v>3</v>
      </c>
      <c r="AE11" s="5">
        <f t="shared" si="5"/>
        <v>3.9186068003659225</v>
      </c>
      <c r="AF11" s="32">
        <f t="shared" si="6"/>
        <v>5.532100603284368</v>
      </c>
      <c r="AG11" s="35">
        <f t="shared" si="7"/>
        <v>4.5982160498797731</v>
      </c>
      <c r="AI11">
        <v>4.1950605295474865</v>
      </c>
      <c r="AJ11">
        <v>4.9239772060127995</v>
      </c>
      <c r="AK11">
        <v>5.1104604082719582</v>
      </c>
      <c r="AM11" s="12">
        <v>57.805599999999998</v>
      </c>
      <c r="AN11" s="39">
        <v>51.330300000000001</v>
      </c>
      <c r="AO11" s="12">
        <f t="shared" ca="1" si="8"/>
        <v>0.8895680585966188</v>
      </c>
      <c r="AP11" s="39">
        <f t="shared" ca="1" si="9"/>
        <v>0.1104319414033812</v>
      </c>
      <c r="AQ11" s="12">
        <f t="shared" ca="1" si="10"/>
        <v>0.15472655033234906</v>
      </c>
      <c r="AR11" s="39">
        <f t="shared" ca="1" si="11"/>
        <v>0.84527344966765094</v>
      </c>
      <c r="AS11" s="12">
        <f t="shared" ca="1" si="12"/>
        <v>0.18644258581987072</v>
      </c>
      <c r="AT11" s="39">
        <f t="shared" ca="1" si="13"/>
        <v>0.81355741418012928</v>
      </c>
      <c r="AU11" s="12">
        <f t="shared" ca="1" si="14"/>
        <v>4.9244559286847966</v>
      </c>
      <c r="AV11" s="18">
        <f t="shared" ca="1" si="15"/>
        <v>0.61132728778276713</v>
      </c>
      <c r="AW11" s="18">
        <f t="shared" ca="1" si="16"/>
        <v>0.90433709372327264</v>
      </c>
      <c r="AX11" s="18">
        <f t="shared" ca="1" si="17"/>
        <v>4.9404070163262146</v>
      </c>
      <c r="AY11" s="18">
        <f t="shared" ca="1" si="18"/>
        <v>1.1240440252909245</v>
      </c>
      <c r="AZ11" s="39">
        <f t="shared" ca="1" si="19"/>
        <v>4.9048576891323368</v>
      </c>
      <c r="BA11">
        <f t="shared" ca="1" si="20"/>
        <v>62.730055928684791</v>
      </c>
      <c r="BB11">
        <f t="shared" ca="1" si="21"/>
        <v>51.941627287782765</v>
      </c>
      <c r="BC11">
        <f t="shared" ca="1" si="22"/>
        <v>58.709937093723269</v>
      </c>
      <c r="BD11">
        <f t="shared" ca="1" si="23"/>
        <v>56.270707016326213</v>
      </c>
      <c r="BE11">
        <f t="shared" ca="1" si="24"/>
        <v>58.929644025290926</v>
      </c>
      <c r="BF11">
        <f t="shared" ca="1" si="25"/>
        <v>56.235157689132336</v>
      </c>
    </row>
    <row r="12" spans="1:58" x14ac:dyDescent="0.25">
      <c r="A12" s="2" t="s">
        <v>30</v>
      </c>
      <c r="B12" s="5" t="s">
        <v>0</v>
      </c>
      <c r="C12" s="22">
        <v>46.509500000000003</v>
      </c>
      <c r="D12" s="22">
        <v>55.901600000000002</v>
      </c>
      <c r="E12" s="8">
        <v>-65</v>
      </c>
      <c r="F12" s="5" t="s">
        <v>1</v>
      </c>
      <c r="G12" s="22">
        <v>59.722200000000001</v>
      </c>
      <c r="H12" s="22">
        <v>44.935299999999998</v>
      </c>
      <c r="I12" s="8">
        <v>-63</v>
      </c>
      <c r="J12" s="5" t="s">
        <v>2</v>
      </c>
      <c r="K12" s="22">
        <v>56.215200000000003</v>
      </c>
      <c r="L12" s="22">
        <v>57.117400000000004</v>
      </c>
      <c r="M12" s="8">
        <v>-59</v>
      </c>
      <c r="N12" s="5" t="s">
        <v>3</v>
      </c>
      <c r="O12" s="22">
        <v>24.712700000000002</v>
      </c>
      <c r="P12" s="22">
        <v>54.612900000000003</v>
      </c>
      <c r="Q12" s="8">
        <v>-100</v>
      </c>
      <c r="R12" s="5" t="s">
        <v>4</v>
      </c>
      <c r="S12" s="22">
        <v>16.944099999999999</v>
      </c>
      <c r="T12" s="22">
        <v>55.853000000000002</v>
      </c>
      <c r="U12" s="8">
        <v>-100</v>
      </c>
      <c r="V12" s="24">
        <v>59.855935065027914</v>
      </c>
      <c r="W12" s="25">
        <v>51.767024464519572</v>
      </c>
      <c r="X12" s="26">
        <v>60.803570069177439</v>
      </c>
      <c r="Y12" s="25">
        <v>51.548306136835357</v>
      </c>
      <c r="Z12" s="26">
        <v>60.958455114499969</v>
      </c>
      <c r="AA12" s="27">
        <v>51.579904293771989</v>
      </c>
      <c r="AB12" s="12">
        <v>56.097598999999995</v>
      </c>
      <c r="AC12" s="18">
        <v>51.330300000000001</v>
      </c>
      <c r="AD12" s="12">
        <f t="shared" si="4"/>
        <v>3</v>
      </c>
      <c r="AE12" s="5">
        <f t="shared" si="5"/>
        <v>3.7836250125507216</v>
      </c>
      <c r="AF12" s="32">
        <f t="shared" si="6"/>
        <v>4.7110179770016769</v>
      </c>
      <c r="AG12" s="35">
        <f t="shared" si="7"/>
        <v>4.8672604686148855</v>
      </c>
      <c r="AI12">
        <v>4.7971551815209112</v>
      </c>
      <c r="AJ12">
        <v>5.3918834661924917</v>
      </c>
      <c r="AK12">
        <v>5.5997283379624667</v>
      </c>
      <c r="AM12" s="12">
        <v>56.097598999999995</v>
      </c>
      <c r="AN12" s="39">
        <v>51.330300000000001</v>
      </c>
      <c r="AO12" s="12">
        <f t="shared" ca="1" si="8"/>
        <v>0.55360705023173096</v>
      </c>
      <c r="AP12" s="39">
        <f t="shared" ca="1" si="9"/>
        <v>0.44639294976826904</v>
      </c>
      <c r="AQ12" s="12">
        <f t="shared" ca="1" si="10"/>
        <v>0.68958076399281942</v>
      </c>
      <c r="AR12" s="39">
        <f t="shared" ca="1" si="11"/>
        <v>0.31041923600718058</v>
      </c>
      <c r="AS12" s="12">
        <f t="shared" ca="1" si="12"/>
        <v>0.11630451656243324</v>
      </c>
      <c r="AT12" s="39">
        <f t="shared" ca="1" si="13"/>
        <v>0.88369548343756676</v>
      </c>
      <c r="AU12" s="12">
        <f t="shared" ca="1" si="14"/>
        <v>2.3224150853063472</v>
      </c>
      <c r="AV12" s="18">
        <f t="shared" ca="1" si="15"/>
        <v>1.8726454442411393</v>
      </c>
      <c r="AW12" s="18">
        <f t="shared" ca="1" si="16"/>
        <v>3.3954799636055348</v>
      </c>
      <c r="AX12" s="18">
        <f t="shared" ca="1" si="17"/>
        <v>1.5284972424072649</v>
      </c>
      <c r="AY12" s="18">
        <f t="shared" ca="1" si="18"/>
        <v>0.59436962719552533</v>
      </c>
      <c r="AZ12" s="39">
        <f t="shared" ca="1" si="19"/>
        <v>4.516090781076433</v>
      </c>
      <c r="BA12">
        <f t="shared" ca="1" si="20"/>
        <v>58.420014085306342</v>
      </c>
      <c r="BB12">
        <f t="shared" ca="1" si="21"/>
        <v>53.202945444241138</v>
      </c>
      <c r="BC12">
        <f t="shared" ca="1" si="22"/>
        <v>59.493078963605527</v>
      </c>
      <c r="BD12">
        <f t="shared" ca="1" si="23"/>
        <v>52.858797242407263</v>
      </c>
      <c r="BE12">
        <f t="shared" ca="1" si="24"/>
        <v>56.691968627195521</v>
      </c>
      <c r="BF12">
        <f t="shared" ca="1" si="25"/>
        <v>55.846390781076437</v>
      </c>
    </row>
    <row r="13" spans="1:58" x14ac:dyDescent="0.25">
      <c r="A13" s="2" t="s">
        <v>31</v>
      </c>
      <c r="B13" s="5" t="s">
        <v>0</v>
      </c>
      <c r="C13" s="22">
        <v>46.509500000000003</v>
      </c>
      <c r="D13" s="22">
        <v>55.901600000000002</v>
      </c>
      <c r="E13" s="8">
        <v>-65</v>
      </c>
      <c r="F13" s="5" t="s">
        <v>1</v>
      </c>
      <c r="G13" s="22">
        <v>59.722200000000001</v>
      </c>
      <c r="H13" s="22">
        <v>44.935299999999998</v>
      </c>
      <c r="I13" s="8">
        <v>-63</v>
      </c>
      <c r="J13" s="5" t="s">
        <v>2</v>
      </c>
      <c r="K13" s="22">
        <v>56.215200000000003</v>
      </c>
      <c r="L13" s="22">
        <v>57.117400000000004</v>
      </c>
      <c r="M13" s="8">
        <v>-59</v>
      </c>
      <c r="N13" s="5" t="s">
        <v>3</v>
      </c>
      <c r="O13" s="22">
        <v>24.712700000000002</v>
      </c>
      <c r="P13" s="22">
        <v>54.612900000000003</v>
      </c>
      <c r="Q13" s="8">
        <v>-100</v>
      </c>
      <c r="R13" s="5" t="s">
        <v>4</v>
      </c>
      <c r="S13" s="22">
        <v>16.944099999999999</v>
      </c>
      <c r="T13" s="22">
        <v>55.853000000000002</v>
      </c>
      <c r="U13" s="8">
        <v>-100</v>
      </c>
      <c r="V13" s="24">
        <v>56.757776086502176</v>
      </c>
      <c r="W13" s="25">
        <v>53.759277095018732</v>
      </c>
      <c r="X13" s="26">
        <v>56.906259172588115</v>
      </c>
      <c r="Y13" s="25">
        <v>54.205522293604368</v>
      </c>
      <c r="Z13" s="26">
        <v>58.473968962770741</v>
      </c>
      <c r="AA13" s="27">
        <v>52.84565737519172</v>
      </c>
      <c r="AB13" s="12">
        <v>54.389597999999992</v>
      </c>
      <c r="AC13" s="18">
        <v>51.330300000000001</v>
      </c>
      <c r="AD13" s="12">
        <f t="shared" si="4"/>
        <v>3</v>
      </c>
      <c r="AE13" s="5">
        <f t="shared" si="5"/>
        <v>3.3923733841537511</v>
      </c>
      <c r="AF13" s="32">
        <f t="shared" si="6"/>
        <v>3.8210583213623126</v>
      </c>
      <c r="AG13" s="35">
        <f t="shared" si="7"/>
        <v>4.3564198760074522</v>
      </c>
      <c r="AI13">
        <v>4.2559952284248768</v>
      </c>
      <c r="AJ13">
        <v>4.8211115370245077</v>
      </c>
      <c r="AK13">
        <v>4.9690587241485398</v>
      </c>
      <c r="AM13" s="12">
        <v>54.389597999999992</v>
      </c>
      <c r="AN13" s="39">
        <v>51.330300000000001</v>
      </c>
      <c r="AO13" s="12">
        <f t="shared" ca="1" si="8"/>
        <v>7.988174593126296E-2</v>
      </c>
      <c r="AP13" s="39">
        <f t="shared" ca="1" si="9"/>
        <v>0.92011825406873704</v>
      </c>
      <c r="AQ13" s="12">
        <f t="shared" ca="1" si="10"/>
        <v>0.19554030154607804</v>
      </c>
      <c r="AR13" s="39">
        <f t="shared" ca="1" si="11"/>
        <v>0.80445969845392196</v>
      </c>
      <c r="AS13" s="12">
        <f t="shared" ca="1" si="12"/>
        <v>0.50701105228635412</v>
      </c>
      <c r="AT13" s="39">
        <f t="shared" ca="1" si="13"/>
        <v>0.49298894771364588</v>
      </c>
      <c r="AU13" s="12">
        <f t="shared" ca="1" si="14"/>
        <v>0.38320513140309509</v>
      </c>
      <c r="AV13" s="18">
        <f t="shared" ca="1" si="15"/>
        <v>4.4139500501178164</v>
      </c>
      <c r="AW13" s="18">
        <f t="shared" ca="1" si="16"/>
        <v>1.0543305188805923</v>
      </c>
      <c r="AX13" s="18">
        <f t="shared" ca="1" si="17"/>
        <v>4.3375529473118997</v>
      </c>
      <c r="AY13" s="18">
        <f t="shared" ca="1" si="18"/>
        <v>2.839124157148067</v>
      </c>
      <c r="AZ13" s="39">
        <f t="shared" ca="1" si="19"/>
        <v>2.7606041808143997</v>
      </c>
      <c r="BA13">
        <f t="shared" ca="1" si="20"/>
        <v>54.772803131403087</v>
      </c>
      <c r="BB13">
        <f t="shared" ca="1" si="21"/>
        <v>55.74425005011782</v>
      </c>
      <c r="BC13">
        <f t="shared" ca="1" si="22"/>
        <v>55.443928518880583</v>
      </c>
      <c r="BD13">
        <f t="shared" ca="1" si="23"/>
        <v>55.6678529473119</v>
      </c>
      <c r="BE13">
        <f t="shared" ca="1" si="24"/>
        <v>57.228722157148056</v>
      </c>
      <c r="BF13">
        <f t="shared" ca="1" si="25"/>
        <v>54.090904180814398</v>
      </c>
    </row>
    <row r="14" spans="1:58" x14ac:dyDescent="0.25">
      <c r="A14" s="2" t="s">
        <v>32</v>
      </c>
      <c r="B14" s="5" t="s">
        <v>0</v>
      </c>
      <c r="C14" s="22">
        <v>46.509500000000003</v>
      </c>
      <c r="D14" s="22">
        <v>55.901600000000002</v>
      </c>
      <c r="E14" s="8">
        <v>-78</v>
      </c>
      <c r="F14" s="5" t="s">
        <v>1</v>
      </c>
      <c r="G14" s="22">
        <v>59.722200000000001</v>
      </c>
      <c r="H14" s="22">
        <v>44.935299999999998</v>
      </c>
      <c r="I14" s="8">
        <v>-64</v>
      </c>
      <c r="J14" s="5" t="s">
        <v>2</v>
      </c>
      <c r="K14" s="22">
        <v>56.215200000000003</v>
      </c>
      <c r="L14" s="22">
        <v>57.117400000000004</v>
      </c>
      <c r="M14" s="8">
        <v>-58</v>
      </c>
      <c r="N14" s="5" t="s">
        <v>3</v>
      </c>
      <c r="O14" s="22">
        <v>24.712700000000002</v>
      </c>
      <c r="P14" s="22">
        <v>54.612900000000003</v>
      </c>
      <c r="Q14" s="8">
        <v>-100</v>
      </c>
      <c r="R14" s="5" t="s">
        <v>4</v>
      </c>
      <c r="S14" s="22">
        <v>16.944099999999999</v>
      </c>
      <c r="T14" s="22">
        <v>55.853000000000002</v>
      </c>
      <c r="U14" s="8">
        <v>-100</v>
      </c>
      <c r="V14" s="24">
        <v>52.966043009020495</v>
      </c>
      <c r="W14" s="25">
        <v>55.301849219404374</v>
      </c>
      <c r="X14" s="26">
        <v>54.139581376440518</v>
      </c>
      <c r="Y14" s="25">
        <v>54.69342716058398</v>
      </c>
      <c r="Z14" s="26">
        <v>55.721788311154093</v>
      </c>
      <c r="AA14" s="27">
        <v>53.259167412994437</v>
      </c>
      <c r="AB14" s="12">
        <v>52.681596999999989</v>
      </c>
      <c r="AC14" s="18">
        <v>51.330300000000001</v>
      </c>
      <c r="AD14" s="12">
        <f t="shared" si="4"/>
        <v>3</v>
      </c>
      <c r="AE14" s="5">
        <f t="shared" si="5"/>
        <v>3.9817223326343565</v>
      </c>
      <c r="AF14" s="32">
        <f t="shared" si="6"/>
        <v>3.6655617223288344</v>
      </c>
      <c r="AG14" s="35">
        <f t="shared" si="7"/>
        <v>3.6004572911407728</v>
      </c>
      <c r="AI14">
        <v>5.91530165126097</v>
      </c>
      <c r="AJ14">
        <v>6.4891540311974039</v>
      </c>
      <c r="AK14">
        <v>6.7427456402201695</v>
      </c>
      <c r="AM14" s="12">
        <v>52.681596999999989</v>
      </c>
      <c r="AN14" s="39">
        <v>51.330300000000001</v>
      </c>
      <c r="AO14" s="12">
        <f t="shared" ca="1" si="8"/>
        <v>0.33806687414671721</v>
      </c>
      <c r="AP14" s="39">
        <f t="shared" ca="1" si="9"/>
        <v>0.66193312585328279</v>
      </c>
      <c r="AQ14" s="12">
        <f t="shared" ca="1" si="10"/>
        <v>0.12499386925618505</v>
      </c>
      <c r="AR14" s="39">
        <f t="shared" ca="1" si="11"/>
        <v>0.87500613074381495</v>
      </c>
      <c r="AS14" s="12">
        <f t="shared" ca="1" si="12"/>
        <v>0.81674499968474279</v>
      </c>
      <c r="AT14" s="39">
        <f t="shared" ca="1" si="13"/>
        <v>0.18325500031525721</v>
      </c>
      <c r="AU14" s="12">
        <f t="shared" ca="1" si="14"/>
        <v>1.4388110032569419</v>
      </c>
      <c r="AV14" s="18">
        <f t="shared" ca="1" si="15"/>
        <v>2.8171842251679351</v>
      </c>
      <c r="AW14" s="18">
        <f t="shared" ca="1" si="16"/>
        <v>0.60260938512832662</v>
      </c>
      <c r="AX14" s="18">
        <f t="shared" ca="1" si="17"/>
        <v>4.2185021518961809</v>
      </c>
      <c r="AY14" s="18">
        <f t="shared" ca="1" si="18"/>
        <v>4.0584538660881675</v>
      </c>
      <c r="AZ14" s="39">
        <f t="shared" ca="1" si="19"/>
        <v>0.91060485806037228</v>
      </c>
      <c r="BA14">
        <f t="shared" ca="1" si="20"/>
        <v>54.120408003256934</v>
      </c>
      <c r="BB14">
        <f t="shared" ca="1" si="21"/>
        <v>54.147484225167936</v>
      </c>
      <c r="BC14">
        <f t="shared" ca="1" si="22"/>
        <v>53.284206385128314</v>
      </c>
      <c r="BD14">
        <f t="shared" ca="1" si="23"/>
        <v>55.548802151896183</v>
      </c>
      <c r="BE14">
        <f t="shared" ca="1" si="24"/>
        <v>56.740050866088154</v>
      </c>
      <c r="BF14">
        <f t="shared" ca="1" si="25"/>
        <v>52.240904858060375</v>
      </c>
    </row>
    <row r="15" spans="1:58" x14ac:dyDescent="0.25">
      <c r="A15" s="2" t="s">
        <v>33</v>
      </c>
      <c r="B15" s="5" t="s">
        <v>0</v>
      </c>
      <c r="C15" s="22">
        <v>46.509500000000003</v>
      </c>
      <c r="D15" s="22">
        <v>55.901600000000002</v>
      </c>
      <c r="E15" s="8">
        <v>-78</v>
      </c>
      <c r="F15" s="5" t="s">
        <v>1</v>
      </c>
      <c r="G15" s="22">
        <v>59.722200000000001</v>
      </c>
      <c r="H15" s="22">
        <v>44.935299999999998</v>
      </c>
      <c r="I15" s="8">
        <v>-64</v>
      </c>
      <c r="J15" s="5" t="s">
        <v>2</v>
      </c>
      <c r="K15" s="22">
        <v>56.215200000000003</v>
      </c>
      <c r="L15" s="22">
        <v>57.117400000000004</v>
      </c>
      <c r="M15" s="8">
        <v>-58</v>
      </c>
      <c r="N15" s="5" t="s">
        <v>3</v>
      </c>
      <c r="O15" s="22">
        <v>24.712700000000002</v>
      </c>
      <c r="P15" s="22">
        <v>54.612900000000003</v>
      </c>
      <c r="Q15" s="8">
        <v>-100</v>
      </c>
      <c r="R15" s="5" t="s">
        <v>4</v>
      </c>
      <c r="S15" s="22">
        <v>16.944099999999999</v>
      </c>
      <c r="T15" s="22">
        <v>55.853000000000002</v>
      </c>
      <c r="U15" s="8">
        <v>-100</v>
      </c>
      <c r="V15" s="24">
        <v>52.450811904187987</v>
      </c>
      <c r="W15" s="25">
        <v>55.768385747072969</v>
      </c>
      <c r="X15" s="26">
        <v>51.263329032886389</v>
      </c>
      <c r="Y15" s="25">
        <v>57.529720998310999</v>
      </c>
      <c r="Z15" s="26">
        <v>54.857265583129823</v>
      </c>
      <c r="AA15" s="27">
        <v>54.189376057090335</v>
      </c>
      <c r="AB15" s="12">
        <v>50.973595999999986</v>
      </c>
      <c r="AC15" s="18">
        <v>51.330300000000001</v>
      </c>
      <c r="AD15" s="12">
        <f t="shared" si="4"/>
        <v>3</v>
      </c>
      <c r="AE15" s="5">
        <f t="shared" si="5"/>
        <v>4.6774749519327408</v>
      </c>
      <c r="AF15" s="32">
        <f t="shared" si="6"/>
        <v>6.2061877142610573</v>
      </c>
      <c r="AG15" s="35">
        <f t="shared" si="7"/>
        <v>4.822572480653359</v>
      </c>
      <c r="AI15">
        <v>4.7297222199446134</v>
      </c>
      <c r="AJ15">
        <v>4.9309627341194773</v>
      </c>
      <c r="AK15">
        <v>5.1319449276851428</v>
      </c>
      <c r="AM15" s="12">
        <v>50.973595999999986</v>
      </c>
      <c r="AN15" s="39">
        <v>51.330300000000001</v>
      </c>
      <c r="AO15" s="12">
        <f t="shared" ca="1" si="8"/>
        <v>0.21477673377519757</v>
      </c>
      <c r="AP15" s="39">
        <f t="shared" ca="1" si="9"/>
        <v>0.78522326622480243</v>
      </c>
      <c r="AQ15" s="12">
        <f t="shared" ca="1" si="10"/>
        <v>0.25513955143542166</v>
      </c>
      <c r="AR15" s="39">
        <f t="shared" ca="1" si="11"/>
        <v>0.74486044856457834</v>
      </c>
      <c r="AS15" s="12">
        <f t="shared" ca="1" si="12"/>
        <v>9.9127265819087484E-2</v>
      </c>
      <c r="AT15" s="39">
        <f t="shared" ca="1" si="13"/>
        <v>0.90087273418091252</v>
      </c>
      <c r="AU15" s="12">
        <f t="shared" ca="1" si="14"/>
        <v>1.2704691679528639</v>
      </c>
      <c r="AV15" s="18">
        <f t="shared" ca="1" si="15"/>
        <v>4.6448324833081056</v>
      </c>
      <c r="AW15" s="18">
        <f t="shared" ca="1" si="16"/>
        <v>1.6556398487150639</v>
      </c>
      <c r="AX15" s="18">
        <f t="shared" ca="1" si="17"/>
        <v>4.8335141824823404</v>
      </c>
      <c r="AY15" s="18">
        <f t="shared" ca="1" si="18"/>
        <v>0.66838993942859792</v>
      </c>
      <c r="AZ15" s="39">
        <f t="shared" ca="1" si="19"/>
        <v>6.0743557007915712</v>
      </c>
      <c r="BA15">
        <f t="shared" ca="1" si="20"/>
        <v>52.244065167952847</v>
      </c>
      <c r="BB15">
        <f t="shared" ca="1" si="21"/>
        <v>55.975132483308109</v>
      </c>
      <c r="BC15">
        <f t="shared" ca="1" si="22"/>
        <v>52.629235848715048</v>
      </c>
      <c r="BD15">
        <f t="shared" ca="1" si="23"/>
        <v>56.163814182482341</v>
      </c>
      <c r="BE15">
        <f t="shared" ca="1" si="24"/>
        <v>51.641985939428587</v>
      </c>
      <c r="BF15">
        <f t="shared" ca="1" si="25"/>
        <v>57.404655700791572</v>
      </c>
    </row>
    <row r="16" spans="1:58" x14ac:dyDescent="0.25">
      <c r="A16" s="2" t="s">
        <v>34</v>
      </c>
      <c r="B16" s="5" t="s">
        <v>0</v>
      </c>
      <c r="C16" s="22">
        <v>46.509500000000003</v>
      </c>
      <c r="D16" s="22">
        <v>55.901600000000002</v>
      </c>
      <c r="E16" s="8">
        <v>-65</v>
      </c>
      <c r="F16" s="5" t="s">
        <v>1</v>
      </c>
      <c r="G16" s="22">
        <v>59.722200000000001</v>
      </c>
      <c r="H16" s="22">
        <v>44.935299999999998</v>
      </c>
      <c r="I16" s="8">
        <v>-73</v>
      </c>
      <c r="J16" s="5" t="s">
        <v>2</v>
      </c>
      <c r="K16" s="22">
        <v>56.215200000000003</v>
      </c>
      <c r="L16" s="22">
        <v>57.117400000000004</v>
      </c>
      <c r="M16" s="8">
        <v>-51</v>
      </c>
      <c r="N16" s="5" t="s">
        <v>3</v>
      </c>
      <c r="O16" s="22">
        <v>24.712700000000002</v>
      </c>
      <c r="P16" s="22">
        <v>54.612900000000003</v>
      </c>
      <c r="Q16" s="8">
        <v>-100</v>
      </c>
      <c r="R16" s="5" t="s">
        <v>4</v>
      </c>
      <c r="S16" s="22">
        <v>16.944099999999999</v>
      </c>
      <c r="T16" s="22">
        <v>55.853000000000002</v>
      </c>
      <c r="U16" s="8">
        <v>-100</v>
      </c>
      <c r="V16" s="24">
        <v>53.591767249554856</v>
      </c>
      <c r="W16" s="25">
        <v>51.733849970389741</v>
      </c>
      <c r="X16" s="26">
        <v>51.820363594814644</v>
      </c>
      <c r="Y16" s="25">
        <v>53.706494139304816</v>
      </c>
      <c r="Z16" s="26">
        <v>50.172104746743024</v>
      </c>
      <c r="AA16" s="27">
        <v>55.555735180942101</v>
      </c>
      <c r="AB16" s="12">
        <v>49.265594999999983</v>
      </c>
      <c r="AC16" s="18">
        <v>51.330300000000001</v>
      </c>
      <c r="AD16" s="12">
        <f t="shared" si="4"/>
        <v>3</v>
      </c>
      <c r="AE16" s="5">
        <f t="shared" si="5"/>
        <v>4.3449532691871644</v>
      </c>
      <c r="AF16" s="32">
        <f t="shared" si="6"/>
        <v>3.4890028891816391</v>
      </c>
      <c r="AG16" s="35">
        <f t="shared" si="7"/>
        <v>4.321581005752793</v>
      </c>
      <c r="AI16">
        <v>5.9740455781811157</v>
      </c>
      <c r="AJ16">
        <v>6.4106402871567418</v>
      </c>
      <c r="AK16">
        <v>6.5959856345512025</v>
      </c>
      <c r="AM16" s="12">
        <v>49.265594999999983</v>
      </c>
      <c r="AN16" s="39">
        <v>51.330300000000001</v>
      </c>
      <c r="AO16" s="12">
        <f t="shared" ca="1" si="8"/>
        <v>0.99430261386225771</v>
      </c>
      <c r="AP16" s="39">
        <f t="shared" ca="1" si="9"/>
        <v>5.6973861377422885E-3</v>
      </c>
      <c r="AQ16" s="12">
        <f t="shared" ca="1" si="10"/>
        <v>0.92953152486037394</v>
      </c>
      <c r="AR16" s="39">
        <f t="shared" ca="1" si="11"/>
        <v>7.0468475139626063E-2</v>
      </c>
      <c r="AS16" s="12">
        <f t="shared" ca="1" si="12"/>
        <v>0.41481131511130964</v>
      </c>
      <c r="AT16" s="39">
        <f t="shared" ca="1" si="13"/>
        <v>0.58518868488869036</v>
      </c>
      <c r="AU16" s="12">
        <f t="shared" ca="1" si="14"/>
        <v>4.7027751661333292</v>
      </c>
      <c r="AV16" s="18">
        <f t="shared" ca="1" si="15"/>
        <v>2.6947053811284125E-2</v>
      </c>
      <c r="AW16" s="18">
        <f t="shared" ca="1" si="16"/>
        <v>4.5834853092757566</v>
      </c>
      <c r="AX16" s="18">
        <f t="shared" ca="1" si="17"/>
        <v>0.34747742484372096</v>
      </c>
      <c r="AY16" s="18">
        <f t="shared" ca="1" si="18"/>
        <v>2.1287888245318891</v>
      </c>
      <c r="AZ16" s="39">
        <f t="shared" ca="1" si="19"/>
        <v>3.0031561031532537</v>
      </c>
      <c r="BA16">
        <f t="shared" ca="1" si="20"/>
        <v>53.968370166133312</v>
      </c>
      <c r="BB16">
        <f t="shared" ca="1" si="21"/>
        <v>51.357247053811285</v>
      </c>
      <c r="BC16">
        <f t="shared" ca="1" si="22"/>
        <v>53.849080309275742</v>
      </c>
      <c r="BD16">
        <f t="shared" ca="1" si="23"/>
        <v>51.677777424843725</v>
      </c>
      <c r="BE16">
        <f t="shared" ca="1" si="24"/>
        <v>51.394383824531872</v>
      </c>
      <c r="BF16">
        <f t="shared" ca="1" si="25"/>
        <v>54.333456103153253</v>
      </c>
    </row>
    <row r="17" spans="1:58" x14ac:dyDescent="0.25">
      <c r="A17" s="2" t="s">
        <v>35</v>
      </c>
      <c r="B17" s="5" t="s">
        <v>0</v>
      </c>
      <c r="C17" s="22">
        <v>46.509500000000003</v>
      </c>
      <c r="D17" s="22">
        <v>55.901600000000002</v>
      </c>
      <c r="E17" s="8">
        <v>-65</v>
      </c>
      <c r="F17" s="5" t="s">
        <v>1</v>
      </c>
      <c r="G17" s="22">
        <v>59.722200000000001</v>
      </c>
      <c r="H17" s="22">
        <v>44.935299999999998</v>
      </c>
      <c r="I17" s="8">
        <v>-73</v>
      </c>
      <c r="J17" s="5" t="s">
        <v>2</v>
      </c>
      <c r="K17" s="22">
        <v>56.215200000000003</v>
      </c>
      <c r="L17" s="22">
        <v>57.117400000000004</v>
      </c>
      <c r="M17" s="8">
        <v>-51</v>
      </c>
      <c r="N17" s="5" t="s">
        <v>3</v>
      </c>
      <c r="O17" s="22">
        <v>24.712700000000002</v>
      </c>
      <c r="P17" s="22">
        <v>54.612900000000003</v>
      </c>
      <c r="Q17" s="8">
        <v>-100</v>
      </c>
      <c r="R17" s="5" t="s">
        <v>4</v>
      </c>
      <c r="S17" s="22">
        <v>16.944099999999999</v>
      </c>
      <c r="T17" s="22">
        <v>55.853000000000002</v>
      </c>
      <c r="U17" s="8">
        <v>-100</v>
      </c>
      <c r="V17" s="24">
        <v>51.968712608268753</v>
      </c>
      <c r="W17" s="25">
        <v>52.893226969912348</v>
      </c>
      <c r="X17" s="26">
        <v>51.355748759812421</v>
      </c>
      <c r="Y17" s="25">
        <v>53.942785527344299</v>
      </c>
      <c r="Z17" s="26">
        <v>48.669682589965916</v>
      </c>
      <c r="AA17" s="27">
        <v>56.814197044585271</v>
      </c>
      <c r="AB17" s="12">
        <v>47.55759399999998</v>
      </c>
      <c r="AC17" s="18">
        <v>51.330300000000001</v>
      </c>
      <c r="AD17" s="12">
        <f t="shared" si="4"/>
        <v>3</v>
      </c>
      <c r="AE17" s="5">
        <f t="shared" si="5"/>
        <v>4.6798192368396476</v>
      </c>
      <c r="AF17" s="32">
        <f t="shared" si="6"/>
        <v>4.6098872231399879</v>
      </c>
      <c r="AG17" s="35">
        <f t="shared" si="7"/>
        <v>5.5955221228714196</v>
      </c>
      <c r="AI17">
        <v>4.787962699736994</v>
      </c>
      <c r="AJ17">
        <v>5.3917329638316955</v>
      </c>
      <c r="AK17">
        <v>5.7105413000965948</v>
      </c>
      <c r="AM17" s="12">
        <v>47.55759399999998</v>
      </c>
      <c r="AN17" s="39">
        <v>51.330300000000001</v>
      </c>
      <c r="AO17" s="12">
        <f t="shared" ca="1" si="8"/>
        <v>0.57732917647545656</v>
      </c>
      <c r="AP17" s="39">
        <f t="shared" ca="1" si="9"/>
        <v>0.42267082352454344</v>
      </c>
      <c r="AQ17" s="12">
        <f t="shared" ca="1" si="10"/>
        <v>0.60116078074284107</v>
      </c>
      <c r="AR17" s="39">
        <f t="shared" ca="1" si="11"/>
        <v>0.39883921925715893</v>
      </c>
      <c r="AS17" s="12">
        <f t="shared" ca="1" si="12"/>
        <v>0.49022916046792642</v>
      </c>
      <c r="AT17" s="39">
        <f t="shared" ca="1" si="13"/>
        <v>0.50977083953207358</v>
      </c>
      <c r="AU17" s="12">
        <f t="shared" ca="1" si="14"/>
        <v>3.4489908138781464</v>
      </c>
      <c r="AV17" s="18">
        <f t="shared" ca="1" si="15"/>
        <v>2.5250547643029693</v>
      </c>
      <c r="AW17" s="18">
        <f t="shared" ca="1" si="16"/>
        <v>3.853825520088658</v>
      </c>
      <c r="AX17" s="18">
        <f t="shared" ca="1" si="17"/>
        <v>2.5568147670680839</v>
      </c>
      <c r="AY17" s="18">
        <f t="shared" ca="1" si="18"/>
        <v>3.2335445000845389</v>
      </c>
      <c r="AZ17" s="39">
        <f t="shared" ca="1" si="19"/>
        <v>3.3624411344666636</v>
      </c>
      <c r="BA17">
        <f t="shared" ca="1" si="20"/>
        <v>51.006584813878128</v>
      </c>
      <c r="BB17">
        <f t="shared" ca="1" si="21"/>
        <v>53.855354764302973</v>
      </c>
      <c r="BC17">
        <f t="shared" ca="1" si="22"/>
        <v>51.411419520088636</v>
      </c>
      <c r="BD17">
        <f t="shared" ca="1" si="23"/>
        <v>53.887114767068084</v>
      </c>
      <c r="BE17">
        <f t="shared" ca="1" si="24"/>
        <v>50.791138500084521</v>
      </c>
      <c r="BF17">
        <f t="shared" ca="1" si="25"/>
        <v>54.692741134466665</v>
      </c>
    </row>
    <row r="18" spans="1:58" x14ac:dyDescent="0.25">
      <c r="A18" s="2" t="s">
        <v>36</v>
      </c>
      <c r="B18" s="5" t="s">
        <v>0</v>
      </c>
      <c r="C18" s="22">
        <v>46.509500000000003</v>
      </c>
      <c r="D18" s="22">
        <v>55.901600000000002</v>
      </c>
      <c r="E18" s="8">
        <v>-63</v>
      </c>
      <c r="F18" s="5" t="s">
        <v>1</v>
      </c>
      <c r="G18" s="22">
        <v>59.722200000000001</v>
      </c>
      <c r="H18" s="22">
        <v>44.935299999999998</v>
      </c>
      <c r="I18" s="8">
        <v>-73</v>
      </c>
      <c r="J18" s="5" t="s">
        <v>2</v>
      </c>
      <c r="K18" s="22">
        <v>56.215200000000003</v>
      </c>
      <c r="L18" s="22">
        <v>57.117400000000004</v>
      </c>
      <c r="M18" s="8">
        <v>-64</v>
      </c>
      <c r="N18" s="5" t="s">
        <v>3</v>
      </c>
      <c r="O18" s="22">
        <v>24.712700000000002</v>
      </c>
      <c r="P18" s="22">
        <v>54.612900000000003</v>
      </c>
      <c r="Q18" s="8">
        <v>-100</v>
      </c>
      <c r="R18" s="5" t="s">
        <v>4</v>
      </c>
      <c r="S18" s="22">
        <v>16.944099999999999</v>
      </c>
      <c r="T18" s="22">
        <v>55.853000000000002</v>
      </c>
      <c r="U18" s="8">
        <v>-100</v>
      </c>
      <c r="V18" s="24">
        <v>49.071437662603159</v>
      </c>
      <c r="W18" s="25">
        <v>52.896418037133813</v>
      </c>
      <c r="X18" s="26">
        <v>49.064376617062592</v>
      </c>
      <c r="Y18" s="25">
        <v>53.507249346769079</v>
      </c>
      <c r="Z18" s="26">
        <v>50.307775745237009</v>
      </c>
      <c r="AA18" s="27">
        <v>52.582658554859563</v>
      </c>
      <c r="AB18" s="12">
        <v>45.849592999999977</v>
      </c>
      <c r="AC18" s="18">
        <v>51.330300000000001</v>
      </c>
      <c r="AD18" s="12">
        <f t="shared" si="4"/>
        <v>3</v>
      </c>
      <c r="AE18" s="5">
        <f t="shared" si="5"/>
        <v>3.5823189048688109</v>
      </c>
      <c r="AF18" s="32">
        <f t="shared" si="6"/>
        <v>3.8825175032358197</v>
      </c>
      <c r="AG18" s="35">
        <f t="shared" si="7"/>
        <v>4.6307445772639122</v>
      </c>
      <c r="AI18">
        <v>4.9202556018655361</v>
      </c>
      <c r="AJ18">
        <v>5.4854756538568745</v>
      </c>
      <c r="AK18">
        <v>5.7778293915847723</v>
      </c>
      <c r="AM18" s="12">
        <v>45.849592999999977</v>
      </c>
      <c r="AN18" s="39">
        <v>51.330300000000001</v>
      </c>
      <c r="AO18" s="12">
        <f t="shared" ca="1" si="8"/>
        <v>1.3664786052945965E-2</v>
      </c>
      <c r="AP18" s="39">
        <f t="shared" ca="1" si="9"/>
        <v>0.98633521394705403</v>
      </c>
      <c r="AQ18" s="12">
        <f t="shared" ca="1" si="10"/>
        <v>0.1356253076414039</v>
      </c>
      <c r="AR18" s="39">
        <f t="shared" ca="1" si="11"/>
        <v>0.8643746923585961</v>
      </c>
      <c r="AS18" s="12">
        <f t="shared" ca="1" si="12"/>
        <v>0.79906626212207565</v>
      </c>
      <c r="AT18" s="39">
        <f t="shared" ca="1" si="13"/>
        <v>0.20093373787792435</v>
      </c>
      <c r="AU18" s="12">
        <f t="shared" ca="1" si="14"/>
        <v>6.5426485921391581E-2</v>
      </c>
      <c r="AV18" s="18">
        <f t="shared" ca="1" si="15"/>
        <v>4.7225362138156024</v>
      </c>
      <c r="AW18" s="18">
        <f t="shared" ca="1" si="16"/>
        <v>0.73125544193997216</v>
      </c>
      <c r="AX18" s="18">
        <f t="shared" ca="1" si="17"/>
        <v>4.6604775218917229</v>
      </c>
      <c r="AY18" s="18">
        <f t="shared" ca="1" si="18"/>
        <v>4.5631008913619242</v>
      </c>
      <c r="AZ18" s="39">
        <f t="shared" ca="1" si="19"/>
        <v>1.1474404087346706</v>
      </c>
      <c r="BA18">
        <f t="shared" ca="1" si="20"/>
        <v>45.91501948592137</v>
      </c>
      <c r="BB18">
        <f t="shared" ca="1" si="21"/>
        <v>56.052836213815603</v>
      </c>
      <c r="BC18">
        <f t="shared" ca="1" si="22"/>
        <v>46.580848441939949</v>
      </c>
      <c r="BD18">
        <f t="shared" ca="1" si="23"/>
        <v>55.990777521891722</v>
      </c>
      <c r="BE18">
        <f t="shared" ca="1" si="24"/>
        <v>50.412693891361904</v>
      </c>
      <c r="BF18">
        <f t="shared" ca="1" si="25"/>
        <v>52.477740408734675</v>
      </c>
    </row>
    <row r="19" spans="1:58" x14ac:dyDescent="0.25">
      <c r="A19" s="2" t="s">
        <v>37</v>
      </c>
      <c r="B19" s="5" t="s">
        <v>0</v>
      </c>
      <c r="C19" s="22">
        <v>46.509500000000003</v>
      </c>
      <c r="D19" s="22">
        <v>55.901600000000002</v>
      </c>
      <c r="E19" s="8">
        <v>-63</v>
      </c>
      <c r="F19" s="5" t="s">
        <v>1</v>
      </c>
      <c r="G19" s="22">
        <v>59.722200000000001</v>
      </c>
      <c r="H19" s="22">
        <v>44.935299999999998</v>
      </c>
      <c r="I19" s="8">
        <v>-73</v>
      </c>
      <c r="J19" s="5" t="s">
        <v>2</v>
      </c>
      <c r="K19" s="22">
        <v>56.215200000000003</v>
      </c>
      <c r="L19" s="22">
        <v>57.117400000000004</v>
      </c>
      <c r="M19" s="8">
        <v>-64</v>
      </c>
      <c r="N19" s="5" t="s">
        <v>3</v>
      </c>
      <c r="O19" s="22">
        <v>24.712700000000002</v>
      </c>
      <c r="P19" s="22">
        <v>54.612900000000003</v>
      </c>
      <c r="Q19" s="8">
        <v>-100</v>
      </c>
      <c r="R19" s="5" t="s">
        <v>4</v>
      </c>
      <c r="S19" s="22">
        <v>16.944099999999999</v>
      </c>
      <c r="T19" s="22">
        <v>55.853000000000002</v>
      </c>
      <c r="U19" s="8">
        <v>-100</v>
      </c>
      <c r="V19" s="24">
        <v>48.452604234817095</v>
      </c>
      <c r="W19" s="25">
        <v>51.939543367048415</v>
      </c>
      <c r="X19" s="26">
        <v>46.697559829571226</v>
      </c>
      <c r="Y19" s="25">
        <v>54.259807824285623</v>
      </c>
      <c r="Z19" s="26">
        <v>44.802738067689603</v>
      </c>
      <c r="AA19" s="27">
        <v>56.44698332389514</v>
      </c>
      <c r="AB19" s="12">
        <v>44.141591999999974</v>
      </c>
      <c r="AC19" s="18">
        <v>51.330300000000001</v>
      </c>
      <c r="AD19" s="12">
        <f t="shared" si="4"/>
        <v>3</v>
      </c>
      <c r="AE19" s="5">
        <f t="shared" si="5"/>
        <v>4.3538493277828749</v>
      </c>
      <c r="AF19" s="32">
        <f t="shared" si="6"/>
        <v>3.8877998454593636</v>
      </c>
      <c r="AG19" s="35">
        <f t="shared" si="7"/>
        <v>5.1592211001126964</v>
      </c>
      <c r="AI19">
        <v>-0.64226180962784629</v>
      </c>
      <c r="AJ19">
        <v>-0.52784912155328434</v>
      </c>
      <c r="AK19">
        <v>-0.4330896907078009</v>
      </c>
      <c r="AM19" s="12">
        <v>44.141591999999974</v>
      </c>
      <c r="AN19" s="39">
        <v>51.330300000000001</v>
      </c>
      <c r="AO19" s="12">
        <f t="shared" ca="1" si="8"/>
        <v>4.6867077319624473E-2</v>
      </c>
      <c r="AP19" s="39">
        <f t="shared" ca="1" si="9"/>
        <v>0.95313292268037553</v>
      </c>
      <c r="AQ19" s="12">
        <f t="shared" ca="1" si="10"/>
        <v>0.71252580935466381</v>
      </c>
      <c r="AR19" s="39">
        <f t="shared" ca="1" si="11"/>
        <v>0.28747419064533619</v>
      </c>
      <c r="AS19" s="12">
        <f t="shared" ca="1" si="12"/>
        <v>0.17410794156821785</v>
      </c>
      <c r="AT19" s="39">
        <f t="shared" ca="1" si="13"/>
        <v>0.82589205843178215</v>
      </c>
      <c r="AU19" s="12">
        <f t="shared" ca="1" si="14"/>
        <v>0.23059799972494752</v>
      </c>
      <c r="AV19" s="18">
        <f t="shared" ca="1" si="15"/>
        <v>4.6896576021405885</v>
      </c>
      <c r="AW19" s="18">
        <f t="shared" ca="1" si="16"/>
        <v>3.9085429799596731</v>
      </c>
      <c r="AX19" s="18">
        <f t="shared" ca="1" si="17"/>
        <v>1.5769326738972014</v>
      </c>
      <c r="AY19" s="18">
        <f t="shared" ca="1" si="18"/>
        <v>1.0059659821011733</v>
      </c>
      <c r="AZ19" s="39">
        <f t="shared" ca="1" si="19"/>
        <v>4.7718634094835988</v>
      </c>
      <c r="BA19">
        <f t="shared" ca="1" si="20"/>
        <v>44.372189999724924</v>
      </c>
      <c r="BB19">
        <f t="shared" ca="1" si="21"/>
        <v>56.019957602140593</v>
      </c>
      <c r="BC19">
        <f t="shared" ca="1" si="22"/>
        <v>48.050134979959651</v>
      </c>
      <c r="BD19">
        <f t="shared" ca="1" si="23"/>
        <v>52.907232673897205</v>
      </c>
      <c r="BE19">
        <f t="shared" ca="1" si="24"/>
        <v>45.147557982101148</v>
      </c>
      <c r="BF19">
        <f t="shared" ca="1" si="25"/>
        <v>56.102163409483602</v>
      </c>
    </row>
    <row r="20" spans="1:58" x14ac:dyDescent="0.25">
      <c r="A20" s="2" t="s">
        <v>38</v>
      </c>
      <c r="B20" s="5" t="s">
        <v>0</v>
      </c>
      <c r="C20" s="22">
        <v>46.509500000000003</v>
      </c>
      <c r="D20" s="22">
        <v>55.901600000000002</v>
      </c>
      <c r="E20" s="8">
        <v>-56</v>
      </c>
      <c r="F20" s="5" t="s">
        <v>2</v>
      </c>
      <c r="G20" s="22">
        <v>56.215200000000003</v>
      </c>
      <c r="H20" s="22">
        <v>57.117400000000004</v>
      </c>
      <c r="I20" s="8">
        <v>-62</v>
      </c>
      <c r="J20" s="5" t="s">
        <v>1</v>
      </c>
      <c r="K20" s="22">
        <v>59.722200000000001</v>
      </c>
      <c r="L20" s="22">
        <v>44.935299999999998</v>
      </c>
      <c r="M20" s="8">
        <v>-100</v>
      </c>
      <c r="N20" s="5" t="s">
        <v>3</v>
      </c>
      <c r="O20" s="22">
        <v>24.712700000000002</v>
      </c>
      <c r="P20" s="22">
        <v>54.612900000000003</v>
      </c>
      <c r="Q20" s="8">
        <v>-100</v>
      </c>
      <c r="R20" s="5" t="s">
        <v>4</v>
      </c>
      <c r="S20" s="22">
        <v>16.944099999999999</v>
      </c>
      <c r="T20" s="22">
        <v>55.853000000000002</v>
      </c>
      <c r="U20" s="8">
        <v>-100</v>
      </c>
      <c r="V20" s="24">
        <v>42.169202372355507</v>
      </c>
      <c r="W20" s="25">
        <v>50.952426818016619</v>
      </c>
      <c r="X20" s="26">
        <v>42.071745788742291</v>
      </c>
      <c r="Y20" s="25">
        <v>51.164296089704393</v>
      </c>
      <c r="Z20" s="26">
        <v>42.432020157532314</v>
      </c>
      <c r="AA20" s="27">
        <v>50.898781151759863</v>
      </c>
      <c r="AB20" s="12">
        <v>42.433590999999971</v>
      </c>
      <c r="AC20" s="18">
        <v>51.330300000000001</v>
      </c>
      <c r="AD20" s="12">
        <f t="shared" si="4"/>
        <v>2</v>
      </c>
      <c r="AE20" s="5">
        <f t="shared" si="5"/>
        <v>0.46118270575767445</v>
      </c>
      <c r="AF20" s="32">
        <f t="shared" si="6"/>
        <v>0.398107090044309</v>
      </c>
      <c r="AG20" s="35">
        <f t="shared" si="7"/>
        <v>0.43152170737119772</v>
      </c>
      <c r="AI20">
        <v>-0.9822846045117688</v>
      </c>
      <c r="AJ20">
        <v>-0.9022063669440139</v>
      </c>
      <c r="AK20">
        <v>-0.82536349977997192</v>
      </c>
      <c r="AM20" s="12">
        <v>42.433590999999971</v>
      </c>
      <c r="AN20" s="39">
        <v>51.330300000000001</v>
      </c>
      <c r="AO20" s="12">
        <f t="shared" ca="1" si="8"/>
        <v>0.94960881793697838</v>
      </c>
      <c r="AP20" s="39">
        <f t="shared" ca="1" si="9"/>
        <v>5.0391182063021622E-2</v>
      </c>
      <c r="AQ20" s="12">
        <f t="shared" ca="1" si="10"/>
        <v>0.18522190150515783</v>
      </c>
      <c r="AR20" s="39">
        <f t="shared" ca="1" si="11"/>
        <v>0.81477809849484217</v>
      </c>
      <c r="AS20" s="12">
        <f t="shared" ca="1" si="12"/>
        <v>0.31369511675366557</v>
      </c>
      <c r="AT20" s="39">
        <f t="shared" ca="1" si="13"/>
        <v>0.68630488324633443</v>
      </c>
      <c r="AU20" s="12">
        <f t="shared" ca="1" si="14"/>
        <v>-0.60989747784676374</v>
      </c>
      <c r="AV20" s="18">
        <f t="shared" ca="1" si="15"/>
        <v>-3.2364331781082535E-2</v>
      </c>
      <c r="AW20" s="18">
        <f t="shared" ca="1" si="16"/>
        <v>-9.7769218001926519E-2</v>
      </c>
      <c r="AX20" s="18">
        <f t="shared" ca="1" si="17"/>
        <v>-0.43007990355135783</v>
      </c>
      <c r="AY20" s="18">
        <f t="shared" ca="1" si="18"/>
        <v>-0.1358581210913925</v>
      </c>
      <c r="AZ20" s="39">
        <f t="shared" ca="1" si="19"/>
        <v>-0.2972315696164084</v>
      </c>
      <c r="BA20">
        <f t="shared" ca="1" si="20"/>
        <v>41.823693522153206</v>
      </c>
      <c r="BB20">
        <f t="shared" ca="1" si="21"/>
        <v>51.297935668218919</v>
      </c>
      <c r="BC20">
        <f t="shared" ca="1" si="22"/>
        <v>42.335821781998042</v>
      </c>
      <c r="BD20">
        <f t="shared" ca="1" si="23"/>
        <v>50.900220096448642</v>
      </c>
      <c r="BE20">
        <f t="shared" ca="1" si="24"/>
        <v>42.297732878908576</v>
      </c>
      <c r="BF20">
        <f t="shared" ca="1" si="25"/>
        <v>51.033068430383594</v>
      </c>
    </row>
    <row r="21" spans="1:58" x14ac:dyDescent="0.25">
      <c r="A21" s="2" t="s">
        <v>39</v>
      </c>
      <c r="B21" s="5" t="s">
        <v>0</v>
      </c>
      <c r="C21" s="22">
        <v>46.509500000000003</v>
      </c>
      <c r="D21" s="22">
        <v>55.901600000000002</v>
      </c>
      <c r="E21" s="8">
        <v>-56</v>
      </c>
      <c r="F21" s="5" t="s">
        <v>2</v>
      </c>
      <c r="G21" s="22">
        <v>56.215200000000003</v>
      </c>
      <c r="H21" s="22">
        <v>57.117400000000004</v>
      </c>
      <c r="I21" s="8">
        <v>-62</v>
      </c>
      <c r="J21" s="5" t="s">
        <v>1</v>
      </c>
      <c r="K21" s="22">
        <v>59.722200000000001</v>
      </c>
      <c r="L21" s="22">
        <v>44.935299999999998</v>
      </c>
      <c r="M21" s="8">
        <v>-100</v>
      </c>
      <c r="N21" s="5" t="s">
        <v>3</v>
      </c>
      <c r="O21" s="22">
        <v>24.712700000000002</v>
      </c>
      <c r="P21" s="22">
        <v>54.612900000000003</v>
      </c>
      <c r="Q21" s="8">
        <v>-100</v>
      </c>
      <c r="R21" s="5" t="s">
        <v>4</v>
      </c>
      <c r="S21" s="22">
        <v>16.944099999999999</v>
      </c>
      <c r="T21" s="22">
        <v>55.853000000000002</v>
      </c>
      <c r="U21" s="8">
        <v>-100</v>
      </c>
      <c r="V21" s="24">
        <v>39.792522517331619</v>
      </c>
      <c r="W21" s="25">
        <v>51.281082878156582</v>
      </c>
      <c r="X21" s="26">
        <v>40.176009335100701</v>
      </c>
      <c r="Y21" s="25">
        <v>50.977674297955254</v>
      </c>
      <c r="Z21" s="26">
        <v>40.391283253822003</v>
      </c>
      <c r="AA21" s="27">
        <v>50.839243246397999</v>
      </c>
      <c r="AB21" s="12">
        <v>40.725589999999968</v>
      </c>
      <c r="AC21" s="18">
        <v>51.330300000000001</v>
      </c>
      <c r="AD21" s="12">
        <f t="shared" si="4"/>
        <v>2</v>
      </c>
      <c r="AE21" s="5">
        <f t="shared" si="5"/>
        <v>0.93436462491663286</v>
      </c>
      <c r="AF21" s="32">
        <f t="shared" si="6"/>
        <v>0.65298069877575349</v>
      </c>
      <c r="AG21" s="35">
        <f t="shared" si="7"/>
        <v>0.59405196388719772</v>
      </c>
      <c r="AI21">
        <v>4.45421608075522</v>
      </c>
      <c r="AJ21">
        <v>4.7015242269886794</v>
      </c>
      <c r="AK21">
        <v>4.853327687159557</v>
      </c>
      <c r="AM21" s="12">
        <v>40.725589999999968</v>
      </c>
      <c r="AN21" s="39">
        <v>51.330300000000001</v>
      </c>
      <c r="AO21" s="12">
        <f t="shared" ca="1" si="8"/>
        <v>0.37175534794100951</v>
      </c>
      <c r="AP21" s="39">
        <f t="shared" ca="1" si="9"/>
        <v>0.62824465205899049</v>
      </c>
      <c r="AQ21" s="12">
        <f t="shared" ca="1" si="10"/>
        <v>0.75046888673264722</v>
      </c>
      <c r="AR21" s="39">
        <f t="shared" ca="1" si="11"/>
        <v>0.24953111326735278</v>
      </c>
      <c r="AS21" s="12">
        <f t="shared" ca="1" si="12"/>
        <v>2.0000445892386143E-2</v>
      </c>
      <c r="AT21" s="39">
        <f t="shared" ca="1" si="13"/>
        <v>0.97999955410761386</v>
      </c>
      <c r="AU21" s="12">
        <f t="shared" ca="1" si="14"/>
        <v>-0.36516955492736952</v>
      </c>
      <c r="AV21" s="18">
        <f t="shared" ca="1" si="15"/>
        <v>-0.61711504958439922</v>
      </c>
      <c r="AW21" s="18">
        <f t="shared" ca="1" si="16"/>
        <v>-0.67707780780358029</v>
      </c>
      <c r="AX21" s="18">
        <f t="shared" ca="1" si="17"/>
        <v>-0.22512855914043359</v>
      </c>
      <c r="AY21" s="18">
        <f t="shared" ca="1" si="18"/>
        <v>-1.650763801889979E-2</v>
      </c>
      <c r="AZ21" s="39">
        <f t="shared" ca="1" si="19"/>
        <v>-0.80885586176107216</v>
      </c>
      <c r="BA21">
        <f t="shared" ca="1" si="20"/>
        <v>40.360420445072599</v>
      </c>
      <c r="BB21">
        <f t="shared" ca="1" si="21"/>
        <v>50.713184950415602</v>
      </c>
      <c r="BC21">
        <f t="shared" ca="1" si="22"/>
        <v>40.048512192196391</v>
      </c>
      <c r="BD21">
        <f t="shared" ca="1" si="23"/>
        <v>51.105171440859564</v>
      </c>
      <c r="BE21">
        <f t="shared" ca="1" si="24"/>
        <v>40.709082361981068</v>
      </c>
      <c r="BF21">
        <f t="shared" ca="1" si="25"/>
        <v>50.521444138238927</v>
      </c>
    </row>
    <row r="22" spans="1:58" x14ac:dyDescent="0.25">
      <c r="A22" s="2" t="s">
        <v>40</v>
      </c>
      <c r="B22" s="5" t="s">
        <v>0</v>
      </c>
      <c r="C22" s="22">
        <v>46.509500000000003</v>
      </c>
      <c r="D22" s="22">
        <v>55.901600000000002</v>
      </c>
      <c r="E22" s="8">
        <v>-52</v>
      </c>
      <c r="F22" s="5" t="s">
        <v>2</v>
      </c>
      <c r="G22" s="22">
        <v>56.215200000000003</v>
      </c>
      <c r="H22" s="22">
        <v>57.117400000000004</v>
      </c>
      <c r="I22" s="8">
        <v>-74</v>
      </c>
      <c r="J22" s="5" t="s">
        <v>3</v>
      </c>
      <c r="K22" s="22">
        <v>24.712700000000002</v>
      </c>
      <c r="L22" s="22">
        <v>54.612900000000003</v>
      </c>
      <c r="M22" s="8">
        <v>-68</v>
      </c>
      <c r="N22" s="5" t="s">
        <v>1</v>
      </c>
      <c r="O22" s="22">
        <v>59.722200000000001</v>
      </c>
      <c r="P22" s="22">
        <v>44.935299999999998</v>
      </c>
      <c r="Q22" s="8">
        <v>-79</v>
      </c>
      <c r="R22" s="5" t="s">
        <v>4</v>
      </c>
      <c r="S22" s="22">
        <v>16.944099999999999</v>
      </c>
      <c r="T22" s="22">
        <v>55.853000000000002</v>
      </c>
      <c r="U22" s="8">
        <v>-100</v>
      </c>
      <c r="V22" s="24">
        <v>41.463724062152728</v>
      </c>
      <c r="W22" s="25">
        <v>53.338381018602455</v>
      </c>
      <c r="X22" s="26">
        <v>42.084785838463354</v>
      </c>
      <c r="Y22" s="25">
        <v>52.964627388525294</v>
      </c>
      <c r="Z22" s="26">
        <v>40.930008758235111</v>
      </c>
      <c r="AA22" s="27">
        <v>54.271207928924412</v>
      </c>
      <c r="AB22" s="12">
        <v>39.017588999999965</v>
      </c>
      <c r="AC22" s="18">
        <v>51.330300000000001</v>
      </c>
      <c r="AD22" s="12">
        <f t="shared" si="4"/>
        <v>4</v>
      </c>
      <c r="AE22" s="5">
        <f t="shared" si="5"/>
        <v>3.1648011184851046</v>
      </c>
      <c r="AF22" s="32">
        <f t="shared" si="6"/>
        <v>3.4754456489439898</v>
      </c>
      <c r="AG22" s="35">
        <f t="shared" si="7"/>
        <v>3.5080320377811027</v>
      </c>
      <c r="AI22">
        <v>3.8905911644122941</v>
      </c>
      <c r="AJ22">
        <v>4.6154099898801251</v>
      </c>
      <c r="AK22">
        <v>4.7482893839459734</v>
      </c>
      <c r="AM22" s="12">
        <v>39.017588999999965</v>
      </c>
      <c r="AN22" s="39">
        <v>51.330300000000001</v>
      </c>
      <c r="AO22" s="12">
        <f t="shared" ca="1" si="8"/>
        <v>0.28096228388548372</v>
      </c>
      <c r="AP22" s="39">
        <f t="shared" ca="1" si="9"/>
        <v>0.71903771611451628</v>
      </c>
      <c r="AQ22" s="12">
        <f t="shared" ca="1" si="10"/>
        <v>0.2264270990386954</v>
      </c>
      <c r="AR22" s="39">
        <f t="shared" ca="1" si="11"/>
        <v>0.7735729009613046</v>
      </c>
      <c r="AS22" s="12">
        <f t="shared" ca="1" si="12"/>
        <v>0.48579231103119858</v>
      </c>
      <c r="AT22" s="39">
        <f t="shared" ca="1" si="13"/>
        <v>0.51420768896880142</v>
      </c>
      <c r="AU22" s="12">
        <f t="shared" ca="1" si="14"/>
        <v>1.2514667229684349</v>
      </c>
      <c r="AV22" s="18">
        <f t="shared" ca="1" si="15"/>
        <v>3.2027493577867854</v>
      </c>
      <c r="AW22" s="18">
        <f t="shared" ca="1" si="16"/>
        <v>1.0645524917771916</v>
      </c>
      <c r="AX22" s="18">
        <f t="shared" ca="1" si="17"/>
        <v>3.6369717352114881</v>
      </c>
      <c r="AY22" s="18">
        <f t="shared" ca="1" si="18"/>
        <v>2.3577092733369431</v>
      </c>
      <c r="AZ22" s="39">
        <f t="shared" ca="1" si="19"/>
        <v>2.4956184138226138</v>
      </c>
      <c r="BA22">
        <f t="shared" ca="1" si="20"/>
        <v>40.269055722968403</v>
      </c>
      <c r="BB22">
        <f t="shared" ca="1" si="21"/>
        <v>54.533049357786787</v>
      </c>
      <c r="BC22">
        <f t="shared" ca="1" si="22"/>
        <v>40.082141491777158</v>
      </c>
      <c r="BD22">
        <f t="shared" ca="1" si="23"/>
        <v>54.96727173521149</v>
      </c>
      <c r="BE22">
        <f t="shared" ca="1" si="24"/>
        <v>41.375298273336909</v>
      </c>
      <c r="BF22">
        <f t="shared" ca="1" si="25"/>
        <v>53.825918413822613</v>
      </c>
    </row>
    <row r="23" spans="1:58" x14ac:dyDescent="0.25">
      <c r="A23" s="2" t="s">
        <v>41</v>
      </c>
      <c r="B23" s="5" t="s">
        <v>0</v>
      </c>
      <c r="C23" s="22">
        <v>46.509500000000003</v>
      </c>
      <c r="D23" s="22">
        <v>55.901600000000002</v>
      </c>
      <c r="E23" s="8">
        <v>-52</v>
      </c>
      <c r="F23" s="5" t="s">
        <v>2</v>
      </c>
      <c r="G23" s="22">
        <v>56.215200000000003</v>
      </c>
      <c r="H23" s="22">
        <v>57.117400000000004</v>
      </c>
      <c r="I23" s="8">
        <v>-74</v>
      </c>
      <c r="J23" s="5" t="s">
        <v>3</v>
      </c>
      <c r="K23" s="22">
        <v>24.712700000000002</v>
      </c>
      <c r="L23" s="22">
        <v>54.612900000000003</v>
      </c>
      <c r="M23" s="8">
        <v>-68</v>
      </c>
      <c r="N23" s="5" t="s">
        <v>1</v>
      </c>
      <c r="O23" s="22">
        <v>59.722200000000001</v>
      </c>
      <c r="P23" s="22">
        <v>44.935299999999998</v>
      </c>
      <c r="Q23" s="8">
        <v>-79</v>
      </c>
      <c r="R23" s="5" t="s">
        <v>4</v>
      </c>
      <c r="S23" s="22">
        <v>16.944099999999999</v>
      </c>
      <c r="T23" s="22">
        <v>55.853000000000002</v>
      </c>
      <c r="U23" s="8">
        <v>-100</v>
      </c>
      <c r="V23" s="24">
        <v>40.910034050199194</v>
      </c>
      <c r="W23" s="25">
        <v>51.620445114213069</v>
      </c>
      <c r="X23" s="26">
        <v>38.196199965893761</v>
      </c>
      <c r="Y23" s="25">
        <v>55.059098023986323</v>
      </c>
      <c r="Z23" s="26">
        <v>37.76126854191012</v>
      </c>
      <c r="AA23" s="27">
        <v>55.626908842035817</v>
      </c>
      <c r="AB23" s="12">
        <v>37.309587999999962</v>
      </c>
      <c r="AC23" s="18">
        <v>51.330300000000001</v>
      </c>
      <c r="AD23" s="12">
        <f t="shared" si="4"/>
        <v>4</v>
      </c>
      <c r="AE23" s="5">
        <f t="shared" si="5"/>
        <v>3.6121179310339464</v>
      </c>
      <c r="AF23" s="32">
        <f t="shared" si="6"/>
        <v>3.8327555990110254</v>
      </c>
      <c r="AG23" s="35">
        <f t="shared" si="7"/>
        <v>4.3202850430730386</v>
      </c>
      <c r="AI23">
        <v>4.3301712032641175</v>
      </c>
      <c r="AJ23">
        <v>4.9340371749540948</v>
      </c>
      <c r="AK23">
        <v>5.0705275354863071</v>
      </c>
      <c r="AM23" s="12">
        <v>37.309587999999962</v>
      </c>
      <c r="AN23" s="39">
        <v>51.330300000000001</v>
      </c>
      <c r="AO23" s="12">
        <f t="shared" ca="1" si="8"/>
        <v>0.69210658055959606</v>
      </c>
      <c r="AP23" s="39">
        <f t="shared" ca="1" si="9"/>
        <v>0.30789341944040394</v>
      </c>
      <c r="AQ23" s="12">
        <f t="shared" ca="1" si="10"/>
        <v>0.74398424867187241</v>
      </c>
      <c r="AR23" s="39">
        <f t="shared" ca="1" si="11"/>
        <v>0.25601575132812759</v>
      </c>
      <c r="AS23" s="12">
        <f t="shared" ca="1" si="12"/>
        <v>0.5075859610448874</v>
      </c>
      <c r="AT23" s="39">
        <f t="shared" ca="1" si="13"/>
        <v>0.4924140389551126</v>
      </c>
      <c r="AU23" s="12">
        <f t="shared" ca="1" si="14"/>
        <v>2.6927037471567701</v>
      </c>
      <c r="AV23" s="18">
        <f t="shared" ca="1" si="15"/>
        <v>1.1978874172555241</v>
      </c>
      <c r="AW23" s="18">
        <f t="shared" ca="1" si="16"/>
        <v>3.4337923336336189</v>
      </c>
      <c r="AX23" s="18">
        <f t="shared" ca="1" si="17"/>
        <v>1.1816176562465059</v>
      </c>
      <c r="AY23" s="18">
        <f t="shared" ca="1" si="18"/>
        <v>2.4101650302694533</v>
      </c>
      <c r="AZ23" s="39">
        <f t="shared" ca="1" si="19"/>
        <v>2.3381243536765202</v>
      </c>
      <c r="BA23">
        <f t="shared" ca="1" si="20"/>
        <v>40.002291747156733</v>
      </c>
      <c r="BB23">
        <f t="shared" ca="1" si="21"/>
        <v>52.528187417255523</v>
      </c>
      <c r="BC23">
        <f t="shared" ca="1" si="22"/>
        <v>40.743380333633581</v>
      </c>
      <c r="BD23">
        <f t="shared" ca="1" si="23"/>
        <v>52.51191765624651</v>
      </c>
      <c r="BE23">
        <f t="shared" ca="1" si="24"/>
        <v>39.719753030269416</v>
      </c>
      <c r="BF23">
        <f t="shared" ca="1" si="25"/>
        <v>53.668424353676521</v>
      </c>
    </row>
    <row r="24" spans="1:58" x14ac:dyDescent="0.25">
      <c r="A24" s="2" t="s">
        <v>42</v>
      </c>
      <c r="B24" s="5" t="s">
        <v>0</v>
      </c>
      <c r="C24" s="22">
        <v>46.509500000000003</v>
      </c>
      <c r="D24" s="22">
        <v>55.901600000000002</v>
      </c>
      <c r="E24" s="8">
        <v>-62</v>
      </c>
      <c r="F24" s="5" t="s">
        <v>2</v>
      </c>
      <c r="G24" s="22">
        <v>56.215200000000003</v>
      </c>
      <c r="H24" s="22">
        <v>57.117400000000004</v>
      </c>
      <c r="I24" s="8">
        <v>-77</v>
      </c>
      <c r="J24" s="5" t="s">
        <v>3</v>
      </c>
      <c r="K24" s="22">
        <v>24.712700000000002</v>
      </c>
      <c r="L24" s="22">
        <v>54.612900000000003</v>
      </c>
      <c r="M24" s="8">
        <v>-72</v>
      </c>
      <c r="N24" s="5" t="s">
        <v>1</v>
      </c>
      <c r="O24" s="22">
        <v>59.722200000000001</v>
      </c>
      <c r="P24" s="22">
        <v>44.935299999999998</v>
      </c>
      <c r="Q24" s="8">
        <v>-79</v>
      </c>
      <c r="R24" s="5" t="s">
        <v>4</v>
      </c>
      <c r="S24" s="22">
        <v>16.944099999999999</v>
      </c>
      <c r="T24" s="22">
        <v>55.853000000000002</v>
      </c>
      <c r="U24" s="8">
        <v>-100</v>
      </c>
      <c r="V24" s="24">
        <v>37.028255020966185</v>
      </c>
      <c r="W24" s="25">
        <v>54.233803182297891</v>
      </c>
      <c r="X24" s="26">
        <v>40.06573165085711</v>
      </c>
      <c r="Y24" s="25">
        <v>51.800192524096943</v>
      </c>
      <c r="Z24" s="26">
        <v>36.36326227230915</v>
      </c>
      <c r="AA24" s="27">
        <v>55.639152263177117</v>
      </c>
      <c r="AB24" s="12">
        <v>35.601586999999959</v>
      </c>
      <c r="AC24" s="18">
        <v>51.330300000000001</v>
      </c>
      <c r="AD24" s="12">
        <f t="shared" si="4"/>
        <v>4</v>
      </c>
      <c r="AE24" s="5">
        <f t="shared" si="5"/>
        <v>3.2350753270459802</v>
      </c>
      <c r="AF24" s="32">
        <f t="shared" si="6"/>
        <v>4.4888067955725948</v>
      </c>
      <c r="AG24" s="35">
        <f t="shared" si="7"/>
        <v>4.3756550419718678</v>
      </c>
      <c r="AI24">
        <v>4.1998313122265571</v>
      </c>
      <c r="AJ24">
        <v>4.6379543866194242</v>
      </c>
      <c r="AK24">
        <v>4.7631602780865903</v>
      </c>
      <c r="AM24" s="12">
        <v>35.601586999999959</v>
      </c>
      <c r="AN24" s="39">
        <v>51.330300000000001</v>
      </c>
      <c r="AO24" s="12">
        <f t="shared" ca="1" si="8"/>
        <v>0.14398795306218892</v>
      </c>
      <c r="AP24" s="39">
        <f t="shared" ca="1" si="9"/>
        <v>0.85601204693781108</v>
      </c>
      <c r="AQ24" s="12">
        <f t="shared" ca="1" si="10"/>
        <v>0.51828943014248885</v>
      </c>
      <c r="AR24" s="39">
        <f t="shared" ca="1" si="11"/>
        <v>0.48171056985751115</v>
      </c>
      <c r="AS24" s="12">
        <f t="shared" ca="1" si="12"/>
        <v>0.64908470799828755</v>
      </c>
      <c r="AT24" s="39">
        <f t="shared" ca="1" si="13"/>
        <v>0.35091529200171245</v>
      </c>
      <c r="AU24" s="12">
        <f t="shared" ca="1" si="14"/>
        <v>0.62349248796683587</v>
      </c>
      <c r="AV24" s="18">
        <f t="shared" ca="1" si="15"/>
        <v>3.7066787152972815</v>
      </c>
      <c r="AW24" s="18">
        <f t="shared" ca="1" si="16"/>
        <v>2.5572593157088135</v>
      </c>
      <c r="AX24" s="18">
        <f t="shared" ca="1" si="17"/>
        <v>2.3767778592452813</v>
      </c>
      <c r="AY24" s="18">
        <f t="shared" ca="1" si="18"/>
        <v>3.2912018847684061</v>
      </c>
      <c r="AZ24" s="39">
        <f t="shared" ca="1" si="19"/>
        <v>1.7793256507179009</v>
      </c>
      <c r="BA24">
        <f t="shared" ca="1" si="20"/>
        <v>36.225079487966795</v>
      </c>
      <c r="BB24">
        <f t="shared" ca="1" si="21"/>
        <v>55.03697871529728</v>
      </c>
      <c r="BC24">
        <f t="shared" ca="1" si="22"/>
        <v>38.158846315708772</v>
      </c>
      <c r="BD24">
        <f t="shared" ca="1" si="23"/>
        <v>53.707077859245281</v>
      </c>
      <c r="BE24">
        <f t="shared" ca="1" si="24"/>
        <v>38.892788884768365</v>
      </c>
      <c r="BF24">
        <f t="shared" ca="1" si="25"/>
        <v>53.109625650717902</v>
      </c>
    </row>
    <row r="25" spans="1:58" x14ac:dyDescent="0.25">
      <c r="A25" s="2" t="s">
        <v>43</v>
      </c>
      <c r="B25" s="5" t="s">
        <v>0</v>
      </c>
      <c r="C25" s="22">
        <v>46.509500000000003</v>
      </c>
      <c r="D25" s="22">
        <v>55.901600000000002</v>
      </c>
      <c r="E25" s="8">
        <v>-62</v>
      </c>
      <c r="F25" s="5" t="s">
        <v>2</v>
      </c>
      <c r="G25" s="22">
        <v>56.215200000000003</v>
      </c>
      <c r="H25" s="22">
        <v>57.117400000000004</v>
      </c>
      <c r="I25" s="8">
        <v>-77</v>
      </c>
      <c r="J25" s="5" t="s">
        <v>3</v>
      </c>
      <c r="K25" s="22">
        <v>24.712700000000002</v>
      </c>
      <c r="L25" s="22">
        <v>54.612900000000003</v>
      </c>
      <c r="M25" s="8">
        <v>-72</v>
      </c>
      <c r="N25" s="5" t="s">
        <v>1</v>
      </c>
      <c r="O25" s="22">
        <v>59.722200000000001</v>
      </c>
      <c r="P25" s="22">
        <v>44.935299999999998</v>
      </c>
      <c r="Q25" s="8">
        <v>-79</v>
      </c>
      <c r="R25" s="5" t="s">
        <v>4</v>
      </c>
      <c r="S25" s="22">
        <v>16.944099999999999</v>
      </c>
      <c r="T25" s="22">
        <v>55.853000000000002</v>
      </c>
      <c r="U25" s="8">
        <v>-100</v>
      </c>
      <c r="V25" s="24">
        <v>36.361237200095132</v>
      </c>
      <c r="W25" s="25">
        <v>53.062480112131382</v>
      </c>
      <c r="X25" s="26">
        <v>37.504610639652135</v>
      </c>
      <c r="Y25" s="25">
        <v>52.357229746967249</v>
      </c>
      <c r="Z25" s="26">
        <v>35.73565468280912</v>
      </c>
      <c r="AA25" s="27">
        <v>54.251391595277433</v>
      </c>
      <c r="AB25" s="12">
        <v>33.893585999999956</v>
      </c>
      <c r="AC25" s="18">
        <v>51.330300000000001</v>
      </c>
      <c r="AD25" s="12">
        <f t="shared" si="4"/>
        <v>4</v>
      </c>
      <c r="AE25" s="5">
        <f t="shared" si="5"/>
        <v>3.0149212902154918</v>
      </c>
      <c r="AF25" s="32">
        <f t="shared" si="6"/>
        <v>3.7542087919269171</v>
      </c>
      <c r="AG25" s="35">
        <f t="shared" si="7"/>
        <v>3.4534031244826799</v>
      </c>
      <c r="AI25">
        <v>4.4874141756407555</v>
      </c>
      <c r="AJ25">
        <v>5.5461236581824007</v>
      </c>
      <c r="AK25">
        <v>5.7063675276121328</v>
      </c>
      <c r="AM25" s="12">
        <v>33.893585999999956</v>
      </c>
      <c r="AN25" s="39">
        <v>51.330300000000001</v>
      </c>
      <c r="AO25" s="12">
        <f t="shared" ca="1" si="8"/>
        <v>0.44404280676457886</v>
      </c>
      <c r="AP25" s="39">
        <f t="shared" ca="1" si="9"/>
        <v>0.55595719323542114</v>
      </c>
      <c r="AQ25" s="12">
        <f t="shared" ca="1" si="10"/>
        <v>0.72262394822860387</v>
      </c>
      <c r="AR25" s="39">
        <f t="shared" ca="1" si="11"/>
        <v>0.27737605177139613</v>
      </c>
      <c r="AS25" s="12">
        <f t="shared" ca="1" si="12"/>
        <v>0.78368753123141655</v>
      </c>
      <c r="AT25" s="39">
        <f t="shared" ca="1" si="13"/>
        <v>0.21631246876858345</v>
      </c>
      <c r="AU25" s="12">
        <f t="shared" ca="1" si="14"/>
        <v>1.8649048838188447</v>
      </c>
      <c r="AV25" s="18">
        <f t="shared" ca="1" si="15"/>
        <v>2.3349264284077123</v>
      </c>
      <c r="AW25" s="18">
        <f t="shared" ca="1" si="16"/>
        <v>3.351496910563101</v>
      </c>
      <c r="AX25" s="18">
        <f t="shared" ca="1" si="17"/>
        <v>1.2864574760563232</v>
      </c>
      <c r="AY25" s="18">
        <f t="shared" ca="1" si="18"/>
        <v>3.7328293191932276</v>
      </c>
      <c r="AZ25" s="39">
        <f t="shared" ca="1" si="19"/>
        <v>1.0303309588933629</v>
      </c>
      <c r="BA25">
        <f t="shared" ca="1" si="20"/>
        <v>35.758490883818801</v>
      </c>
      <c r="BB25">
        <f t="shared" ca="1" si="21"/>
        <v>53.665226428407713</v>
      </c>
      <c r="BC25">
        <f t="shared" ca="1" si="22"/>
        <v>37.245082910563056</v>
      </c>
      <c r="BD25">
        <f t="shared" ca="1" si="23"/>
        <v>52.616757476056321</v>
      </c>
      <c r="BE25">
        <f t="shared" ca="1" si="24"/>
        <v>37.626415319193185</v>
      </c>
      <c r="BF25">
        <f t="shared" ca="1" si="25"/>
        <v>52.360630958893367</v>
      </c>
    </row>
    <row r="26" spans="1:58" x14ac:dyDescent="0.25">
      <c r="A26" s="2" t="s">
        <v>44</v>
      </c>
      <c r="B26" s="5" t="s">
        <v>0</v>
      </c>
      <c r="C26" s="22">
        <v>46.509500000000003</v>
      </c>
      <c r="D26" s="22">
        <v>55.901600000000002</v>
      </c>
      <c r="E26" s="8">
        <v>-69</v>
      </c>
      <c r="F26" s="5" t="s">
        <v>2</v>
      </c>
      <c r="G26" s="22">
        <v>56.215200000000003</v>
      </c>
      <c r="H26" s="22">
        <v>57.117400000000004</v>
      </c>
      <c r="I26" s="8">
        <v>-77</v>
      </c>
      <c r="J26" s="5" t="s">
        <v>3</v>
      </c>
      <c r="K26" s="22">
        <v>24.712700000000002</v>
      </c>
      <c r="L26" s="22">
        <v>54.612900000000003</v>
      </c>
      <c r="M26" s="8">
        <v>-67</v>
      </c>
      <c r="N26" s="5" t="s">
        <v>4</v>
      </c>
      <c r="O26" s="22">
        <v>16.944099999999999</v>
      </c>
      <c r="P26" s="22">
        <v>55.853000000000002</v>
      </c>
      <c r="Q26" s="8">
        <v>-81</v>
      </c>
      <c r="R26" s="5" t="s">
        <v>4</v>
      </c>
      <c r="S26" s="22">
        <v>16.944099999999999</v>
      </c>
      <c r="T26" s="22">
        <v>55.853000000000002</v>
      </c>
      <c r="U26" s="8">
        <v>-100</v>
      </c>
      <c r="V26" s="24">
        <v>34.329877592879647</v>
      </c>
      <c r="W26" s="25">
        <v>53.673421582761058</v>
      </c>
      <c r="X26" s="26">
        <v>32.850981627249141</v>
      </c>
      <c r="Y26" s="25">
        <v>56.211027030933217</v>
      </c>
      <c r="Z26" s="26">
        <v>37.526676570565485</v>
      </c>
      <c r="AA26" s="27">
        <v>51.695575957046607</v>
      </c>
      <c r="AB26" s="12">
        <v>32.185584999999953</v>
      </c>
      <c r="AC26" s="18">
        <v>51.330300000000001</v>
      </c>
      <c r="AD26" s="12">
        <f t="shared" si="4"/>
        <v>4</v>
      </c>
      <c r="AE26" s="5">
        <f t="shared" si="5"/>
        <v>3.1761941810096248</v>
      </c>
      <c r="AF26" s="32">
        <f t="shared" si="6"/>
        <v>4.9258754574224426</v>
      </c>
      <c r="AG26" s="35">
        <f t="shared" si="7"/>
        <v>5.3535675665823526</v>
      </c>
      <c r="AI26">
        <v>3.1564225349262252</v>
      </c>
      <c r="AJ26">
        <v>3.7660408203834819</v>
      </c>
      <c r="AK26">
        <v>3.9020491706195637</v>
      </c>
      <c r="AM26" s="12">
        <v>32.185584999999953</v>
      </c>
      <c r="AN26" s="39">
        <v>51.330300000000001</v>
      </c>
      <c r="AO26" s="12">
        <f t="shared" ca="1" si="8"/>
        <v>0.33327957616254589</v>
      </c>
      <c r="AP26" s="39">
        <f t="shared" ca="1" si="9"/>
        <v>0.66672042383745411</v>
      </c>
      <c r="AQ26" s="12">
        <f t="shared" ca="1" si="10"/>
        <v>0.31737271740366302</v>
      </c>
      <c r="AR26" s="39">
        <f t="shared" ca="1" si="11"/>
        <v>0.68262728259633698</v>
      </c>
      <c r="AS26" s="12">
        <f t="shared" ca="1" si="12"/>
        <v>0.72919825359773749</v>
      </c>
      <c r="AT26" s="39">
        <f t="shared" ca="1" si="13"/>
        <v>0.27080174640226251</v>
      </c>
      <c r="AU26" s="12">
        <f t="shared" ca="1" si="14"/>
        <v>1.4955634945233511</v>
      </c>
      <c r="AV26" s="18">
        <f t="shared" ca="1" si="15"/>
        <v>2.9918506811174042</v>
      </c>
      <c r="AW26" s="18">
        <f t="shared" ca="1" si="16"/>
        <v>1.7601883364540929</v>
      </c>
      <c r="AX26" s="18">
        <f t="shared" ca="1" si="17"/>
        <v>3.7859353217283078</v>
      </c>
      <c r="AY26" s="18">
        <f t="shared" ca="1" si="18"/>
        <v>4.1610732355216067</v>
      </c>
      <c r="AZ26" s="39">
        <f t="shared" ca="1" si="19"/>
        <v>1.5452942920905266</v>
      </c>
      <c r="BA26">
        <f t="shared" ca="1" si="20"/>
        <v>33.681148494523306</v>
      </c>
      <c r="BB26">
        <f t="shared" ca="1" si="21"/>
        <v>54.322150681117407</v>
      </c>
      <c r="BC26">
        <f t="shared" ca="1" si="22"/>
        <v>33.945773336454046</v>
      </c>
      <c r="BD26">
        <f t="shared" ca="1" si="23"/>
        <v>55.116235321728311</v>
      </c>
      <c r="BE26">
        <f t="shared" ca="1" si="24"/>
        <v>36.346658235521559</v>
      </c>
      <c r="BF26">
        <f t="shared" ca="1" si="25"/>
        <v>52.875594292090526</v>
      </c>
    </row>
    <row r="27" spans="1:58" x14ac:dyDescent="0.25">
      <c r="A27" s="2" t="s">
        <v>45</v>
      </c>
      <c r="B27" s="5" t="s">
        <v>0</v>
      </c>
      <c r="C27" s="22">
        <v>46.509500000000003</v>
      </c>
      <c r="D27" s="22">
        <v>55.901600000000002</v>
      </c>
      <c r="E27" s="8">
        <v>-69</v>
      </c>
      <c r="F27" s="5" t="s">
        <v>2</v>
      </c>
      <c r="G27" s="22">
        <v>56.215200000000003</v>
      </c>
      <c r="H27" s="22">
        <v>57.117400000000004</v>
      </c>
      <c r="I27" s="8">
        <v>-77</v>
      </c>
      <c r="J27" s="5" t="s">
        <v>3</v>
      </c>
      <c r="K27" s="22">
        <v>24.712700000000002</v>
      </c>
      <c r="L27" s="22">
        <v>54.612900000000003</v>
      </c>
      <c r="M27" s="8">
        <v>-67</v>
      </c>
      <c r="N27" s="5" t="s">
        <v>4</v>
      </c>
      <c r="O27" s="22">
        <v>16.944099999999999</v>
      </c>
      <c r="P27" s="22">
        <v>55.853000000000002</v>
      </c>
      <c r="Q27" s="8">
        <v>-81</v>
      </c>
      <c r="R27" s="5" t="s">
        <v>4</v>
      </c>
      <c r="S27" s="22">
        <v>16.944099999999999</v>
      </c>
      <c r="T27" s="22">
        <v>55.853000000000002</v>
      </c>
      <c r="U27" s="8">
        <v>-100</v>
      </c>
      <c r="V27" s="24">
        <v>31.932370480206231</v>
      </c>
      <c r="W27" s="25">
        <v>53.031936054719949</v>
      </c>
      <c r="X27" s="26">
        <v>32.808111190779321</v>
      </c>
      <c r="Y27" s="25">
        <v>52.765813629604118</v>
      </c>
      <c r="Z27" s="26">
        <v>31.367088974097065</v>
      </c>
      <c r="AA27" s="27">
        <v>54.342844196522456</v>
      </c>
      <c r="AB27" s="12">
        <v>30.477583999999954</v>
      </c>
      <c r="AC27" s="18">
        <v>51.330300000000001</v>
      </c>
      <c r="AD27" s="12">
        <f t="shared" si="4"/>
        <v>4</v>
      </c>
      <c r="AE27" s="5">
        <f t="shared" si="5"/>
        <v>2.2387427198572505</v>
      </c>
      <c r="AF27" s="32">
        <f t="shared" si="6"/>
        <v>2.7371621011078529</v>
      </c>
      <c r="AG27" s="35">
        <f t="shared" si="7"/>
        <v>3.1411210793193929</v>
      </c>
      <c r="AI27">
        <v>4.4203703996629882</v>
      </c>
      <c r="AJ27">
        <v>4.6420251399312935</v>
      </c>
      <c r="AK27">
        <v>4.8123183707976489</v>
      </c>
      <c r="AM27" s="12">
        <v>30.477583999999954</v>
      </c>
      <c r="AN27" s="39">
        <v>51.330300000000001</v>
      </c>
      <c r="AO27" s="12">
        <f t="shared" ca="1" si="8"/>
        <v>0.99939924095075794</v>
      </c>
      <c r="AP27" s="39">
        <f t="shared" ca="1" si="9"/>
        <v>6.0075904924206114E-4</v>
      </c>
      <c r="AQ27" s="12">
        <f t="shared" ca="1" si="10"/>
        <v>4.0315751982066272E-3</v>
      </c>
      <c r="AR27" s="39">
        <f t="shared" ca="1" si="11"/>
        <v>0.99596842480179337</v>
      </c>
      <c r="AS27" s="12">
        <f t="shared" ca="1" si="12"/>
        <v>0.61394419250700549</v>
      </c>
      <c r="AT27" s="39">
        <f t="shared" ca="1" si="13"/>
        <v>0.38605580749299451</v>
      </c>
      <c r="AU27" s="12">
        <f t="shared" ca="1" si="14"/>
        <v>3.1545262855251366</v>
      </c>
      <c r="AV27" s="18">
        <f t="shared" ca="1" si="15"/>
        <v>1.8962494010884956E-3</v>
      </c>
      <c r="AW27" s="18">
        <f t="shared" ca="1" si="16"/>
        <v>1.5183076766891785E-2</v>
      </c>
      <c r="AX27" s="18">
        <f t="shared" ca="1" si="17"/>
        <v>3.75085774361659</v>
      </c>
      <c r="AY27" s="18">
        <f t="shared" ca="1" si="18"/>
        <v>2.3956404271786584</v>
      </c>
      <c r="AZ27" s="39">
        <f t="shared" ca="1" si="19"/>
        <v>1.5064087434409053</v>
      </c>
      <c r="BA27">
        <f t="shared" ca="1" si="20"/>
        <v>33.632110285525087</v>
      </c>
      <c r="BB27">
        <f t="shared" ca="1" si="21"/>
        <v>51.332196249401086</v>
      </c>
      <c r="BC27">
        <f t="shared" ca="1" si="22"/>
        <v>30.492767076766846</v>
      </c>
      <c r="BD27">
        <f t="shared" ca="1" si="23"/>
        <v>55.081157743616593</v>
      </c>
      <c r="BE27">
        <f t="shared" ca="1" si="24"/>
        <v>32.873224427178613</v>
      </c>
      <c r="BF27">
        <f t="shared" ca="1" si="25"/>
        <v>52.836708743440909</v>
      </c>
    </row>
    <row r="28" spans="1:58" x14ac:dyDescent="0.25">
      <c r="A28" s="2" t="s">
        <v>46</v>
      </c>
      <c r="B28" s="5" t="s">
        <v>0</v>
      </c>
      <c r="C28" s="22">
        <v>46.509500000000003</v>
      </c>
      <c r="D28" s="22">
        <v>55.901600000000002</v>
      </c>
      <c r="E28" s="8">
        <v>-72</v>
      </c>
      <c r="F28" s="5" t="s">
        <v>2</v>
      </c>
      <c r="G28" s="22">
        <v>56.215200000000003</v>
      </c>
      <c r="H28" s="22">
        <v>57.117400000000004</v>
      </c>
      <c r="I28" s="8">
        <v>-82</v>
      </c>
      <c r="J28" s="5" t="s">
        <v>3</v>
      </c>
      <c r="K28" s="22">
        <v>24.712700000000002</v>
      </c>
      <c r="L28" s="22">
        <v>54.612900000000003</v>
      </c>
      <c r="M28" s="8">
        <v>-48</v>
      </c>
      <c r="N28" s="5" t="s">
        <v>4</v>
      </c>
      <c r="O28" s="22">
        <v>16.944099999999999</v>
      </c>
      <c r="P28" s="22">
        <v>55.853000000000002</v>
      </c>
      <c r="Q28" s="8">
        <v>-74</v>
      </c>
      <c r="R28" s="5" t="s">
        <v>4</v>
      </c>
      <c r="S28" s="22">
        <v>16.944099999999999</v>
      </c>
      <c r="T28" s="22">
        <v>55.853000000000002</v>
      </c>
      <c r="U28" s="8">
        <v>-100</v>
      </c>
      <c r="V28" s="24">
        <v>30.906501458643937</v>
      </c>
      <c r="W28" s="25">
        <v>53.613751941019004</v>
      </c>
      <c r="X28" s="26">
        <v>31.954659136494904</v>
      </c>
      <c r="Y28" s="25">
        <v>52.787249003436344</v>
      </c>
      <c r="Z28" s="26">
        <v>31.728156921335099</v>
      </c>
      <c r="AA28" s="27">
        <v>53.184044449462505</v>
      </c>
      <c r="AB28" s="12">
        <v>28.769582999999955</v>
      </c>
      <c r="AC28" s="18">
        <v>51.330300000000001</v>
      </c>
      <c r="AD28" s="12">
        <f t="shared" si="4"/>
        <v>4</v>
      </c>
      <c r="AE28" s="5">
        <f t="shared" si="5"/>
        <v>3.1273908079798445</v>
      </c>
      <c r="AF28" s="32">
        <f t="shared" si="6"/>
        <v>3.50248631601663</v>
      </c>
      <c r="AG28" s="35">
        <f t="shared" si="7"/>
        <v>3.4913504739452117</v>
      </c>
      <c r="AI28">
        <v>4.8177795784247337</v>
      </c>
      <c r="AJ28">
        <v>5.1765750666549524</v>
      </c>
      <c r="AK28">
        <v>5.491991049095339</v>
      </c>
      <c r="AM28" s="12">
        <v>28.769582999999955</v>
      </c>
      <c r="AN28" s="39">
        <v>51.330300000000001</v>
      </c>
      <c r="AO28" s="12">
        <f t="shared" ca="1" si="8"/>
        <v>0.33265312396153635</v>
      </c>
      <c r="AP28" s="39">
        <f t="shared" ca="1" si="9"/>
        <v>0.66734687603846365</v>
      </c>
      <c r="AQ28" s="12">
        <f t="shared" ca="1" si="10"/>
        <v>0.11483582379211121</v>
      </c>
      <c r="AR28" s="39">
        <f t="shared" ca="1" si="11"/>
        <v>0.88516417620788879</v>
      </c>
      <c r="AS28" s="12">
        <f t="shared" ca="1" si="12"/>
        <v>0.26637383348547949</v>
      </c>
      <c r="AT28" s="39">
        <f t="shared" ca="1" si="13"/>
        <v>0.73362616651452051</v>
      </c>
      <c r="AU28" s="12">
        <f t="shared" ca="1" si="14"/>
        <v>1.4704500225149979</v>
      </c>
      <c r="AV28" s="18">
        <f t="shared" ca="1" si="15"/>
        <v>2.9499203771479903</v>
      </c>
      <c r="AW28" s="18">
        <f t="shared" ca="1" si="16"/>
        <v>0.53307078100770044</v>
      </c>
      <c r="AX28" s="18">
        <f t="shared" ca="1" si="17"/>
        <v>4.1089543589235928</v>
      </c>
      <c r="AY28" s="18">
        <f t="shared" ca="1" si="18"/>
        <v>1.281875692381967</v>
      </c>
      <c r="AZ28" s="39">
        <f t="shared" ca="1" si="19"/>
        <v>3.5304426784156822</v>
      </c>
      <c r="BA28">
        <f t="shared" ca="1" si="20"/>
        <v>30.240033022514954</v>
      </c>
      <c r="BB28">
        <f t="shared" ca="1" si="21"/>
        <v>54.280220377147991</v>
      </c>
      <c r="BC28">
        <f t="shared" ca="1" si="22"/>
        <v>29.302653781007656</v>
      </c>
      <c r="BD28">
        <f t="shared" ca="1" si="23"/>
        <v>55.439254358923591</v>
      </c>
      <c r="BE28">
        <f t="shared" ca="1" si="24"/>
        <v>30.051458692381921</v>
      </c>
      <c r="BF28">
        <f t="shared" ca="1" si="25"/>
        <v>54.860742678415683</v>
      </c>
    </row>
    <row r="29" spans="1:58" x14ac:dyDescent="0.25">
      <c r="A29" s="2" t="s">
        <v>47</v>
      </c>
      <c r="B29" s="5" t="s">
        <v>0</v>
      </c>
      <c r="C29" s="22">
        <v>46.509500000000003</v>
      </c>
      <c r="D29" s="22">
        <v>55.901600000000002</v>
      </c>
      <c r="E29" s="8">
        <v>-72</v>
      </c>
      <c r="F29" s="5" t="s">
        <v>2</v>
      </c>
      <c r="G29" s="22">
        <v>56.215200000000003</v>
      </c>
      <c r="H29" s="22">
        <v>57.117400000000004</v>
      </c>
      <c r="I29" s="8">
        <v>-82</v>
      </c>
      <c r="J29" s="5" t="s">
        <v>3</v>
      </c>
      <c r="K29" s="22">
        <v>24.712700000000002</v>
      </c>
      <c r="L29" s="22">
        <v>54.612900000000003</v>
      </c>
      <c r="M29" s="8">
        <v>-48</v>
      </c>
      <c r="N29" s="5" t="s">
        <v>4</v>
      </c>
      <c r="O29" s="22">
        <v>16.944099999999999</v>
      </c>
      <c r="P29" s="22">
        <v>55.853000000000002</v>
      </c>
      <c r="Q29" s="8">
        <v>-74</v>
      </c>
      <c r="R29" s="5" t="s">
        <v>4</v>
      </c>
      <c r="S29" s="22">
        <v>16.944099999999999</v>
      </c>
      <c r="T29" s="22">
        <v>55.853000000000002</v>
      </c>
      <c r="U29" s="8">
        <v>-100</v>
      </c>
      <c r="V29" s="24">
        <v>31.673941270323311</v>
      </c>
      <c r="W29" s="25">
        <v>51.535720308101382</v>
      </c>
      <c r="X29" s="26">
        <v>27.941746782445289</v>
      </c>
      <c r="Y29" s="25">
        <v>55.626710284209622</v>
      </c>
      <c r="Z29" s="26">
        <v>27.853301509976575</v>
      </c>
      <c r="AA29" s="27">
        <v>56.030571539118725</v>
      </c>
      <c r="AB29" s="12">
        <v>27.061581999999955</v>
      </c>
      <c r="AC29" s="18">
        <v>51.330300000000001</v>
      </c>
      <c r="AD29" s="12">
        <f t="shared" si="4"/>
        <v>4</v>
      </c>
      <c r="AE29" s="5">
        <f t="shared" si="5"/>
        <v>4.6169313988317251</v>
      </c>
      <c r="AF29" s="32">
        <f t="shared" si="6"/>
        <v>4.3856392207429966</v>
      </c>
      <c r="AG29" s="35">
        <f t="shared" si="7"/>
        <v>4.766484272913015</v>
      </c>
      <c r="AI29">
        <v>3.6915097805275767</v>
      </c>
      <c r="AJ29">
        <v>4.1648514759943458</v>
      </c>
      <c r="AK29">
        <v>4.4120457895815743</v>
      </c>
      <c r="AM29" s="12">
        <v>27.061581999999955</v>
      </c>
      <c r="AN29" s="39">
        <v>51.330300000000001</v>
      </c>
      <c r="AO29" s="12">
        <f t="shared" ca="1" si="8"/>
        <v>8.2813847676271202E-2</v>
      </c>
      <c r="AP29" s="39">
        <f t="shared" ca="1" si="9"/>
        <v>0.9171861523237288</v>
      </c>
      <c r="AQ29" s="12">
        <f t="shared" ca="1" si="10"/>
        <v>0.81730397689709822</v>
      </c>
      <c r="AR29" s="39">
        <f t="shared" ca="1" si="11"/>
        <v>0.18269602310290178</v>
      </c>
      <c r="AS29" s="12">
        <f t="shared" ca="1" si="12"/>
        <v>0.57906802667159973</v>
      </c>
      <c r="AT29" s="39">
        <f t="shared" ca="1" si="13"/>
        <v>0.42093197332840027</v>
      </c>
      <c r="AU29" s="12">
        <f t="shared" ca="1" si="14"/>
        <v>0.39897886414551598</v>
      </c>
      <c r="AV29" s="18">
        <f t="shared" ca="1" si="15"/>
        <v>4.4188007142792181</v>
      </c>
      <c r="AW29" s="18">
        <f t="shared" ca="1" si="16"/>
        <v>4.2308353886834542</v>
      </c>
      <c r="AX29" s="18">
        <f t="shared" ca="1" si="17"/>
        <v>0.94573967797149849</v>
      </c>
      <c r="AY29" s="18">
        <f t="shared" ca="1" si="18"/>
        <v>3.1802364192977266</v>
      </c>
      <c r="AZ29" s="39">
        <f t="shared" ca="1" si="19"/>
        <v>2.3117546297976124</v>
      </c>
      <c r="BA29">
        <f t="shared" ca="1" si="20"/>
        <v>27.460560864145471</v>
      </c>
      <c r="BB29">
        <f t="shared" ca="1" si="21"/>
        <v>55.749100714279223</v>
      </c>
      <c r="BC29">
        <f t="shared" ca="1" si="22"/>
        <v>31.292417388683411</v>
      </c>
      <c r="BD29">
        <f t="shared" ca="1" si="23"/>
        <v>52.276039677971497</v>
      </c>
      <c r="BE29">
        <f t="shared" ca="1" si="24"/>
        <v>30.241818419297683</v>
      </c>
      <c r="BF29">
        <f t="shared" ca="1" si="25"/>
        <v>53.642054629797613</v>
      </c>
    </row>
    <row r="30" spans="1:58" x14ac:dyDescent="0.25">
      <c r="A30" s="2" t="s">
        <v>48</v>
      </c>
      <c r="B30" s="5" t="s">
        <v>0</v>
      </c>
      <c r="C30" s="22">
        <v>46.509500000000003</v>
      </c>
      <c r="D30" s="22">
        <v>55.901600000000002</v>
      </c>
      <c r="E30" s="8">
        <v>-81</v>
      </c>
      <c r="F30" s="5" t="s">
        <v>2</v>
      </c>
      <c r="G30" s="22">
        <v>56.215200000000003</v>
      </c>
      <c r="H30" s="22">
        <v>57.117400000000004</v>
      </c>
      <c r="I30" s="8">
        <v>-82</v>
      </c>
      <c r="J30" s="5" t="s">
        <v>3</v>
      </c>
      <c r="K30" s="22">
        <v>24.712700000000002</v>
      </c>
      <c r="L30" s="22">
        <v>54.612900000000003</v>
      </c>
      <c r="M30" s="8">
        <v>-46</v>
      </c>
      <c r="N30" s="5" t="s">
        <v>4</v>
      </c>
      <c r="O30" s="22">
        <v>16.944099999999999</v>
      </c>
      <c r="P30" s="22">
        <v>55.853000000000002</v>
      </c>
      <c r="Q30" s="8">
        <v>-68</v>
      </c>
      <c r="R30" s="5" t="s">
        <v>4</v>
      </c>
      <c r="S30" s="22">
        <v>16.944099999999999</v>
      </c>
      <c r="T30" s="22">
        <v>55.853000000000002</v>
      </c>
      <c r="U30" s="8">
        <v>-100</v>
      </c>
      <c r="V30" s="24">
        <v>28.147967161479528</v>
      </c>
      <c r="W30" s="25">
        <v>52.227423619048004</v>
      </c>
      <c r="X30" s="26">
        <v>28.626644034194658</v>
      </c>
      <c r="Y30" s="25">
        <v>52.222088441799642</v>
      </c>
      <c r="Z30" s="26">
        <v>27.961497604564279</v>
      </c>
      <c r="AA30" s="27">
        <v>53.134429185017254</v>
      </c>
      <c r="AB30" s="12">
        <v>25.353580999999956</v>
      </c>
      <c r="AC30" s="18">
        <v>51.330300000000001</v>
      </c>
      <c r="AD30" s="12">
        <f t="shared" si="4"/>
        <v>4</v>
      </c>
      <c r="AE30" s="5">
        <f t="shared" si="5"/>
        <v>2.9348636778089583</v>
      </c>
      <c r="AF30" s="32">
        <f t="shared" si="6"/>
        <v>3.3923779640156941</v>
      </c>
      <c r="AG30" s="35">
        <f t="shared" si="7"/>
        <v>3.1711371986392085</v>
      </c>
      <c r="AI30">
        <v>4.508616061418218</v>
      </c>
      <c r="AJ30">
        <v>4.8628874781021558</v>
      </c>
      <c r="AK30">
        <v>5.1243783439900534</v>
      </c>
      <c r="AM30" s="12">
        <v>25.353580999999956</v>
      </c>
      <c r="AN30" s="39">
        <v>51.330300000000001</v>
      </c>
      <c r="AO30" s="12">
        <f t="shared" ca="1" si="8"/>
        <v>0.98247373582587005</v>
      </c>
      <c r="AP30" s="39">
        <f t="shared" ca="1" si="9"/>
        <v>1.7526264174129946E-2</v>
      </c>
      <c r="AQ30" s="12">
        <f t="shared" ca="1" si="10"/>
        <v>0.79521254262841923</v>
      </c>
      <c r="AR30" s="39">
        <f t="shared" ca="1" si="11"/>
        <v>0.20478745737158077</v>
      </c>
      <c r="AS30" s="12">
        <f t="shared" ca="1" si="12"/>
        <v>6.3986499896389493E-2</v>
      </c>
      <c r="AT30" s="39">
        <f t="shared" ca="1" si="13"/>
        <v>0.93601350010361051</v>
      </c>
      <c r="AU30" s="12">
        <f t="shared" ca="1" si="14"/>
        <v>3.6268114049126661</v>
      </c>
      <c r="AV30" s="18">
        <f t="shared" ca="1" si="15"/>
        <v>6.4698375614910764E-2</v>
      </c>
      <c r="AW30" s="18">
        <f t="shared" ca="1" si="16"/>
        <v>3.3119421318951883</v>
      </c>
      <c r="AX30" s="18">
        <f t="shared" ca="1" si="17"/>
        <v>0.85290934409915731</v>
      </c>
      <c r="AY30" s="18">
        <f t="shared" ca="1" si="18"/>
        <v>0.28231136745792712</v>
      </c>
      <c r="AZ30" s="39">
        <f t="shared" ca="1" si="19"/>
        <v>4.1297344221236472</v>
      </c>
      <c r="BA30">
        <f t="shared" ca="1" si="20"/>
        <v>28.980392404912621</v>
      </c>
      <c r="BB30">
        <f t="shared" ca="1" si="21"/>
        <v>51.394998375614911</v>
      </c>
      <c r="BC30">
        <f t="shared" ca="1" si="22"/>
        <v>28.665523131895142</v>
      </c>
      <c r="BD30">
        <f t="shared" ca="1" si="23"/>
        <v>52.183209344099161</v>
      </c>
      <c r="BE30">
        <f t="shared" ca="1" si="24"/>
        <v>25.635892367457881</v>
      </c>
      <c r="BF30">
        <f t="shared" ca="1" si="25"/>
        <v>55.460034422123648</v>
      </c>
    </row>
    <row r="31" spans="1:58" x14ac:dyDescent="0.25">
      <c r="A31" s="2" t="s">
        <v>49</v>
      </c>
      <c r="B31" s="5" t="s">
        <v>0</v>
      </c>
      <c r="C31" s="22">
        <v>46.509500000000003</v>
      </c>
      <c r="D31" s="22">
        <v>55.901600000000002</v>
      </c>
      <c r="E31" s="8">
        <v>-81</v>
      </c>
      <c r="F31" s="5" t="s">
        <v>2</v>
      </c>
      <c r="G31" s="22">
        <v>56.215200000000003</v>
      </c>
      <c r="H31" s="22">
        <v>57.117400000000004</v>
      </c>
      <c r="I31" s="8">
        <v>-82</v>
      </c>
      <c r="J31" s="5" t="s">
        <v>3</v>
      </c>
      <c r="K31" s="22">
        <v>24.712700000000002</v>
      </c>
      <c r="L31" s="22">
        <v>54.612900000000003</v>
      </c>
      <c r="M31" s="8">
        <v>-46</v>
      </c>
      <c r="N31" s="5" t="s">
        <v>4</v>
      </c>
      <c r="O31" s="22">
        <v>16.944099999999999</v>
      </c>
      <c r="P31" s="22">
        <v>55.853000000000002</v>
      </c>
      <c r="Q31" s="8">
        <v>-68</v>
      </c>
      <c r="R31" s="5" t="s">
        <v>4</v>
      </c>
      <c r="S31" s="22">
        <v>16.944099999999999</v>
      </c>
      <c r="T31" s="22">
        <v>55.853000000000002</v>
      </c>
      <c r="U31" s="8">
        <v>-100</v>
      </c>
      <c r="V31" s="24">
        <v>26.07900129058044</v>
      </c>
      <c r="W31" s="25">
        <v>53.405494770837734</v>
      </c>
      <c r="X31" s="26">
        <v>28.121437038376119</v>
      </c>
      <c r="Y31" s="25">
        <v>51.717330439725991</v>
      </c>
      <c r="Z31" s="26">
        <v>25.012094302496966</v>
      </c>
      <c r="AA31" s="27">
        <v>55.088164041493044</v>
      </c>
      <c r="AB31" s="12">
        <v>23.645579999999956</v>
      </c>
      <c r="AC31" s="18">
        <v>51.330300000000001</v>
      </c>
      <c r="AD31" s="12">
        <f t="shared" si="4"/>
        <v>4</v>
      </c>
      <c r="AE31" s="5">
        <f t="shared" si="5"/>
        <v>3.1981201532091714</v>
      </c>
      <c r="AF31" s="32">
        <f t="shared" si="6"/>
        <v>4.492559269420485</v>
      </c>
      <c r="AG31" s="35">
        <f t="shared" si="7"/>
        <v>3.9986126960828949</v>
      </c>
      <c r="AI31">
        <v>4.8414089453151137</v>
      </c>
      <c r="AJ31">
        <v>5.9191572151777834</v>
      </c>
      <c r="AK31">
        <v>6.1247918890973905</v>
      </c>
      <c r="AM31" s="12">
        <v>23.645579999999956</v>
      </c>
      <c r="AN31" s="39">
        <v>51.330300000000001</v>
      </c>
      <c r="AO31" s="12">
        <f t="shared" ca="1" si="8"/>
        <v>0.46581729620979273</v>
      </c>
      <c r="AP31" s="39">
        <f t="shared" ca="1" si="9"/>
        <v>0.53418270379020727</v>
      </c>
      <c r="AQ31" s="12">
        <f t="shared" ca="1" si="10"/>
        <v>0.54298622045699951</v>
      </c>
      <c r="AR31" s="39">
        <f t="shared" ca="1" si="11"/>
        <v>0.45701377954300049</v>
      </c>
      <c r="AS31" s="12">
        <f t="shared" ca="1" si="12"/>
        <v>0.4183880131135872</v>
      </c>
      <c r="AT31" s="39">
        <f t="shared" ca="1" si="13"/>
        <v>0.5816119868864128</v>
      </c>
      <c r="AU31" s="12">
        <f t="shared" ca="1" si="14"/>
        <v>2.1001913433778792</v>
      </c>
      <c r="AV31" s="18">
        <f t="shared" ca="1" si="15"/>
        <v>2.4084247180403389</v>
      </c>
      <c r="AW31" s="18">
        <f t="shared" ca="1" si="16"/>
        <v>2.6404808922423597</v>
      </c>
      <c r="AX31" s="18">
        <f t="shared" ca="1" si="17"/>
        <v>2.2224065858597961</v>
      </c>
      <c r="AY31" s="18">
        <f t="shared" ca="1" si="18"/>
        <v>2.1439784737842928</v>
      </c>
      <c r="AZ31" s="39">
        <f t="shared" ca="1" si="19"/>
        <v>2.9803998702057606</v>
      </c>
      <c r="BA31">
        <f t="shared" ca="1" si="20"/>
        <v>25.745771343377836</v>
      </c>
      <c r="BB31">
        <f t="shared" ca="1" si="21"/>
        <v>53.738724718040338</v>
      </c>
      <c r="BC31">
        <f t="shared" ca="1" si="22"/>
        <v>26.286060892242315</v>
      </c>
      <c r="BD31">
        <f t="shared" ca="1" si="23"/>
        <v>53.552706585859795</v>
      </c>
      <c r="BE31">
        <f t="shared" ca="1" si="24"/>
        <v>25.78955847378425</v>
      </c>
      <c r="BF31">
        <f t="shared" ca="1" si="25"/>
        <v>54.31069987020576</v>
      </c>
    </row>
    <row r="32" spans="1:58" x14ac:dyDescent="0.25">
      <c r="A32" s="2" t="s">
        <v>50</v>
      </c>
      <c r="B32" s="5" t="s">
        <v>0</v>
      </c>
      <c r="C32" s="22">
        <v>46.509500000000003</v>
      </c>
      <c r="D32" s="22">
        <v>55.901600000000002</v>
      </c>
      <c r="E32" s="8">
        <v>-80</v>
      </c>
      <c r="F32" s="5" t="s">
        <v>3</v>
      </c>
      <c r="G32" s="22">
        <v>24.712700000000002</v>
      </c>
      <c r="H32" s="22">
        <v>54.612900000000003</v>
      </c>
      <c r="I32" s="8">
        <v>-57</v>
      </c>
      <c r="J32" s="5" t="s">
        <v>4</v>
      </c>
      <c r="K32" s="22">
        <v>16.944099999999999</v>
      </c>
      <c r="L32" s="22">
        <v>55.853000000000002</v>
      </c>
      <c r="M32" s="8">
        <v>-72</v>
      </c>
      <c r="N32" s="5" t="s">
        <v>1</v>
      </c>
      <c r="O32" s="22">
        <v>59.722200000000001</v>
      </c>
      <c r="P32" s="22">
        <v>44.935299999999998</v>
      </c>
      <c r="Q32" s="8">
        <v>-88</v>
      </c>
      <c r="R32" s="5" t="s">
        <v>4</v>
      </c>
      <c r="S32" s="22">
        <v>16.944099999999999</v>
      </c>
      <c r="T32" s="22">
        <v>55.853000000000002</v>
      </c>
      <c r="U32" s="8">
        <v>-100</v>
      </c>
      <c r="V32" s="24">
        <v>22.997573190090627</v>
      </c>
      <c r="W32" s="25">
        <v>55.11171475522444</v>
      </c>
      <c r="X32" s="26">
        <v>23.242851736962539</v>
      </c>
      <c r="Y32" s="25">
        <v>55.944184478215206</v>
      </c>
      <c r="Z32" s="26">
        <v>25.707011487724678</v>
      </c>
      <c r="AA32" s="27">
        <v>53.685659401372668</v>
      </c>
      <c r="AB32" s="12">
        <v>21.937578999999957</v>
      </c>
      <c r="AC32" s="18">
        <v>51.330300000000001</v>
      </c>
      <c r="AD32" s="12">
        <f t="shared" si="4"/>
        <v>4</v>
      </c>
      <c r="AE32" s="5">
        <f t="shared" si="5"/>
        <v>3.9271726768828339</v>
      </c>
      <c r="AF32" s="32">
        <f t="shared" si="6"/>
        <v>4.7949626584753489</v>
      </c>
      <c r="AG32" s="35">
        <f t="shared" si="7"/>
        <v>4.4448103659379203</v>
      </c>
      <c r="AI32">
        <v>3.0055429756974328</v>
      </c>
      <c r="AJ32">
        <v>3.7086068189053032</v>
      </c>
      <c r="AK32">
        <v>3.8657632337422099</v>
      </c>
      <c r="AM32" s="12">
        <v>21.937578999999957</v>
      </c>
      <c r="AN32" s="39">
        <v>51.330300000000001</v>
      </c>
      <c r="AO32" s="12">
        <f t="shared" ca="1" si="8"/>
        <v>0.37141439464237247</v>
      </c>
      <c r="AP32" s="39">
        <f t="shared" ca="1" si="9"/>
        <v>0.62858560535762753</v>
      </c>
      <c r="AQ32" s="12">
        <f t="shared" ca="1" si="10"/>
        <v>0.48677650831687724</v>
      </c>
      <c r="AR32" s="39">
        <f t="shared" ca="1" si="11"/>
        <v>0.51322349168312276</v>
      </c>
      <c r="AS32" s="12">
        <f t="shared" ca="1" si="12"/>
        <v>0.31582066524123997</v>
      </c>
      <c r="AT32" s="39">
        <f t="shared" ca="1" si="13"/>
        <v>0.68417933475876003</v>
      </c>
      <c r="AU32" s="12">
        <f t="shared" ca="1" si="14"/>
        <v>1.79816897264038</v>
      </c>
      <c r="AV32" s="18">
        <f t="shared" ca="1" si="15"/>
        <v>3.0432399726747339</v>
      </c>
      <c r="AW32" s="18">
        <f t="shared" ca="1" si="16"/>
        <v>2.8813066813828923</v>
      </c>
      <c r="AX32" s="18">
        <f t="shared" ca="1" si="17"/>
        <v>3.0378505337948911</v>
      </c>
      <c r="AY32" s="18">
        <f t="shared" ca="1" si="18"/>
        <v>1.9343358488788887</v>
      </c>
      <c r="AZ32" s="39">
        <f t="shared" ca="1" si="19"/>
        <v>4.1904560402185016</v>
      </c>
      <c r="BA32">
        <f t="shared" ca="1" si="20"/>
        <v>23.735747972640336</v>
      </c>
      <c r="BB32">
        <f t="shared" ca="1" si="21"/>
        <v>54.373539972674735</v>
      </c>
      <c r="BC32">
        <f t="shared" ca="1" si="22"/>
        <v>24.818885681382849</v>
      </c>
      <c r="BD32">
        <f t="shared" ca="1" si="23"/>
        <v>54.368150533794889</v>
      </c>
      <c r="BE32">
        <f t="shared" ca="1" si="24"/>
        <v>23.871914848878845</v>
      </c>
      <c r="BF32">
        <f t="shared" ca="1" si="25"/>
        <v>55.520756040218501</v>
      </c>
    </row>
    <row r="33" spans="1:58" x14ac:dyDescent="0.25">
      <c r="A33" s="2" t="s">
        <v>51</v>
      </c>
      <c r="B33" s="5" t="s">
        <v>0</v>
      </c>
      <c r="C33" s="22">
        <v>46.509500000000003</v>
      </c>
      <c r="D33" s="22">
        <v>55.901600000000002</v>
      </c>
      <c r="E33" s="8">
        <v>-80</v>
      </c>
      <c r="F33" s="5" t="s">
        <v>3</v>
      </c>
      <c r="G33" s="22">
        <v>24.712700000000002</v>
      </c>
      <c r="H33" s="22">
        <v>54.612900000000003</v>
      </c>
      <c r="I33" s="8">
        <v>-57</v>
      </c>
      <c r="J33" s="5" t="s">
        <v>4</v>
      </c>
      <c r="K33" s="22">
        <v>16.944099999999999</v>
      </c>
      <c r="L33" s="22">
        <v>55.853000000000002</v>
      </c>
      <c r="M33" s="8">
        <v>-72</v>
      </c>
      <c r="N33" s="5" t="s">
        <v>1</v>
      </c>
      <c r="O33" s="22">
        <v>59.722200000000001</v>
      </c>
      <c r="P33" s="22">
        <v>44.935299999999998</v>
      </c>
      <c r="Q33" s="8">
        <v>-88</v>
      </c>
      <c r="R33" s="5" t="s">
        <v>4</v>
      </c>
      <c r="S33" s="22">
        <v>16.944099999999999</v>
      </c>
      <c r="T33" s="22">
        <v>55.853000000000002</v>
      </c>
      <c r="U33" s="8">
        <v>-100</v>
      </c>
      <c r="V33" s="24">
        <v>20.87964082342048</v>
      </c>
      <c r="W33" s="25">
        <v>53.685780152276912</v>
      </c>
      <c r="X33" s="26">
        <v>22.513529349263237</v>
      </c>
      <c r="Y33" s="25">
        <v>52.75495546964202</v>
      </c>
      <c r="Z33" s="26">
        <v>23.006702882909295</v>
      </c>
      <c r="AA33" s="27">
        <v>52.418938350832875</v>
      </c>
      <c r="AB33" s="12">
        <v>20.229577999999957</v>
      </c>
      <c r="AC33" s="18">
        <v>51.330300000000001</v>
      </c>
      <c r="AD33" s="12">
        <f t="shared" si="4"/>
        <v>4</v>
      </c>
      <c r="AE33" s="5">
        <f t="shared" si="5"/>
        <v>2.4435360488775122</v>
      </c>
      <c r="AF33" s="32">
        <f t="shared" si="6"/>
        <v>2.6918538171643864</v>
      </c>
      <c r="AG33" s="35">
        <f t="shared" si="7"/>
        <v>2.9828771470139896</v>
      </c>
      <c r="AI33">
        <v>3.3787907555671906</v>
      </c>
      <c r="AJ33">
        <v>4.1419525140809865</v>
      </c>
      <c r="AK33">
        <v>4.348749964868988</v>
      </c>
      <c r="AM33" s="12">
        <v>20.229577999999957</v>
      </c>
      <c r="AN33" s="39">
        <v>51.330300000000001</v>
      </c>
      <c r="AO33" s="12">
        <f t="shared" ca="1" si="8"/>
        <v>0.40929080697349363</v>
      </c>
      <c r="AP33" s="39">
        <f t="shared" ca="1" si="9"/>
        <v>0.59070919302650637</v>
      </c>
      <c r="AQ33" s="12">
        <f t="shared" ca="1" si="10"/>
        <v>0.11253798549386484</v>
      </c>
      <c r="AR33" s="39">
        <f t="shared" ca="1" si="11"/>
        <v>0.88746201450613516</v>
      </c>
      <c r="AS33" s="12">
        <f t="shared" ca="1" si="12"/>
        <v>0.265300549266555</v>
      </c>
      <c r="AT33" s="39">
        <f t="shared" ca="1" si="13"/>
        <v>0.734699450733445</v>
      </c>
      <c r="AU33" s="12">
        <f t="shared" ca="1" si="14"/>
        <v>1.2301411099167177</v>
      </c>
      <c r="AV33" s="18">
        <f t="shared" ca="1" si="15"/>
        <v>1.7754018657807151</v>
      </c>
      <c r="AW33" s="18">
        <f t="shared" ca="1" si="16"/>
        <v>0.41735914038841326</v>
      </c>
      <c r="AX33" s="18">
        <f t="shared" ca="1" si="17"/>
        <v>3.29124767851689</v>
      </c>
      <c r="AY33" s="18">
        <f t="shared" ca="1" si="18"/>
        <v>1.0255891092462621</v>
      </c>
      <c r="AZ33" s="39">
        <f t="shared" ca="1" si="19"/>
        <v>2.840174124495948</v>
      </c>
      <c r="BA33">
        <f t="shared" ca="1" si="20"/>
        <v>21.459719109916676</v>
      </c>
      <c r="BB33">
        <f t="shared" ca="1" si="21"/>
        <v>53.105701865780716</v>
      </c>
      <c r="BC33">
        <f t="shared" ca="1" si="22"/>
        <v>20.646937140388371</v>
      </c>
      <c r="BD33">
        <f t="shared" ca="1" si="23"/>
        <v>54.62154767851689</v>
      </c>
      <c r="BE33">
        <f t="shared" ca="1" si="24"/>
        <v>21.255167109246219</v>
      </c>
      <c r="BF33">
        <f t="shared" ca="1" si="25"/>
        <v>54.170474124495946</v>
      </c>
    </row>
    <row r="34" spans="1:58" x14ac:dyDescent="0.25">
      <c r="A34" s="2" t="s">
        <v>52</v>
      </c>
      <c r="B34" s="5" t="s">
        <v>0</v>
      </c>
      <c r="C34" s="22">
        <v>46.509500000000003</v>
      </c>
      <c r="D34" s="22">
        <v>55.901600000000002</v>
      </c>
      <c r="E34" s="8">
        <v>-83</v>
      </c>
      <c r="F34" s="5" t="s">
        <v>3</v>
      </c>
      <c r="G34" s="22">
        <v>24.712700000000002</v>
      </c>
      <c r="H34" s="22">
        <v>54.612900000000003</v>
      </c>
      <c r="I34" s="8">
        <v>-62</v>
      </c>
      <c r="J34" s="5" t="s">
        <v>4</v>
      </c>
      <c r="K34" s="22">
        <v>16.944099999999999</v>
      </c>
      <c r="L34" s="22">
        <v>55.853000000000002</v>
      </c>
      <c r="M34" s="8">
        <v>-65</v>
      </c>
      <c r="N34" s="5" t="s">
        <v>1</v>
      </c>
      <c r="O34" s="22">
        <v>59.722200000000001</v>
      </c>
      <c r="P34" s="22">
        <v>44.935299999999998</v>
      </c>
      <c r="Q34" s="8">
        <v>-90</v>
      </c>
      <c r="R34" s="5" t="s">
        <v>4</v>
      </c>
      <c r="S34" s="22">
        <v>16.944099999999999</v>
      </c>
      <c r="T34" s="22">
        <v>55.853000000000002</v>
      </c>
      <c r="U34" s="8">
        <v>-100</v>
      </c>
      <c r="V34" s="24">
        <v>21.646248879756133</v>
      </c>
      <c r="W34" s="25">
        <v>51.584418875811018</v>
      </c>
      <c r="X34" s="26">
        <v>19.431092534119884</v>
      </c>
      <c r="Y34" s="25">
        <v>54.562736979961059</v>
      </c>
      <c r="Z34" s="26">
        <v>21.407265421270949</v>
      </c>
      <c r="AA34" s="27">
        <v>52.793361543597996</v>
      </c>
      <c r="AB34" s="12">
        <v>18.521576999999958</v>
      </c>
      <c r="AC34" s="18">
        <v>51.330300000000001</v>
      </c>
      <c r="AD34" s="12">
        <f t="shared" si="4"/>
        <v>4</v>
      </c>
      <c r="AE34" s="5">
        <f t="shared" si="5"/>
        <v>3.1349881593368805</v>
      </c>
      <c r="AF34" s="32">
        <f t="shared" si="6"/>
        <v>3.3579558270211387</v>
      </c>
      <c r="AG34" s="35">
        <f t="shared" si="7"/>
        <v>3.2353897361852426</v>
      </c>
      <c r="AI34">
        <v>3.1668964337059418</v>
      </c>
      <c r="AJ34">
        <v>3.7433731823389933</v>
      </c>
      <c r="AK34">
        <v>3.9353265784874498</v>
      </c>
      <c r="AM34" s="12">
        <v>18.521576999999958</v>
      </c>
      <c r="AN34" s="39">
        <v>51.330300000000001</v>
      </c>
      <c r="AO34" s="12">
        <f t="shared" ca="1" si="8"/>
        <v>0.22105291863014953</v>
      </c>
      <c r="AP34" s="39">
        <f t="shared" ca="1" si="9"/>
        <v>0.77894708136985047</v>
      </c>
      <c r="AQ34" s="12">
        <f t="shared" ca="1" si="10"/>
        <v>0.29315144776546087</v>
      </c>
      <c r="AR34" s="39">
        <f t="shared" ca="1" si="11"/>
        <v>0.70684855223453913</v>
      </c>
      <c r="AS34" s="12">
        <f t="shared" ca="1" si="12"/>
        <v>0.61457994631166624</v>
      </c>
      <c r="AT34" s="39">
        <f t="shared" ca="1" si="13"/>
        <v>0.38542005368833376</v>
      </c>
      <c r="AU34" s="12">
        <f t="shared" ca="1" si="14"/>
        <v>0.74689155795869566</v>
      </c>
      <c r="AV34" s="18">
        <f t="shared" ca="1" si="15"/>
        <v>2.6318991976084951</v>
      </c>
      <c r="AW34" s="18">
        <f t="shared" ca="1" si="16"/>
        <v>1.2142193760786317</v>
      </c>
      <c r="AX34" s="18">
        <f t="shared" ca="1" si="17"/>
        <v>2.9277331380023548</v>
      </c>
      <c r="AY34" s="18">
        <f t="shared" ca="1" si="18"/>
        <v>2.6726545199320433</v>
      </c>
      <c r="AZ34" s="39">
        <f t="shared" ca="1" si="19"/>
        <v>1.676095444936945</v>
      </c>
      <c r="BA34">
        <f t="shared" ca="1" si="20"/>
        <v>19.268468557958652</v>
      </c>
      <c r="BB34">
        <f t="shared" ca="1" si="21"/>
        <v>53.962199197608498</v>
      </c>
      <c r="BC34">
        <f t="shared" ca="1" si="22"/>
        <v>19.735796376078589</v>
      </c>
      <c r="BD34">
        <f t="shared" ca="1" si="23"/>
        <v>54.258033138002354</v>
      </c>
      <c r="BE34">
        <f t="shared" ca="1" si="24"/>
        <v>21.194231519932</v>
      </c>
      <c r="BF34">
        <f t="shared" ca="1" si="25"/>
        <v>53.006395444936949</v>
      </c>
    </row>
    <row r="35" spans="1:58" x14ac:dyDescent="0.25">
      <c r="A35" s="2" t="s">
        <v>53</v>
      </c>
      <c r="B35" s="5" t="s">
        <v>0</v>
      </c>
      <c r="C35" s="22">
        <v>46.509500000000003</v>
      </c>
      <c r="D35" s="22">
        <v>55.901600000000002</v>
      </c>
      <c r="E35" s="8">
        <v>-83</v>
      </c>
      <c r="F35" s="5" t="s">
        <v>3</v>
      </c>
      <c r="G35" s="22">
        <v>24.712700000000002</v>
      </c>
      <c r="H35" s="22">
        <v>54.612900000000003</v>
      </c>
      <c r="I35" s="8">
        <v>-62</v>
      </c>
      <c r="J35" s="5" t="s">
        <v>4</v>
      </c>
      <c r="K35" s="22">
        <v>16.944099999999999</v>
      </c>
      <c r="L35" s="22">
        <v>55.853000000000002</v>
      </c>
      <c r="M35" s="8">
        <v>-65</v>
      </c>
      <c r="N35" s="5" t="s">
        <v>1</v>
      </c>
      <c r="O35" s="22">
        <v>59.722200000000001</v>
      </c>
      <c r="P35" s="22">
        <v>44.935299999999998</v>
      </c>
      <c r="Q35" s="8">
        <v>-90</v>
      </c>
      <c r="R35" s="5" t="s">
        <v>4</v>
      </c>
      <c r="S35" s="22">
        <v>16.944099999999999</v>
      </c>
      <c r="T35" s="22">
        <v>55.853000000000002</v>
      </c>
      <c r="U35" s="8">
        <v>-100</v>
      </c>
      <c r="V35" s="24">
        <v>19.298067832354921</v>
      </c>
      <c r="W35" s="25">
        <v>52.012704601350983</v>
      </c>
      <c r="X35" s="26">
        <v>18.487341898013042</v>
      </c>
      <c r="Y35" s="25">
        <v>53.399907284325913</v>
      </c>
      <c r="Z35" s="26">
        <v>17.533222935965977</v>
      </c>
      <c r="AA35" s="27">
        <v>54.545979642521431</v>
      </c>
      <c r="AB35" s="12">
        <v>16.813575999999959</v>
      </c>
      <c r="AC35" s="18">
        <v>51.330300000000001</v>
      </c>
      <c r="AD35" s="12">
        <f t="shared" si="4"/>
        <v>4</v>
      </c>
      <c r="AE35" s="5">
        <f t="shared" si="5"/>
        <v>2.5765045517102254</v>
      </c>
      <c r="AF35" s="32">
        <f t="shared" si="6"/>
        <v>2.6617224860391473</v>
      </c>
      <c r="AG35" s="35">
        <f t="shared" si="7"/>
        <v>3.2952218856659754</v>
      </c>
      <c r="AI35">
        <v>4.1319867166486155</v>
      </c>
      <c r="AJ35">
        <v>4.7800247627816104</v>
      </c>
      <c r="AK35">
        <v>5.0467649628731994</v>
      </c>
      <c r="AM35" s="12">
        <v>16.813575999999959</v>
      </c>
      <c r="AN35" s="39">
        <v>51.330300000000001</v>
      </c>
      <c r="AO35" s="12">
        <f t="shared" ca="1" si="8"/>
        <v>0.47058874672188611</v>
      </c>
      <c r="AP35" s="39">
        <f t="shared" ca="1" si="9"/>
        <v>0.52941125327811389</v>
      </c>
      <c r="AQ35" s="12">
        <f t="shared" ca="1" si="10"/>
        <v>4.4489413124347621E-2</v>
      </c>
      <c r="AR35" s="39">
        <f t="shared" ca="1" si="11"/>
        <v>0.95551058687565238</v>
      </c>
      <c r="AS35" s="12">
        <f t="shared" ca="1" si="12"/>
        <v>0.8873296700820581</v>
      </c>
      <c r="AT35" s="39">
        <f t="shared" ca="1" si="13"/>
        <v>0.1126703299179419</v>
      </c>
      <c r="AU35" s="12">
        <f t="shared" ca="1" si="14"/>
        <v>1.4903058237356899</v>
      </c>
      <c r="AV35" s="18">
        <f t="shared" ca="1" si="15"/>
        <v>1.6765906099702519</v>
      </c>
      <c r="AW35" s="18">
        <f t="shared" ca="1" si="16"/>
        <v>0.16654047598768332</v>
      </c>
      <c r="AX35" s="18">
        <f t="shared" ca="1" si="17"/>
        <v>3.5768327063513099</v>
      </c>
      <c r="AY35" s="18">
        <f t="shared" ca="1" si="18"/>
        <v>3.4919320345544236</v>
      </c>
      <c r="AZ35" s="39">
        <f t="shared" ca="1" si="19"/>
        <v>0.44339454393302646</v>
      </c>
      <c r="BA35">
        <f t="shared" ca="1" si="20"/>
        <v>18.303881823735647</v>
      </c>
      <c r="BB35">
        <f t="shared" ca="1" si="21"/>
        <v>53.006890609970256</v>
      </c>
      <c r="BC35">
        <f t="shared" ca="1" si="22"/>
        <v>16.980116475987643</v>
      </c>
      <c r="BD35">
        <f t="shared" ca="1" si="23"/>
        <v>54.907132706351312</v>
      </c>
      <c r="BE35">
        <f t="shared" ca="1" si="24"/>
        <v>20.305508034554382</v>
      </c>
      <c r="BF35">
        <f t="shared" ca="1" si="25"/>
        <v>51.773694543933026</v>
      </c>
    </row>
    <row r="36" spans="1:58" x14ac:dyDescent="0.25">
      <c r="A36" s="2" t="s">
        <v>54</v>
      </c>
      <c r="B36" s="5" t="s">
        <v>0</v>
      </c>
      <c r="C36" s="22">
        <v>46.509500000000003</v>
      </c>
      <c r="D36" s="22">
        <v>55.901600000000002</v>
      </c>
      <c r="E36" s="8">
        <v>-86</v>
      </c>
      <c r="F36" s="5" t="s">
        <v>3</v>
      </c>
      <c r="G36" s="22">
        <v>24.712700000000002</v>
      </c>
      <c r="H36" s="22">
        <v>54.612900000000003</v>
      </c>
      <c r="I36" s="8">
        <v>-69</v>
      </c>
      <c r="J36" s="5" t="s">
        <v>4</v>
      </c>
      <c r="K36" s="22">
        <v>16.944099999999999</v>
      </c>
      <c r="L36" s="22">
        <v>55.853000000000002</v>
      </c>
      <c r="M36" s="8">
        <v>-53</v>
      </c>
      <c r="N36" s="5" t="s">
        <v>1</v>
      </c>
      <c r="O36" s="22">
        <v>59.722200000000001</v>
      </c>
      <c r="P36" s="22">
        <v>44.935299999999998</v>
      </c>
      <c r="Q36" s="8">
        <v>-90</v>
      </c>
      <c r="R36" s="5" t="s">
        <v>4</v>
      </c>
      <c r="S36" s="22">
        <v>16.944099999999999</v>
      </c>
      <c r="T36" s="22">
        <v>55.853000000000002</v>
      </c>
      <c r="U36" s="8">
        <v>-100</v>
      </c>
      <c r="V36" s="24">
        <v>15.838573315147064</v>
      </c>
      <c r="W36" s="25">
        <v>54.729288401501513</v>
      </c>
      <c r="X36" s="26">
        <v>18.687375453541616</v>
      </c>
      <c r="Y36" s="25">
        <v>52.528524309239955</v>
      </c>
      <c r="Z36" s="26">
        <v>18.414868849685462</v>
      </c>
      <c r="AA36" s="27">
        <v>53.067771113187696</v>
      </c>
      <c r="AB36" s="12">
        <v>15.105574999999959</v>
      </c>
      <c r="AC36" s="18">
        <v>51.330300000000001</v>
      </c>
      <c r="AD36" s="12">
        <f t="shared" si="4"/>
        <v>4</v>
      </c>
      <c r="AE36" s="5">
        <f t="shared" si="5"/>
        <v>3.4771264980656515</v>
      </c>
      <c r="AF36" s="32">
        <f t="shared" si="6"/>
        <v>3.7769082573243407</v>
      </c>
      <c r="AG36" s="35">
        <f t="shared" si="7"/>
        <v>3.7376773071960052</v>
      </c>
      <c r="AI36">
        <v>3.4018898877592725</v>
      </c>
      <c r="AJ36">
        <v>4.0800758859832094</v>
      </c>
      <c r="AK36">
        <v>4.2161852226530234</v>
      </c>
      <c r="AM36" s="12">
        <v>15.105574999999959</v>
      </c>
      <c r="AN36" s="39">
        <v>51.330300000000001</v>
      </c>
      <c r="AO36" s="12">
        <f t="shared" ca="1" si="8"/>
        <v>0.48480843773290838</v>
      </c>
      <c r="AP36" s="39">
        <f t="shared" ca="1" si="9"/>
        <v>0.51519156226709162</v>
      </c>
      <c r="AQ36" s="12">
        <f t="shared" ca="1" si="10"/>
        <v>0.93594987636246729</v>
      </c>
      <c r="AR36" s="39">
        <f t="shared" ca="1" si="11"/>
        <v>6.4050123637532708E-2</v>
      </c>
      <c r="AS36" s="12">
        <f t="shared" ca="1" si="12"/>
        <v>0.70897086573506107</v>
      </c>
      <c r="AT36" s="39">
        <f t="shared" ca="1" si="13"/>
        <v>0.29102913426493893</v>
      </c>
      <c r="AU36" s="12">
        <f t="shared" ca="1" si="14"/>
        <v>2.0032220248315449</v>
      </c>
      <c r="AV36" s="18">
        <f t="shared" ca="1" si="15"/>
        <v>2.1287646918170706</v>
      </c>
      <c r="AW36" s="18">
        <f t="shared" ca="1" si="16"/>
        <v>4.4738635857349802</v>
      </c>
      <c r="AX36" s="18">
        <f t="shared" ca="1" si="17"/>
        <v>0.3061611770466301</v>
      </c>
      <c r="AY36" s="18">
        <f t="shared" ca="1" si="18"/>
        <v>3.5780093248895857</v>
      </c>
      <c r="AZ36" s="39">
        <f t="shared" ca="1" si="19"/>
        <v>1.468755637983614</v>
      </c>
      <c r="BA36">
        <f t="shared" ca="1" si="20"/>
        <v>17.108797024831503</v>
      </c>
      <c r="BB36">
        <f t="shared" ca="1" si="21"/>
        <v>53.459064691817069</v>
      </c>
      <c r="BC36">
        <f t="shared" ca="1" si="22"/>
        <v>19.579438585734941</v>
      </c>
      <c r="BD36">
        <f t="shared" ca="1" si="23"/>
        <v>51.636461177046634</v>
      </c>
      <c r="BE36">
        <f t="shared" ca="1" si="24"/>
        <v>18.683584324889544</v>
      </c>
      <c r="BF36">
        <f t="shared" ca="1" si="25"/>
        <v>52.799055637983614</v>
      </c>
    </row>
    <row r="37" spans="1:58" x14ac:dyDescent="0.25">
      <c r="A37" s="2" t="s">
        <v>55</v>
      </c>
      <c r="B37" s="5" t="s">
        <v>0</v>
      </c>
      <c r="C37" s="22">
        <v>46.509500000000003</v>
      </c>
      <c r="D37" s="22">
        <v>55.901600000000002</v>
      </c>
      <c r="E37" s="8">
        <v>-86</v>
      </c>
      <c r="F37" s="5" t="s">
        <v>3</v>
      </c>
      <c r="G37" s="22">
        <v>24.712700000000002</v>
      </c>
      <c r="H37" s="22">
        <v>54.612900000000003</v>
      </c>
      <c r="I37" s="8">
        <v>-69</v>
      </c>
      <c r="J37" s="5" t="s">
        <v>4</v>
      </c>
      <c r="K37" s="22">
        <v>16.944099999999999</v>
      </c>
      <c r="L37" s="22">
        <v>55.853000000000002</v>
      </c>
      <c r="M37" s="8">
        <v>-53</v>
      </c>
      <c r="N37" s="5" t="s">
        <v>1</v>
      </c>
      <c r="O37" s="22">
        <v>59.722200000000001</v>
      </c>
      <c r="P37" s="22">
        <v>44.935299999999998</v>
      </c>
      <c r="Q37" s="8">
        <v>-90</v>
      </c>
      <c r="R37" s="5" t="s">
        <v>4</v>
      </c>
      <c r="S37" s="22">
        <v>16.944099999999999</v>
      </c>
      <c r="T37" s="22">
        <v>55.853000000000002</v>
      </c>
      <c r="U37" s="8">
        <v>-100</v>
      </c>
      <c r="V37" s="24">
        <v>14.166024123401115</v>
      </c>
      <c r="W37" s="25">
        <v>53.963739764358117</v>
      </c>
      <c r="X37" s="26">
        <v>16.039605062637033</v>
      </c>
      <c r="Y37" s="25">
        <v>52.768344823346133</v>
      </c>
      <c r="Z37" s="26">
        <v>15.017297435313399</v>
      </c>
      <c r="AA37" s="27">
        <v>53.926761787339586</v>
      </c>
      <c r="AB37" s="12">
        <v>13.39757399999996</v>
      </c>
      <c r="AC37" s="18">
        <v>51.330300000000001</v>
      </c>
      <c r="AD37" s="12">
        <f t="shared" si="4"/>
        <v>4</v>
      </c>
      <c r="AE37" s="5">
        <f t="shared" si="5"/>
        <v>2.7432682305341158</v>
      </c>
      <c r="AF37" s="32">
        <f t="shared" si="6"/>
        <v>3.0080394029819146</v>
      </c>
      <c r="AG37" s="35">
        <f t="shared" si="7"/>
        <v>3.0602479997572485</v>
      </c>
      <c r="AI37">
        <v>5.0733356345963854</v>
      </c>
      <c r="AJ37">
        <v>5.6738358130353221</v>
      </c>
      <c r="AK37">
        <v>5.786257394494271</v>
      </c>
      <c r="AM37" s="12">
        <v>13.39757399999996</v>
      </c>
      <c r="AN37" s="39">
        <v>51.330300000000001</v>
      </c>
      <c r="AO37" s="12">
        <f t="shared" ca="1" si="8"/>
        <v>0.6790613609357059</v>
      </c>
      <c r="AP37" s="39">
        <f t="shared" ca="1" si="9"/>
        <v>0.3209386390642941</v>
      </c>
      <c r="AQ37" s="12">
        <f t="shared" ca="1" si="10"/>
        <v>2.9974211693187924E-2</v>
      </c>
      <c r="AR37" s="39">
        <f t="shared" ca="1" si="11"/>
        <v>0.97002578830681208</v>
      </c>
      <c r="AS37" s="12">
        <f t="shared" ca="1" si="12"/>
        <v>0.51377271478702535</v>
      </c>
      <c r="AT37" s="39">
        <f t="shared" ca="1" si="13"/>
        <v>0.48622728521297465</v>
      </c>
      <c r="AU37" s="12">
        <f t="shared" ca="1" si="14"/>
        <v>2.3100919769352273</v>
      </c>
      <c r="AV37" s="18">
        <f t="shared" ca="1" si="15"/>
        <v>1.0917979108240452</v>
      </c>
      <c r="AW37" s="18">
        <f t="shared" ca="1" si="16"/>
        <v>0.122297058330732</v>
      </c>
      <c r="AX37" s="18">
        <f t="shared" ca="1" si="17"/>
        <v>3.9577788276524775</v>
      </c>
      <c r="AY37" s="18">
        <f t="shared" ca="1" si="18"/>
        <v>2.1661609278873826</v>
      </c>
      <c r="AZ37" s="39">
        <f t="shared" ca="1" si="19"/>
        <v>2.0500242947656409</v>
      </c>
      <c r="BA37">
        <f t="shared" ca="1" si="20"/>
        <v>15.707665976935187</v>
      </c>
      <c r="BB37">
        <f t="shared" ca="1" si="21"/>
        <v>52.42209791082405</v>
      </c>
      <c r="BC37">
        <f t="shared" ca="1" si="22"/>
        <v>13.519871058330692</v>
      </c>
      <c r="BD37">
        <f t="shared" ca="1" si="23"/>
        <v>55.288078827652477</v>
      </c>
      <c r="BE37">
        <f t="shared" ca="1" si="24"/>
        <v>15.563734927887342</v>
      </c>
      <c r="BF37">
        <f t="shared" ca="1" si="25"/>
        <v>53.380324294765643</v>
      </c>
    </row>
    <row r="38" spans="1:58" x14ac:dyDescent="0.25">
      <c r="A38" s="2" t="s">
        <v>56</v>
      </c>
      <c r="B38" s="5" t="s">
        <v>0</v>
      </c>
      <c r="C38" s="22">
        <v>46.509500000000003</v>
      </c>
      <c r="D38" s="22">
        <v>55.901600000000002</v>
      </c>
      <c r="E38" s="8">
        <v>-88</v>
      </c>
      <c r="F38" s="5" t="s">
        <v>3</v>
      </c>
      <c r="G38" s="22">
        <v>24.712700000000002</v>
      </c>
      <c r="H38" s="22">
        <v>54.612900000000003</v>
      </c>
      <c r="I38" s="8">
        <v>-75</v>
      </c>
      <c r="J38" s="5" t="s">
        <v>4</v>
      </c>
      <c r="K38" s="22">
        <v>16.944099999999999</v>
      </c>
      <c r="L38" s="22">
        <v>55.853000000000002</v>
      </c>
      <c r="M38" s="8">
        <v>-49</v>
      </c>
      <c r="N38" s="5" t="s">
        <v>1</v>
      </c>
      <c r="O38" s="22">
        <v>59.722200000000001</v>
      </c>
      <c r="P38" s="22">
        <v>44.935299999999998</v>
      </c>
      <c r="Q38" s="8">
        <v>-100</v>
      </c>
      <c r="R38" s="5" t="s">
        <v>2</v>
      </c>
      <c r="S38" s="22">
        <v>56.215200000000003</v>
      </c>
      <c r="T38" s="22">
        <v>57.117400000000004</v>
      </c>
      <c r="U38" s="8">
        <v>-100</v>
      </c>
      <c r="V38" s="24">
        <v>14.55878967667449</v>
      </c>
      <c r="W38" s="25">
        <v>53.534418957921858</v>
      </c>
      <c r="X38" s="26">
        <v>16.428916366448192</v>
      </c>
      <c r="Y38" s="25">
        <v>52.264792446587094</v>
      </c>
      <c r="Z38" s="26">
        <v>13.888616783475555</v>
      </c>
      <c r="AA38" s="27">
        <v>54.917513611018677</v>
      </c>
      <c r="AB38" s="12">
        <v>11.68957299999996</v>
      </c>
      <c r="AC38" s="18">
        <v>51.330300000000001</v>
      </c>
      <c r="AD38" s="12">
        <f t="shared" si="4"/>
        <v>3</v>
      </c>
      <c r="AE38" s="5">
        <f t="shared" si="5"/>
        <v>3.6180857809590092</v>
      </c>
      <c r="AF38" s="32">
        <f t="shared" si="6"/>
        <v>4.8305953750883743</v>
      </c>
      <c r="AG38" s="35">
        <f t="shared" si="7"/>
        <v>4.2075996782869334</v>
      </c>
      <c r="AI38">
        <v>4.2407015802428472</v>
      </c>
      <c r="AJ38">
        <v>5.1960252673851315</v>
      </c>
      <c r="AK38">
        <v>5.3833194167069554</v>
      </c>
      <c r="AM38" s="12">
        <v>11.68957299999996</v>
      </c>
      <c r="AN38" s="39">
        <v>51.330300000000001</v>
      </c>
      <c r="AO38" s="12">
        <f t="shared" ca="1" si="8"/>
        <v>0.85065137825643278</v>
      </c>
      <c r="AP38" s="39">
        <f t="shared" ca="1" si="9"/>
        <v>0.14934862174356722</v>
      </c>
      <c r="AQ38" s="12">
        <f t="shared" ca="1" si="10"/>
        <v>0.16032423125923911</v>
      </c>
      <c r="AR38" s="39">
        <f t="shared" ca="1" si="11"/>
        <v>0.83967576874076089</v>
      </c>
      <c r="AS38" s="12">
        <f t="shared" ca="1" si="12"/>
        <v>0.88005048468253688</v>
      </c>
      <c r="AT38" s="39">
        <f t="shared" ca="1" si="13"/>
        <v>0.11994951531746312</v>
      </c>
      <c r="AU38" s="12">
        <f t="shared" ca="1" si="14"/>
        <v>4.3156399499268892</v>
      </c>
      <c r="AV38" s="18">
        <f t="shared" ca="1" si="15"/>
        <v>0.75769568466949611</v>
      </c>
      <c r="AW38" s="18">
        <f t="shared" ca="1" si="16"/>
        <v>0.909653365016028</v>
      </c>
      <c r="AX38" s="18">
        <f t="shared" ca="1" si="17"/>
        <v>4.7641824480192945</v>
      </c>
      <c r="AY38" s="18">
        <f t="shared" ca="1" si="18"/>
        <v>5.0921986245225961</v>
      </c>
      <c r="AZ38" s="39">
        <f t="shared" ca="1" si="19"/>
        <v>0.69405876997167482</v>
      </c>
      <c r="BA38">
        <f t="shared" ca="1" si="20"/>
        <v>16.00521294992685</v>
      </c>
      <c r="BB38">
        <f t="shared" ca="1" si="21"/>
        <v>52.087995684669494</v>
      </c>
      <c r="BC38">
        <f t="shared" ca="1" si="22"/>
        <v>12.599226365015989</v>
      </c>
      <c r="BD38">
        <f t="shared" ca="1" si="23"/>
        <v>56.094482448019292</v>
      </c>
      <c r="BE38">
        <f t="shared" ca="1" si="24"/>
        <v>16.781771624522555</v>
      </c>
      <c r="BF38">
        <f t="shared" ca="1" si="25"/>
        <v>52.024358769971677</v>
      </c>
    </row>
    <row r="39" spans="1:58" x14ac:dyDescent="0.25">
      <c r="A39" s="2" t="s">
        <v>57</v>
      </c>
      <c r="B39" s="5" t="s">
        <v>0</v>
      </c>
      <c r="C39" s="22">
        <v>46.509500000000003</v>
      </c>
      <c r="D39" s="22">
        <v>55.901600000000002</v>
      </c>
      <c r="E39" s="8">
        <v>-88</v>
      </c>
      <c r="F39" s="5" t="s">
        <v>3</v>
      </c>
      <c r="G39" s="22">
        <v>24.712700000000002</v>
      </c>
      <c r="H39" s="22">
        <v>54.612900000000003</v>
      </c>
      <c r="I39" s="8">
        <v>-75</v>
      </c>
      <c r="J39" s="5" t="s">
        <v>4</v>
      </c>
      <c r="K39" s="22">
        <v>16.944099999999999</v>
      </c>
      <c r="L39" s="22">
        <v>55.853000000000002</v>
      </c>
      <c r="M39" s="8">
        <v>-49</v>
      </c>
      <c r="N39" s="5" t="s">
        <v>1</v>
      </c>
      <c r="O39" s="22">
        <v>59.722200000000001</v>
      </c>
      <c r="P39" s="22">
        <v>44.935299999999998</v>
      </c>
      <c r="Q39" s="8">
        <v>-100</v>
      </c>
      <c r="R39" s="5" t="s">
        <v>2</v>
      </c>
      <c r="S39" s="22">
        <v>56.215200000000003</v>
      </c>
      <c r="T39" s="22">
        <v>57.117400000000004</v>
      </c>
      <c r="U39" s="8">
        <v>-100</v>
      </c>
      <c r="V39" s="24">
        <v>13.249054193542968</v>
      </c>
      <c r="W39" s="25">
        <v>52.30351938669984</v>
      </c>
      <c r="X39" s="26">
        <v>11.871101706533192</v>
      </c>
      <c r="Y39" s="25">
        <v>54.636795560851901</v>
      </c>
      <c r="Z39" s="26">
        <v>14.709611913415142</v>
      </c>
      <c r="AA39" s="27">
        <v>51.985579503291774</v>
      </c>
      <c r="AB39" s="12">
        <v>9.9815719999999608</v>
      </c>
      <c r="AC39" s="18">
        <v>51.330300000000001</v>
      </c>
      <c r="AD39" s="12">
        <f t="shared" si="4"/>
        <v>3</v>
      </c>
      <c r="AE39" s="5">
        <f t="shared" si="5"/>
        <v>3.4093395049142625</v>
      </c>
      <c r="AF39" s="32">
        <f t="shared" si="6"/>
        <v>3.8083113588314808</v>
      </c>
      <c r="AG39" s="35">
        <f t="shared" si="7"/>
        <v>4.7732329348441969</v>
      </c>
      <c r="AI39">
        <v>5.9945104828905844</v>
      </c>
      <c r="AJ39">
        <v>6.2861521034311414</v>
      </c>
      <c r="AK39">
        <v>6.528229064212745</v>
      </c>
      <c r="AM39" s="12">
        <v>9.9815719999999608</v>
      </c>
      <c r="AN39" s="39">
        <v>51.330300000000001</v>
      </c>
      <c r="AO39" s="12">
        <f t="shared" ca="1" si="8"/>
        <v>4.3101264040815046E-2</v>
      </c>
      <c r="AP39" s="39">
        <f t="shared" ca="1" si="9"/>
        <v>0.95689873595918495</v>
      </c>
      <c r="AQ39" s="12">
        <f t="shared" ca="1" si="10"/>
        <v>0.32421623301187719</v>
      </c>
      <c r="AR39" s="39">
        <f t="shared" ca="1" si="11"/>
        <v>0.67578376698812281</v>
      </c>
      <c r="AS39" s="12">
        <f t="shared" ca="1" si="12"/>
        <v>7.4333572001254233E-2</v>
      </c>
      <c r="AT39" s="39">
        <f t="shared" ca="1" si="13"/>
        <v>0.92566642799874577</v>
      </c>
      <c r="AU39" s="12">
        <f t="shared" ca="1" si="14"/>
        <v>0.18277959852834857</v>
      </c>
      <c r="AV39" s="18">
        <f t="shared" ca="1" si="15"/>
        <v>4.0579219817144985</v>
      </c>
      <c r="AW39" s="18">
        <f t="shared" ca="1" si="16"/>
        <v>1.6846357388261393</v>
      </c>
      <c r="AX39" s="18">
        <f t="shared" ca="1" si="17"/>
        <v>3.5113895285589924</v>
      </c>
      <c r="AY39" s="18">
        <f t="shared" ca="1" si="18"/>
        <v>0.40016136146753639</v>
      </c>
      <c r="AZ39" s="39">
        <f t="shared" ca="1" si="19"/>
        <v>4.9831580552394188</v>
      </c>
      <c r="BA39">
        <f t="shared" ca="1" si="20"/>
        <v>10.164351598528309</v>
      </c>
      <c r="BB39">
        <f t="shared" ca="1" si="21"/>
        <v>55.388221981714501</v>
      </c>
      <c r="BC39">
        <f t="shared" ca="1" si="22"/>
        <v>11.666207738826101</v>
      </c>
      <c r="BD39">
        <f t="shared" ca="1" si="23"/>
        <v>54.841689528558994</v>
      </c>
      <c r="BE39">
        <f t="shared" ca="1" si="24"/>
        <v>10.381733361467496</v>
      </c>
      <c r="BF39">
        <f t="shared" ca="1" si="25"/>
        <v>56.313458055239423</v>
      </c>
    </row>
    <row r="40" spans="1:58" x14ac:dyDescent="0.25">
      <c r="A40" s="2" t="s">
        <v>58</v>
      </c>
      <c r="B40" s="5" t="s">
        <v>0</v>
      </c>
      <c r="C40" s="22">
        <v>46.509500000000003</v>
      </c>
      <c r="D40" s="22">
        <v>55.901600000000002</v>
      </c>
      <c r="E40" s="8">
        <v>-89</v>
      </c>
      <c r="F40" s="5" t="s">
        <v>3</v>
      </c>
      <c r="G40" s="22">
        <v>24.712700000000002</v>
      </c>
      <c r="H40" s="22">
        <v>54.612900000000003</v>
      </c>
      <c r="I40" s="8">
        <v>-78</v>
      </c>
      <c r="J40" s="5" t="s">
        <v>4</v>
      </c>
      <c r="K40" s="22">
        <v>16.944099999999999</v>
      </c>
      <c r="L40" s="22">
        <v>55.853000000000002</v>
      </c>
      <c r="M40" s="8">
        <v>-54</v>
      </c>
      <c r="N40" s="5" t="s">
        <v>1</v>
      </c>
      <c r="O40" s="22">
        <v>59.722200000000001</v>
      </c>
      <c r="P40" s="22">
        <v>44.935299999999998</v>
      </c>
      <c r="Q40" s="8">
        <v>-100</v>
      </c>
      <c r="R40" s="5" t="s">
        <v>2</v>
      </c>
      <c r="S40" s="22">
        <v>56.215200000000003</v>
      </c>
      <c r="T40" s="22">
        <v>57.117400000000004</v>
      </c>
      <c r="U40" s="8">
        <v>-100</v>
      </c>
      <c r="V40" s="24">
        <v>10.001779073085499</v>
      </c>
      <c r="W40" s="25">
        <v>53.888601409805084</v>
      </c>
      <c r="X40" s="26">
        <v>11.627513349578276</v>
      </c>
      <c r="Y40" s="25">
        <v>52.554508753852865</v>
      </c>
      <c r="Z40" s="26">
        <v>11.530961211849391</v>
      </c>
      <c r="AA40" s="27">
        <v>52.893137852363353</v>
      </c>
      <c r="AB40" s="12">
        <v>6.5655700000000001</v>
      </c>
      <c r="AC40" s="18">
        <v>51.330300000000001</v>
      </c>
      <c r="AD40" s="12">
        <f t="shared" si="4"/>
        <v>3</v>
      </c>
      <c r="AE40" s="5">
        <f t="shared" si="5"/>
        <v>4.2839746611488936</v>
      </c>
      <c r="AF40" s="32">
        <f t="shared" si="6"/>
        <v>5.207874571007804</v>
      </c>
      <c r="AG40" s="35">
        <f t="shared" si="7"/>
        <v>5.2055328295469288</v>
      </c>
      <c r="AI40">
        <v>5.828019276526522</v>
      </c>
      <c r="AJ40">
        <v>6.3569928090628158</v>
      </c>
      <c r="AK40">
        <v>6.5755974717185488</v>
      </c>
      <c r="AM40" s="12">
        <v>6.5655700000000001</v>
      </c>
      <c r="AN40" s="39">
        <v>51.330300000000001</v>
      </c>
      <c r="AO40" s="12">
        <f t="shared" ca="1" si="8"/>
        <v>0.32868761554886383</v>
      </c>
      <c r="AP40" s="39">
        <f t="shared" ca="1" si="9"/>
        <v>0.67131238445113617</v>
      </c>
      <c r="AQ40" s="12">
        <f t="shared" ca="1" si="10"/>
        <v>0.60497596450723889</v>
      </c>
      <c r="AR40" s="39">
        <f t="shared" ca="1" si="11"/>
        <v>0.39502403549276111</v>
      </c>
      <c r="AS40" s="12">
        <f t="shared" ca="1" si="12"/>
        <v>0.36704604781719108</v>
      </c>
      <c r="AT40" s="39">
        <f t="shared" ca="1" si="13"/>
        <v>0.63295395218280892</v>
      </c>
      <c r="AU40" s="12">
        <f t="shared" ca="1" si="14"/>
        <v>1.9703213570039746</v>
      </c>
      <c r="AV40" s="18">
        <f t="shared" ca="1" si="15"/>
        <v>4.0241891258866103</v>
      </c>
      <c r="AW40" s="18">
        <f t="shared" ca="1" si="16"/>
        <v>3.8029709318124634</v>
      </c>
      <c r="AX40" s="18">
        <f t="shared" ca="1" si="17"/>
        <v>2.483181171618678</v>
      </c>
      <c r="AY40" s="18">
        <f t="shared" ca="1" si="18"/>
        <v>2.3961606772646076</v>
      </c>
      <c r="AZ40" s="39">
        <f t="shared" ca="1" si="19"/>
        <v>4.1320683869481369</v>
      </c>
      <c r="BA40">
        <f t="shared" ca="1" si="20"/>
        <v>8.5358913570039743</v>
      </c>
      <c r="BB40">
        <f t="shared" ca="1" si="21"/>
        <v>55.354489125886609</v>
      </c>
      <c r="BC40">
        <f t="shared" ca="1" si="22"/>
        <v>10.368540931812463</v>
      </c>
      <c r="BD40">
        <f t="shared" ca="1" si="23"/>
        <v>53.813481171618676</v>
      </c>
      <c r="BE40">
        <f t="shared" ca="1" si="24"/>
        <v>8.9617306772646081</v>
      </c>
      <c r="BF40">
        <f t="shared" ca="1" si="25"/>
        <v>55.462368386948135</v>
      </c>
    </row>
    <row r="41" spans="1:58" x14ac:dyDescent="0.25">
      <c r="A41" s="2" t="s">
        <v>59</v>
      </c>
      <c r="B41" s="5" t="s">
        <v>0</v>
      </c>
      <c r="C41" s="22">
        <v>46.509500000000003</v>
      </c>
      <c r="D41" s="22">
        <v>55.901600000000002</v>
      </c>
      <c r="E41" s="8">
        <v>-89</v>
      </c>
      <c r="F41" s="5" t="s">
        <v>3</v>
      </c>
      <c r="G41" s="22">
        <v>24.712700000000002</v>
      </c>
      <c r="H41" s="22">
        <v>54.612900000000003</v>
      </c>
      <c r="I41" s="8">
        <v>-78</v>
      </c>
      <c r="J41" s="5" t="s">
        <v>4</v>
      </c>
      <c r="K41" s="22">
        <v>16.944099999999999</v>
      </c>
      <c r="L41" s="22">
        <v>55.853000000000002</v>
      </c>
      <c r="M41" s="8">
        <v>-54</v>
      </c>
      <c r="N41" s="5" t="s">
        <v>1</v>
      </c>
      <c r="O41" s="22">
        <v>59.722200000000001</v>
      </c>
      <c r="P41" s="22">
        <v>44.935299999999998</v>
      </c>
      <c r="Q41" s="8">
        <v>-100</v>
      </c>
      <c r="R41" s="5" t="s">
        <v>2</v>
      </c>
      <c r="S41" s="22">
        <v>56.215200000000003</v>
      </c>
      <c r="T41" s="22">
        <v>57.117400000000004</v>
      </c>
      <c r="U41" s="8">
        <v>-100</v>
      </c>
      <c r="V41" s="24">
        <v>8.1820839296257439</v>
      </c>
      <c r="W41" s="25">
        <v>54.295630346900779</v>
      </c>
      <c r="X41" s="26">
        <v>9.1836776115316407</v>
      </c>
      <c r="Y41" s="25">
        <v>53.823010197531175</v>
      </c>
      <c r="Z41" s="26">
        <v>11.381902517292245</v>
      </c>
      <c r="AA41" s="27">
        <v>51.843389954426307</v>
      </c>
      <c r="AB41" s="12">
        <v>6.5655700000000001</v>
      </c>
      <c r="AC41" s="18">
        <v>50.084125</v>
      </c>
      <c r="AD41" s="12">
        <f t="shared" si="4"/>
        <v>3</v>
      </c>
      <c r="AE41" s="5">
        <f t="shared" si="5"/>
        <v>4.5110857419969213</v>
      </c>
      <c r="AF41" s="32">
        <f t="shared" si="6"/>
        <v>4.5644002876476168</v>
      </c>
      <c r="AG41" s="35">
        <f t="shared" si="7"/>
        <v>5.1275795554042105</v>
      </c>
      <c r="AI41">
        <v>5.6006190096354818</v>
      </c>
      <c r="AJ41">
        <v>6.1511676008014451</v>
      </c>
      <c r="AK41">
        <v>6.2681253466801339</v>
      </c>
      <c r="AM41" s="12">
        <v>6.5655700000000001</v>
      </c>
      <c r="AN41" s="39">
        <v>50.084125</v>
      </c>
      <c r="AO41" s="12">
        <f t="shared" ca="1" si="8"/>
        <v>0.10124765053576557</v>
      </c>
      <c r="AP41" s="39">
        <f t="shared" ca="1" si="9"/>
        <v>0.89875234946423443</v>
      </c>
      <c r="AQ41" s="12">
        <f t="shared" ca="1" si="10"/>
        <v>0.90923088539639396</v>
      </c>
      <c r="AR41" s="39">
        <f t="shared" ca="1" si="11"/>
        <v>9.0769114603606038E-2</v>
      </c>
      <c r="AS41" s="12">
        <f t="shared" ca="1" si="12"/>
        <v>0.33832363534184173</v>
      </c>
      <c r="AT41" s="39">
        <f t="shared" ca="1" si="13"/>
        <v>0.66167636465815827</v>
      </c>
      <c r="AU41" s="12">
        <f t="shared" ca="1" si="14"/>
        <v>0.59007325902546259</v>
      </c>
      <c r="AV41" s="18">
        <f t="shared" ca="1" si="15"/>
        <v>5.2379460175010593</v>
      </c>
      <c r="AW41" s="18">
        <f t="shared" ca="1" si="16"/>
        <v>5.7799742002426937</v>
      </c>
      <c r="AX41" s="18">
        <f t="shared" ca="1" si="17"/>
        <v>0.57701860882012224</v>
      </c>
      <c r="AY41" s="18">
        <f t="shared" ca="1" si="18"/>
        <v>2.2246800411764429</v>
      </c>
      <c r="AZ41" s="39">
        <f t="shared" ca="1" si="19"/>
        <v>4.3509174305421059</v>
      </c>
      <c r="BA41">
        <f t="shared" ca="1" si="20"/>
        <v>7.1556432590254628</v>
      </c>
      <c r="BB41">
        <f t="shared" ca="1" si="21"/>
        <v>55.322071017501059</v>
      </c>
      <c r="BC41">
        <f t="shared" ca="1" si="22"/>
        <v>12.345544200242694</v>
      </c>
      <c r="BD41">
        <f t="shared" ca="1" si="23"/>
        <v>50.661143608820126</v>
      </c>
      <c r="BE41">
        <f t="shared" ca="1" si="24"/>
        <v>8.7902500411764422</v>
      </c>
      <c r="BF41">
        <f t="shared" ca="1" si="25"/>
        <v>54.435042430542104</v>
      </c>
    </row>
    <row r="42" spans="1:58" x14ac:dyDescent="0.25">
      <c r="A42" s="2" t="s">
        <v>60</v>
      </c>
      <c r="B42" s="5" t="s">
        <v>0</v>
      </c>
      <c r="C42" s="22">
        <v>46.509500000000003</v>
      </c>
      <c r="D42" s="22">
        <v>55.901600000000002</v>
      </c>
      <c r="E42" s="8">
        <v>-89</v>
      </c>
      <c r="F42" s="5" t="s">
        <v>3</v>
      </c>
      <c r="G42" s="22">
        <v>24.712700000000002</v>
      </c>
      <c r="H42" s="22">
        <v>54.612900000000003</v>
      </c>
      <c r="I42" s="8">
        <v>-78</v>
      </c>
      <c r="J42" s="5" t="s">
        <v>4</v>
      </c>
      <c r="K42" s="22">
        <v>16.944099999999999</v>
      </c>
      <c r="L42" s="22">
        <v>55.853000000000002</v>
      </c>
      <c r="M42" s="8">
        <v>-60</v>
      </c>
      <c r="N42" s="5" t="s">
        <v>1</v>
      </c>
      <c r="O42" s="22">
        <v>59.722200000000001</v>
      </c>
      <c r="P42" s="22">
        <v>44.935299999999998</v>
      </c>
      <c r="Q42" s="8">
        <v>-100</v>
      </c>
      <c r="R42" s="5" t="s">
        <v>2</v>
      </c>
      <c r="S42" s="22">
        <v>56.215200000000003</v>
      </c>
      <c r="T42" s="22">
        <v>57.117400000000004</v>
      </c>
      <c r="U42" s="8">
        <v>-100</v>
      </c>
      <c r="V42" s="24">
        <v>7.8579398896290602</v>
      </c>
      <c r="W42" s="25">
        <v>53.146199120006422</v>
      </c>
      <c r="X42" s="26">
        <v>10.747203651890803</v>
      </c>
      <c r="Y42" s="25">
        <v>50.807483948910644</v>
      </c>
      <c r="Z42" s="26">
        <v>8.9874979204384093</v>
      </c>
      <c r="AA42" s="27">
        <v>52.684147426241722</v>
      </c>
      <c r="AB42" s="12">
        <v>6.5655700000000001</v>
      </c>
      <c r="AC42" s="18">
        <v>48.837949999999999</v>
      </c>
      <c r="AD42" s="12">
        <f t="shared" si="4"/>
        <v>3</v>
      </c>
      <c r="AE42" s="5">
        <f t="shared" si="5"/>
        <v>4.4979140066986547</v>
      </c>
      <c r="AF42" s="32">
        <f t="shared" si="6"/>
        <v>4.6222423102361452</v>
      </c>
      <c r="AG42" s="35">
        <f t="shared" si="7"/>
        <v>4.5452139106347422</v>
      </c>
      <c r="AI42">
        <v>4.7899404583775373</v>
      </c>
      <c r="AJ42">
        <v>5.6292092051897527</v>
      </c>
      <c r="AK42">
        <v>5.8103631245818246</v>
      </c>
      <c r="AM42" s="12">
        <v>6.5655700000000001</v>
      </c>
      <c r="AN42" s="39">
        <v>48.837949999999999</v>
      </c>
      <c r="AO42" s="12">
        <f t="shared" ca="1" si="8"/>
        <v>0.21776232095855741</v>
      </c>
      <c r="AP42" s="39">
        <f t="shared" ca="1" si="9"/>
        <v>0.78223767904144259</v>
      </c>
      <c r="AQ42" s="12">
        <f t="shared" ca="1" si="10"/>
        <v>0.44189973767678292</v>
      </c>
      <c r="AR42" s="39">
        <f t="shared" ca="1" si="11"/>
        <v>0.55810026232321708</v>
      </c>
      <c r="AS42" s="12">
        <f t="shared" ca="1" si="12"/>
        <v>0.31230050473333526</v>
      </c>
      <c r="AT42" s="39">
        <f t="shared" ca="1" si="13"/>
        <v>0.68769949526666474</v>
      </c>
      <c r="AU42" s="12">
        <f t="shared" ca="1" si="14"/>
        <v>1.2196037943428397</v>
      </c>
      <c r="AV42" s="18">
        <f t="shared" ca="1" si="15"/>
        <v>4.381015215292642</v>
      </c>
      <c r="AW42" s="18">
        <f t="shared" ca="1" si="16"/>
        <v>2.7181993492000847</v>
      </c>
      <c r="AX42" s="18">
        <f t="shared" ca="1" si="17"/>
        <v>3.4329682516013604</v>
      </c>
      <c r="AY42" s="18">
        <f t="shared" ca="1" si="18"/>
        <v>1.9575387095000178</v>
      </c>
      <c r="AZ42" s="39">
        <f t="shared" ca="1" si="19"/>
        <v>4.3105866371801156</v>
      </c>
      <c r="BA42">
        <f t="shared" ca="1" si="20"/>
        <v>7.7851737943428398</v>
      </c>
      <c r="BB42">
        <f t="shared" ca="1" si="21"/>
        <v>53.218965215292641</v>
      </c>
      <c r="BC42">
        <f t="shared" ca="1" si="22"/>
        <v>9.2837693492000852</v>
      </c>
      <c r="BD42">
        <f t="shared" ca="1" si="23"/>
        <v>52.270918251601358</v>
      </c>
      <c r="BE42">
        <f t="shared" ca="1" si="24"/>
        <v>8.5231087095000184</v>
      </c>
      <c r="BF42">
        <f t="shared" ca="1" si="25"/>
        <v>53.148536637180115</v>
      </c>
    </row>
    <row r="43" spans="1:58" x14ac:dyDescent="0.25">
      <c r="A43" s="2" t="s">
        <v>61</v>
      </c>
      <c r="B43" s="5" t="s">
        <v>0</v>
      </c>
      <c r="C43" s="22">
        <v>46.509500000000003</v>
      </c>
      <c r="D43" s="22">
        <v>55.901600000000002</v>
      </c>
      <c r="E43" s="8">
        <v>-89</v>
      </c>
      <c r="F43" s="5" t="s">
        <v>3</v>
      </c>
      <c r="G43" s="22">
        <v>24.712700000000002</v>
      </c>
      <c r="H43" s="22">
        <v>54.612900000000003</v>
      </c>
      <c r="I43" s="8">
        <v>-78</v>
      </c>
      <c r="J43" s="5" t="s">
        <v>4</v>
      </c>
      <c r="K43" s="22">
        <v>16.944099999999999</v>
      </c>
      <c r="L43" s="22">
        <v>55.853000000000002</v>
      </c>
      <c r="M43" s="8">
        <v>-60</v>
      </c>
      <c r="N43" s="5" t="s">
        <v>1</v>
      </c>
      <c r="O43" s="22">
        <v>59.722200000000001</v>
      </c>
      <c r="P43" s="22">
        <v>44.935299999999998</v>
      </c>
      <c r="Q43" s="8">
        <v>-100</v>
      </c>
      <c r="R43" s="5" t="s">
        <v>2</v>
      </c>
      <c r="S43" s="22">
        <v>56.215200000000003</v>
      </c>
      <c r="T43" s="22">
        <v>57.117400000000004</v>
      </c>
      <c r="U43" s="8">
        <v>-100</v>
      </c>
      <c r="V43" s="24">
        <v>10.596837500845485</v>
      </c>
      <c r="W43" s="25">
        <v>47.104272957532054</v>
      </c>
      <c r="X43" s="26">
        <v>6.7539119716540839</v>
      </c>
      <c r="Y43" s="25">
        <v>51.786467233535667</v>
      </c>
      <c r="Z43" s="26">
        <v>6.6915401141616293</v>
      </c>
      <c r="AA43" s="27">
        <v>52.029993010420192</v>
      </c>
      <c r="AB43" s="12">
        <v>6.5655700000000001</v>
      </c>
      <c r="AC43" s="18">
        <v>46.345599999999997</v>
      </c>
      <c r="AD43" s="12">
        <f t="shared" si="4"/>
        <v>3</v>
      </c>
      <c r="AE43" s="5">
        <f t="shared" si="5"/>
        <v>4.1020363625720631</v>
      </c>
      <c r="AF43" s="32">
        <f t="shared" si="6"/>
        <v>5.4441260961929085</v>
      </c>
      <c r="AG43" s="35">
        <f t="shared" si="7"/>
        <v>5.6857886318940709</v>
      </c>
      <c r="AI43">
        <v>0.34014031066837869</v>
      </c>
      <c r="AJ43">
        <v>0.59918551990358648</v>
      </c>
      <c r="AK43">
        <v>0.72524383904426259</v>
      </c>
      <c r="AM43" s="12">
        <v>6.5655700000000001</v>
      </c>
      <c r="AN43" s="39">
        <v>46.345599999999997</v>
      </c>
      <c r="AO43" s="12">
        <f t="shared" ca="1" si="8"/>
        <v>0.614354608525437</v>
      </c>
      <c r="AP43" s="39">
        <f t="shared" ca="1" si="9"/>
        <v>0.385645391474563</v>
      </c>
      <c r="AQ43" s="12">
        <f t="shared" ca="1" si="10"/>
        <v>0.60163534171215827</v>
      </c>
      <c r="AR43" s="39">
        <f t="shared" ca="1" si="11"/>
        <v>0.39836465828784173</v>
      </c>
      <c r="AS43" s="12">
        <f t="shared" ca="1" si="12"/>
        <v>0.42126069338339434</v>
      </c>
      <c r="AT43" s="39">
        <f t="shared" ca="1" si="13"/>
        <v>0.57873930661660566</v>
      </c>
      <c r="AU43" s="12">
        <f t="shared" ca="1" si="14"/>
        <v>2.9427219951666843</v>
      </c>
      <c r="AV43" s="18">
        <f t="shared" ca="1" si="15"/>
        <v>1.8472184632108533</v>
      </c>
      <c r="AW43" s="18">
        <f t="shared" ca="1" si="16"/>
        <v>3.3867312037335635</v>
      </c>
      <c r="AX43" s="18">
        <f t="shared" ca="1" si="17"/>
        <v>2.2424780014561891</v>
      </c>
      <c r="AY43" s="18">
        <f t="shared" ca="1" si="18"/>
        <v>2.4476775986706452</v>
      </c>
      <c r="AZ43" s="39">
        <f t="shared" ca="1" si="19"/>
        <v>3.3626855259111794</v>
      </c>
      <c r="BA43">
        <f t="shared" ca="1" si="20"/>
        <v>9.5082919951666849</v>
      </c>
      <c r="BB43">
        <f t="shared" ca="1" si="21"/>
        <v>48.192818463210848</v>
      </c>
      <c r="BC43">
        <f t="shared" ca="1" si="22"/>
        <v>9.9523012037335636</v>
      </c>
      <c r="BD43">
        <f t="shared" ca="1" si="23"/>
        <v>48.588078001456189</v>
      </c>
      <c r="BE43">
        <f t="shared" ca="1" si="24"/>
        <v>9.0132475986706453</v>
      </c>
      <c r="BF43">
        <f t="shared" ca="1" si="25"/>
        <v>49.70828552591118</v>
      </c>
    </row>
    <row r="44" spans="1:58" x14ac:dyDescent="0.25">
      <c r="A44" s="2" t="s">
        <v>62</v>
      </c>
      <c r="B44" s="5" t="s">
        <v>0</v>
      </c>
      <c r="C44" s="22">
        <v>46.509500000000003</v>
      </c>
      <c r="D44" s="22">
        <v>55.901600000000002</v>
      </c>
      <c r="E44" s="8">
        <v>-89</v>
      </c>
      <c r="F44" s="5" t="s">
        <v>4</v>
      </c>
      <c r="G44" s="22">
        <v>16.944099999999999</v>
      </c>
      <c r="H44" s="22">
        <v>55.853000000000002</v>
      </c>
      <c r="I44" s="8">
        <v>-63</v>
      </c>
      <c r="J44" s="5" t="s">
        <v>2</v>
      </c>
      <c r="K44" s="22">
        <v>56.215200000000003</v>
      </c>
      <c r="L44" s="22">
        <v>57.117400000000004</v>
      </c>
      <c r="M44" s="8">
        <v>-100</v>
      </c>
      <c r="N44" s="5" t="s">
        <v>1</v>
      </c>
      <c r="O44" s="22">
        <v>59.722200000000001</v>
      </c>
      <c r="P44" s="22">
        <v>44.935299999999998</v>
      </c>
      <c r="Q44" s="8">
        <v>-100</v>
      </c>
      <c r="R44" s="5" t="s">
        <v>3</v>
      </c>
      <c r="S44" s="22">
        <v>24.712700000000002</v>
      </c>
      <c r="T44" s="22">
        <v>54.612900000000003</v>
      </c>
      <c r="U44" s="8">
        <v>-100</v>
      </c>
      <c r="V44" s="24">
        <v>6.7368937956932777</v>
      </c>
      <c r="W44" s="25">
        <v>45.268241514975095</v>
      </c>
      <c r="X44" s="26">
        <v>6.8480006993945581</v>
      </c>
      <c r="Y44" s="25">
        <v>45.416179820509022</v>
      </c>
      <c r="Z44" s="26">
        <v>7.0667556574847623</v>
      </c>
      <c r="AA44" s="27">
        <v>45.323483181559496</v>
      </c>
      <c r="AB44" s="12">
        <v>6.5655700000000001</v>
      </c>
      <c r="AC44" s="18">
        <v>45.099424999999997</v>
      </c>
      <c r="AD44" s="12">
        <f t="shared" si="4"/>
        <v>2</v>
      </c>
      <c r="AE44" s="5">
        <f t="shared" si="5"/>
        <v>0.24052205449623457</v>
      </c>
      <c r="AF44" s="32">
        <f t="shared" si="6"/>
        <v>0.42438274738283627</v>
      </c>
      <c r="AG44" s="35">
        <f t="shared" si="7"/>
        <v>0.54898919114330746</v>
      </c>
      <c r="AI44">
        <v>-0.75431557948516703</v>
      </c>
      <c r="AJ44">
        <v>-0.57505966926836982</v>
      </c>
      <c r="AK44">
        <v>-0.47560778252255154</v>
      </c>
      <c r="AM44" s="12">
        <v>6.5655700000000001</v>
      </c>
      <c r="AN44" s="39">
        <v>45.099424999999997</v>
      </c>
      <c r="AO44" s="12">
        <f t="shared" ca="1" si="8"/>
        <v>0.76062315803485736</v>
      </c>
      <c r="AP44" s="39">
        <f t="shared" ca="1" si="9"/>
        <v>0.23937684196514264</v>
      </c>
      <c r="AQ44" s="12">
        <f t="shared" ca="1" si="10"/>
        <v>0.39462093023067712</v>
      </c>
      <c r="AR44" s="39">
        <f t="shared" ca="1" si="11"/>
        <v>0.60537906976932288</v>
      </c>
      <c r="AS44" s="12">
        <f t="shared" ca="1" si="12"/>
        <v>0.23188820640254171</v>
      </c>
      <c r="AT44" s="39">
        <f t="shared" ca="1" si="13"/>
        <v>0.76811179359745829</v>
      </c>
      <c r="AU44" s="12">
        <f t="shared" ca="1" si="14"/>
        <v>0.2587185972755397</v>
      </c>
      <c r="AV44" s="18">
        <f t="shared" ca="1" si="15"/>
        <v>8.1421713392839004E-2</v>
      </c>
      <c r="AW44" s="18">
        <f t="shared" ca="1" si="16"/>
        <v>0.23645114724510521</v>
      </c>
      <c r="AX44" s="18">
        <f t="shared" ca="1" si="17"/>
        <v>0.3627343726584813</v>
      </c>
      <c r="AY44" s="18">
        <f t="shared" ca="1" si="18"/>
        <v>0.16817549304046769</v>
      </c>
      <c r="AZ44" s="39">
        <f t="shared" ca="1" si="19"/>
        <v>0.55706834600379485</v>
      </c>
      <c r="BA44">
        <f t="shared" ca="1" si="20"/>
        <v>6.8242885972755403</v>
      </c>
      <c r="BB44">
        <f t="shared" ca="1" si="21"/>
        <v>45.180846713392839</v>
      </c>
      <c r="BC44">
        <f t="shared" ca="1" si="22"/>
        <v>6.8020211472451058</v>
      </c>
      <c r="BD44">
        <f t="shared" ca="1" si="23"/>
        <v>45.462159372658476</v>
      </c>
      <c r="BE44">
        <f t="shared" ca="1" si="24"/>
        <v>6.7337454930404679</v>
      </c>
      <c r="BF44">
        <f t="shared" ca="1" si="25"/>
        <v>45.656493346003792</v>
      </c>
    </row>
    <row r="45" spans="1:58" x14ac:dyDescent="0.25">
      <c r="A45" s="2" t="s">
        <v>63</v>
      </c>
      <c r="B45" s="5" t="s">
        <v>0</v>
      </c>
      <c r="C45" s="22">
        <v>46.509500000000003</v>
      </c>
      <c r="D45" s="22">
        <v>55.901600000000002</v>
      </c>
      <c r="E45" s="8">
        <v>-89</v>
      </c>
      <c r="F45" s="5" t="s">
        <v>4</v>
      </c>
      <c r="G45" s="22">
        <v>16.944099999999999</v>
      </c>
      <c r="H45" s="22">
        <v>55.853000000000002</v>
      </c>
      <c r="I45" s="8">
        <v>-63</v>
      </c>
      <c r="J45" s="5" t="s">
        <v>2</v>
      </c>
      <c r="K45" s="22">
        <v>56.215200000000003</v>
      </c>
      <c r="L45" s="22">
        <v>57.117400000000004</v>
      </c>
      <c r="M45" s="8">
        <v>-100</v>
      </c>
      <c r="N45" s="5" t="s">
        <v>1</v>
      </c>
      <c r="O45" s="22">
        <v>59.722200000000001</v>
      </c>
      <c r="P45" s="22">
        <v>44.935299999999998</v>
      </c>
      <c r="Q45" s="8">
        <v>-100</v>
      </c>
      <c r="R45" s="5" t="s">
        <v>3</v>
      </c>
      <c r="S45" s="22">
        <v>24.712700000000002</v>
      </c>
      <c r="T45" s="22">
        <v>54.612900000000003</v>
      </c>
      <c r="U45" s="8">
        <v>-100</v>
      </c>
      <c r="V45" s="24">
        <v>6.2128335883632548</v>
      </c>
      <c r="W45" s="25">
        <v>43.451670832151571</v>
      </c>
      <c r="X45" s="26">
        <v>6.4280931811116284</v>
      </c>
      <c r="Y45" s="25">
        <v>43.415667149619999</v>
      </c>
      <c r="Z45" s="26">
        <v>6.1754264586257888</v>
      </c>
      <c r="AA45" s="27">
        <v>43.767785758851652</v>
      </c>
      <c r="AB45" s="12">
        <v>6.5655700000000001</v>
      </c>
      <c r="AC45" s="18">
        <v>43.853249999999996</v>
      </c>
      <c r="AD45" s="12">
        <f t="shared" si="4"/>
        <v>2</v>
      </c>
      <c r="AE45" s="5">
        <f t="shared" si="5"/>
        <v>0.53449864746713893</v>
      </c>
      <c r="AF45" s="32">
        <f t="shared" si="6"/>
        <v>0.45867049902773188</v>
      </c>
      <c r="AG45" s="35">
        <f t="shared" si="7"/>
        <v>0.39939469124047361</v>
      </c>
      <c r="AI45">
        <v>0.75650742363566525</v>
      </c>
      <c r="AJ45">
        <v>1.0622590583524685</v>
      </c>
      <c r="AK45">
        <v>1.1898650854098738</v>
      </c>
      <c r="AM45" s="12">
        <v>6.5655700000000001</v>
      </c>
      <c r="AN45" s="39">
        <v>43.853249999999996</v>
      </c>
      <c r="AO45" s="12">
        <f t="shared" ca="1" si="8"/>
        <v>0.52458218946761725</v>
      </c>
      <c r="AP45" s="39">
        <f t="shared" ca="1" si="9"/>
        <v>0.47541781053238275</v>
      </c>
      <c r="AQ45" s="12">
        <f t="shared" ca="1" si="10"/>
        <v>0.52982968186691592</v>
      </c>
      <c r="AR45" s="39">
        <f t="shared" ca="1" si="11"/>
        <v>0.47017031813308408</v>
      </c>
      <c r="AS45" s="12">
        <f t="shared" ca="1" si="12"/>
        <v>0.16195468242840716</v>
      </c>
      <c r="AT45" s="39">
        <f t="shared" ca="1" si="13"/>
        <v>0.83804531757159284</v>
      </c>
      <c r="AU45" s="12">
        <f t="shared" ca="1" si="14"/>
        <v>-0.39570051823586339</v>
      </c>
      <c r="AV45" s="18">
        <f t="shared" ca="1" si="15"/>
        <v>-0.35861506124930365</v>
      </c>
      <c r="AW45" s="18">
        <f t="shared" ca="1" si="16"/>
        <v>-0.30468368162295428</v>
      </c>
      <c r="AX45" s="18">
        <f t="shared" ca="1" si="17"/>
        <v>-0.27037598764541554</v>
      </c>
      <c r="AY45" s="18">
        <f t="shared" ca="1" si="18"/>
        <v>-7.7026907378918777E-2</v>
      </c>
      <c r="AZ45" s="39">
        <f t="shared" ca="1" si="19"/>
        <v>-0.39858087514363277</v>
      </c>
      <c r="BA45">
        <f t="shared" ca="1" si="20"/>
        <v>6.1698694817641364</v>
      </c>
      <c r="BB45">
        <f t="shared" ca="1" si="21"/>
        <v>43.494634938750693</v>
      </c>
      <c r="BC45">
        <f t="shared" ca="1" si="22"/>
        <v>6.2608863183770458</v>
      </c>
      <c r="BD45">
        <f t="shared" ca="1" si="23"/>
        <v>43.58287401235458</v>
      </c>
      <c r="BE45">
        <f t="shared" ca="1" si="24"/>
        <v>6.4885430926210814</v>
      </c>
      <c r="BF45">
        <f t="shared" ca="1" si="25"/>
        <v>43.454669124856366</v>
      </c>
    </row>
    <row r="46" spans="1:58" x14ac:dyDescent="0.25">
      <c r="A46" s="2" t="s">
        <v>64</v>
      </c>
      <c r="B46" s="5" t="s">
        <v>0</v>
      </c>
      <c r="C46" s="22">
        <v>46.509500000000003</v>
      </c>
      <c r="D46" s="22">
        <v>55.901600000000002</v>
      </c>
      <c r="E46" s="8">
        <v>-89</v>
      </c>
      <c r="F46" s="5" t="s">
        <v>4</v>
      </c>
      <c r="G46" s="22">
        <v>16.944099999999999</v>
      </c>
      <c r="H46" s="22">
        <v>55.853000000000002</v>
      </c>
      <c r="I46" s="8">
        <v>-75</v>
      </c>
      <c r="J46" s="5" t="s">
        <v>2</v>
      </c>
      <c r="K46" s="22">
        <v>56.215200000000003</v>
      </c>
      <c r="L46" s="22">
        <v>57.117400000000004</v>
      </c>
      <c r="M46" s="8">
        <v>-100</v>
      </c>
      <c r="N46" s="5" t="s">
        <v>1</v>
      </c>
      <c r="O46" s="22">
        <v>59.722200000000001</v>
      </c>
      <c r="P46" s="22">
        <v>44.935299999999998</v>
      </c>
      <c r="Q46" s="8">
        <v>-100</v>
      </c>
      <c r="R46" s="5" t="s">
        <v>3</v>
      </c>
      <c r="S46" s="22">
        <v>24.712700000000002</v>
      </c>
      <c r="T46" s="22">
        <v>54.612900000000003</v>
      </c>
      <c r="U46" s="8">
        <v>-100</v>
      </c>
      <c r="V46" s="24">
        <v>7.1427933056010877</v>
      </c>
      <c r="W46" s="25">
        <v>51.509584118034581</v>
      </c>
      <c r="X46" s="26">
        <v>6.7929325595501391</v>
      </c>
      <c r="Y46" s="25">
        <v>52.165196498802331</v>
      </c>
      <c r="Z46" s="26">
        <v>7.417370710801217</v>
      </c>
      <c r="AA46" s="27">
        <v>51.668364374608657</v>
      </c>
      <c r="AB46" s="12">
        <v>6.5655700000000001</v>
      </c>
      <c r="AC46" s="18">
        <v>51.330300000000001</v>
      </c>
      <c r="AD46" s="12">
        <f t="shared" si="4"/>
        <v>2</v>
      </c>
      <c r="AE46" s="5">
        <f t="shared" si="5"/>
        <v>0.60442496598708095</v>
      </c>
      <c r="AF46" s="32">
        <f t="shared" si="6"/>
        <v>0.86530104426007659</v>
      </c>
      <c r="AG46" s="35">
        <f t="shared" si="7"/>
        <v>0.91643437970266062</v>
      </c>
      <c r="AI46">
        <v>4.7201282154579367</v>
      </c>
      <c r="AJ46">
        <v>5.6581488856759998</v>
      </c>
      <c r="AK46">
        <v>5.904733855700675</v>
      </c>
      <c r="AM46" s="12">
        <v>6.5655700000000001</v>
      </c>
      <c r="AN46" s="39">
        <v>51.330300000000001</v>
      </c>
      <c r="AO46" s="12">
        <f t="shared" ca="1" si="8"/>
        <v>0.2841785062655513</v>
      </c>
      <c r="AP46" s="39">
        <f t="shared" ca="1" si="9"/>
        <v>0.7158214937344487</v>
      </c>
      <c r="AQ46" s="12">
        <f t="shared" ca="1" si="10"/>
        <v>0.4196440921787149</v>
      </c>
      <c r="AR46" s="39">
        <f t="shared" ca="1" si="11"/>
        <v>0.5803559078212851</v>
      </c>
      <c r="AS46" s="12">
        <f t="shared" ca="1" si="12"/>
        <v>0.34469653536019706</v>
      </c>
      <c r="AT46" s="39">
        <f t="shared" ca="1" si="13"/>
        <v>0.65530346463980294</v>
      </c>
      <c r="AU46" s="12">
        <f t="shared" ca="1" si="14"/>
        <v>0.21498314962758397</v>
      </c>
      <c r="AV46" s="18">
        <f t="shared" ca="1" si="15"/>
        <v>0.54152427400808123</v>
      </c>
      <c r="AW46" s="18">
        <f t="shared" ca="1" si="16"/>
        <v>0.44577073820093815</v>
      </c>
      <c r="AX46" s="18">
        <f t="shared" ca="1" si="17"/>
        <v>0.61648832015153032</v>
      </c>
      <c r="AY46" s="18">
        <f t="shared" ca="1" si="18"/>
        <v>0.41014237248684848</v>
      </c>
      <c r="AZ46" s="39">
        <f t="shared" ca="1" si="19"/>
        <v>0.77972271292302531</v>
      </c>
      <c r="BA46">
        <f t="shared" ca="1" si="20"/>
        <v>6.7805531496275844</v>
      </c>
      <c r="BB46">
        <f t="shared" ca="1" si="21"/>
        <v>51.871824274008084</v>
      </c>
      <c r="BC46">
        <f t="shared" ca="1" si="22"/>
        <v>7.0113407382009383</v>
      </c>
      <c r="BD46">
        <f t="shared" ca="1" si="23"/>
        <v>51.946788320151533</v>
      </c>
      <c r="BE46">
        <f t="shared" ca="1" si="24"/>
        <v>6.9757123724868482</v>
      </c>
      <c r="BF46">
        <f t="shared" ca="1" si="25"/>
        <v>52.110022712923026</v>
      </c>
    </row>
    <row r="47" spans="1:58" x14ac:dyDescent="0.25">
      <c r="A47" s="2" t="s">
        <v>65</v>
      </c>
      <c r="B47" s="5" t="s">
        <v>0</v>
      </c>
      <c r="C47" s="22">
        <v>46.509500000000003</v>
      </c>
      <c r="D47" s="22">
        <v>55.901600000000002</v>
      </c>
      <c r="E47" s="8">
        <v>-89</v>
      </c>
      <c r="F47" s="5" t="s">
        <v>4</v>
      </c>
      <c r="G47" s="22">
        <v>16.944099999999999</v>
      </c>
      <c r="H47" s="22">
        <v>55.853000000000002</v>
      </c>
      <c r="I47" s="8">
        <v>-69</v>
      </c>
      <c r="J47" s="5" t="s">
        <v>3</v>
      </c>
      <c r="K47" s="22">
        <v>24.712700000000002</v>
      </c>
      <c r="L47" s="22">
        <v>54.612900000000003</v>
      </c>
      <c r="M47" s="8">
        <v>-87</v>
      </c>
      <c r="N47" s="5" t="s">
        <v>1</v>
      </c>
      <c r="O47" s="22">
        <v>59.722200000000001</v>
      </c>
      <c r="P47" s="22">
        <v>44.935299999999998</v>
      </c>
      <c r="Q47" s="8">
        <v>-89</v>
      </c>
      <c r="R47" s="5" t="s">
        <v>0</v>
      </c>
      <c r="S47" s="22">
        <v>46.509500000000003</v>
      </c>
      <c r="T47" s="22">
        <v>55.901600000000002</v>
      </c>
      <c r="U47" s="8">
        <v>-100</v>
      </c>
      <c r="V47" s="24">
        <v>12.473049652617876</v>
      </c>
      <c r="W47" s="25">
        <v>52.989616896173395</v>
      </c>
      <c r="X47" s="26">
        <v>11.259706239370363</v>
      </c>
      <c r="Y47" s="25">
        <v>55.140980979638968</v>
      </c>
      <c r="Z47" s="26">
        <v>14.978425340471528</v>
      </c>
      <c r="AA47" s="27">
        <v>51.668846848562481</v>
      </c>
      <c r="AB47" s="12">
        <v>9.4122383333333328</v>
      </c>
      <c r="AC47" s="18">
        <v>51.330300000000001</v>
      </c>
      <c r="AD47" s="12">
        <f t="shared" si="4"/>
        <v>4</v>
      </c>
      <c r="AE47" s="5">
        <f t="shared" si="5"/>
        <v>3.4816516905323671</v>
      </c>
      <c r="AF47" s="32">
        <f t="shared" si="6"/>
        <v>4.2349058067941776</v>
      </c>
      <c r="AG47" s="35">
        <f t="shared" si="7"/>
        <v>5.576473058045349</v>
      </c>
      <c r="AI47">
        <v>3.0296186762408408</v>
      </c>
      <c r="AJ47">
        <v>3.2776923020755109</v>
      </c>
      <c r="AK47">
        <v>3.4515435460573709</v>
      </c>
      <c r="AM47" s="12">
        <v>9.4122383333333328</v>
      </c>
      <c r="AN47" s="39">
        <v>51.330300000000001</v>
      </c>
      <c r="AO47" s="12">
        <f t="shared" ca="1" si="8"/>
        <v>0.31406956911060147</v>
      </c>
      <c r="AP47" s="39">
        <f t="shared" ca="1" si="9"/>
        <v>0.68593043088939853</v>
      </c>
      <c r="AQ47" s="12">
        <f t="shared" ca="1" si="10"/>
        <v>0.42240793301829027</v>
      </c>
      <c r="AR47" s="39">
        <f t="shared" ca="1" si="11"/>
        <v>0.57759206698170973</v>
      </c>
      <c r="AS47" s="12">
        <f t="shared" ca="1" si="12"/>
        <v>0.22024356473370921</v>
      </c>
      <c r="AT47" s="39">
        <f t="shared" ca="1" si="13"/>
        <v>0.77975643526629079</v>
      </c>
      <c r="AU47" s="12">
        <f t="shared" ca="1" si="14"/>
        <v>1.4824486347756665</v>
      </c>
      <c r="AV47" s="18">
        <f t="shared" ca="1" si="15"/>
        <v>3.2376795806822702</v>
      </c>
      <c r="AW47" s="18">
        <f t="shared" ca="1" si="16"/>
        <v>2.3900469755081413</v>
      </c>
      <c r="AX47" s="18">
        <f t="shared" ca="1" si="17"/>
        <v>3.2681019101678586</v>
      </c>
      <c r="AY47" s="18">
        <f t="shared" ca="1" si="18"/>
        <v>1.3004796331833359</v>
      </c>
      <c r="AZ47" s="39">
        <f t="shared" ca="1" si="19"/>
        <v>4.6042542225173388</v>
      </c>
      <c r="BA47">
        <f t="shared" ca="1" si="20"/>
        <v>10.894686968108999</v>
      </c>
      <c r="BB47">
        <f t="shared" ca="1" si="21"/>
        <v>54.56797958068227</v>
      </c>
      <c r="BC47">
        <f t="shared" ca="1" si="22"/>
        <v>11.802285308841475</v>
      </c>
      <c r="BD47">
        <f t="shared" ca="1" si="23"/>
        <v>54.598401910167858</v>
      </c>
      <c r="BE47">
        <f t="shared" ca="1" si="24"/>
        <v>10.712717966516669</v>
      </c>
      <c r="BF47">
        <f t="shared" ca="1" si="25"/>
        <v>55.934554222517342</v>
      </c>
    </row>
    <row r="48" spans="1:58" x14ac:dyDescent="0.25">
      <c r="A48" s="2" t="s">
        <v>66</v>
      </c>
      <c r="B48" s="5" t="s">
        <v>4</v>
      </c>
      <c r="C48" s="22">
        <v>16.944099999999999</v>
      </c>
      <c r="D48" s="22">
        <v>55.853000000000002</v>
      </c>
      <c r="E48" s="8">
        <v>-43</v>
      </c>
      <c r="F48" s="5" t="s">
        <v>3</v>
      </c>
      <c r="G48" s="22">
        <v>24.712700000000002</v>
      </c>
      <c r="H48" s="22">
        <v>54.612900000000003</v>
      </c>
      <c r="I48" s="8">
        <v>-73</v>
      </c>
      <c r="J48" s="5" t="s">
        <v>1</v>
      </c>
      <c r="K48" s="22">
        <v>59.722200000000001</v>
      </c>
      <c r="L48" s="22">
        <v>44.935299999999998</v>
      </c>
      <c r="M48" s="8">
        <v>-89</v>
      </c>
      <c r="N48" s="5" t="s">
        <v>2</v>
      </c>
      <c r="O48" s="22">
        <v>56.215200000000003</v>
      </c>
      <c r="P48" s="22">
        <v>57.117400000000004</v>
      </c>
      <c r="Q48" s="8">
        <v>-86</v>
      </c>
      <c r="R48" s="5" t="s">
        <v>0</v>
      </c>
      <c r="S48" s="22">
        <v>46.509500000000003</v>
      </c>
      <c r="T48" s="22">
        <v>55.901600000000002</v>
      </c>
      <c r="U48" s="8">
        <v>-100</v>
      </c>
      <c r="V48" s="24">
        <v>15.267815849588516</v>
      </c>
      <c r="W48" s="25">
        <v>51.35100949331899</v>
      </c>
      <c r="X48" s="26">
        <v>13.88570095458058</v>
      </c>
      <c r="Y48" s="25">
        <v>52.981198014161599</v>
      </c>
      <c r="Z48" s="26">
        <v>14.475236496623982</v>
      </c>
      <c r="AA48" s="27">
        <v>52.565513716100057</v>
      </c>
      <c r="AB48" s="12">
        <v>12.258906666666666</v>
      </c>
      <c r="AC48" s="18">
        <v>51.330300000000001</v>
      </c>
      <c r="AD48" s="12">
        <f t="shared" si="4"/>
        <v>4</v>
      </c>
      <c r="AE48" s="5">
        <f t="shared" si="5"/>
        <v>3.0089804509476226</v>
      </c>
      <c r="AF48" s="32">
        <f t="shared" si="6"/>
        <v>2.3177411219443909</v>
      </c>
      <c r="AG48" s="35">
        <f t="shared" si="7"/>
        <v>2.5372959700437652</v>
      </c>
      <c r="AI48">
        <v>4.745699924321654</v>
      </c>
      <c r="AJ48">
        <v>5.7385576600505681</v>
      </c>
      <c r="AK48">
        <v>5.9912307880135751</v>
      </c>
      <c r="AM48" s="12">
        <v>12.258906666666666</v>
      </c>
      <c r="AN48" s="39">
        <v>51.330300000000001</v>
      </c>
      <c r="AO48" s="12">
        <f t="shared" ca="1" si="8"/>
        <v>9.0538758696006472E-2</v>
      </c>
      <c r="AP48" s="39">
        <f t="shared" ca="1" si="9"/>
        <v>0.90946124130399353</v>
      </c>
      <c r="AQ48" s="12">
        <f t="shared" ca="1" si="10"/>
        <v>0.49560858014679099</v>
      </c>
      <c r="AR48" s="39">
        <f t="shared" ca="1" si="11"/>
        <v>0.50439141985320901</v>
      </c>
      <c r="AS48" s="12">
        <f t="shared" ca="1" si="12"/>
        <v>0.90038449944470089</v>
      </c>
      <c r="AT48" s="39">
        <f t="shared" ca="1" si="13"/>
        <v>9.9615500555299108E-2</v>
      </c>
      <c r="AU48" s="12">
        <f t="shared" ca="1" si="14"/>
        <v>0.27429791426908406</v>
      </c>
      <c r="AV48" s="18">
        <f t="shared" ca="1" si="15"/>
        <v>2.7553207619717566</v>
      </c>
      <c r="AW48" s="18">
        <f t="shared" ca="1" si="16"/>
        <v>1.6244524279897108</v>
      </c>
      <c r="AX48" s="18">
        <f t="shared" ca="1" si="17"/>
        <v>1.6532398740858001</v>
      </c>
      <c r="AY48" s="18">
        <f t="shared" ca="1" si="18"/>
        <v>3.1077163080284538</v>
      </c>
      <c r="AZ48" s="39">
        <f t="shared" ca="1" si="19"/>
        <v>0.34382723802891707</v>
      </c>
      <c r="BA48">
        <f t="shared" ca="1" si="20"/>
        <v>12.533204580935751</v>
      </c>
      <c r="BB48">
        <f t="shared" ca="1" si="21"/>
        <v>54.085620761971761</v>
      </c>
      <c r="BC48">
        <f t="shared" ca="1" si="22"/>
        <v>13.883359094656377</v>
      </c>
      <c r="BD48">
        <f t="shared" ca="1" si="23"/>
        <v>52.9835398740858</v>
      </c>
      <c r="BE48">
        <f t="shared" ca="1" si="24"/>
        <v>15.366622974695121</v>
      </c>
      <c r="BF48">
        <f t="shared" ca="1" si="25"/>
        <v>51.674127238028916</v>
      </c>
    </row>
    <row r="49" spans="1:58" x14ac:dyDescent="0.25">
      <c r="A49" s="2" t="s">
        <v>67</v>
      </c>
      <c r="B49" s="5" t="s">
        <v>4</v>
      </c>
      <c r="C49" s="22">
        <v>16.944099999999999</v>
      </c>
      <c r="D49" s="22">
        <v>55.853000000000002</v>
      </c>
      <c r="E49" s="8">
        <v>-68</v>
      </c>
      <c r="F49" s="5" t="s">
        <v>3</v>
      </c>
      <c r="G49" s="22">
        <v>24.712700000000002</v>
      </c>
      <c r="H49" s="22">
        <v>54.612900000000003</v>
      </c>
      <c r="I49" s="8">
        <v>-49</v>
      </c>
      <c r="J49" s="5" t="s">
        <v>2</v>
      </c>
      <c r="K49" s="22">
        <v>56.215200000000003</v>
      </c>
      <c r="L49" s="22">
        <v>57.117400000000004</v>
      </c>
      <c r="M49" s="8">
        <v>-85</v>
      </c>
      <c r="N49" s="5" t="s">
        <v>0</v>
      </c>
      <c r="O49" s="22">
        <v>46.509500000000003</v>
      </c>
      <c r="P49" s="22">
        <v>55.901600000000002</v>
      </c>
      <c r="Q49" s="8">
        <v>-75</v>
      </c>
      <c r="R49" s="5" t="s">
        <v>0</v>
      </c>
      <c r="S49" s="22">
        <v>46.509500000000003</v>
      </c>
      <c r="T49" s="22">
        <v>55.901600000000002</v>
      </c>
      <c r="U49" s="8">
        <v>-100</v>
      </c>
      <c r="V49" s="24">
        <v>18.034640117840695</v>
      </c>
      <c r="W49" s="25">
        <v>53.146934806480957</v>
      </c>
      <c r="X49" s="26">
        <v>17.052426785216198</v>
      </c>
      <c r="Y49" s="25">
        <v>55.122005874834372</v>
      </c>
      <c r="Z49" s="26">
        <v>16.402348403175868</v>
      </c>
      <c r="AA49" s="27">
        <v>56.024757384837706</v>
      </c>
      <c r="AB49" s="12">
        <v>15.105575</v>
      </c>
      <c r="AC49" s="18">
        <v>51.330300000000001</v>
      </c>
      <c r="AD49" s="12">
        <f t="shared" si="4"/>
        <v>4</v>
      </c>
      <c r="AE49" s="5">
        <f t="shared" si="5"/>
        <v>3.4466773107834192</v>
      </c>
      <c r="AF49" s="32">
        <f t="shared" si="6"/>
        <v>4.2623075105924695</v>
      </c>
      <c r="AG49" s="35">
        <f t="shared" si="7"/>
        <v>4.8702722097683191</v>
      </c>
      <c r="AI49">
        <v>4.2195494176565731</v>
      </c>
      <c r="AJ49">
        <v>4.7766801390010682</v>
      </c>
      <c r="AK49">
        <v>4.9794910998036075</v>
      </c>
      <c r="AM49" s="12">
        <v>15.105575</v>
      </c>
      <c r="AN49" s="39">
        <v>51.330300000000001</v>
      </c>
      <c r="AO49" s="12">
        <f t="shared" ca="1" si="8"/>
        <v>0.9227033021304516</v>
      </c>
      <c r="AP49" s="39">
        <f t="shared" ca="1" si="9"/>
        <v>7.7296697869548403E-2</v>
      </c>
      <c r="AQ49" s="12">
        <f t="shared" ca="1" si="10"/>
        <v>0.57515325401577533</v>
      </c>
      <c r="AR49" s="39">
        <f t="shared" ca="1" si="11"/>
        <v>0.42484674598422467</v>
      </c>
      <c r="AS49" s="12">
        <f t="shared" ca="1" si="12"/>
        <v>0.14254863987464983</v>
      </c>
      <c r="AT49" s="39">
        <f t="shared" ca="1" si="13"/>
        <v>0.85745136012535017</v>
      </c>
      <c r="AU49" s="12">
        <f t="shared" ca="1" si="14"/>
        <v>4.378872991091824</v>
      </c>
      <c r="AV49" s="18">
        <f t="shared" ca="1" si="15"/>
        <v>0.36682693322982962</v>
      </c>
      <c r="AW49" s="18">
        <f t="shared" ca="1" si="16"/>
        <v>3.3005501115352378</v>
      </c>
      <c r="AX49" s="18">
        <f t="shared" ca="1" si="17"/>
        <v>2.4380075485153303</v>
      </c>
      <c r="AY49" s="18">
        <f t="shared" ca="1" si="18"/>
        <v>0.85404180000646168</v>
      </c>
      <c r="AZ49" s="39">
        <f t="shared" ca="1" si="19"/>
        <v>5.1371889880071135</v>
      </c>
      <c r="BA49">
        <f t="shared" ca="1" si="20"/>
        <v>19.484447991091823</v>
      </c>
      <c r="BB49">
        <f t="shared" ca="1" si="21"/>
        <v>51.697126933229832</v>
      </c>
      <c r="BC49">
        <f t="shared" ca="1" si="22"/>
        <v>18.406125111535239</v>
      </c>
      <c r="BD49">
        <f t="shared" ca="1" si="23"/>
        <v>53.768307548515331</v>
      </c>
      <c r="BE49">
        <f t="shared" ca="1" si="24"/>
        <v>15.959616800006462</v>
      </c>
      <c r="BF49">
        <f t="shared" ca="1" si="25"/>
        <v>56.467488988007112</v>
      </c>
    </row>
    <row r="50" spans="1:58" x14ac:dyDescent="0.25">
      <c r="A50" s="2" t="s">
        <v>68</v>
      </c>
      <c r="B50" s="5" t="s">
        <v>4</v>
      </c>
      <c r="C50" s="22">
        <v>16.944099999999999</v>
      </c>
      <c r="D50" s="22">
        <v>55.853000000000002</v>
      </c>
      <c r="E50" s="8">
        <v>-68</v>
      </c>
      <c r="F50" s="5" t="s">
        <v>3</v>
      </c>
      <c r="G50" s="22">
        <v>24.712700000000002</v>
      </c>
      <c r="H50" s="22">
        <v>54.612900000000003</v>
      </c>
      <c r="I50" s="8">
        <v>-49</v>
      </c>
      <c r="J50" s="5" t="s">
        <v>2</v>
      </c>
      <c r="K50" s="22">
        <v>56.215200000000003</v>
      </c>
      <c r="L50" s="22">
        <v>57.117400000000004</v>
      </c>
      <c r="M50" s="8">
        <v>-85</v>
      </c>
      <c r="N50" s="5" t="s">
        <v>0</v>
      </c>
      <c r="O50" s="22">
        <v>46.509500000000003</v>
      </c>
      <c r="P50" s="22">
        <v>55.901600000000002</v>
      </c>
      <c r="Q50" s="8">
        <v>-57</v>
      </c>
      <c r="R50" s="5" t="s">
        <v>0</v>
      </c>
      <c r="S50" s="22">
        <v>46.509500000000003</v>
      </c>
      <c r="T50" s="22">
        <v>55.901600000000002</v>
      </c>
      <c r="U50" s="8">
        <v>-100</v>
      </c>
      <c r="V50" s="24">
        <v>18.95033529944358</v>
      </c>
      <c r="W50" s="25">
        <v>54.551757451546322</v>
      </c>
      <c r="X50" s="26">
        <v>21.766915418664773</v>
      </c>
      <c r="Y50" s="25">
        <v>52.292308053669629</v>
      </c>
      <c r="Z50" s="26">
        <v>22.120415818865197</v>
      </c>
      <c r="AA50" s="27">
        <v>52.141618614271742</v>
      </c>
      <c r="AB50" s="12">
        <v>17.952243333333332</v>
      </c>
      <c r="AC50" s="18">
        <v>51.330300000000001</v>
      </c>
      <c r="AD50" s="12">
        <f t="shared" si="4"/>
        <v>4</v>
      </c>
      <c r="AE50" s="5">
        <f t="shared" si="5"/>
        <v>3.3725325328211646</v>
      </c>
      <c r="AF50" s="32">
        <f t="shared" si="6"/>
        <v>3.934105058832587</v>
      </c>
      <c r="AG50" s="35">
        <f t="shared" si="7"/>
        <v>4.2463984460962569</v>
      </c>
      <c r="AI50">
        <v>2.7192877849942461</v>
      </c>
      <c r="AJ50">
        <v>3.3779117790027091</v>
      </c>
      <c r="AK50">
        <v>3.6215185827997578</v>
      </c>
      <c r="AM50" s="12">
        <v>17.952243333333332</v>
      </c>
      <c r="AN50" s="39">
        <v>51.330300000000001</v>
      </c>
      <c r="AO50" s="12">
        <f t="shared" ca="1" si="8"/>
        <v>0.95322973250860155</v>
      </c>
      <c r="AP50" s="39">
        <f t="shared" ca="1" si="9"/>
        <v>4.6770267491398454E-2</v>
      </c>
      <c r="AQ50" s="12">
        <f t="shared" ca="1" si="10"/>
        <v>0.66416833887637816</v>
      </c>
      <c r="AR50" s="39">
        <f t="shared" ca="1" si="11"/>
        <v>0.33583166112362184</v>
      </c>
      <c r="AS50" s="12">
        <f t="shared" ca="1" si="12"/>
        <v>0.35143686169444233</v>
      </c>
      <c r="AT50" s="39">
        <f t="shared" ca="1" si="13"/>
        <v>0.64856313830555767</v>
      </c>
      <c r="AU50" s="12">
        <f t="shared" ca="1" si="14"/>
        <v>4.0221999626996006</v>
      </c>
      <c r="AV50" s="18">
        <f t="shared" ca="1" si="15"/>
        <v>0.19734945495697251</v>
      </c>
      <c r="AW50" s="18">
        <f t="shared" ca="1" si="16"/>
        <v>3.1725197132641267</v>
      </c>
      <c r="AX50" s="18">
        <f t="shared" ca="1" si="17"/>
        <v>1.6041604257369415</v>
      </c>
      <c r="AY50" s="18">
        <f t="shared" ca="1" si="18"/>
        <v>1.7499767249503868</v>
      </c>
      <c r="AZ50" s="39">
        <f t="shared" ca="1" si="19"/>
        <v>3.2295143748532205</v>
      </c>
      <c r="BA50">
        <f t="shared" ca="1" si="20"/>
        <v>21.974443296032931</v>
      </c>
      <c r="BB50">
        <f t="shared" ca="1" si="21"/>
        <v>51.527649454956972</v>
      </c>
      <c r="BC50">
        <f t="shared" ca="1" si="22"/>
        <v>21.124763046597458</v>
      </c>
      <c r="BD50">
        <f t="shared" ca="1" si="23"/>
        <v>52.934460425736944</v>
      </c>
      <c r="BE50">
        <f t="shared" ca="1" si="24"/>
        <v>19.702220058283718</v>
      </c>
      <c r="BF50">
        <f t="shared" ca="1" si="25"/>
        <v>54.559814374853218</v>
      </c>
    </row>
    <row r="51" spans="1:58" x14ac:dyDescent="0.25">
      <c r="A51" s="2" t="s">
        <v>69</v>
      </c>
      <c r="B51" s="5" t="s">
        <v>4</v>
      </c>
      <c r="C51" s="22">
        <v>16.944099999999999</v>
      </c>
      <c r="D51" s="22">
        <v>55.853000000000002</v>
      </c>
      <c r="E51" s="8">
        <v>-68</v>
      </c>
      <c r="F51" s="5" t="s">
        <v>3</v>
      </c>
      <c r="G51" s="22">
        <v>24.712700000000002</v>
      </c>
      <c r="H51" s="22">
        <v>54.612900000000003</v>
      </c>
      <c r="I51" s="8">
        <v>-57</v>
      </c>
      <c r="J51" s="5" t="s">
        <v>2</v>
      </c>
      <c r="K51" s="22">
        <v>56.215200000000003</v>
      </c>
      <c r="L51" s="22">
        <v>57.117400000000004</v>
      </c>
      <c r="M51" s="8">
        <v>-85</v>
      </c>
      <c r="N51" s="5" t="s">
        <v>0</v>
      </c>
      <c r="O51" s="22">
        <v>46.509500000000003</v>
      </c>
      <c r="P51" s="22">
        <v>55.901600000000002</v>
      </c>
      <c r="Q51" s="8">
        <v>-73</v>
      </c>
      <c r="R51" s="5" t="s">
        <v>1</v>
      </c>
      <c r="S51" s="22">
        <v>59.722200000000001</v>
      </c>
      <c r="T51" s="22">
        <v>44.935299999999998</v>
      </c>
      <c r="U51" s="8">
        <v>-87</v>
      </c>
      <c r="V51" s="24">
        <v>21.712842742603272</v>
      </c>
      <c r="W51" s="25">
        <v>53.135656709057642</v>
      </c>
      <c r="X51" s="26">
        <v>23.655584932480391</v>
      </c>
      <c r="Y51" s="25">
        <v>51.851538513188984</v>
      </c>
      <c r="Z51" s="26">
        <v>23.337823070857244</v>
      </c>
      <c r="AA51" s="27">
        <v>52.412907178609181</v>
      </c>
      <c r="AB51" s="12">
        <v>20.798911666666665</v>
      </c>
      <c r="AC51" s="18">
        <v>51.330300000000001</v>
      </c>
      <c r="AD51" s="12">
        <f t="shared" si="4"/>
        <v>5</v>
      </c>
      <c r="AE51" s="5">
        <f t="shared" si="5"/>
        <v>2.0235075632431121</v>
      </c>
      <c r="AF51" s="32">
        <f t="shared" si="6"/>
        <v>2.9038374154291624</v>
      </c>
      <c r="AG51" s="35">
        <f t="shared" si="7"/>
        <v>2.7600922849617011</v>
      </c>
      <c r="AI51">
        <v>2.5530545214587734</v>
      </c>
      <c r="AJ51">
        <v>2.9277889213570543</v>
      </c>
      <c r="AK51">
        <v>3.1389107361159563</v>
      </c>
      <c r="AM51" s="12">
        <v>20.798911666666665</v>
      </c>
      <c r="AN51" s="39">
        <v>51.330300000000001</v>
      </c>
      <c r="AO51" s="12">
        <f t="shared" ca="1" si="8"/>
        <v>0.49896701612084515</v>
      </c>
      <c r="AP51" s="39">
        <f t="shared" ca="1" si="9"/>
        <v>0.50103298387915485</v>
      </c>
      <c r="AQ51" s="12">
        <f t="shared" ca="1" si="10"/>
        <v>0.31802132384048565</v>
      </c>
      <c r="AR51" s="39">
        <f t="shared" ca="1" si="11"/>
        <v>0.68197867615951435</v>
      </c>
      <c r="AS51" s="12">
        <f t="shared" ca="1" si="12"/>
        <v>0.84491276488864164</v>
      </c>
      <c r="AT51" s="39">
        <f t="shared" ca="1" si="13"/>
        <v>0.15508723511135836</v>
      </c>
      <c r="AU51" s="12">
        <f t="shared" ca="1" si="14"/>
        <v>1.3568349120524412</v>
      </c>
      <c r="AV51" s="18">
        <f t="shared" ca="1" si="15"/>
        <v>1.3624528729418048</v>
      </c>
      <c r="AW51" s="18">
        <f t="shared" ca="1" si="16"/>
        <v>1.0742479757748116</v>
      </c>
      <c r="AX51" s="18">
        <f t="shared" ca="1" si="17"/>
        <v>2.3036638032278978</v>
      </c>
      <c r="AY51" s="18">
        <f t="shared" ca="1" si="18"/>
        <v>3.0598672788889383</v>
      </c>
      <c r="AZ51" s="39">
        <f t="shared" ca="1" si="19"/>
        <v>0.56165130391081941</v>
      </c>
      <c r="BA51">
        <f t="shared" ca="1" si="20"/>
        <v>22.155746578719107</v>
      </c>
      <c r="BB51">
        <f t="shared" ca="1" si="21"/>
        <v>52.692752872941803</v>
      </c>
      <c r="BC51">
        <f t="shared" ca="1" si="22"/>
        <v>21.873159642441475</v>
      </c>
      <c r="BD51">
        <f t="shared" ca="1" si="23"/>
        <v>53.6339638032279</v>
      </c>
      <c r="BE51">
        <f t="shared" ca="1" si="24"/>
        <v>23.858778945555603</v>
      </c>
      <c r="BF51">
        <f t="shared" ca="1" si="25"/>
        <v>51.891951303910822</v>
      </c>
    </row>
    <row r="52" spans="1:58" x14ac:dyDescent="0.25">
      <c r="A52" s="2" t="s">
        <v>70</v>
      </c>
      <c r="B52" s="5" t="s">
        <v>4</v>
      </c>
      <c r="C52" s="22">
        <v>16.944099999999999</v>
      </c>
      <c r="D52" s="22">
        <v>55.853000000000002</v>
      </c>
      <c r="E52" s="8">
        <v>-68</v>
      </c>
      <c r="F52" s="5" t="s">
        <v>3</v>
      </c>
      <c r="G52" s="22">
        <v>24.712700000000002</v>
      </c>
      <c r="H52" s="22">
        <v>54.612900000000003</v>
      </c>
      <c r="I52" s="8">
        <v>-57</v>
      </c>
      <c r="J52" s="5" t="s">
        <v>2</v>
      </c>
      <c r="K52" s="22">
        <v>56.215200000000003</v>
      </c>
      <c r="L52" s="22">
        <v>57.117400000000004</v>
      </c>
      <c r="M52" s="8">
        <v>-85</v>
      </c>
      <c r="N52" s="5" t="s">
        <v>0</v>
      </c>
      <c r="O52" s="22">
        <v>46.509500000000003</v>
      </c>
      <c r="P52" s="22">
        <v>55.901600000000002</v>
      </c>
      <c r="Q52" s="8">
        <v>-73</v>
      </c>
      <c r="R52" s="5" t="s">
        <v>1</v>
      </c>
      <c r="S52" s="22">
        <v>59.722200000000001</v>
      </c>
      <c r="T52" s="22">
        <v>44.935299999999998</v>
      </c>
      <c r="U52" s="8">
        <v>-87</v>
      </c>
      <c r="V52" s="24">
        <v>23.862634347059188</v>
      </c>
      <c r="W52" s="25">
        <v>53.666300174399588</v>
      </c>
      <c r="X52" s="26">
        <v>25.160402467898841</v>
      </c>
      <c r="Y52" s="25">
        <v>52.743266453458212</v>
      </c>
      <c r="Z52" s="26">
        <v>25.7524760880281</v>
      </c>
      <c r="AA52" s="27">
        <v>52.362314648087853</v>
      </c>
      <c r="AB52" s="12">
        <v>23.645579999999999</v>
      </c>
      <c r="AC52" s="18">
        <v>51.330300000000001</v>
      </c>
      <c r="AD52" s="12">
        <f t="shared" si="4"/>
        <v>5</v>
      </c>
      <c r="AE52" s="5">
        <f t="shared" si="5"/>
        <v>2.3460625320677604</v>
      </c>
      <c r="AF52" s="32">
        <f t="shared" si="6"/>
        <v>2.0715118411076996</v>
      </c>
      <c r="AG52" s="35">
        <f t="shared" si="7"/>
        <v>2.3460744573896219</v>
      </c>
      <c r="AI52">
        <v>3.658472698804526</v>
      </c>
      <c r="AJ52">
        <v>4.3663650131055132</v>
      </c>
      <c r="AK52">
        <v>4.635107955007169</v>
      </c>
      <c r="AM52" s="12">
        <v>23.645579999999999</v>
      </c>
      <c r="AN52" s="39">
        <v>51.330300000000001</v>
      </c>
      <c r="AO52" s="12">
        <f t="shared" ca="1" si="8"/>
        <v>0.29283034868390767</v>
      </c>
      <c r="AP52" s="39">
        <f t="shared" ca="1" si="9"/>
        <v>0.70716965131609233</v>
      </c>
      <c r="AQ52" s="12">
        <f t="shared" ca="1" si="10"/>
        <v>0.16681329714285764</v>
      </c>
      <c r="AR52" s="39">
        <f t="shared" ca="1" si="11"/>
        <v>0.83318670285714236</v>
      </c>
      <c r="AS52" s="12">
        <f t="shared" ca="1" si="12"/>
        <v>2.8985211341085559E-2</v>
      </c>
      <c r="AT52" s="39">
        <f t="shared" ca="1" si="13"/>
        <v>0.97101478865891444</v>
      </c>
      <c r="AU52" s="12">
        <f t="shared" ca="1" si="14"/>
        <v>0.74761184572779971</v>
      </c>
      <c r="AV52" s="18">
        <f t="shared" ca="1" si="15"/>
        <v>1.8054426757309738</v>
      </c>
      <c r="AW52" s="18">
        <f t="shared" ca="1" si="16"/>
        <v>0.48839412330990095</v>
      </c>
      <c r="AX52" s="18">
        <f t="shared" ca="1" si="17"/>
        <v>2.4393947980471533</v>
      </c>
      <c r="AY52" s="18">
        <f t="shared" ca="1" si="18"/>
        <v>9.0981991067123444E-2</v>
      </c>
      <c r="AZ52" s="39">
        <f t="shared" ca="1" si="19"/>
        <v>3.047928745048833</v>
      </c>
      <c r="BA52">
        <f t="shared" ca="1" si="20"/>
        <v>24.393191845727799</v>
      </c>
      <c r="BB52">
        <f t="shared" ca="1" si="21"/>
        <v>53.135742675730974</v>
      </c>
      <c r="BC52">
        <f t="shared" ca="1" si="22"/>
        <v>24.133974123309901</v>
      </c>
      <c r="BD52">
        <f t="shared" ca="1" si="23"/>
        <v>53.769694798047155</v>
      </c>
      <c r="BE52">
        <f t="shared" ca="1" si="24"/>
        <v>23.736561991067124</v>
      </c>
      <c r="BF52">
        <f t="shared" ca="1" si="25"/>
        <v>54.378228745048837</v>
      </c>
    </row>
    <row r="53" spans="1:58" x14ac:dyDescent="0.25">
      <c r="A53" s="2" t="s">
        <v>71</v>
      </c>
      <c r="B53" s="5" t="s">
        <v>3</v>
      </c>
      <c r="C53" s="22">
        <v>24.712700000000002</v>
      </c>
      <c r="D53" s="22">
        <v>54.612900000000003</v>
      </c>
      <c r="E53" s="8">
        <v>-62</v>
      </c>
      <c r="F53" s="5" t="s">
        <v>2</v>
      </c>
      <c r="G53" s="22">
        <v>56.215200000000003</v>
      </c>
      <c r="H53" s="22">
        <v>57.117400000000004</v>
      </c>
      <c r="I53" s="8">
        <v>-74</v>
      </c>
      <c r="J53" s="5" t="s">
        <v>0</v>
      </c>
      <c r="K53" s="22">
        <v>46.509500000000003</v>
      </c>
      <c r="L53" s="22">
        <v>55.901600000000002</v>
      </c>
      <c r="M53" s="8">
        <v>-63</v>
      </c>
      <c r="N53" s="5" t="s">
        <v>1</v>
      </c>
      <c r="O53" s="22">
        <v>59.722200000000001</v>
      </c>
      <c r="P53" s="22">
        <v>44.935299999999998</v>
      </c>
      <c r="Q53" s="8">
        <v>-87</v>
      </c>
      <c r="R53" s="5" t="s">
        <v>4</v>
      </c>
      <c r="S53" s="22">
        <v>16.944099999999999</v>
      </c>
      <c r="T53" s="22">
        <v>55.853000000000002</v>
      </c>
      <c r="U53" s="8">
        <v>-100</v>
      </c>
      <c r="V53" s="24">
        <v>28.630919692934501</v>
      </c>
      <c r="W53" s="25">
        <v>52.850101339203356</v>
      </c>
      <c r="X53" s="26">
        <v>29.117286446868118</v>
      </c>
      <c r="Y53" s="25">
        <v>53.071626899570731</v>
      </c>
      <c r="Z53" s="26">
        <v>27.018286213178605</v>
      </c>
      <c r="AA53" s="27">
        <v>55.439370075161897</v>
      </c>
      <c r="AB53" s="12">
        <v>26.492248333333333</v>
      </c>
      <c r="AC53" s="18">
        <v>51.330300000000001</v>
      </c>
      <c r="AD53" s="12">
        <f t="shared" si="4"/>
        <v>4</v>
      </c>
      <c r="AE53" s="5">
        <f t="shared" si="5"/>
        <v>2.6236827733212378</v>
      </c>
      <c r="AF53" s="32">
        <f t="shared" si="6"/>
        <v>3.1500864224142924</v>
      </c>
      <c r="AG53" s="35">
        <f t="shared" si="7"/>
        <v>4.1426045833054221</v>
      </c>
      <c r="AI53">
        <v>4.9598521046017723</v>
      </c>
      <c r="AJ53">
        <v>5.8911079350979429</v>
      </c>
      <c r="AK53">
        <v>6.0441413854146964</v>
      </c>
      <c r="AM53" s="12">
        <v>26.492248333333333</v>
      </c>
      <c r="AN53" s="39">
        <v>51.330300000000001</v>
      </c>
      <c r="AO53" s="12">
        <f t="shared" ca="1" si="8"/>
        <v>0.34472315863712677</v>
      </c>
      <c r="AP53" s="39">
        <f t="shared" ca="1" si="9"/>
        <v>0.65527684136287323</v>
      </c>
      <c r="AQ53" s="12">
        <f t="shared" ca="1" si="10"/>
        <v>0.68546642532551938</v>
      </c>
      <c r="AR53" s="39">
        <f t="shared" ca="1" si="11"/>
        <v>0.31453357467448062</v>
      </c>
      <c r="AS53" s="12">
        <f t="shared" ca="1" si="12"/>
        <v>0.86368574087588035</v>
      </c>
      <c r="AT53" s="39">
        <f t="shared" ca="1" si="13"/>
        <v>0.13631425912411965</v>
      </c>
      <c r="AU53" s="12">
        <f t="shared" ca="1" si="14"/>
        <v>1.2611602645195898</v>
      </c>
      <c r="AV53" s="18">
        <f t="shared" ca="1" si="15"/>
        <v>2.3973124342849359</v>
      </c>
      <c r="AW53" s="18">
        <f t="shared" ca="1" si="16"/>
        <v>2.9929966171998506</v>
      </c>
      <c r="AX53" s="18">
        <f t="shared" ca="1" si="17"/>
        <v>1.3733683959056624</v>
      </c>
      <c r="AY53" s="18">
        <f t="shared" ca="1" si="18"/>
        <v>4.0032766481600532</v>
      </c>
      <c r="AZ53" s="39">
        <f t="shared" ca="1" si="19"/>
        <v>0.63183130684711553</v>
      </c>
      <c r="BA53">
        <f t="shared" ca="1" si="20"/>
        <v>27.753408597852921</v>
      </c>
      <c r="BB53">
        <f t="shared" ca="1" si="21"/>
        <v>53.727612434284936</v>
      </c>
      <c r="BC53">
        <f t="shared" ca="1" si="22"/>
        <v>29.485244950533183</v>
      </c>
      <c r="BD53">
        <f t="shared" ca="1" si="23"/>
        <v>52.703668395905666</v>
      </c>
      <c r="BE53">
        <f t="shared" ca="1" si="24"/>
        <v>30.495524981493386</v>
      </c>
      <c r="BF53">
        <f t="shared" ca="1" si="25"/>
        <v>51.96213130684712</v>
      </c>
    </row>
    <row r="54" spans="1:58" x14ac:dyDescent="0.25">
      <c r="A54" s="2" t="s">
        <v>72</v>
      </c>
      <c r="B54" s="5" t="s">
        <v>3</v>
      </c>
      <c r="C54" s="22">
        <v>24.712700000000002</v>
      </c>
      <c r="D54" s="22">
        <v>54.612900000000003</v>
      </c>
      <c r="E54" s="8">
        <v>-62</v>
      </c>
      <c r="F54" s="5" t="s">
        <v>2</v>
      </c>
      <c r="G54" s="22">
        <v>56.215200000000003</v>
      </c>
      <c r="H54" s="22">
        <v>57.117400000000004</v>
      </c>
      <c r="I54" s="8">
        <v>-74</v>
      </c>
      <c r="J54" s="5" t="s">
        <v>0</v>
      </c>
      <c r="K54" s="22">
        <v>46.509500000000003</v>
      </c>
      <c r="L54" s="22">
        <v>55.901600000000002</v>
      </c>
      <c r="M54" s="8">
        <v>-63</v>
      </c>
      <c r="N54" s="5" t="s">
        <v>1</v>
      </c>
      <c r="O54" s="22">
        <v>59.722200000000001</v>
      </c>
      <c r="P54" s="22">
        <v>44.935299999999998</v>
      </c>
      <c r="Q54" s="8">
        <v>-87</v>
      </c>
      <c r="R54" s="5" t="s">
        <v>4</v>
      </c>
      <c r="S54" s="22">
        <v>16.944099999999999</v>
      </c>
      <c r="T54" s="22">
        <v>55.853000000000002</v>
      </c>
      <c r="U54" s="8">
        <v>-100</v>
      </c>
      <c r="V54" s="24">
        <v>32.257619022126327</v>
      </c>
      <c r="W54" s="25">
        <v>53.371449749142108</v>
      </c>
      <c r="X54" s="26">
        <v>35.189097473923006</v>
      </c>
      <c r="Y54" s="25">
        <v>51.371227127841607</v>
      </c>
      <c r="Z54" s="26">
        <v>32.242451912168029</v>
      </c>
      <c r="AA54" s="27">
        <v>54.470906139913339</v>
      </c>
      <c r="AB54" s="12">
        <v>29.338916666666666</v>
      </c>
      <c r="AC54" s="18">
        <v>51.330300000000001</v>
      </c>
      <c r="AD54" s="12">
        <f t="shared" si="4"/>
        <v>4</v>
      </c>
      <c r="AE54" s="5">
        <f t="shared" si="5"/>
        <v>3.5616170117221566</v>
      </c>
      <c r="AF54" s="32">
        <f t="shared" si="6"/>
        <v>5.8503239660196424</v>
      </c>
      <c r="AG54" s="35">
        <f t="shared" si="7"/>
        <v>4.2771396806662763</v>
      </c>
      <c r="AI54">
        <v>3.2544678892716732</v>
      </c>
      <c r="AJ54">
        <v>3.6328822529252141</v>
      </c>
      <c r="AK54">
        <v>3.8870021261263816</v>
      </c>
      <c r="AM54" s="12">
        <v>29.338916666666666</v>
      </c>
      <c r="AN54" s="39">
        <v>51.330300000000001</v>
      </c>
      <c r="AO54" s="12">
        <f t="shared" ca="1" si="8"/>
        <v>0.72367467666873453</v>
      </c>
      <c r="AP54" s="39">
        <f t="shared" ca="1" si="9"/>
        <v>0.27632532333126547</v>
      </c>
      <c r="AQ54" s="12">
        <f t="shared" ca="1" si="10"/>
        <v>0.47897988511061651</v>
      </c>
      <c r="AR54" s="39">
        <f t="shared" ca="1" si="11"/>
        <v>0.52102011488938349</v>
      </c>
      <c r="AS54" s="12">
        <f t="shared" ca="1" si="12"/>
        <v>0.59890714112841004</v>
      </c>
      <c r="AT54" s="39">
        <f t="shared" ca="1" si="13"/>
        <v>0.40109285887158996</v>
      </c>
      <c r="AU54" s="12">
        <f t="shared" ca="1" si="14"/>
        <v>3.58931936812243</v>
      </c>
      <c r="AV54" s="18">
        <f t="shared" ca="1" si="15"/>
        <v>1.3705327364793423</v>
      </c>
      <c r="AW54" s="18">
        <f t="shared" ca="1" si="16"/>
        <v>2.8217222019274542</v>
      </c>
      <c r="AX54" s="18">
        <f t="shared" ca="1" si="17"/>
        <v>3.0693857331704888</v>
      </c>
      <c r="AY54" s="18">
        <f t="shared" ca="1" si="18"/>
        <v>3.6198794377146233</v>
      </c>
      <c r="AZ54" s="39">
        <f t="shared" ca="1" si="19"/>
        <v>2.4242619477000731</v>
      </c>
      <c r="BA54">
        <f t="shared" ca="1" si="20"/>
        <v>32.928236034789094</v>
      </c>
      <c r="BB54">
        <f t="shared" ca="1" si="21"/>
        <v>52.700832736479342</v>
      </c>
      <c r="BC54">
        <f t="shared" ca="1" si="22"/>
        <v>32.16063886859412</v>
      </c>
      <c r="BD54">
        <f t="shared" ca="1" si="23"/>
        <v>54.399685733170493</v>
      </c>
      <c r="BE54">
        <f t="shared" ca="1" si="24"/>
        <v>32.958796104381292</v>
      </c>
      <c r="BF54">
        <f t="shared" ca="1" si="25"/>
        <v>53.754561947700076</v>
      </c>
    </row>
    <row r="55" spans="1:58" x14ac:dyDescent="0.25">
      <c r="A55" s="2" t="s">
        <v>73</v>
      </c>
      <c r="B55" s="5" t="s">
        <v>3</v>
      </c>
      <c r="C55" s="22">
        <v>24.712700000000002</v>
      </c>
      <c r="D55" s="22">
        <v>54.612900000000003</v>
      </c>
      <c r="E55" s="8">
        <v>-72</v>
      </c>
      <c r="F55" s="5" t="s">
        <v>2</v>
      </c>
      <c r="G55" s="22">
        <v>56.215200000000003</v>
      </c>
      <c r="H55" s="22">
        <v>57.117400000000004</v>
      </c>
      <c r="I55" s="8">
        <v>-72</v>
      </c>
      <c r="J55" s="5" t="s">
        <v>0</v>
      </c>
      <c r="K55" s="22">
        <v>46.509500000000003</v>
      </c>
      <c r="L55" s="22">
        <v>55.901600000000002</v>
      </c>
      <c r="M55" s="8">
        <v>-50</v>
      </c>
      <c r="N55" s="5" t="s">
        <v>1</v>
      </c>
      <c r="O55" s="22">
        <v>59.722200000000001</v>
      </c>
      <c r="P55" s="22">
        <v>44.935299999999998</v>
      </c>
      <c r="Q55" s="8">
        <v>-75</v>
      </c>
      <c r="R55" s="5" t="s">
        <v>4</v>
      </c>
      <c r="S55" s="22">
        <v>16.944099999999999</v>
      </c>
      <c r="T55" s="22">
        <v>55.853000000000002</v>
      </c>
      <c r="U55" s="8">
        <v>-100</v>
      </c>
      <c r="V55" s="24">
        <v>35.167379824110228</v>
      </c>
      <c r="W55" s="25">
        <v>51.602973065161443</v>
      </c>
      <c r="X55" s="26">
        <v>33.72941965957498</v>
      </c>
      <c r="Y55" s="25">
        <v>53.419347593350231</v>
      </c>
      <c r="Z55" s="26">
        <v>35.080997348824894</v>
      </c>
      <c r="AA55" s="27">
        <v>52.321889777301479</v>
      </c>
      <c r="AB55" s="12">
        <v>32.185584999999996</v>
      </c>
      <c r="AC55" s="18">
        <v>51.330300000000001</v>
      </c>
      <c r="AD55" s="12">
        <f t="shared" si="4"/>
        <v>4</v>
      </c>
      <c r="AE55" s="5">
        <f t="shared" si="5"/>
        <v>2.994236292204592</v>
      </c>
      <c r="AF55" s="32">
        <f t="shared" si="6"/>
        <v>2.5976037618134513</v>
      </c>
      <c r="AG55" s="35">
        <f t="shared" si="7"/>
        <v>3.060500442113431</v>
      </c>
      <c r="AI55">
        <v>4.9073895829495688</v>
      </c>
      <c r="AJ55">
        <v>5.3737776284649597</v>
      </c>
      <c r="AK55">
        <v>5.6637971316698348</v>
      </c>
      <c r="AM55" s="12">
        <v>32.185584999999996</v>
      </c>
      <c r="AN55" s="39">
        <v>51.330300000000001</v>
      </c>
      <c r="AO55" s="12">
        <f t="shared" ca="1" si="8"/>
        <v>0.37797561795969836</v>
      </c>
      <c r="AP55" s="39">
        <f t="shared" ca="1" si="9"/>
        <v>0.62202438204030164</v>
      </c>
      <c r="AQ55" s="12">
        <f t="shared" ca="1" si="10"/>
        <v>0.43342631687103983</v>
      </c>
      <c r="AR55" s="39">
        <f t="shared" ca="1" si="11"/>
        <v>0.56657368312896017</v>
      </c>
      <c r="AS55" s="12">
        <f t="shared" ca="1" si="12"/>
        <v>0.37393816828899384</v>
      </c>
      <c r="AT55" s="39">
        <f t="shared" ca="1" si="13"/>
        <v>0.62606183171100616</v>
      </c>
      <c r="AU55" s="12">
        <f t="shared" ca="1" si="14"/>
        <v>1.2301095115774558</v>
      </c>
      <c r="AV55" s="18">
        <f t="shared" ca="1" si="15"/>
        <v>2.0243583776942171</v>
      </c>
      <c r="AW55" s="18">
        <f t="shared" ca="1" si="16"/>
        <v>1.5745867745115409</v>
      </c>
      <c r="AX55" s="18">
        <f t="shared" ca="1" si="17"/>
        <v>2.0582954784136733</v>
      </c>
      <c r="AY55" s="18">
        <f t="shared" ca="1" si="18"/>
        <v>1.4534984551791237</v>
      </c>
      <c r="AZ55" s="39">
        <f t="shared" ca="1" si="19"/>
        <v>2.4335036709472577</v>
      </c>
      <c r="BA55">
        <f t="shared" ca="1" si="20"/>
        <v>33.415694511577449</v>
      </c>
      <c r="BB55">
        <f t="shared" ca="1" si="21"/>
        <v>53.354658377694221</v>
      </c>
      <c r="BC55">
        <f t="shared" ca="1" si="22"/>
        <v>33.760171774511534</v>
      </c>
      <c r="BD55">
        <f t="shared" ca="1" si="23"/>
        <v>53.388595478413677</v>
      </c>
      <c r="BE55">
        <f t="shared" ca="1" si="24"/>
        <v>33.639083455179119</v>
      </c>
      <c r="BF55">
        <f t="shared" ca="1" si="25"/>
        <v>53.763803670947262</v>
      </c>
    </row>
    <row r="56" spans="1:58" x14ac:dyDescent="0.25">
      <c r="A56" s="2" t="s">
        <v>74</v>
      </c>
      <c r="B56" s="5" t="s">
        <v>3</v>
      </c>
      <c r="C56" s="22">
        <v>24.712700000000002</v>
      </c>
      <c r="D56" s="22">
        <v>54.612900000000003</v>
      </c>
      <c r="E56" s="8">
        <v>-72</v>
      </c>
      <c r="F56" s="5" t="s">
        <v>2</v>
      </c>
      <c r="G56" s="22">
        <v>56.215200000000003</v>
      </c>
      <c r="H56" s="22">
        <v>57.117400000000004</v>
      </c>
      <c r="I56" s="8">
        <v>-72</v>
      </c>
      <c r="J56" s="5" t="s">
        <v>0</v>
      </c>
      <c r="K56" s="22">
        <v>46.509500000000003</v>
      </c>
      <c r="L56" s="22">
        <v>55.901600000000002</v>
      </c>
      <c r="M56" s="8">
        <v>-50</v>
      </c>
      <c r="N56" s="5" t="s">
        <v>1</v>
      </c>
      <c r="O56" s="22">
        <v>59.722200000000001</v>
      </c>
      <c r="P56" s="22">
        <v>44.935299999999998</v>
      </c>
      <c r="Q56" s="8">
        <v>-75</v>
      </c>
      <c r="R56" s="5" t="s">
        <v>4</v>
      </c>
      <c r="S56" s="22">
        <v>16.944099999999999</v>
      </c>
      <c r="T56" s="22">
        <v>55.853000000000002</v>
      </c>
      <c r="U56" s="8">
        <v>-100</v>
      </c>
      <c r="V56" s="24">
        <v>39.01205858927996</v>
      </c>
      <c r="W56" s="25">
        <v>52.257884327002941</v>
      </c>
      <c r="X56" s="26">
        <v>36.000876345397394</v>
      </c>
      <c r="Y56" s="25">
        <v>55.735454616400894</v>
      </c>
      <c r="Z56" s="26">
        <v>39.017281447399156</v>
      </c>
      <c r="AA56" s="27">
        <v>53.009069017604006</v>
      </c>
      <c r="AB56" s="12">
        <v>35.03225333333333</v>
      </c>
      <c r="AC56" s="18">
        <v>51.330300000000001</v>
      </c>
      <c r="AD56" s="12">
        <f t="shared" si="4"/>
        <v>4</v>
      </c>
      <c r="AE56" s="5">
        <f t="shared" si="5"/>
        <v>4.0864731198139452</v>
      </c>
      <c r="AF56" s="32">
        <f t="shared" si="6"/>
        <v>4.5103899758111998</v>
      </c>
      <c r="AG56" s="35">
        <f t="shared" si="7"/>
        <v>4.324201022658654</v>
      </c>
      <c r="AI56">
        <v>3.2643666633024337</v>
      </c>
      <c r="AJ56">
        <v>3.8732408767933211</v>
      </c>
      <c r="AK56">
        <v>3.9846059267603406</v>
      </c>
      <c r="AM56" s="12">
        <v>35.03225333333333</v>
      </c>
      <c r="AN56" s="39">
        <v>51.330300000000001</v>
      </c>
      <c r="AO56" s="12">
        <f t="shared" ca="1" si="8"/>
        <v>0.9588950150023775</v>
      </c>
      <c r="AP56" s="39">
        <f t="shared" ca="1" si="9"/>
        <v>4.1104984997622496E-2</v>
      </c>
      <c r="AQ56" s="12">
        <f t="shared" ca="1" si="10"/>
        <v>0.35378314586344928</v>
      </c>
      <c r="AR56" s="39">
        <f t="shared" ca="1" si="11"/>
        <v>0.64621685413655072</v>
      </c>
      <c r="AS56" s="12">
        <f t="shared" ca="1" si="12"/>
        <v>0.43032767141710104</v>
      </c>
      <c r="AT56" s="39">
        <f t="shared" ca="1" si="13"/>
        <v>0.56967232858289896</v>
      </c>
      <c r="AU56" s="12">
        <f t="shared" ca="1" si="14"/>
        <v>4.705671407764938</v>
      </c>
      <c r="AV56" s="18">
        <f t="shared" ca="1" si="15"/>
        <v>0.20171817518463095</v>
      </c>
      <c r="AW56" s="18">
        <f t="shared" ca="1" si="16"/>
        <v>1.9011519545689595</v>
      </c>
      <c r="AX56" s="18">
        <f t="shared" ca="1" si="17"/>
        <v>3.4726256738960002</v>
      </c>
      <c r="AY56" s="18">
        <f t="shared" ca="1" si="18"/>
        <v>2.4372886310503361</v>
      </c>
      <c r="AZ56" s="39">
        <f t="shared" ca="1" si="19"/>
        <v>3.2265085006194987</v>
      </c>
      <c r="BA56">
        <f t="shared" ca="1" si="20"/>
        <v>39.737924741098269</v>
      </c>
      <c r="BB56">
        <f t="shared" ca="1" si="21"/>
        <v>51.532018175184632</v>
      </c>
      <c r="BC56">
        <f t="shared" ca="1" si="22"/>
        <v>36.933405287902289</v>
      </c>
      <c r="BD56">
        <f t="shared" ca="1" si="23"/>
        <v>54.802925673895999</v>
      </c>
      <c r="BE56">
        <f t="shared" ca="1" si="24"/>
        <v>37.469541964383666</v>
      </c>
      <c r="BF56">
        <f t="shared" ca="1" si="25"/>
        <v>54.556808500619496</v>
      </c>
    </row>
    <row r="57" spans="1:58" x14ac:dyDescent="0.25">
      <c r="A57" s="2" t="s">
        <v>75</v>
      </c>
      <c r="B57" s="5" t="s">
        <v>3</v>
      </c>
      <c r="C57" s="22">
        <v>24.712700000000002</v>
      </c>
      <c r="D57" s="22">
        <v>54.612900000000003</v>
      </c>
      <c r="E57" s="8">
        <v>-76</v>
      </c>
      <c r="F57" s="5" t="s">
        <v>2</v>
      </c>
      <c r="G57" s="22">
        <v>56.215200000000003</v>
      </c>
      <c r="H57" s="22">
        <v>57.117400000000004</v>
      </c>
      <c r="I57" s="8">
        <v>-66</v>
      </c>
      <c r="J57" s="5" t="s">
        <v>0</v>
      </c>
      <c r="K57" s="22">
        <v>46.509500000000003</v>
      </c>
      <c r="L57" s="22">
        <v>55.901600000000002</v>
      </c>
      <c r="M57" s="8">
        <v>-54</v>
      </c>
      <c r="N57" s="5" t="s">
        <v>1</v>
      </c>
      <c r="O57" s="22">
        <v>59.722200000000001</v>
      </c>
      <c r="P57" s="22">
        <v>44.935299999999998</v>
      </c>
      <c r="Q57" s="8">
        <v>-76</v>
      </c>
      <c r="R57" s="5" t="s">
        <v>4</v>
      </c>
      <c r="S57" s="22">
        <v>16.944099999999999</v>
      </c>
      <c r="T57" s="22">
        <v>55.853000000000002</v>
      </c>
      <c r="U57" s="8">
        <v>-100</v>
      </c>
      <c r="V57" s="24">
        <v>39.717369091384995</v>
      </c>
      <c r="W57" s="25">
        <v>52.756219238584102</v>
      </c>
      <c r="X57" s="26">
        <v>41.159407309383923</v>
      </c>
      <c r="Y57" s="25">
        <v>51.92305523407606</v>
      </c>
      <c r="Z57" s="26">
        <v>40.097668008927812</v>
      </c>
      <c r="AA57" s="27">
        <v>53.09615958449919</v>
      </c>
      <c r="AB57" s="12">
        <v>37.878921666666663</v>
      </c>
      <c r="AC57" s="18">
        <v>51.330300000000001</v>
      </c>
      <c r="AD57" s="12">
        <f t="shared" si="4"/>
        <v>4</v>
      </c>
      <c r="AE57" s="5">
        <f t="shared" si="5"/>
        <v>2.3266144090540073</v>
      </c>
      <c r="AF57" s="32">
        <f t="shared" si="6"/>
        <v>3.3336083782590049</v>
      </c>
      <c r="AG57" s="35">
        <f t="shared" si="7"/>
        <v>2.8356825286806835</v>
      </c>
      <c r="AI57">
        <v>4.0131664438361838</v>
      </c>
      <c r="AJ57">
        <v>4.86403157518727</v>
      </c>
      <c r="AK57">
        <v>5.0683091427761768</v>
      </c>
      <c r="AM57" s="12">
        <v>37.878921666666663</v>
      </c>
      <c r="AN57" s="39">
        <v>51.330300000000001</v>
      </c>
      <c r="AO57" s="12">
        <f t="shared" ca="1" si="8"/>
        <v>5.555118738112641E-2</v>
      </c>
      <c r="AP57" s="39">
        <f t="shared" ca="1" si="9"/>
        <v>0.94444881261887359</v>
      </c>
      <c r="AQ57" s="12">
        <f t="shared" ca="1" si="10"/>
        <v>0.87339925556446507</v>
      </c>
      <c r="AR57" s="39">
        <f t="shared" ca="1" si="11"/>
        <v>0.12660074443553493</v>
      </c>
      <c r="AS57" s="12">
        <f t="shared" ca="1" si="12"/>
        <v>0.35531955793698966</v>
      </c>
      <c r="AT57" s="39">
        <f t="shared" ca="1" si="13"/>
        <v>0.64468044206301034</v>
      </c>
      <c r="AU57" s="12">
        <f t="shared" ca="1" si="14"/>
        <v>0.18133944419381587</v>
      </c>
      <c r="AV57" s="18">
        <f t="shared" ca="1" si="15"/>
        <v>3.0830272191086179</v>
      </c>
      <c r="AW57" s="18">
        <f t="shared" ca="1" si="16"/>
        <v>3.3828856984131428</v>
      </c>
      <c r="AX57" s="18">
        <f t="shared" ca="1" si="17"/>
        <v>0.49035517838017845</v>
      </c>
      <c r="AY57" s="18">
        <f t="shared" ca="1" si="18"/>
        <v>1.4158084164495932</v>
      </c>
      <c r="AZ57" s="39">
        <f t="shared" ca="1" si="19"/>
        <v>2.5687975103107474</v>
      </c>
      <c r="BA57">
        <f t="shared" ca="1" si="20"/>
        <v>38.06026111086048</v>
      </c>
      <c r="BB57">
        <f t="shared" ca="1" si="21"/>
        <v>54.413327219108616</v>
      </c>
      <c r="BC57">
        <f t="shared" ca="1" si="22"/>
        <v>41.261807365079804</v>
      </c>
      <c r="BD57">
        <f t="shared" ca="1" si="23"/>
        <v>51.820655178380179</v>
      </c>
      <c r="BE57">
        <f t="shared" ca="1" si="24"/>
        <v>39.294730083116256</v>
      </c>
      <c r="BF57">
        <f t="shared" ca="1" si="25"/>
        <v>53.899097510310746</v>
      </c>
    </row>
    <row r="58" spans="1:58" x14ac:dyDescent="0.25">
      <c r="A58" s="2" t="s">
        <v>76</v>
      </c>
      <c r="B58" s="5" t="s">
        <v>3</v>
      </c>
      <c r="C58" s="22">
        <v>24.712700000000002</v>
      </c>
      <c r="D58" s="22">
        <v>54.612900000000003</v>
      </c>
      <c r="E58" s="8">
        <v>-76</v>
      </c>
      <c r="F58" s="5" t="s">
        <v>2</v>
      </c>
      <c r="G58" s="22">
        <v>56.215200000000003</v>
      </c>
      <c r="H58" s="22">
        <v>57.117400000000004</v>
      </c>
      <c r="I58" s="8">
        <v>-66</v>
      </c>
      <c r="J58" s="5" t="s">
        <v>0</v>
      </c>
      <c r="K58" s="22">
        <v>46.509500000000003</v>
      </c>
      <c r="L58" s="22">
        <v>55.901600000000002</v>
      </c>
      <c r="M58" s="8">
        <v>-54</v>
      </c>
      <c r="N58" s="5" t="s">
        <v>1</v>
      </c>
      <c r="O58" s="22">
        <v>59.722200000000001</v>
      </c>
      <c r="P58" s="22">
        <v>44.935299999999998</v>
      </c>
      <c r="Q58" s="8">
        <v>-76</v>
      </c>
      <c r="R58" s="5" t="s">
        <v>4</v>
      </c>
      <c r="S58" s="22">
        <v>16.944099999999999</v>
      </c>
      <c r="T58" s="22">
        <v>55.853000000000002</v>
      </c>
      <c r="U58" s="8">
        <v>-100</v>
      </c>
      <c r="V58" s="24">
        <v>41.509012163767714</v>
      </c>
      <c r="W58" s="25">
        <v>54.560044280068468</v>
      </c>
      <c r="X58" s="26">
        <v>42.924610960177439</v>
      </c>
      <c r="Y58" s="25">
        <v>53.995310615009828</v>
      </c>
      <c r="Z58" s="26">
        <v>45.378673560687027</v>
      </c>
      <c r="AA58" s="27">
        <v>51.745525582089144</v>
      </c>
      <c r="AB58" s="12">
        <v>40.725589999999997</v>
      </c>
      <c r="AC58" s="18">
        <v>51.330300000000001</v>
      </c>
      <c r="AD58" s="12">
        <f t="shared" si="4"/>
        <v>4</v>
      </c>
      <c r="AE58" s="5">
        <f t="shared" si="5"/>
        <v>3.3234016310577732</v>
      </c>
      <c r="AF58" s="32">
        <f t="shared" si="6"/>
        <v>3.4551374446488774</v>
      </c>
      <c r="AG58" s="35">
        <f t="shared" si="7"/>
        <v>4.6715734936696816</v>
      </c>
      <c r="AI58">
        <v>4.0701931523356034</v>
      </c>
      <c r="AJ58">
        <v>4.3566112951109268</v>
      </c>
      <c r="AK58">
        <v>4.5386155245003907</v>
      </c>
      <c r="AM58" s="12">
        <v>40.725589999999997</v>
      </c>
      <c r="AN58" s="39">
        <v>51.330300000000001</v>
      </c>
      <c r="AO58" s="12">
        <f t="shared" ca="1" si="8"/>
        <v>0.3006660096173136</v>
      </c>
      <c r="AP58" s="39">
        <f t="shared" ca="1" si="9"/>
        <v>0.6993339903826864</v>
      </c>
      <c r="AQ58" s="12">
        <f t="shared" ca="1" si="10"/>
        <v>0.41259942490713364</v>
      </c>
      <c r="AR58" s="39">
        <f t="shared" ca="1" si="11"/>
        <v>0.58740057509286636</v>
      </c>
      <c r="AS58" s="12">
        <f t="shared" ca="1" si="12"/>
        <v>0.75716804493665435</v>
      </c>
      <c r="AT58" s="39">
        <f t="shared" ca="1" si="13"/>
        <v>0.24283195506334565</v>
      </c>
      <c r="AU58" s="12">
        <f t="shared" ca="1" si="14"/>
        <v>1.2066227405983303</v>
      </c>
      <c r="AV58" s="18">
        <f t="shared" ca="1" si="15"/>
        <v>2.8065437032378537</v>
      </c>
      <c r="AW58" s="18">
        <f t="shared" ca="1" si="16"/>
        <v>2.006896630652407</v>
      </c>
      <c r="AX58" s="18">
        <f t="shared" ca="1" si="17"/>
        <v>2.8571349445348631</v>
      </c>
      <c r="AY58" s="18">
        <f t="shared" ca="1" si="18"/>
        <v>3.8375617247704081</v>
      </c>
      <c r="AZ58" s="39">
        <f t="shared" ca="1" si="19"/>
        <v>1.2307474180057685</v>
      </c>
      <c r="BA58">
        <f t="shared" ca="1" si="20"/>
        <v>41.932212740598324</v>
      </c>
      <c r="BB58">
        <f t="shared" ca="1" si="21"/>
        <v>54.136843703237858</v>
      </c>
      <c r="BC58">
        <f t="shared" ca="1" si="22"/>
        <v>42.732486630652403</v>
      </c>
      <c r="BD58">
        <f t="shared" ca="1" si="23"/>
        <v>54.187434944534864</v>
      </c>
      <c r="BE58">
        <f t="shared" ca="1" si="24"/>
        <v>44.563151724770407</v>
      </c>
      <c r="BF58">
        <f t="shared" ca="1" si="25"/>
        <v>52.561047418005771</v>
      </c>
    </row>
    <row r="59" spans="1:58" x14ac:dyDescent="0.25">
      <c r="A59" s="2" t="s">
        <v>77</v>
      </c>
      <c r="B59" s="5" t="s">
        <v>3</v>
      </c>
      <c r="C59" s="22">
        <v>24.712700000000002</v>
      </c>
      <c r="D59" s="22">
        <v>54.612900000000003</v>
      </c>
      <c r="E59" s="8">
        <v>-76</v>
      </c>
      <c r="F59" s="5" t="s">
        <v>2</v>
      </c>
      <c r="G59" s="22">
        <v>56.215200000000003</v>
      </c>
      <c r="H59" s="22">
        <v>57.117400000000004</v>
      </c>
      <c r="I59" s="8">
        <v>-61</v>
      </c>
      <c r="J59" s="5" t="s">
        <v>0</v>
      </c>
      <c r="K59" s="22">
        <v>46.509500000000003</v>
      </c>
      <c r="L59" s="22">
        <v>55.901600000000002</v>
      </c>
      <c r="M59" s="8">
        <v>-59</v>
      </c>
      <c r="N59" s="5" t="s">
        <v>1</v>
      </c>
      <c r="O59" s="22">
        <v>59.722200000000001</v>
      </c>
      <c r="P59" s="22">
        <v>44.935299999999998</v>
      </c>
      <c r="Q59" s="8">
        <v>-73</v>
      </c>
      <c r="R59" s="5" t="s">
        <v>4</v>
      </c>
      <c r="S59" s="22">
        <v>16.944099999999999</v>
      </c>
      <c r="T59" s="22">
        <v>55.853000000000002</v>
      </c>
      <c r="U59" s="8">
        <v>-100</v>
      </c>
      <c r="V59" s="24">
        <v>44.499763178361981</v>
      </c>
      <c r="W59" s="25">
        <v>54.472988307306949</v>
      </c>
      <c r="X59" s="26">
        <v>47.248207788723519</v>
      </c>
      <c r="Y59" s="25">
        <v>52.010961839720743</v>
      </c>
      <c r="Z59" s="26">
        <v>47.144047274491854</v>
      </c>
      <c r="AA59" s="27">
        <v>52.297126583341864</v>
      </c>
      <c r="AB59" s="12">
        <v>43.57225833333333</v>
      </c>
      <c r="AC59" s="18">
        <v>51.330300000000001</v>
      </c>
      <c r="AD59" s="12">
        <f t="shared" si="4"/>
        <v>4</v>
      </c>
      <c r="AE59" s="5">
        <f t="shared" si="5"/>
        <v>3.2766988012991716</v>
      </c>
      <c r="AF59" s="32">
        <f t="shared" si="6"/>
        <v>3.7384361621720186</v>
      </c>
      <c r="AG59" s="35">
        <f t="shared" si="7"/>
        <v>3.7003283479224955</v>
      </c>
      <c r="AI59">
        <v>3.5345016358417061</v>
      </c>
      <c r="AJ59">
        <v>4.2300818255094885</v>
      </c>
      <c r="AK59">
        <v>4.3898782404272678</v>
      </c>
      <c r="AM59" s="12">
        <v>43.57225833333333</v>
      </c>
      <c r="AN59" s="39">
        <v>51.330300000000001</v>
      </c>
      <c r="AO59" s="12">
        <f t="shared" ca="1" si="8"/>
        <v>5.8414497506787955E-2</v>
      </c>
      <c r="AP59" s="39">
        <f t="shared" ca="1" si="9"/>
        <v>0.94158550249321205</v>
      </c>
      <c r="AQ59" s="12">
        <f t="shared" ca="1" si="10"/>
        <v>0.4978178516331615</v>
      </c>
      <c r="AR59" s="39">
        <f t="shared" ca="1" si="11"/>
        <v>0.5021821483668385</v>
      </c>
      <c r="AS59" s="12">
        <f t="shared" ca="1" si="12"/>
        <v>0.68735279620564882</v>
      </c>
      <c r="AT59" s="39">
        <f t="shared" ca="1" si="13"/>
        <v>0.31264720379435118</v>
      </c>
      <c r="AU59" s="12">
        <f t="shared" ca="1" si="14"/>
        <v>0.23775828774925351</v>
      </c>
      <c r="AV59" s="18">
        <f t="shared" ca="1" si="15"/>
        <v>3.8324348645863497</v>
      </c>
      <c r="AW59" s="18">
        <f t="shared" ca="1" si="16"/>
        <v>2.1687988753328868</v>
      </c>
      <c r="AX59" s="18">
        <f t="shared" ca="1" si="17"/>
        <v>2.18781241977804</v>
      </c>
      <c r="AY59" s="18">
        <f t="shared" ca="1" si="18"/>
        <v>3.1196300716677112</v>
      </c>
      <c r="AZ59" s="39">
        <f t="shared" ca="1" si="19"/>
        <v>1.4189854528326797</v>
      </c>
      <c r="BA59">
        <f t="shared" ca="1" si="20"/>
        <v>43.810016621082582</v>
      </c>
      <c r="BB59">
        <f t="shared" ca="1" si="21"/>
        <v>55.162734864586348</v>
      </c>
      <c r="BC59">
        <f t="shared" ca="1" si="22"/>
        <v>45.74105720866622</v>
      </c>
      <c r="BD59">
        <f t="shared" ca="1" si="23"/>
        <v>53.518112419778042</v>
      </c>
      <c r="BE59">
        <f t="shared" ca="1" si="24"/>
        <v>46.691888405001045</v>
      </c>
      <c r="BF59">
        <f t="shared" ca="1" si="25"/>
        <v>52.74928545283268</v>
      </c>
    </row>
    <row r="60" spans="1:58" x14ac:dyDescent="0.25">
      <c r="A60" s="2" t="s">
        <v>78</v>
      </c>
      <c r="B60" s="5" t="s">
        <v>3</v>
      </c>
      <c r="C60" s="22">
        <v>24.712700000000002</v>
      </c>
      <c r="D60" s="22">
        <v>54.612900000000003</v>
      </c>
      <c r="E60" s="8">
        <v>-76</v>
      </c>
      <c r="F60" s="5" t="s">
        <v>2</v>
      </c>
      <c r="G60" s="22">
        <v>56.215200000000003</v>
      </c>
      <c r="H60" s="22">
        <v>57.117400000000004</v>
      </c>
      <c r="I60" s="8">
        <v>-61</v>
      </c>
      <c r="J60" s="5" t="s">
        <v>0</v>
      </c>
      <c r="K60" s="22">
        <v>46.509500000000003</v>
      </c>
      <c r="L60" s="22">
        <v>55.901600000000002</v>
      </c>
      <c r="M60" s="8">
        <v>-59</v>
      </c>
      <c r="N60" s="5" t="s">
        <v>1</v>
      </c>
      <c r="O60" s="22">
        <v>59.722200000000001</v>
      </c>
      <c r="P60" s="22">
        <v>44.935299999999998</v>
      </c>
      <c r="Q60" s="8">
        <v>-73</v>
      </c>
      <c r="R60" s="5" t="s">
        <v>4</v>
      </c>
      <c r="S60" s="22">
        <v>16.944099999999999</v>
      </c>
      <c r="T60" s="22">
        <v>55.853000000000002</v>
      </c>
      <c r="U60" s="8">
        <v>-100</v>
      </c>
      <c r="V60" s="24">
        <v>49.014052706367544</v>
      </c>
      <c r="W60" s="25">
        <v>52.269675596140829</v>
      </c>
      <c r="X60" s="26">
        <v>49.232816756375605</v>
      </c>
      <c r="Y60" s="25">
        <v>52.746491735800554</v>
      </c>
      <c r="Z60" s="26">
        <v>48.586931582948651</v>
      </c>
      <c r="AA60" s="27">
        <v>53.552173324145279</v>
      </c>
      <c r="AB60" s="12">
        <v>46.418926666666664</v>
      </c>
      <c r="AC60" s="18">
        <v>51.330300000000001</v>
      </c>
      <c r="AD60" s="12">
        <f t="shared" si="4"/>
        <v>4</v>
      </c>
      <c r="AE60" s="5">
        <f t="shared" si="5"/>
        <v>2.7599104464743971</v>
      </c>
      <c r="AF60" s="32">
        <f t="shared" si="6"/>
        <v>3.1501708635424803</v>
      </c>
      <c r="AG60" s="35">
        <f t="shared" si="7"/>
        <v>3.1043463701029328</v>
      </c>
      <c r="AI60">
        <v>4.3065106986537263</v>
      </c>
      <c r="AJ60">
        <v>5.1526683331618148</v>
      </c>
      <c r="AK60">
        <v>5.4314913822687192</v>
      </c>
      <c r="AM60" s="12">
        <v>46.418926666666664</v>
      </c>
      <c r="AN60" s="39">
        <v>51.330300000000001</v>
      </c>
      <c r="AO60" s="12">
        <f t="shared" ca="1" si="8"/>
        <v>6.689217350416965E-2</v>
      </c>
      <c r="AP60" s="39">
        <f t="shared" ca="1" si="9"/>
        <v>0.93310782649583035</v>
      </c>
      <c r="AQ60" s="12">
        <f t="shared" ca="1" si="10"/>
        <v>6.8931909373965428E-2</v>
      </c>
      <c r="AR60" s="39">
        <f t="shared" ca="1" si="11"/>
        <v>0.93106809062603457</v>
      </c>
      <c r="AS60" s="12">
        <f t="shared" ca="1" si="12"/>
        <v>0.13556587171475565</v>
      </c>
      <c r="AT60" s="39">
        <f t="shared" ca="1" si="13"/>
        <v>0.86443412828524435</v>
      </c>
      <c r="AU60" s="12">
        <f t="shared" ca="1" si="14"/>
        <v>0.23643049667549484</v>
      </c>
      <c r="AV60" s="18">
        <f t="shared" ca="1" si="15"/>
        <v>3.2980711391662112</v>
      </c>
      <c r="AW60" s="18">
        <f t="shared" ca="1" si="16"/>
        <v>0.29158761704047831</v>
      </c>
      <c r="AX60" s="18">
        <f t="shared" ca="1" si="17"/>
        <v>3.9384942084690104</v>
      </c>
      <c r="AY60" s="18">
        <f t="shared" ca="1" si="18"/>
        <v>0.59511767038516028</v>
      </c>
      <c r="AZ60" s="39">
        <f t="shared" ca="1" si="19"/>
        <v>3.7947605700421074</v>
      </c>
      <c r="BA60">
        <f t="shared" ca="1" si="20"/>
        <v>46.65535716334216</v>
      </c>
      <c r="BB60">
        <f t="shared" ca="1" si="21"/>
        <v>54.628371139166212</v>
      </c>
      <c r="BC60">
        <f t="shared" ca="1" si="22"/>
        <v>46.710514283707141</v>
      </c>
      <c r="BD60">
        <f t="shared" ca="1" si="23"/>
        <v>55.268794208469011</v>
      </c>
      <c r="BE60">
        <f t="shared" ca="1" si="24"/>
        <v>47.014044337051821</v>
      </c>
      <c r="BF60">
        <f t="shared" ca="1" si="25"/>
        <v>55.125060570042109</v>
      </c>
    </row>
    <row r="61" spans="1:58" x14ac:dyDescent="0.25">
      <c r="A61" s="2" t="s">
        <v>79</v>
      </c>
      <c r="B61" s="5" t="s">
        <v>2</v>
      </c>
      <c r="C61" s="22">
        <v>56.215200000000003</v>
      </c>
      <c r="D61" s="22">
        <v>57.117400000000004</v>
      </c>
      <c r="E61" s="8">
        <v>-50</v>
      </c>
      <c r="F61" s="5" t="s">
        <v>0</v>
      </c>
      <c r="G61" s="22">
        <v>46.509500000000003</v>
      </c>
      <c r="H61" s="22">
        <v>55.901600000000002</v>
      </c>
      <c r="I61" s="8">
        <v>-68</v>
      </c>
      <c r="J61" s="5" t="s">
        <v>1</v>
      </c>
      <c r="K61" s="22">
        <v>59.722200000000001</v>
      </c>
      <c r="L61" s="22">
        <v>44.935299999999998</v>
      </c>
      <c r="M61" s="8">
        <v>-68</v>
      </c>
      <c r="N61" s="5" t="s">
        <v>3</v>
      </c>
      <c r="O61" s="22">
        <v>24.712700000000002</v>
      </c>
      <c r="P61" s="22">
        <v>54.612900000000003</v>
      </c>
      <c r="Q61" s="8">
        <v>-100</v>
      </c>
      <c r="R61" s="5" t="s">
        <v>4</v>
      </c>
      <c r="S61" s="22">
        <v>16.944099999999999</v>
      </c>
      <c r="T61" s="22">
        <v>55.853000000000002</v>
      </c>
      <c r="U61" s="8">
        <v>-100</v>
      </c>
      <c r="V61" s="24">
        <v>50.783157225645297</v>
      </c>
      <c r="W61" s="25">
        <v>54.119248473008426</v>
      </c>
      <c r="X61" s="26">
        <v>52.897828098293147</v>
      </c>
      <c r="Y61" s="25">
        <v>52.850735234868665</v>
      </c>
      <c r="Z61" s="26">
        <v>49.283415231851393</v>
      </c>
      <c r="AA61" s="27">
        <v>56.74397115041733</v>
      </c>
      <c r="AB61" s="12">
        <v>49.265594999999998</v>
      </c>
      <c r="AC61" s="18">
        <v>51.330300000000001</v>
      </c>
      <c r="AD61" s="12">
        <f t="shared" si="4"/>
        <v>3</v>
      </c>
      <c r="AE61" s="5">
        <f t="shared" si="5"/>
        <v>3.175095068466697</v>
      </c>
      <c r="AF61" s="32">
        <f t="shared" si="6"/>
        <v>3.937618643770163</v>
      </c>
      <c r="AG61" s="35">
        <f t="shared" si="7"/>
        <v>5.4137004798496315</v>
      </c>
      <c r="AI61">
        <v>4.4061927990554786</v>
      </c>
      <c r="AJ61">
        <v>5.3118639356643218</v>
      </c>
      <c r="AK61">
        <v>5.4582066006374879</v>
      </c>
      <c r="AM61" s="12">
        <v>49.265594999999998</v>
      </c>
      <c r="AN61" s="39">
        <v>51.330300000000001</v>
      </c>
      <c r="AO61" s="12">
        <f t="shared" ca="1" si="8"/>
        <v>0.81590884739963909</v>
      </c>
      <c r="AP61" s="39">
        <f t="shared" ca="1" si="9"/>
        <v>0.18409115260036091</v>
      </c>
      <c r="AQ61" s="12">
        <f t="shared" ca="1" si="10"/>
        <v>0.2608641199842</v>
      </c>
      <c r="AR61" s="39">
        <f t="shared" ca="1" si="11"/>
        <v>0.7391358800158</v>
      </c>
      <c r="AS61" s="12">
        <f t="shared" ca="1" si="12"/>
        <v>0.51575199994003484</v>
      </c>
      <c r="AT61" s="39">
        <f t="shared" ca="1" si="13"/>
        <v>0.48424800005996516</v>
      </c>
      <c r="AU61" s="12">
        <f t="shared" ca="1" si="14"/>
        <v>3.5137201804527765</v>
      </c>
      <c r="AV61" s="18">
        <f t="shared" ca="1" si="15"/>
        <v>0.79279051820095003</v>
      </c>
      <c r="AW61" s="18">
        <f t="shared" ca="1" si="16"/>
        <v>1.3441462903007115</v>
      </c>
      <c r="AX61" s="18">
        <f t="shared" ca="1" si="17"/>
        <v>3.8085220428611035</v>
      </c>
      <c r="AY61" s="18">
        <f t="shared" ca="1" si="18"/>
        <v>2.8013025430621563</v>
      </c>
      <c r="AZ61" s="39">
        <f t="shared" ca="1" si="19"/>
        <v>2.6301888392065629</v>
      </c>
      <c r="BA61">
        <f t="shared" ca="1" si="20"/>
        <v>52.779315180452777</v>
      </c>
      <c r="BB61">
        <f t="shared" ca="1" si="21"/>
        <v>52.123090518200954</v>
      </c>
      <c r="BC61">
        <f t="shared" ca="1" si="22"/>
        <v>50.609741290300711</v>
      </c>
      <c r="BD61">
        <f t="shared" ca="1" si="23"/>
        <v>55.138822042861108</v>
      </c>
      <c r="BE61">
        <f t="shared" ca="1" si="24"/>
        <v>52.066897543062154</v>
      </c>
      <c r="BF61">
        <f t="shared" ca="1" si="25"/>
        <v>53.960488839206562</v>
      </c>
    </row>
    <row r="62" spans="1:58" x14ac:dyDescent="0.25">
      <c r="A62" s="2" t="s">
        <v>80</v>
      </c>
      <c r="B62" s="5" t="s">
        <v>2</v>
      </c>
      <c r="C62" s="22">
        <v>56.215200000000003</v>
      </c>
      <c r="D62" s="22">
        <v>57.117400000000004</v>
      </c>
      <c r="E62" s="8">
        <v>-50</v>
      </c>
      <c r="F62" s="5" t="s">
        <v>0</v>
      </c>
      <c r="G62" s="22">
        <v>46.509500000000003</v>
      </c>
      <c r="H62" s="22">
        <v>55.901600000000002</v>
      </c>
      <c r="I62" s="8">
        <v>-68</v>
      </c>
      <c r="J62" s="5" t="s">
        <v>1</v>
      </c>
      <c r="K62" s="22">
        <v>59.722200000000001</v>
      </c>
      <c r="L62" s="22">
        <v>44.935299999999998</v>
      </c>
      <c r="M62" s="8">
        <v>-68</v>
      </c>
      <c r="N62" s="5" t="s">
        <v>3</v>
      </c>
      <c r="O62" s="22">
        <v>24.712700000000002</v>
      </c>
      <c r="P62" s="22">
        <v>54.612900000000003</v>
      </c>
      <c r="Q62" s="8">
        <v>-100</v>
      </c>
      <c r="R62" s="5" t="s">
        <v>4</v>
      </c>
      <c r="S62" s="22">
        <v>16.944099999999999</v>
      </c>
      <c r="T62" s="22">
        <v>55.853000000000002</v>
      </c>
      <c r="U62" s="8">
        <v>-100</v>
      </c>
      <c r="V62" s="24">
        <v>53.234982441947622</v>
      </c>
      <c r="W62" s="25">
        <v>54.613773690441192</v>
      </c>
      <c r="X62" s="26">
        <v>54.912450167624641</v>
      </c>
      <c r="Y62" s="25">
        <v>53.841977101373011</v>
      </c>
      <c r="Z62" s="26">
        <v>57.555175345521889</v>
      </c>
      <c r="AA62" s="27">
        <v>51.345594588448932</v>
      </c>
      <c r="AB62" s="12">
        <v>52.112263333333331</v>
      </c>
      <c r="AC62" s="18">
        <v>51.330300000000001</v>
      </c>
      <c r="AD62" s="12">
        <f t="shared" si="4"/>
        <v>3</v>
      </c>
      <c r="AE62" s="5">
        <f t="shared" si="5"/>
        <v>3.4701149365211466</v>
      </c>
      <c r="AF62" s="32">
        <f t="shared" si="6"/>
        <v>3.7615911750879993</v>
      </c>
      <c r="AG62" s="35">
        <f t="shared" si="7"/>
        <v>5.4429335010509101</v>
      </c>
      <c r="AI62">
        <v>4.6334157317791993</v>
      </c>
      <c r="AJ62">
        <v>4.9198774032356107</v>
      </c>
      <c r="AK62">
        <v>5.1363987032780276</v>
      </c>
      <c r="AM62" s="12">
        <v>52.112263333333331</v>
      </c>
      <c r="AN62" s="39">
        <v>51.330300000000001</v>
      </c>
      <c r="AO62" s="12">
        <f t="shared" ca="1" si="8"/>
        <v>0.93827105579049019</v>
      </c>
      <c r="AP62" s="39">
        <f t="shared" ca="1" si="9"/>
        <v>6.1728944209509806E-2</v>
      </c>
      <c r="AQ62" s="12">
        <f t="shared" ca="1" si="10"/>
        <v>5.8207625409501085E-2</v>
      </c>
      <c r="AR62" s="39">
        <f t="shared" ca="1" si="11"/>
        <v>0.94179237459049892</v>
      </c>
      <c r="AS62" s="12">
        <f t="shared" ca="1" si="12"/>
        <v>1.5113978940435313E-2</v>
      </c>
      <c r="AT62" s="39">
        <f t="shared" ca="1" si="13"/>
        <v>0.98488602105956469</v>
      </c>
      <c r="AU62" s="12">
        <f t="shared" ca="1" si="14"/>
        <v>4.1342031695862387</v>
      </c>
      <c r="AV62" s="18">
        <f t="shared" ca="1" si="15"/>
        <v>0.27198962946923949</v>
      </c>
      <c r="AW62" s="18">
        <f t="shared" ca="1" si="16"/>
        <v>0.30919098619338703</v>
      </c>
      <c r="AX62" s="18">
        <f t="shared" ca="1" si="17"/>
        <v>5.0026729494709352</v>
      </c>
      <c r="AY62" s="18">
        <f t="shared" ca="1" si="18"/>
        <v>8.2495219614580007E-2</v>
      </c>
      <c r="AZ62" s="39">
        <f t="shared" ca="1" si="19"/>
        <v>5.3757113810229082</v>
      </c>
      <c r="BA62">
        <f t="shared" ca="1" si="20"/>
        <v>56.246466502919567</v>
      </c>
      <c r="BB62">
        <f t="shared" ca="1" si="21"/>
        <v>51.60228962946924</v>
      </c>
      <c r="BC62">
        <f t="shared" ca="1" si="22"/>
        <v>52.421454319526717</v>
      </c>
      <c r="BD62">
        <f t="shared" ca="1" si="23"/>
        <v>56.332972949470935</v>
      </c>
      <c r="BE62">
        <f t="shared" ca="1" si="24"/>
        <v>52.19475855294791</v>
      </c>
      <c r="BF62">
        <f t="shared" ca="1" si="25"/>
        <v>56.706011381022911</v>
      </c>
    </row>
    <row r="63" spans="1:58" x14ac:dyDescent="0.25">
      <c r="A63" s="2" t="s">
        <v>81</v>
      </c>
      <c r="B63" s="5" t="s">
        <v>2</v>
      </c>
      <c r="C63" s="22">
        <v>56.215200000000003</v>
      </c>
      <c r="D63" s="22">
        <v>57.117400000000004</v>
      </c>
      <c r="E63" s="8">
        <v>-46</v>
      </c>
      <c r="F63" s="5" t="s">
        <v>0</v>
      </c>
      <c r="G63" s="22">
        <v>46.509500000000003</v>
      </c>
      <c r="H63" s="22">
        <v>55.901600000000002</v>
      </c>
      <c r="I63" s="8">
        <v>-74</v>
      </c>
      <c r="J63" s="5" t="s">
        <v>1</v>
      </c>
      <c r="K63" s="22">
        <v>59.722200000000001</v>
      </c>
      <c r="L63" s="22">
        <v>44.935299999999998</v>
      </c>
      <c r="M63" s="8">
        <v>-65</v>
      </c>
      <c r="N63" s="5" t="s">
        <v>3</v>
      </c>
      <c r="O63" s="22">
        <v>24.712700000000002</v>
      </c>
      <c r="P63" s="22">
        <v>54.612900000000003</v>
      </c>
      <c r="Q63" s="8">
        <v>-100</v>
      </c>
      <c r="R63" s="5" t="s">
        <v>4</v>
      </c>
      <c r="S63" s="22">
        <v>16.944099999999999</v>
      </c>
      <c r="T63" s="22">
        <v>55.853000000000002</v>
      </c>
      <c r="U63" s="8">
        <v>-100</v>
      </c>
      <c r="V63" s="24">
        <v>60.763676709713693</v>
      </c>
      <c r="W63" s="25">
        <v>53.005639022065502</v>
      </c>
      <c r="X63" s="26">
        <v>60.693370143665184</v>
      </c>
      <c r="Y63" s="25">
        <v>53.362407259570425</v>
      </c>
      <c r="Z63" s="26">
        <v>61.478781027612534</v>
      </c>
      <c r="AA63" s="27">
        <v>52.793517675665491</v>
      </c>
      <c r="AB63" s="12">
        <v>57.805599999999998</v>
      </c>
      <c r="AC63" s="18">
        <v>51.330300000000001</v>
      </c>
      <c r="AD63" s="12">
        <f t="shared" si="4"/>
        <v>3</v>
      </c>
      <c r="AE63" s="5">
        <f t="shared" si="5"/>
        <v>3.3995556561712568</v>
      </c>
      <c r="AF63" s="32">
        <f t="shared" si="6"/>
        <v>3.5311012895473373</v>
      </c>
      <c r="AG63" s="35">
        <f t="shared" si="7"/>
        <v>3.9538923642396493</v>
      </c>
      <c r="AI63">
        <v>5.3650454039767608</v>
      </c>
      <c r="AJ63">
        <v>6.0469913378300513</v>
      </c>
      <c r="AK63">
        <v>6.174609981651721</v>
      </c>
      <c r="AM63" s="12">
        <v>57.805599999999998</v>
      </c>
      <c r="AN63" s="39">
        <v>51.330300000000001</v>
      </c>
      <c r="AO63" s="12">
        <f t="shared" ca="1" si="8"/>
        <v>0.27852610588097726</v>
      </c>
      <c r="AP63" s="39">
        <f t="shared" ca="1" si="9"/>
        <v>0.72147389411902274</v>
      </c>
      <c r="AQ63" s="12">
        <f t="shared" ca="1" si="10"/>
        <v>0.84578214910739102</v>
      </c>
      <c r="AR63" s="39">
        <f t="shared" ca="1" si="11"/>
        <v>0.15421785089260898</v>
      </c>
      <c r="AS63" s="12">
        <f t="shared" ca="1" si="12"/>
        <v>0.55284497892389439</v>
      </c>
      <c r="AT63" s="39">
        <f t="shared" ca="1" si="13"/>
        <v>0.44715502107610561</v>
      </c>
      <c r="AU63" s="12">
        <f t="shared" ca="1" si="14"/>
        <v>1.2905272407001189</v>
      </c>
      <c r="AV63" s="18">
        <f t="shared" ca="1" si="15"/>
        <v>3.3428884910790804</v>
      </c>
      <c r="AW63" s="18">
        <f t="shared" ca="1" si="16"/>
        <v>4.161144483453505</v>
      </c>
      <c r="AX63" s="18">
        <f t="shared" ca="1" si="17"/>
        <v>0.75873291978210566</v>
      </c>
      <c r="AY63" s="18">
        <f t="shared" ca="1" si="18"/>
        <v>2.8396322328584596</v>
      </c>
      <c r="AZ63" s="39">
        <f t="shared" ca="1" si="19"/>
        <v>2.2967664704195681</v>
      </c>
      <c r="BA63">
        <f t="shared" ca="1" si="20"/>
        <v>59.09612724070012</v>
      </c>
      <c r="BB63">
        <f t="shared" ca="1" si="21"/>
        <v>54.673188491079081</v>
      </c>
      <c r="BC63">
        <f t="shared" ca="1" si="22"/>
        <v>61.966744483453503</v>
      </c>
      <c r="BD63">
        <f t="shared" ca="1" si="23"/>
        <v>52.089032919782106</v>
      </c>
      <c r="BE63">
        <f t="shared" ca="1" si="24"/>
        <v>60.645232232858461</v>
      </c>
      <c r="BF63">
        <f t="shared" ca="1" si="25"/>
        <v>53.627066470419571</v>
      </c>
    </row>
    <row r="64" spans="1:58" x14ac:dyDescent="0.25">
      <c r="A64" s="2" t="s">
        <v>82</v>
      </c>
      <c r="B64" s="5" t="s">
        <v>2</v>
      </c>
      <c r="C64" s="22">
        <v>56.215200000000003</v>
      </c>
      <c r="D64" s="22">
        <v>57.117400000000004</v>
      </c>
      <c r="E64" s="8">
        <v>-46</v>
      </c>
      <c r="F64" s="5" t="s">
        <v>0</v>
      </c>
      <c r="G64" s="22">
        <v>46.509500000000003</v>
      </c>
      <c r="H64" s="22">
        <v>55.901600000000002</v>
      </c>
      <c r="I64" s="8">
        <v>-74</v>
      </c>
      <c r="J64" s="5" t="s">
        <v>1</v>
      </c>
      <c r="K64" s="22">
        <v>59.722200000000001</v>
      </c>
      <c r="L64" s="22">
        <v>44.935299999999998</v>
      </c>
      <c r="M64" s="8">
        <v>-65</v>
      </c>
      <c r="N64" s="5" t="s">
        <v>3</v>
      </c>
      <c r="O64" s="22">
        <v>24.712700000000002</v>
      </c>
      <c r="P64" s="22">
        <v>54.612900000000003</v>
      </c>
      <c r="Q64" s="8">
        <v>-100</v>
      </c>
      <c r="R64" s="5" t="s">
        <v>4</v>
      </c>
      <c r="S64" s="22">
        <v>16.944099999999999</v>
      </c>
      <c r="T64" s="22">
        <v>55.853000000000002</v>
      </c>
      <c r="U64" s="8">
        <v>-100</v>
      </c>
      <c r="V64" s="24">
        <v>61.05164512472107</v>
      </c>
      <c r="W64" s="25">
        <v>51.905262779255693</v>
      </c>
      <c r="X64" s="26">
        <v>63.831327184383213</v>
      </c>
      <c r="Y64" s="25">
        <v>49.807526653446835</v>
      </c>
      <c r="Z64" s="26">
        <v>58.883187292808024</v>
      </c>
      <c r="AA64" s="27">
        <v>54.883285188843693</v>
      </c>
      <c r="AB64" s="12">
        <v>57.805599999999998</v>
      </c>
      <c r="AC64" s="18">
        <v>49.786262499999999</v>
      </c>
      <c r="AD64" s="12">
        <f t="shared" si="4"/>
        <v>3</v>
      </c>
      <c r="AE64" s="5">
        <f t="shared" si="5"/>
        <v>3.8764637409901237</v>
      </c>
      <c r="AF64" s="32">
        <f t="shared" si="6"/>
        <v>6.0257647037398225</v>
      </c>
      <c r="AG64" s="35">
        <f t="shared" si="7"/>
        <v>5.2096866186181234</v>
      </c>
      <c r="AI64">
        <v>4.7892790709012276</v>
      </c>
      <c r="AJ64">
        <v>5.8246655033647308</v>
      </c>
      <c r="AK64">
        <v>6.0574885404961529</v>
      </c>
      <c r="AM64" s="12">
        <v>57.805599999999998</v>
      </c>
      <c r="AN64" s="39">
        <v>49.786262499999999</v>
      </c>
      <c r="AO64" s="12">
        <f t="shared" ca="1" si="8"/>
        <v>0.85044967475147215</v>
      </c>
      <c r="AP64" s="39">
        <f t="shared" ca="1" si="9"/>
        <v>0.14955032524852785</v>
      </c>
      <c r="AQ64" s="12">
        <f t="shared" ca="1" si="10"/>
        <v>0.55308057411527578</v>
      </c>
      <c r="AR64" s="39">
        <f t="shared" ca="1" si="11"/>
        <v>0.44691942588472422</v>
      </c>
      <c r="AS64" s="12">
        <f t="shared" ca="1" si="12"/>
        <v>1.0374861650927381E-2</v>
      </c>
      <c r="AT64" s="39">
        <f t="shared" ca="1" si="13"/>
        <v>0.98962513834907262</v>
      </c>
      <c r="AU64" s="12">
        <f t="shared" ca="1" si="14"/>
        <v>4.562701118838917</v>
      </c>
      <c r="AV64" s="18">
        <f t="shared" ca="1" si="15"/>
        <v>0.80234428513784406</v>
      </c>
      <c r="AW64" s="18">
        <f t="shared" ca="1" si="16"/>
        <v>3.3444734407971444</v>
      </c>
      <c r="AX64" s="18">
        <f t="shared" ca="1" si="17"/>
        <v>2.7025178970329069</v>
      </c>
      <c r="AY64" s="18">
        <f t="shared" ca="1" si="18"/>
        <v>6.4060724308071859E-2</v>
      </c>
      <c r="AZ64" s="39">
        <f t="shared" ca="1" si="19"/>
        <v>6.1105492573436493</v>
      </c>
      <c r="BA64">
        <f t="shared" ca="1" si="20"/>
        <v>62.368301118838914</v>
      </c>
      <c r="BB64">
        <f t="shared" ca="1" si="21"/>
        <v>50.588606785137841</v>
      </c>
      <c r="BC64">
        <f t="shared" ca="1" si="22"/>
        <v>61.150073440797144</v>
      </c>
      <c r="BD64">
        <f t="shared" ca="1" si="23"/>
        <v>52.488780397032905</v>
      </c>
      <c r="BE64">
        <f t="shared" ca="1" si="24"/>
        <v>57.869660724308069</v>
      </c>
      <c r="BF64">
        <f t="shared" ca="1" si="25"/>
        <v>55.896811757343649</v>
      </c>
    </row>
    <row r="65" spans="1:58" x14ac:dyDescent="0.25">
      <c r="A65" s="2" t="s">
        <v>83</v>
      </c>
      <c r="B65" s="5" t="s">
        <v>2</v>
      </c>
      <c r="C65" s="22">
        <v>56.215200000000003</v>
      </c>
      <c r="D65" s="22">
        <v>57.117400000000004</v>
      </c>
      <c r="E65" s="8">
        <v>-59</v>
      </c>
      <c r="F65" s="5" t="s">
        <v>0</v>
      </c>
      <c r="G65" s="22">
        <v>46.509500000000003</v>
      </c>
      <c r="H65" s="22">
        <v>55.901600000000002</v>
      </c>
      <c r="I65" s="8">
        <v>-73</v>
      </c>
      <c r="J65" s="5" t="s">
        <v>1</v>
      </c>
      <c r="K65" s="22">
        <v>59.722200000000001</v>
      </c>
      <c r="L65" s="22">
        <v>44.935299999999998</v>
      </c>
      <c r="M65" s="8">
        <v>-62</v>
      </c>
      <c r="N65" s="5" t="s">
        <v>3</v>
      </c>
      <c r="O65" s="22">
        <v>24.712700000000002</v>
      </c>
      <c r="P65" s="22">
        <v>54.612900000000003</v>
      </c>
      <c r="Q65" s="8">
        <v>-100</v>
      </c>
      <c r="R65" s="5" t="s">
        <v>4</v>
      </c>
      <c r="S65" s="22">
        <v>16.944099999999999</v>
      </c>
      <c r="T65" s="22">
        <v>55.853000000000002</v>
      </c>
      <c r="U65" s="8">
        <v>-100</v>
      </c>
      <c r="V65" s="24">
        <v>57.858819715674031</v>
      </c>
      <c r="W65" s="25">
        <v>52.978284355227196</v>
      </c>
      <c r="X65" s="26">
        <v>61.479429951130236</v>
      </c>
      <c r="Y65" s="25">
        <v>50.393060552234495</v>
      </c>
      <c r="Z65" s="26">
        <v>58.400196615630733</v>
      </c>
      <c r="AA65" s="27">
        <v>53.705116924865415</v>
      </c>
      <c r="AB65" s="12">
        <v>57.805599999999998</v>
      </c>
      <c r="AC65" s="18">
        <v>48.242224999999998</v>
      </c>
      <c r="AD65" s="12">
        <f t="shared" si="4"/>
        <v>3</v>
      </c>
      <c r="AE65" s="5">
        <f t="shared" si="5"/>
        <v>4.7363583642257776</v>
      </c>
      <c r="AF65" s="32">
        <f t="shared" si="6"/>
        <v>4.257125800652064</v>
      </c>
      <c r="AG65" s="35">
        <f t="shared" si="7"/>
        <v>5.4951554407568226</v>
      </c>
      <c r="AI65">
        <v>4.4837475594397649</v>
      </c>
      <c r="AJ65">
        <v>4.9957965280772099</v>
      </c>
      <c r="AK65">
        <v>5.1769600362929253</v>
      </c>
      <c r="AM65" s="12">
        <v>57.805599999999998</v>
      </c>
      <c r="AN65" s="39">
        <v>48.242224999999998</v>
      </c>
      <c r="AO65" s="12">
        <f t="shared" ca="1" si="8"/>
        <v>0.46686506124579574</v>
      </c>
      <c r="AP65" s="39">
        <f t="shared" ca="1" si="9"/>
        <v>0.53313493875420426</v>
      </c>
      <c r="AQ65" s="12">
        <f t="shared" ca="1" si="10"/>
        <v>0.74798071809814515</v>
      </c>
      <c r="AR65" s="39">
        <f t="shared" ca="1" si="11"/>
        <v>0.25201928190185485</v>
      </c>
      <c r="AS65" s="12">
        <f t="shared" ca="1" si="12"/>
        <v>0.52868708764982741</v>
      </c>
      <c r="AT65" s="39">
        <f t="shared" ca="1" si="13"/>
        <v>0.47131291235017259</v>
      </c>
      <c r="AU65" s="12">
        <f t="shared" ca="1" si="14"/>
        <v>2.2359470667595094</v>
      </c>
      <c r="AV65" s="18">
        <f t="shared" ca="1" si="15"/>
        <v>2.5533320041417182</v>
      </c>
      <c r="AW65" s="18">
        <f t="shared" ca="1" si="16"/>
        <v>4.3567374858882451</v>
      </c>
      <c r="AX65" s="18">
        <f t="shared" ca="1" si="17"/>
        <v>1.4679280174764853</v>
      </c>
      <c r="AY65" s="18">
        <f t="shared" ca="1" si="18"/>
        <v>3.2025159749471146</v>
      </c>
      <c r="AZ65" s="39">
        <f t="shared" ca="1" si="19"/>
        <v>2.8549725655490383</v>
      </c>
      <c r="BA65">
        <f t="shared" ca="1" si="20"/>
        <v>60.041547066759506</v>
      </c>
      <c r="BB65">
        <f t="shared" ca="1" si="21"/>
        <v>50.795557004141713</v>
      </c>
      <c r="BC65">
        <f t="shared" ca="1" si="22"/>
        <v>62.162337485888244</v>
      </c>
      <c r="BD65">
        <f t="shared" ca="1" si="23"/>
        <v>49.710153017476486</v>
      </c>
      <c r="BE65">
        <f t="shared" ca="1" si="24"/>
        <v>61.00811597494711</v>
      </c>
      <c r="BF65">
        <f t="shared" ca="1" si="25"/>
        <v>51.097197565549038</v>
      </c>
    </row>
    <row r="66" spans="1:58" x14ac:dyDescent="0.25">
      <c r="A66" s="2" t="s">
        <v>84</v>
      </c>
      <c r="B66" s="5" t="s">
        <v>2</v>
      </c>
      <c r="C66" s="22">
        <v>56.215200000000003</v>
      </c>
      <c r="D66" s="22">
        <v>57.117400000000004</v>
      </c>
      <c r="E66" s="8">
        <v>-59</v>
      </c>
      <c r="F66" s="5" t="s">
        <v>0</v>
      </c>
      <c r="G66" s="22">
        <v>46.509500000000003</v>
      </c>
      <c r="H66" s="22">
        <v>55.901600000000002</v>
      </c>
      <c r="I66" s="8">
        <v>-73</v>
      </c>
      <c r="J66" s="5" t="s">
        <v>1</v>
      </c>
      <c r="K66" s="22">
        <v>59.722200000000001</v>
      </c>
      <c r="L66" s="22">
        <v>44.935299999999998</v>
      </c>
      <c r="M66" s="8">
        <v>-62</v>
      </c>
      <c r="N66" s="5" t="s">
        <v>3</v>
      </c>
      <c r="O66" s="22">
        <v>24.712700000000002</v>
      </c>
      <c r="P66" s="22">
        <v>54.612900000000003</v>
      </c>
      <c r="Q66" s="8">
        <v>-100</v>
      </c>
      <c r="R66" s="5" t="s">
        <v>4</v>
      </c>
      <c r="S66" s="22">
        <v>16.944099999999999</v>
      </c>
      <c r="T66" s="22">
        <v>55.853000000000002</v>
      </c>
      <c r="U66" s="8">
        <v>-100</v>
      </c>
      <c r="V66" s="24">
        <v>60.896831035213722</v>
      </c>
      <c r="W66" s="25">
        <v>48.090704024226035</v>
      </c>
      <c r="X66" s="26">
        <v>59.908367680564126</v>
      </c>
      <c r="Y66" s="25">
        <v>49.591216347513075</v>
      </c>
      <c r="Z66" s="26">
        <v>59.176775588370319</v>
      </c>
      <c r="AA66" s="27">
        <v>50.503971947922601</v>
      </c>
      <c r="AB66" s="12">
        <v>57.805599999999998</v>
      </c>
      <c r="AC66" s="18">
        <v>46.698187499999996</v>
      </c>
      <c r="AD66" s="12">
        <f t="shared" si="4"/>
        <v>3</v>
      </c>
      <c r="AE66" s="5">
        <f t="shared" si="5"/>
        <v>3.3903999149526713</v>
      </c>
      <c r="AF66" s="32">
        <f t="shared" si="6"/>
        <v>3.5764854020347823</v>
      </c>
      <c r="AG66" s="35">
        <f t="shared" si="7"/>
        <v>4.0452586763014624</v>
      </c>
      <c r="AI66">
        <v>4.6506330989308315</v>
      </c>
      <c r="AJ66">
        <v>5.1046922266759189</v>
      </c>
      <c r="AK66">
        <v>5.3247616762654495</v>
      </c>
      <c r="AM66" s="12">
        <v>57.805599999999998</v>
      </c>
      <c r="AN66" s="39">
        <v>46.698187499999996</v>
      </c>
      <c r="AO66" s="12">
        <f t="shared" ca="1" si="8"/>
        <v>0.88721288163555656</v>
      </c>
      <c r="AP66" s="39">
        <f t="shared" ca="1" si="9"/>
        <v>0.11278711836444344</v>
      </c>
      <c r="AQ66" s="12">
        <f t="shared" ca="1" si="10"/>
        <v>0.46960008360471961</v>
      </c>
      <c r="AR66" s="39">
        <f t="shared" ca="1" si="11"/>
        <v>0.53039991639528039</v>
      </c>
      <c r="AS66" s="12">
        <f t="shared" ca="1" si="12"/>
        <v>4.6877826447812021E-2</v>
      </c>
      <c r="AT66" s="39">
        <f t="shared" ca="1" si="13"/>
        <v>0.95312217355218798</v>
      </c>
      <c r="AU66" s="12">
        <f t="shared" ca="1" si="14"/>
        <v>3.9780385927369477</v>
      </c>
      <c r="AV66" s="18">
        <f t="shared" ca="1" si="15"/>
        <v>0.50570896670281718</v>
      </c>
      <c r="AW66" s="18">
        <f t="shared" ca="1" si="16"/>
        <v>2.3460264672572255</v>
      </c>
      <c r="AX66" s="18">
        <f t="shared" ca="1" si="17"/>
        <v>2.6497700608199843</v>
      </c>
      <c r="AY66" s="18">
        <f t="shared" ca="1" si="18"/>
        <v>0.24268463410859836</v>
      </c>
      <c r="AZ66" s="39">
        <f t="shared" ca="1" si="19"/>
        <v>4.9342754021843271</v>
      </c>
      <c r="BA66">
        <f t="shared" ca="1" si="20"/>
        <v>61.783638592736949</v>
      </c>
      <c r="BB66">
        <f t="shared" ca="1" si="21"/>
        <v>47.203896466702815</v>
      </c>
      <c r="BC66">
        <f t="shared" ca="1" si="22"/>
        <v>60.151626467257223</v>
      </c>
      <c r="BD66">
        <f t="shared" ca="1" si="23"/>
        <v>49.347957560819978</v>
      </c>
      <c r="BE66">
        <f t="shared" ca="1" si="24"/>
        <v>58.048284634108597</v>
      </c>
      <c r="BF66">
        <f t="shared" ca="1" si="25"/>
        <v>51.632462902184322</v>
      </c>
    </row>
    <row r="67" spans="1:58" x14ac:dyDescent="0.25">
      <c r="A67" s="2" t="s">
        <v>85</v>
      </c>
      <c r="B67" s="5" t="s">
        <v>2</v>
      </c>
      <c r="C67" s="22">
        <v>56.215200000000003</v>
      </c>
      <c r="D67" s="22">
        <v>57.117400000000004</v>
      </c>
      <c r="E67" s="8">
        <v>-76</v>
      </c>
      <c r="F67" s="5" t="s">
        <v>0</v>
      </c>
      <c r="G67" s="22">
        <v>46.509500000000003</v>
      </c>
      <c r="H67" s="22">
        <v>55.901600000000002</v>
      </c>
      <c r="I67" s="8">
        <v>-78</v>
      </c>
      <c r="J67" s="5" t="s">
        <v>1</v>
      </c>
      <c r="K67" s="22">
        <v>59.722200000000001</v>
      </c>
      <c r="L67" s="22">
        <v>44.935299999999998</v>
      </c>
      <c r="M67" s="8">
        <v>-51</v>
      </c>
      <c r="N67" s="5" t="s">
        <v>3</v>
      </c>
      <c r="O67" s="22">
        <v>24.712700000000002</v>
      </c>
      <c r="P67" s="22">
        <v>54.612900000000003</v>
      </c>
      <c r="Q67" s="8">
        <v>-100</v>
      </c>
      <c r="R67" s="5" t="s">
        <v>4</v>
      </c>
      <c r="S67" s="22">
        <v>16.944099999999999</v>
      </c>
      <c r="T67" s="22">
        <v>55.853000000000002</v>
      </c>
      <c r="U67" s="8">
        <v>-100</v>
      </c>
      <c r="V67" s="24">
        <v>59.651528945432034</v>
      </c>
      <c r="W67" s="25">
        <v>47.958854153498791</v>
      </c>
      <c r="X67" s="26">
        <v>57.946438285335454</v>
      </c>
      <c r="Y67" s="25">
        <v>50.118003941340454</v>
      </c>
      <c r="Z67" s="26">
        <v>60.826338170394855</v>
      </c>
      <c r="AA67" s="27">
        <v>47.45817350587059</v>
      </c>
      <c r="AB67" s="12">
        <v>57.805599999999998</v>
      </c>
      <c r="AC67" s="18">
        <v>45.154149999999994</v>
      </c>
      <c r="AD67" s="12">
        <f t="shared" si="4"/>
        <v>3</v>
      </c>
      <c r="AE67" s="5">
        <f t="shared" si="5"/>
        <v>3.3576508246446992</v>
      </c>
      <c r="AF67" s="32">
        <f t="shared" si="6"/>
        <v>4.9658515255268609</v>
      </c>
      <c r="AG67" s="35">
        <f t="shared" si="7"/>
        <v>3.7991292962578544</v>
      </c>
      <c r="AI67">
        <v>4.490054144439938</v>
      </c>
      <c r="AJ67">
        <v>5.4670168282968552</v>
      </c>
      <c r="AK67">
        <v>5.6265066586316523</v>
      </c>
      <c r="AM67" s="12">
        <v>57.805599999999998</v>
      </c>
      <c r="AN67" s="39">
        <v>45.154149999999994</v>
      </c>
      <c r="AO67" s="12">
        <f t="shared" ca="1" si="8"/>
        <v>0.55825238258949361</v>
      </c>
      <c r="AP67" s="39">
        <f t="shared" ca="1" si="9"/>
        <v>0.44174761741050639</v>
      </c>
      <c r="AQ67" s="12">
        <f t="shared" ca="1" si="10"/>
        <v>0.84159648673637066</v>
      </c>
      <c r="AR67" s="39">
        <f t="shared" ca="1" si="11"/>
        <v>0.15840351326362934</v>
      </c>
      <c r="AS67" s="12">
        <f t="shared" ca="1" si="12"/>
        <v>0.47589343090985903</v>
      </c>
      <c r="AT67" s="39">
        <f t="shared" ca="1" si="13"/>
        <v>0.52410656909014097</v>
      </c>
      <c r="AU67" s="12">
        <f t="shared" ca="1" si="14"/>
        <v>2.596227008027697</v>
      </c>
      <c r="AV67" s="18">
        <f t="shared" ca="1" si="15"/>
        <v>2.0544060909031345</v>
      </c>
      <c r="AW67" s="18">
        <f t="shared" ca="1" si="16"/>
        <v>4.2960910438409146</v>
      </c>
      <c r="AX67" s="18">
        <f t="shared" ca="1" si="17"/>
        <v>0.80860118283500448</v>
      </c>
      <c r="AY67" s="18">
        <f t="shared" ca="1" si="18"/>
        <v>2.534019102895297</v>
      </c>
      <c r="AZ67" s="39">
        <f t="shared" ca="1" si="19"/>
        <v>2.7907425733701525</v>
      </c>
      <c r="BA67">
        <f t="shared" ca="1" si="20"/>
        <v>60.401827008027695</v>
      </c>
      <c r="BB67">
        <f t="shared" ca="1" si="21"/>
        <v>47.20855609090313</v>
      </c>
      <c r="BC67">
        <f t="shared" ca="1" si="22"/>
        <v>62.101691043840916</v>
      </c>
      <c r="BD67">
        <f t="shared" ca="1" si="23"/>
        <v>45.962751182834999</v>
      </c>
      <c r="BE67">
        <f t="shared" ca="1" si="24"/>
        <v>60.339619102895298</v>
      </c>
      <c r="BF67">
        <f t="shared" ca="1" si="25"/>
        <v>47.944892573370147</v>
      </c>
    </row>
    <row r="68" spans="1:58" x14ac:dyDescent="0.25">
      <c r="A68" s="2" t="s">
        <v>86</v>
      </c>
      <c r="B68" s="5" t="s">
        <v>2</v>
      </c>
      <c r="C68" s="22">
        <v>56.215200000000003</v>
      </c>
      <c r="D68" s="22">
        <v>57.117400000000004</v>
      </c>
      <c r="E68" s="8">
        <v>-76</v>
      </c>
      <c r="F68" s="5" t="s">
        <v>0</v>
      </c>
      <c r="G68" s="22">
        <v>46.509500000000003</v>
      </c>
      <c r="H68" s="22">
        <v>55.901600000000002</v>
      </c>
      <c r="I68" s="8">
        <v>-78</v>
      </c>
      <c r="J68" s="5" t="s">
        <v>1</v>
      </c>
      <c r="K68" s="22">
        <v>59.722200000000001</v>
      </c>
      <c r="L68" s="22">
        <v>44.935299999999998</v>
      </c>
      <c r="M68" s="8">
        <v>-51</v>
      </c>
      <c r="N68" s="5" t="s">
        <v>3</v>
      </c>
      <c r="O68" s="22">
        <v>24.712700000000002</v>
      </c>
      <c r="P68" s="22">
        <v>54.612900000000003</v>
      </c>
      <c r="Q68" s="8">
        <v>-100</v>
      </c>
      <c r="R68" s="5" t="s">
        <v>4</v>
      </c>
      <c r="S68" s="22">
        <v>16.944099999999999</v>
      </c>
      <c r="T68" s="22">
        <v>55.853000000000002</v>
      </c>
      <c r="U68" s="8">
        <v>-100</v>
      </c>
      <c r="V68" s="24">
        <v>61.635872036905177</v>
      </c>
      <c r="W68" s="25">
        <v>44.269894607534752</v>
      </c>
      <c r="X68" s="26">
        <v>62.427872630506251</v>
      </c>
      <c r="Y68" s="25">
        <v>44.454856697790596</v>
      </c>
      <c r="Z68" s="26">
        <v>62.995020287309188</v>
      </c>
      <c r="AA68" s="27">
        <v>44.047198871322458</v>
      </c>
      <c r="AB68" s="12">
        <v>57.805599999999998</v>
      </c>
      <c r="AC68" s="18">
        <v>43.610112499999993</v>
      </c>
      <c r="AD68" s="12">
        <f t="shared" si="4"/>
        <v>3</v>
      </c>
      <c r="AE68" s="5">
        <f t="shared" si="5"/>
        <v>3.8866819147083227</v>
      </c>
      <c r="AF68" s="32">
        <f t="shared" si="6"/>
        <v>4.6988293255265274</v>
      </c>
      <c r="AG68" s="35">
        <f t="shared" si="7"/>
        <v>5.2077948706081001</v>
      </c>
      <c r="AI68">
        <v>5.9379152956749941</v>
      </c>
      <c r="AJ68">
        <v>7.2750868408308627</v>
      </c>
      <c r="AK68">
        <v>7.5894122577992791</v>
      </c>
      <c r="AM68" s="12">
        <v>57.805599999999998</v>
      </c>
      <c r="AN68" s="39">
        <v>43.610112499999993</v>
      </c>
      <c r="AO68" s="12">
        <f t="shared" ca="1" si="8"/>
        <v>0.706579613397744</v>
      </c>
      <c r="AP68" s="39">
        <f t="shared" ca="1" si="9"/>
        <v>0.293420386602256</v>
      </c>
      <c r="AQ68" s="12">
        <f t="shared" ca="1" si="10"/>
        <v>0.67613959336647855</v>
      </c>
      <c r="AR68" s="39">
        <f t="shared" ca="1" si="11"/>
        <v>0.32386040663352145</v>
      </c>
      <c r="AS68" s="12">
        <f t="shared" ca="1" si="12"/>
        <v>0.68543708594010444</v>
      </c>
      <c r="AT68" s="39">
        <f t="shared" ca="1" si="13"/>
        <v>0.31456291405989556</v>
      </c>
      <c r="AU68" s="12">
        <f t="shared" ca="1" si="14"/>
        <v>3.1725807215133095</v>
      </c>
      <c r="AV68" s="18">
        <f t="shared" ca="1" si="15"/>
        <v>1.3174734229266285</v>
      </c>
      <c r="AW68" s="18">
        <f t="shared" ca="1" si="16"/>
        <v>3.6964665352123309</v>
      </c>
      <c r="AX68" s="18">
        <f t="shared" ca="1" si="17"/>
        <v>1.7705502930845243</v>
      </c>
      <c r="AY68" s="18">
        <f t="shared" ca="1" si="18"/>
        <v>3.8566163281150736</v>
      </c>
      <c r="AZ68" s="39">
        <f t="shared" ca="1" si="19"/>
        <v>1.7698903305165785</v>
      </c>
      <c r="BA68">
        <f t="shared" ca="1" si="20"/>
        <v>60.978180721513311</v>
      </c>
      <c r="BB68">
        <f t="shared" ca="1" si="21"/>
        <v>44.927585922926625</v>
      </c>
      <c r="BC68">
        <f t="shared" ca="1" si="22"/>
        <v>61.502066535212329</v>
      </c>
      <c r="BD68">
        <f t="shared" ca="1" si="23"/>
        <v>45.380662793084518</v>
      </c>
      <c r="BE68">
        <f t="shared" ca="1" si="24"/>
        <v>61.662216328115072</v>
      </c>
      <c r="BF68">
        <f t="shared" ca="1" si="25"/>
        <v>45.380002830516574</v>
      </c>
    </row>
    <row r="69" spans="1:58" x14ac:dyDescent="0.25">
      <c r="A69" s="2" t="s">
        <v>87</v>
      </c>
      <c r="B69" s="5" t="s">
        <v>2</v>
      </c>
      <c r="C69" s="22">
        <v>56.215200000000003</v>
      </c>
      <c r="D69" s="22">
        <v>57.117400000000004</v>
      </c>
      <c r="E69" s="8">
        <v>-79</v>
      </c>
      <c r="F69" s="5" t="s">
        <v>0</v>
      </c>
      <c r="G69" s="22">
        <v>46.509500000000003</v>
      </c>
      <c r="H69" s="22">
        <v>55.901600000000002</v>
      </c>
      <c r="I69" s="8">
        <v>-82</v>
      </c>
      <c r="J69" s="5" t="s">
        <v>1</v>
      </c>
      <c r="K69" s="22">
        <v>59.722200000000001</v>
      </c>
      <c r="L69" s="22">
        <v>44.935299999999998</v>
      </c>
      <c r="M69" s="8">
        <v>-51</v>
      </c>
      <c r="N69" s="5" t="s">
        <v>3</v>
      </c>
      <c r="O69" s="22">
        <v>24.712700000000002</v>
      </c>
      <c r="P69" s="22">
        <v>54.612900000000003</v>
      </c>
      <c r="Q69" s="8">
        <v>-100</v>
      </c>
      <c r="R69" s="5" t="s">
        <v>4</v>
      </c>
      <c r="S69" s="22">
        <v>16.944099999999999</v>
      </c>
      <c r="T69" s="22">
        <v>55.853000000000002</v>
      </c>
      <c r="U69" s="8">
        <v>-100</v>
      </c>
      <c r="V69" s="24">
        <v>63.142162370789471</v>
      </c>
      <c r="W69" s="25">
        <v>42.667427924885509</v>
      </c>
      <c r="X69" s="26">
        <v>59.955176521603903</v>
      </c>
      <c r="Y69" s="25">
        <v>47.191585319226952</v>
      </c>
      <c r="Z69" s="26">
        <v>63.490252055670112</v>
      </c>
      <c r="AA69" s="27">
        <v>43.970835202129152</v>
      </c>
      <c r="AB69" s="12">
        <v>57.805599999999998</v>
      </c>
      <c r="AC69" s="18">
        <v>42.066074999999991</v>
      </c>
      <c r="AD69" s="12">
        <f t="shared" ref="AD69:AD70" si="26">5 - COUNTIF(B69:U69,"-100")</f>
        <v>3</v>
      </c>
      <c r="AE69" s="5">
        <f t="shared" ref="AE69:AE70" si="27">SQRT(((V69-$AB69)*(V69-$AB69))+((W69-$AC69)*(W69-$AC69)))</f>
        <v>5.3703373523080025</v>
      </c>
      <c r="AF69" s="32">
        <f t="shared" ref="AF69:AF70" si="28">SQRT(((X69-$AB69)*(X69-$AB69))+((Y69-$AC69)*(Y69-$AC69)))</f>
        <v>5.5580154061258966</v>
      </c>
      <c r="AG69" s="35">
        <f t="shared" ref="AG69:AG70" si="29">SQRT(((Z69-$AB69)*(Z69-$AB69))+((AA69-$AC69)*(AA69-$AC69)))</f>
        <v>5.9952798451489793</v>
      </c>
      <c r="AI69">
        <v>4.126805605290941</v>
      </c>
      <c r="AJ69">
        <v>4.7499470617461919</v>
      </c>
      <c r="AK69">
        <v>4.8992481987325354</v>
      </c>
      <c r="AM69" s="12">
        <v>57.805599999999998</v>
      </c>
      <c r="AN69" s="39">
        <v>42.066074999999991</v>
      </c>
      <c r="AO69" s="12">
        <f t="shared" ref="AO69:AO70" ca="1" si="30">RAND()</f>
        <v>0.64785281545342732</v>
      </c>
      <c r="AP69" s="39">
        <f t="shared" ref="AP69:AP70" ca="1" si="31">1 - AO69</f>
        <v>0.35214718454657268</v>
      </c>
      <c r="AQ69" s="12">
        <f t="shared" ref="AQ69:AQ70" ca="1" si="32">RAND()</f>
        <v>2.5627237565906125E-3</v>
      </c>
      <c r="AR69" s="39">
        <f t="shared" ref="AR69:AR70" ca="1" si="33">1-AQ69</f>
        <v>0.99743727624340939</v>
      </c>
      <c r="AS69" s="12">
        <f t="shared" ref="AS69:AS70" ca="1" si="34">RAND()</f>
        <v>0.59414481338274905</v>
      </c>
      <c r="AT69" s="39">
        <f t="shared" ref="AT69:AT70" ca="1" si="35">1-AS69</f>
        <v>0.40585518661725095</v>
      </c>
      <c r="AU69" s="12">
        <f t="shared" ref="AU69:AU70" ca="1" si="36">AO69*AI68</f>
        <v>3.8468951422270155</v>
      </c>
      <c r="AV69" s="18">
        <f t="shared" ref="AV69:AV70" ca="1" si="37">AP69*AI68</f>
        <v>2.0910201534479786</v>
      </c>
      <c r="AW69" s="18">
        <f t="shared" ref="AW69:AW70" ca="1" si="38">AQ69*AJ68</f>
        <v>1.8644037878257001E-2</v>
      </c>
      <c r="AX69" s="18">
        <f t="shared" ref="AX69:AX70" ca="1" si="39">AR69*AJ68</f>
        <v>7.2564428029526056</v>
      </c>
      <c r="AY69" s="18">
        <f t="shared" ref="AY69:AY70" ca="1" si="40">AS69*AK68</f>
        <v>4.5092099295949009</v>
      </c>
      <c r="AZ69" s="39">
        <f t="shared" ref="AZ69:AZ70" ca="1" si="41">AT69*AK68</f>
        <v>3.0802023282043782</v>
      </c>
      <c r="BA69">
        <f t="shared" ref="BA69:BA70" ca="1" si="42">$AM69+AU69</f>
        <v>61.652495142227011</v>
      </c>
      <c r="BB69">
        <f t="shared" ref="BB69:BB70" ca="1" si="43">$AN69+AV69</f>
        <v>44.157095153447969</v>
      </c>
      <c r="BC69">
        <f t="shared" ref="BC69:BC70" ca="1" si="44">$AM69+AW69</f>
        <v>57.824244037878252</v>
      </c>
      <c r="BD69">
        <f t="shared" ref="BD69:BD70" ca="1" si="45">$AN69+AX69</f>
        <v>49.322517802952596</v>
      </c>
      <c r="BE69">
        <f t="shared" ref="BE69:BE70" ca="1" si="46">$AM69+AY69</f>
        <v>62.314809929594901</v>
      </c>
      <c r="BF69">
        <f t="shared" ref="BF69:BF70" ca="1" si="47">$AN69+AZ69</f>
        <v>45.14627732820437</v>
      </c>
    </row>
    <row r="70" spans="1:58" ht="15.75" thickBot="1" x14ac:dyDescent="0.3">
      <c r="A70" s="3" t="s">
        <v>88</v>
      </c>
      <c r="B70" s="6" t="s">
        <v>2</v>
      </c>
      <c r="C70" s="23">
        <v>56.215200000000003</v>
      </c>
      <c r="D70" s="23">
        <v>57.117400000000004</v>
      </c>
      <c r="E70" s="9">
        <v>-79</v>
      </c>
      <c r="F70" s="6" t="s">
        <v>0</v>
      </c>
      <c r="G70" s="23">
        <v>46.509500000000003</v>
      </c>
      <c r="H70" s="23">
        <v>55.901600000000002</v>
      </c>
      <c r="I70" s="9">
        <v>-82</v>
      </c>
      <c r="J70" s="6" t="s">
        <v>1</v>
      </c>
      <c r="K70" s="23">
        <v>59.722200000000001</v>
      </c>
      <c r="L70" s="23">
        <v>44.935299999999998</v>
      </c>
      <c r="M70" s="9">
        <v>-51</v>
      </c>
      <c r="N70" s="6" t="s">
        <v>3</v>
      </c>
      <c r="O70" s="23">
        <v>24.712700000000002</v>
      </c>
      <c r="P70" s="23">
        <v>54.612900000000003</v>
      </c>
      <c r="Q70" s="9">
        <v>-100</v>
      </c>
      <c r="R70" s="6" t="s">
        <v>4</v>
      </c>
      <c r="S70" s="23">
        <v>16.944099999999999</v>
      </c>
      <c r="T70" s="23">
        <v>55.853000000000002</v>
      </c>
      <c r="U70" s="9">
        <v>-100</v>
      </c>
      <c r="V70" s="20">
        <v>59.978014723764261</v>
      </c>
      <c r="W70" s="28">
        <v>40.932390881526679</v>
      </c>
      <c r="X70" s="29">
        <v>60.203357238448433</v>
      </c>
      <c r="Y70" s="28">
        <v>41.330189823297758</v>
      </c>
      <c r="Z70" s="29">
        <v>58.772531642162143</v>
      </c>
      <c r="AA70" s="21">
        <v>42.910316556570393</v>
      </c>
      <c r="AB70" s="14">
        <v>57.805599999999998</v>
      </c>
      <c r="AC70" s="19">
        <v>38.978000000000002</v>
      </c>
      <c r="AD70" s="14">
        <f t="shared" si="26"/>
        <v>3</v>
      </c>
      <c r="AE70" s="6">
        <f t="shared" si="27"/>
        <v>2.9221617768053809</v>
      </c>
      <c r="AF70" s="36">
        <f t="shared" si="28"/>
        <v>3.3588743262226104</v>
      </c>
      <c r="AG70" s="37">
        <f t="shared" si="29"/>
        <v>4.0494530867380103</v>
      </c>
      <c r="AI70" s="31"/>
      <c r="AJ70" s="38"/>
      <c r="AM70" s="14">
        <v>57.805599999999998</v>
      </c>
      <c r="AN70" s="40">
        <v>38.978000000000002</v>
      </c>
      <c r="AO70" s="14">
        <f t="shared" ca="1" si="30"/>
        <v>0.16465316017214049</v>
      </c>
      <c r="AP70" s="40">
        <f t="shared" ca="1" si="31"/>
        <v>0.83534683982785951</v>
      </c>
      <c r="AQ70" s="14">
        <f t="shared" ca="1" si="32"/>
        <v>0.88621263147251905</v>
      </c>
      <c r="AR70" s="40">
        <f t="shared" ca="1" si="33"/>
        <v>0.11378736852748095</v>
      </c>
      <c r="AS70" s="14">
        <f t="shared" ca="1" si="34"/>
        <v>2.7320040228843712E-2</v>
      </c>
      <c r="AT70" s="40">
        <f t="shared" ca="1" si="35"/>
        <v>0.97267995977115629</v>
      </c>
      <c r="AU70" s="14">
        <f t="shared" ca="1" si="36"/>
        <v>0.67949158432725654</v>
      </c>
      <c r="AV70" s="19">
        <f t="shared" ca="1" si="37"/>
        <v>3.4473140209636846</v>
      </c>
      <c r="AW70" s="19">
        <f t="shared" ca="1" si="38"/>
        <v>4.209463084945253</v>
      </c>
      <c r="AX70" s="19">
        <f t="shared" ca="1" si="39"/>
        <v>0.54048397680093918</v>
      </c>
      <c r="AY70" s="19">
        <f t="shared" ca="1" si="40"/>
        <v>0.13384765788046296</v>
      </c>
      <c r="AZ70" s="40">
        <f t="shared" ca="1" si="41"/>
        <v>4.7654005408520721</v>
      </c>
      <c r="BA70">
        <f t="shared" ca="1" si="42"/>
        <v>58.485091584327257</v>
      </c>
      <c r="BB70">
        <f t="shared" ca="1" si="43"/>
        <v>42.425314020963683</v>
      </c>
      <c r="BC70">
        <f t="shared" ca="1" si="44"/>
        <v>62.015063084945254</v>
      </c>
      <c r="BD70">
        <f t="shared" ca="1" si="45"/>
        <v>39.518483976800944</v>
      </c>
      <c r="BE70">
        <f t="shared" ca="1" si="46"/>
        <v>57.939447657880464</v>
      </c>
      <c r="BF70">
        <f t="shared" ca="1" si="47"/>
        <v>43.743400540852072</v>
      </c>
    </row>
    <row r="71" spans="1:58" x14ac:dyDescent="0.25">
      <c r="AE71" s="46">
        <f>AVERAGE(AE4:AE70)</f>
        <v>3.2529611988335079</v>
      </c>
      <c r="AF71" s="46">
        <f t="shared" ref="AF71:AG71" si="48">AVERAGE(AF4:AF70)</f>
        <v>3.7664223037691342</v>
      </c>
      <c r="AG71" s="46">
        <f t="shared" si="48"/>
        <v>3.9720583094249453</v>
      </c>
    </row>
  </sheetData>
  <mergeCells count="23">
    <mergeCell ref="AE1:AG2"/>
    <mergeCell ref="AM1:AN2"/>
    <mergeCell ref="AO2:AP2"/>
    <mergeCell ref="AQ2:AR2"/>
    <mergeCell ref="A1:A3"/>
    <mergeCell ref="B1:E2"/>
    <mergeCell ref="F1:I2"/>
    <mergeCell ref="V1:AA1"/>
    <mergeCell ref="J1:M2"/>
    <mergeCell ref="N1:Q2"/>
    <mergeCell ref="R1:U2"/>
    <mergeCell ref="AB1:AC2"/>
    <mergeCell ref="AD1:AD3"/>
    <mergeCell ref="V2:W2"/>
    <mergeCell ref="X2:Y2"/>
    <mergeCell ref="Z2:AA2"/>
    <mergeCell ref="BC2:BD2"/>
    <mergeCell ref="BE2:BF2"/>
    <mergeCell ref="AS2:AT2"/>
    <mergeCell ref="AU2:AV2"/>
    <mergeCell ref="AW2:AX2"/>
    <mergeCell ref="AY2:AZ2"/>
    <mergeCell ref="BA2:B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A43" workbookViewId="0">
      <selection activeCell="C1" sqref="C1:D68"/>
    </sheetView>
  </sheetViews>
  <sheetFormatPr defaultRowHeight="15" x14ac:dyDescent="0.25"/>
  <cols>
    <col min="1" max="1" width="8.42578125" style="16" customWidth="1"/>
    <col min="2" max="2" width="12.85546875" customWidth="1"/>
    <col min="3" max="4" width="9.140625" style="18"/>
    <col min="7" max="7" width="15.28515625" bestFit="1" customWidth="1"/>
  </cols>
  <sheetData>
    <row r="1" spans="1:18" x14ac:dyDescent="0.25">
      <c r="A1" s="16" t="s">
        <v>89</v>
      </c>
      <c r="B1" t="s">
        <v>99</v>
      </c>
      <c r="C1" s="68" t="s">
        <v>90</v>
      </c>
      <c r="D1" s="68"/>
    </row>
    <row r="2" spans="1:18" x14ac:dyDescent="0.25">
      <c r="A2" s="15">
        <v>41381.694166666668</v>
      </c>
      <c r="B2" s="16">
        <f>A2-$G$2</f>
        <v>0</v>
      </c>
      <c r="C2" s="30">
        <v>57.805599999999998</v>
      </c>
      <c r="D2" s="30">
        <v>38.978000000000002</v>
      </c>
      <c r="G2" s="15">
        <v>41381.694166666668</v>
      </c>
    </row>
    <row r="3" spans="1:18" x14ac:dyDescent="0.25">
      <c r="A3" s="15">
        <v>41381.694189814814</v>
      </c>
      <c r="B3" s="16">
        <f t="shared" ref="B3:B66" si="0">A3-$G$2</f>
        <v>2.314814628334716E-5</v>
      </c>
      <c r="C3" s="30">
        <v>57.805599999999998</v>
      </c>
      <c r="D3" s="30">
        <f>D2+$F$10</f>
        <v>40.522037500000003</v>
      </c>
    </row>
    <row r="4" spans="1:18" x14ac:dyDescent="0.25">
      <c r="A4" s="15">
        <v>41381.694212962961</v>
      </c>
      <c r="B4" s="16">
        <f t="shared" si="0"/>
        <v>4.6296292566694319E-5</v>
      </c>
      <c r="C4" s="30">
        <v>57.805599999999998</v>
      </c>
      <c r="D4" s="30">
        <f t="shared" ref="D4:D8" si="1">D3+$F$10</f>
        <v>42.066075000000005</v>
      </c>
    </row>
    <row r="5" spans="1:18" ht="15.75" thickBot="1" x14ac:dyDescent="0.3">
      <c r="A5" s="15">
        <v>41381.694236111114</v>
      </c>
      <c r="B5" s="16">
        <f t="shared" si="0"/>
        <v>6.9444446125999093E-5</v>
      </c>
      <c r="C5" s="30">
        <v>57.805599999999998</v>
      </c>
      <c r="D5" s="30">
        <f t="shared" si="1"/>
        <v>43.610112500000007</v>
      </c>
    </row>
    <row r="6" spans="1:18" ht="15.75" thickBot="1" x14ac:dyDescent="0.3">
      <c r="A6" s="15">
        <v>41381.69425925926</v>
      </c>
      <c r="B6" s="16">
        <f t="shared" si="0"/>
        <v>9.2592592409346253E-5</v>
      </c>
      <c r="C6" s="30">
        <v>57.805599999999998</v>
      </c>
      <c r="D6" s="30">
        <f t="shared" si="1"/>
        <v>45.154150000000008</v>
      </c>
      <c r="K6" s="69" t="s">
        <v>17</v>
      </c>
      <c r="L6" s="70"/>
      <c r="M6" s="70"/>
      <c r="N6" s="70"/>
      <c r="O6" s="70"/>
      <c r="P6" s="70"/>
      <c r="Q6" s="70"/>
      <c r="R6" s="71"/>
    </row>
    <row r="7" spans="1:18" ht="15.75" thickBot="1" x14ac:dyDescent="0.3">
      <c r="A7" s="15">
        <v>41381.694282407407</v>
      </c>
      <c r="B7" s="16">
        <f t="shared" si="0"/>
        <v>1.1574073869269341E-4</v>
      </c>
      <c r="C7" s="30">
        <v>57.805599999999998</v>
      </c>
      <c r="D7" s="30">
        <f t="shared" si="1"/>
        <v>46.69818750000001</v>
      </c>
      <c r="K7" s="69" t="s">
        <v>18</v>
      </c>
      <c r="L7" s="71"/>
      <c r="M7" s="69" t="s">
        <v>19</v>
      </c>
      <c r="N7" s="71"/>
      <c r="O7" s="69" t="s">
        <v>20</v>
      </c>
      <c r="P7" s="71"/>
      <c r="Q7" s="69" t="s">
        <v>21</v>
      </c>
      <c r="R7" s="71"/>
    </row>
    <row r="8" spans="1:18" ht="15.75" thickBot="1" x14ac:dyDescent="0.3">
      <c r="A8" s="15">
        <v>41381.694305555553</v>
      </c>
      <c r="B8" s="16">
        <f t="shared" si="0"/>
        <v>1.3888888497604057E-4</v>
      </c>
      <c r="C8" s="30">
        <v>57.805599999999998</v>
      </c>
      <c r="D8" s="30">
        <f t="shared" si="1"/>
        <v>48.242225000000012</v>
      </c>
      <c r="K8" s="20">
        <v>57.805599999999998</v>
      </c>
      <c r="L8" s="20">
        <v>38.978000000000002</v>
      </c>
      <c r="M8" s="20">
        <v>57.805599999999998</v>
      </c>
      <c r="N8" s="21">
        <v>51.330300000000001</v>
      </c>
      <c r="O8" s="20">
        <v>6.5655700000000001</v>
      </c>
      <c r="P8" s="21">
        <v>51.330300000000001</v>
      </c>
      <c r="Q8" s="20">
        <v>6.5655700000000001</v>
      </c>
      <c r="R8" s="21">
        <v>46.345599999999997</v>
      </c>
    </row>
    <row r="9" spans="1:18" x14ac:dyDescent="0.25">
      <c r="A9" s="15">
        <v>41381.694328703707</v>
      </c>
      <c r="B9" s="16">
        <f t="shared" si="0"/>
        <v>1.6203703853534535E-4</v>
      </c>
      <c r="C9" s="30">
        <v>57.805599999999998</v>
      </c>
      <c r="D9" s="30">
        <v>51.330300000000001</v>
      </c>
    </row>
    <row r="10" spans="1:18" x14ac:dyDescent="0.25">
      <c r="A10" s="15">
        <v>41381.694351851853</v>
      </c>
      <c r="B10" s="16">
        <f t="shared" si="0"/>
        <v>1.8518518481869251E-4</v>
      </c>
      <c r="C10" s="30">
        <f>C9-$F$11</f>
        <v>56.097598999999995</v>
      </c>
      <c r="D10" s="30">
        <v>51.330300000000001</v>
      </c>
      <c r="F10">
        <f>(D9-D2) / 8</f>
        <v>1.5440375</v>
      </c>
    </row>
    <row r="11" spans="1:18" x14ac:dyDescent="0.25">
      <c r="A11" s="15">
        <v>41381.694374999999</v>
      </c>
      <c r="B11" s="16">
        <f t="shared" si="0"/>
        <v>2.0833333110203966E-4</v>
      </c>
      <c r="C11" s="30">
        <f t="shared" ref="C11:C37" si="2">C10-$F$11</f>
        <v>54.389597999999992</v>
      </c>
      <c r="D11" s="30">
        <v>51.330300000000001</v>
      </c>
      <c r="F11">
        <f>(C9-C38) / 30</f>
        <v>1.7080009999999999</v>
      </c>
    </row>
    <row r="12" spans="1:18" x14ac:dyDescent="0.25">
      <c r="A12" s="15">
        <v>41381.694398148145</v>
      </c>
      <c r="B12" s="16">
        <f t="shared" si="0"/>
        <v>2.3148147738538682E-4</v>
      </c>
      <c r="C12" s="30">
        <f t="shared" si="2"/>
        <v>52.681596999999989</v>
      </c>
      <c r="D12" s="30">
        <v>51.330300000000001</v>
      </c>
      <c r="K12" t="s">
        <v>91</v>
      </c>
      <c r="N12" s="16">
        <v>1.8171296251239255E-3</v>
      </c>
    </row>
    <row r="13" spans="1:18" x14ac:dyDescent="0.25">
      <c r="A13" s="15">
        <v>41381.694421296299</v>
      </c>
      <c r="B13" s="16">
        <f t="shared" si="0"/>
        <v>2.546296309446916E-4</v>
      </c>
      <c r="C13" s="30">
        <f t="shared" si="2"/>
        <v>50.973595999999986</v>
      </c>
      <c r="D13" s="30">
        <v>51.330300000000001</v>
      </c>
      <c r="K13" t="s">
        <v>92</v>
      </c>
      <c r="L13" s="31">
        <f>SQRT(((K8-M8)*(K8-M8)+(L8-N8)*(L8-N8)))</f>
        <v>12.3523</v>
      </c>
      <c r="M13">
        <f>L13 / $L$19</f>
        <v>9.0061497268108567E-2</v>
      </c>
      <c r="N13" s="16">
        <f>$N$12*M13</f>
        <v>1.6365341476889757E-4</v>
      </c>
      <c r="O13" s="16">
        <v>1.6365341476889757E-4</v>
      </c>
    </row>
    <row r="14" spans="1:18" x14ac:dyDescent="0.25">
      <c r="A14" s="15">
        <v>41381.694444444445</v>
      </c>
      <c r="B14" s="16">
        <f t="shared" si="0"/>
        <v>2.7777777722803876E-4</v>
      </c>
      <c r="C14" s="30">
        <f t="shared" si="2"/>
        <v>49.265594999999983</v>
      </c>
      <c r="D14" s="30">
        <v>51.330300000000001</v>
      </c>
      <c r="K14" t="s">
        <v>93</v>
      </c>
      <c r="L14" s="31">
        <f>SQRT(((M8-O8)*(M8-O8)+(N8-P8)*(N8-P8)))</f>
        <v>51.240029999999997</v>
      </c>
      <c r="M14">
        <f t="shared" ref="M14:M18" si="3">L14 / $L$19</f>
        <v>0.37359470073288381</v>
      </c>
      <c r="N14" s="16">
        <f t="shared" ref="N14:N18" si="4">$N$12*M14</f>
        <v>6.7886999849103033E-4</v>
      </c>
      <c r="O14" s="16">
        <f>O13+N14</f>
        <v>8.4252341325992788E-4</v>
      </c>
    </row>
    <row r="15" spans="1:18" x14ac:dyDescent="0.25">
      <c r="A15" s="15">
        <v>41381.694467592592</v>
      </c>
      <c r="B15" s="16">
        <f t="shared" si="0"/>
        <v>3.0092592351138592E-4</v>
      </c>
      <c r="C15" s="30">
        <f t="shared" si="2"/>
        <v>47.55759399999998</v>
      </c>
      <c r="D15" s="30">
        <v>51.330300000000001</v>
      </c>
      <c r="K15" t="s">
        <v>94</v>
      </c>
      <c r="L15" s="31">
        <f>SQRT(((O8-Q8)*(O8-Q8)+(P8-R8)*(P8-R8)))</f>
        <v>4.9847000000000037</v>
      </c>
      <c r="M15">
        <f t="shared" si="3"/>
        <v>3.6343801999007559E-2</v>
      </c>
      <c r="N15" s="16">
        <f t="shared" si="4"/>
        <v>6.6041399302034783E-5</v>
      </c>
      <c r="O15" s="16">
        <f t="shared" ref="O15:O18" si="5">O14+N15</f>
        <v>9.0856481256196265E-4</v>
      </c>
    </row>
    <row r="16" spans="1:18" x14ac:dyDescent="0.25">
      <c r="A16" s="15">
        <v>41381.694490740738</v>
      </c>
      <c r="B16" s="16">
        <f t="shared" si="0"/>
        <v>3.2407406979473308E-4</v>
      </c>
      <c r="C16" s="30">
        <f t="shared" si="2"/>
        <v>45.849592999999977</v>
      </c>
      <c r="D16" s="30">
        <v>51.330300000000001</v>
      </c>
      <c r="K16" t="s">
        <v>95</v>
      </c>
      <c r="L16" s="31">
        <v>4.9847000000000037</v>
      </c>
      <c r="M16">
        <f t="shared" si="3"/>
        <v>3.6343801999007559E-2</v>
      </c>
      <c r="N16" s="16">
        <f t="shared" si="4"/>
        <v>6.6041399302034783E-5</v>
      </c>
      <c r="O16" s="16">
        <f t="shared" si="5"/>
        <v>9.7460621186399741E-4</v>
      </c>
    </row>
    <row r="17" spans="1:15" x14ac:dyDescent="0.25">
      <c r="A17" s="15">
        <v>41381.694513888891</v>
      </c>
      <c r="B17" s="16">
        <f t="shared" si="0"/>
        <v>3.4722222335403785E-4</v>
      </c>
      <c r="C17" s="30">
        <f t="shared" si="2"/>
        <v>44.141591999999974</v>
      </c>
      <c r="D17" s="30">
        <v>51.330300000000001</v>
      </c>
      <c r="K17" t="s">
        <v>96</v>
      </c>
      <c r="L17" s="31">
        <v>51.240029999999997</v>
      </c>
      <c r="M17">
        <f t="shared" si="3"/>
        <v>0.37359470073288381</v>
      </c>
      <c r="N17" s="16">
        <f t="shared" si="4"/>
        <v>6.7886999849103033E-4</v>
      </c>
      <c r="O17" s="16">
        <f t="shared" si="5"/>
        <v>1.6534762103550277E-3</v>
      </c>
    </row>
    <row r="18" spans="1:15" x14ac:dyDescent="0.25">
      <c r="A18" s="15">
        <v>41381.694537037038</v>
      </c>
      <c r="B18" s="16">
        <f t="shared" si="0"/>
        <v>3.7037036963738501E-4</v>
      </c>
      <c r="C18" s="30">
        <f t="shared" si="2"/>
        <v>42.433590999999971</v>
      </c>
      <c r="D18" s="30">
        <v>51.330300000000001</v>
      </c>
      <c r="K18" t="s">
        <v>97</v>
      </c>
      <c r="L18" s="31">
        <v>12.3523</v>
      </c>
      <c r="M18">
        <f t="shared" si="3"/>
        <v>9.0061497268108567E-2</v>
      </c>
      <c r="N18" s="16">
        <f t="shared" si="4"/>
        <v>1.6365341476889757E-4</v>
      </c>
      <c r="O18" s="16">
        <f t="shared" si="5"/>
        <v>1.8171296251239253E-3</v>
      </c>
    </row>
    <row r="19" spans="1:15" x14ac:dyDescent="0.25">
      <c r="A19" s="15">
        <v>41381.694560185184</v>
      </c>
      <c r="B19" s="16">
        <f t="shared" si="0"/>
        <v>3.9351851592073217E-4</v>
      </c>
      <c r="C19" s="30">
        <f t="shared" si="2"/>
        <v>40.725589999999968</v>
      </c>
      <c r="D19" s="30">
        <v>51.330300000000001</v>
      </c>
      <c r="K19" t="s">
        <v>98</v>
      </c>
      <c r="L19" s="31">
        <f>SUM(L13:L18)</f>
        <v>137.15406000000002</v>
      </c>
    </row>
    <row r="20" spans="1:15" x14ac:dyDescent="0.25">
      <c r="A20" s="15">
        <v>41381.69458333333</v>
      </c>
      <c r="B20" s="16">
        <f t="shared" si="0"/>
        <v>4.1666666220407933E-4</v>
      </c>
      <c r="C20" s="30">
        <f t="shared" si="2"/>
        <v>39.017588999999965</v>
      </c>
      <c r="D20" s="30">
        <v>51.330300000000001</v>
      </c>
    </row>
    <row r="21" spans="1:15" x14ac:dyDescent="0.25">
      <c r="A21" s="15">
        <v>41381.694606481484</v>
      </c>
      <c r="B21" s="16">
        <f t="shared" si="0"/>
        <v>4.398148157633841E-4</v>
      </c>
      <c r="C21" s="30">
        <f t="shared" si="2"/>
        <v>37.309587999999962</v>
      </c>
      <c r="D21" s="30">
        <v>51.330300000000001</v>
      </c>
    </row>
    <row r="22" spans="1:15" x14ac:dyDescent="0.25">
      <c r="A22" s="15">
        <v>41381.69462962963</v>
      </c>
      <c r="B22" s="16">
        <f t="shared" si="0"/>
        <v>4.6296296204673126E-4</v>
      </c>
      <c r="C22" s="30">
        <f t="shared" si="2"/>
        <v>35.601586999999959</v>
      </c>
      <c r="D22" s="30">
        <v>51.330300000000001</v>
      </c>
    </row>
    <row r="23" spans="1:15" x14ac:dyDescent="0.25">
      <c r="A23" s="15">
        <v>41381.694652777776</v>
      </c>
      <c r="B23" s="16">
        <f t="shared" si="0"/>
        <v>4.8611110833007842E-4</v>
      </c>
      <c r="C23" s="30">
        <f t="shared" si="2"/>
        <v>33.893585999999956</v>
      </c>
      <c r="D23" s="30">
        <v>51.330300000000001</v>
      </c>
    </row>
    <row r="24" spans="1:15" x14ac:dyDescent="0.25">
      <c r="A24" s="15">
        <v>41381.694675925923</v>
      </c>
      <c r="B24" s="16">
        <f t="shared" si="0"/>
        <v>5.0925925461342558E-4</v>
      </c>
      <c r="C24" s="30">
        <f t="shared" si="2"/>
        <v>32.185584999999953</v>
      </c>
      <c r="D24" s="30">
        <v>51.330300000000001</v>
      </c>
    </row>
    <row r="25" spans="1:15" x14ac:dyDescent="0.25">
      <c r="A25" s="15">
        <v>41381.694699074076</v>
      </c>
      <c r="B25" s="16">
        <f t="shared" si="0"/>
        <v>5.3240740817273036E-4</v>
      </c>
      <c r="C25" s="30">
        <f t="shared" si="2"/>
        <v>30.477583999999954</v>
      </c>
      <c r="D25" s="30">
        <v>51.330300000000001</v>
      </c>
    </row>
    <row r="26" spans="1:15" x14ac:dyDescent="0.25">
      <c r="A26" s="15">
        <v>41381.694722222222</v>
      </c>
      <c r="B26" s="16">
        <f t="shared" si="0"/>
        <v>5.5555555445607752E-4</v>
      </c>
      <c r="C26" s="30">
        <f t="shared" si="2"/>
        <v>28.769582999999955</v>
      </c>
      <c r="D26" s="30">
        <v>51.330300000000001</v>
      </c>
    </row>
    <row r="27" spans="1:15" x14ac:dyDescent="0.25">
      <c r="A27" s="15">
        <v>41381.694745370369</v>
      </c>
      <c r="B27" s="16">
        <f t="shared" si="0"/>
        <v>5.7870370073942468E-4</v>
      </c>
      <c r="C27" s="30">
        <f t="shared" si="2"/>
        <v>27.061581999999955</v>
      </c>
      <c r="D27" s="30">
        <v>51.330300000000001</v>
      </c>
    </row>
    <row r="28" spans="1:15" x14ac:dyDescent="0.25">
      <c r="A28" s="15">
        <v>41381.694768518515</v>
      </c>
      <c r="B28" s="16">
        <f t="shared" si="0"/>
        <v>6.0185184702277184E-4</v>
      </c>
      <c r="C28" s="30">
        <f t="shared" si="2"/>
        <v>25.353580999999956</v>
      </c>
      <c r="D28" s="30">
        <v>51.330300000000001</v>
      </c>
    </row>
    <row r="29" spans="1:15" x14ac:dyDescent="0.25">
      <c r="A29" s="15">
        <v>41381.694791666669</v>
      </c>
      <c r="B29" s="16">
        <f t="shared" si="0"/>
        <v>6.2500000058207661E-4</v>
      </c>
      <c r="C29" s="30">
        <f t="shared" si="2"/>
        <v>23.645579999999956</v>
      </c>
      <c r="D29" s="30">
        <v>51.330300000000001</v>
      </c>
    </row>
    <row r="30" spans="1:15" x14ac:dyDescent="0.25">
      <c r="A30" s="15">
        <v>41381.694826388892</v>
      </c>
      <c r="B30" s="16">
        <f t="shared" si="0"/>
        <v>6.5972222364507616E-4</v>
      </c>
      <c r="C30" s="30">
        <f t="shared" si="2"/>
        <v>21.937578999999957</v>
      </c>
      <c r="D30" s="30">
        <v>51.330300000000001</v>
      </c>
    </row>
    <row r="31" spans="1:15" x14ac:dyDescent="0.25">
      <c r="A31" s="15">
        <v>41381.694849537038</v>
      </c>
      <c r="B31" s="16">
        <f t="shared" si="0"/>
        <v>6.8287036992842332E-4</v>
      </c>
      <c r="C31" s="30">
        <f t="shared" si="2"/>
        <v>20.229577999999957</v>
      </c>
      <c r="D31" s="30">
        <v>51.330300000000001</v>
      </c>
    </row>
    <row r="32" spans="1:15" x14ac:dyDescent="0.25">
      <c r="A32" s="15">
        <v>41381.694872685184</v>
      </c>
      <c r="B32" s="16">
        <f t="shared" si="0"/>
        <v>7.0601851621177047E-4</v>
      </c>
      <c r="C32" s="30">
        <f t="shared" si="2"/>
        <v>18.521576999999958</v>
      </c>
      <c r="D32" s="30">
        <v>51.330300000000001</v>
      </c>
    </row>
    <row r="33" spans="1:6" x14ac:dyDescent="0.25">
      <c r="A33" s="15">
        <v>41381.694884259261</v>
      </c>
      <c r="B33" s="16">
        <f t="shared" si="0"/>
        <v>7.1759259299142286E-4</v>
      </c>
      <c r="C33" s="30">
        <f t="shared" si="2"/>
        <v>16.813575999999959</v>
      </c>
      <c r="D33" s="30">
        <v>51.330300000000001</v>
      </c>
    </row>
    <row r="34" spans="1:6" x14ac:dyDescent="0.25">
      <c r="A34" s="15">
        <v>41381.694907407407</v>
      </c>
      <c r="B34" s="16">
        <f t="shared" si="0"/>
        <v>7.4074073927477002E-4</v>
      </c>
      <c r="C34" s="30">
        <f t="shared" si="2"/>
        <v>15.105574999999959</v>
      </c>
      <c r="D34" s="30">
        <v>51.330300000000001</v>
      </c>
    </row>
    <row r="35" spans="1:6" x14ac:dyDescent="0.25">
      <c r="A35" s="15">
        <v>41381.69494212963</v>
      </c>
      <c r="B35" s="16">
        <f t="shared" si="0"/>
        <v>7.7546296233776957E-4</v>
      </c>
      <c r="C35" s="30">
        <f t="shared" si="2"/>
        <v>13.39757399999996</v>
      </c>
      <c r="D35" s="30">
        <v>51.330300000000001</v>
      </c>
    </row>
    <row r="36" spans="1:6" x14ac:dyDescent="0.25">
      <c r="A36" s="15">
        <v>41381.694953703707</v>
      </c>
      <c r="B36" s="16">
        <f t="shared" si="0"/>
        <v>7.8703703911742195E-4</v>
      </c>
      <c r="C36" s="30">
        <f t="shared" si="2"/>
        <v>11.68957299999996</v>
      </c>
      <c r="D36" s="30">
        <v>51.330300000000001</v>
      </c>
    </row>
    <row r="37" spans="1:6" x14ac:dyDescent="0.25">
      <c r="A37" s="15">
        <v>41381.694988425923</v>
      </c>
      <c r="B37" s="16">
        <f t="shared" si="0"/>
        <v>8.2175925490446389E-4</v>
      </c>
      <c r="C37" s="30">
        <f t="shared" si="2"/>
        <v>9.9815719999999608</v>
      </c>
      <c r="D37" s="30">
        <v>51.330300000000001</v>
      </c>
    </row>
    <row r="38" spans="1:6" x14ac:dyDescent="0.25">
      <c r="A38" s="15">
        <v>41381.695</v>
      </c>
      <c r="B38" s="16">
        <f t="shared" si="0"/>
        <v>8.3333333168411627E-4</v>
      </c>
      <c r="C38" s="30">
        <v>6.5655700000000001</v>
      </c>
      <c r="D38" s="30">
        <v>51.330300000000001</v>
      </c>
    </row>
    <row r="39" spans="1:6" x14ac:dyDescent="0.25">
      <c r="A39" s="15">
        <v>41381.695023148146</v>
      </c>
      <c r="B39" s="16">
        <f t="shared" si="0"/>
        <v>8.5648147796746343E-4</v>
      </c>
      <c r="C39" s="30">
        <v>6.5655700000000001</v>
      </c>
      <c r="D39" s="30">
        <f>D38-$F$39</f>
        <v>50.084125</v>
      </c>
      <c r="F39" s="31">
        <f>(D38-D41)/4</f>
        <v>1.2461750000000009</v>
      </c>
    </row>
    <row r="40" spans="1:6" x14ac:dyDescent="0.25">
      <c r="A40" s="15">
        <v>41381.695057870369</v>
      </c>
      <c r="B40" s="16">
        <f t="shared" si="0"/>
        <v>8.9120370103046298E-4</v>
      </c>
      <c r="C40" s="30">
        <v>6.5655700000000001</v>
      </c>
      <c r="D40" s="30">
        <f>D39-$F$39</f>
        <v>48.837949999999999</v>
      </c>
    </row>
    <row r="41" spans="1:6" x14ac:dyDescent="0.25">
      <c r="A41" s="15">
        <v>41381.695069444446</v>
      </c>
      <c r="B41" s="16">
        <f t="shared" si="0"/>
        <v>9.0277777781011537E-4</v>
      </c>
      <c r="C41" s="30">
        <v>6.5655700000000001</v>
      </c>
      <c r="D41" s="30">
        <v>46.345599999999997</v>
      </c>
    </row>
    <row r="42" spans="1:6" x14ac:dyDescent="0.25">
      <c r="A42" s="15">
        <v>41381.695092592592</v>
      </c>
      <c r="B42" s="16">
        <f t="shared" si="0"/>
        <v>9.2592592409346253E-4</v>
      </c>
      <c r="C42" s="30">
        <v>6.5655700000000001</v>
      </c>
      <c r="D42" s="30">
        <f>D41-$F$39</f>
        <v>45.099424999999997</v>
      </c>
    </row>
    <row r="43" spans="1:6" x14ac:dyDescent="0.25">
      <c r="A43" s="15">
        <v>41381.695115740738</v>
      </c>
      <c r="B43" s="16">
        <f t="shared" si="0"/>
        <v>9.4907407037680969E-4</v>
      </c>
      <c r="C43" s="30">
        <v>6.5655700000000001</v>
      </c>
      <c r="D43" s="30">
        <f>D42-$F$39</f>
        <v>43.853249999999996</v>
      </c>
    </row>
    <row r="44" spans="1:6" x14ac:dyDescent="0.25">
      <c r="A44" s="15">
        <v>41381.695138888892</v>
      </c>
      <c r="B44" s="16">
        <f t="shared" si="0"/>
        <v>9.7222222393611446E-4</v>
      </c>
      <c r="C44" s="30">
        <v>6.5655700000000001</v>
      </c>
      <c r="D44" s="30">
        <v>51.330300000000001</v>
      </c>
    </row>
    <row r="45" spans="1:6" x14ac:dyDescent="0.25">
      <c r="A45" s="15">
        <v>41381.695162037038</v>
      </c>
      <c r="B45" s="16">
        <f t="shared" si="0"/>
        <v>9.9537037021946162E-4</v>
      </c>
      <c r="C45" s="30">
        <f>C44+$F$47</f>
        <v>9.4122383333333328</v>
      </c>
      <c r="D45" s="30">
        <v>51.330300000000001</v>
      </c>
    </row>
    <row r="46" spans="1:6" x14ac:dyDescent="0.25">
      <c r="A46" s="15">
        <v>41381.695300925923</v>
      </c>
      <c r="B46" s="16">
        <f t="shared" si="0"/>
        <v>1.1342592551955022E-3</v>
      </c>
      <c r="C46" s="30">
        <f t="shared" ref="C46:C60" si="6">C45+$F$47</f>
        <v>12.258906666666666</v>
      </c>
      <c r="D46" s="30">
        <v>51.330300000000001</v>
      </c>
    </row>
    <row r="47" spans="1:6" x14ac:dyDescent="0.25">
      <c r="A47" s="15">
        <v>41381.695486111108</v>
      </c>
      <c r="B47" s="16">
        <f t="shared" si="0"/>
        <v>1.3194444400141947E-3</v>
      </c>
      <c r="C47" s="30">
        <f t="shared" si="6"/>
        <v>15.105575</v>
      </c>
      <c r="D47" s="30">
        <v>51.330300000000001</v>
      </c>
      <c r="F47">
        <f>(C61-C44) / 18</f>
        <v>2.8466683333333331</v>
      </c>
    </row>
    <row r="48" spans="1:6" x14ac:dyDescent="0.25">
      <c r="A48" s="15">
        <v>41381.695509259262</v>
      </c>
      <c r="B48" s="16">
        <f t="shared" si="0"/>
        <v>1.3425925935734995E-3</v>
      </c>
      <c r="C48" s="30">
        <f t="shared" si="6"/>
        <v>17.952243333333332</v>
      </c>
      <c r="D48" s="30">
        <v>51.330300000000001</v>
      </c>
    </row>
    <row r="49" spans="1:6" x14ac:dyDescent="0.25">
      <c r="A49" s="15">
        <v>41381.695543981485</v>
      </c>
      <c r="B49" s="16">
        <f t="shared" si="0"/>
        <v>1.377314816636499E-3</v>
      </c>
      <c r="C49" s="30">
        <f t="shared" si="6"/>
        <v>20.798911666666665</v>
      </c>
      <c r="D49" s="30">
        <v>51.330300000000001</v>
      </c>
    </row>
    <row r="50" spans="1:6" x14ac:dyDescent="0.25">
      <c r="A50" s="15">
        <v>41381.695567129631</v>
      </c>
      <c r="B50" s="16">
        <f t="shared" si="0"/>
        <v>1.4004629629198462E-3</v>
      </c>
      <c r="C50" s="30">
        <f t="shared" si="6"/>
        <v>23.645579999999999</v>
      </c>
      <c r="D50" s="30">
        <v>51.330300000000001</v>
      </c>
    </row>
    <row r="51" spans="1:6" x14ac:dyDescent="0.25">
      <c r="A51" s="15">
        <v>41381.6955787037</v>
      </c>
      <c r="B51" s="16">
        <f t="shared" si="0"/>
        <v>1.4120370324235409E-3</v>
      </c>
      <c r="C51" s="30">
        <f t="shared" si="6"/>
        <v>26.492248333333333</v>
      </c>
      <c r="D51" s="30">
        <v>51.330300000000001</v>
      </c>
    </row>
    <row r="52" spans="1:6" x14ac:dyDescent="0.25">
      <c r="A52" s="15">
        <v>41381.695601851854</v>
      </c>
      <c r="B52" s="16">
        <f t="shared" si="0"/>
        <v>1.4351851859828457E-3</v>
      </c>
      <c r="C52" s="30">
        <f t="shared" si="6"/>
        <v>29.338916666666666</v>
      </c>
      <c r="D52" s="30">
        <v>51.330300000000001</v>
      </c>
    </row>
    <row r="53" spans="1:6" x14ac:dyDescent="0.25">
      <c r="A53" s="15">
        <v>41381.695636574077</v>
      </c>
      <c r="B53" s="16">
        <f t="shared" si="0"/>
        <v>1.4699074090458453E-3</v>
      </c>
      <c r="C53" s="30">
        <f t="shared" si="6"/>
        <v>32.185584999999996</v>
      </c>
      <c r="D53" s="30">
        <v>51.330300000000001</v>
      </c>
    </row>
    <row r="54" spans="1:6" x14ac:dyDescent="0.25">
      <c r="A54" s="15">
        <v>41381.695648148147</v>
      </c>
      <c r="B54" s="16">
        <f t="shared" si="0"/>
        <v>1.48148147854954E-3</v>
      </c>
      <c r="C54" s="30">
        <f t="shared" si="6"/>
        <v>35.03225333333333</v>
      </c>
      <c r="D54" s="30">
        <v>51.330300000000001</v>
      </c>
    </row>
    <row r="55" spans="1:6" x14ac:dyDescent="0.25">
      <c r="A55" s="15">
        <v>41381.69568287037</v>
      </c>
      <c r="B55" s="16">
        <f t="shared" si="0"/>
        <v>1.5162037016125396E-3</v>
      </c>
      <c r="C55" s="30">
        <f t="shared" si="6"/>
        <v>37.878921666666663</v>
      </c>
      <c r="D55" s="30">
        <v>51.330300000000001</v>
      </c>
    </row>
    <row r="56" spans="1:6" x14ac:dyDescent="0.25">
      <c r="A56" s="15">
        <v>41381.695694444446</v>
      </c>
      <c r="B56" s="16">
        <f t="shared" si="0"/>
        <v>1.527777778392192E-3</v>
      </c>
      <c r="C56" s="30">
        <f t="shared" si="6"/>
        <v>40.725589999999997</v>
      </c>
      <c r="D56" s="30">
        <v>51.330300000000001</v>
      </c>
    </row>
    <row r="57" spans="1:6" x14ac:dyDescent="0.25">
      <c r="A57" s="15">
        <v>41381.695729166669</v>
      </c>
      <c r="B57" s="16">
        <f t="shared" si="0"/>
        <v>1.5625000014551915E-3</v>
      </c>
      <c r="C57" s="30">
        <f t="shared" si="6"/>
        <v>43.57225833333333</v>
      </c>
      <c r="D57" s="30">
        <v>51.330300000000001</v>
      </c>
    </row>
    <row r="58" spans="1:6" x14ac:dyDescent="0.25">
      <c r="A58" s="15">
        <v>41381.695740740739</v>
      </c>
      <c r="B58" s="16">
        <f t="shared" si="0"/>
        <v>1.5740740709588863E-3</v>
      </c>
      <c r="C58" s="30">
        <f t="shared" si="6"/>
        <v>46.418926666666664</v>
      </c>
      <c r="D58" s="30">
        <v>51.330300000000001</v>
      </c>
    </row>
    <row r="59" spans="1:6" x14ac:dyDescent="0.25">
      <c r="A59" s="15">
        <v>41381.695763888885</v>
      </c>
      <c r="B59" s="16">
        <f t="shared" si="0"/>
        <v>1.5972222172422335E-3</v>
      </c>
      <c r="C59" s="30">
        <f t="shared" si="6"/>
        <v>49.265594999999998</v>
      </c>
      <c r="D59" s="30">
        <v>51.330300000000001</v>
      </c>
    </row>
    <row r="60" spans="1:6" x14ac:dyDescent="0.25">
      <c r="A60" s="15">
        <v>41381.695787037039</v>
      </c>
      <c r="B60" s="16">
        <f t="shared" si="0"/>
        <v>1.6203703708015382E-3</v>
      </c>
      <c r="C60" s="30">
        <f t="shared" si="6"/>
        <v>52.112263333333331</v>
      </c>
      <c r="D60" s="30">
        <v>51.330300000000001</v>
      </c>
    </row>
    <row r="61" spans="1:6" x14ac:dyDescent="0.25">
      <c r="A61" s="15">
        <v>41381.695810185185</v>
      </c>
      <c r="B61" s="16">
        <f t="shared" si="0"/>
        <v>1.6435185170848854E-3</v>
      </c>
      <c r="C61" s="30">
        <v>57.805599999999998</v>
      </c>
      <c r="D61" s="30">
        <v>51.330300000000001</v>
      </c>
      <c r="F61">
        <f>(D61-D68) / 8</f>
        <v>1.5440375</v>
      </c>
    </row>
    <row r="62" spans="1:6" x14ac:dyDescent="0.25">
      <c r="A62" s="15">
        <v>41381.695833333331</v>
      </c>
      <c r="B62" s="16">
        <f t="shared" si="0"/>
        <v>1.6666666633682325E-3</v>
      </c>
      <c r="C62" s="30">
        <v>57.805599999999998</v>
      </c>
      <c r="D62" s="30">
        <f>D61-$F$61</f>
        <v>49.786262499999999</v>
      </c>
    </row>
    <row r="63" spans="1:6" x14ac:dyDescent="0.25">
      <c r="A63" s="15">
        <v>41381.695856481485</v>
      </c>
      <c r="B63" s="16">
        <f t="shared" si="0"/>
        <v>1.6898148169275373E-3</v>
      </c>
      <c r="C63" s="30">
        <v>57.805599999999998</v>
      </c>
      <c r="D63" s="30">
        <f t="shared" ref="D63:D67" si="7">D62-$F$61</f>
        <v>48.242224999999998</v>
      </c>
    </row>
    <row r="64" spans="1:6" x14ac:dyDescent="0.25">
      <c r="A64" s="15">
        <v>41381.695879629631</v>
      </c>
      <c r="B64" s="16">
        <f t="shared" si="0"/>
        <v>1.7129629632108845E-3</v>
      </c>
      <c r="C64" s="30">
        <v>57.805599999999998</v>
      </c>
      <c r="D64" s="30">
        <f t="shared" si="7"/>
        <v>46.698187499999996</v>
      </c>
    </row>
    <row r="65" spans="1:4" x14ac:dyDescent="0.25">
      <c r="A65" s="15">
        <v>41381.695914351854</v>
      </c>
      <c r="B65" s="16">
        <f t="shared" si="0"/>
        <v>1.747685186273884E-3</v>
      </c>
      <c r="C65" s="30">
        <v>57.805599999999998</v>
      </c>
      <c r="D65" s="30">
        <f t="shared" si="7"/>
        <v>45.154149999999994</v>
      </c>
    </row>
    <row r="66" spans="1:4" x14ac:dyDescent="0.25">
      <c r="A66" s="15">
        <v>41381.695937500001</v>
      </c>
      <c r="B66" s="16">
        <f t="shared" si="0"/>
        <v>1.7708333325572312E-3</v>
      </c>
      <c r="C66" s="30">
        <v>57.805599999999998</v>
      </c>
      <c r="D66" s="30">
        <f t="shared" si="7"/>
        <v>43.610112499999993</v>
      </c>
    </row>
    <row r="67" spans="1:4" x14ac:dyDescent="0.25">
      <c r="A67" s="15">
        <v>41381.695960648147</v>
      </c>
      <c r="B67" s="16">
        <f t="shared" ref="B67:B68" si="8">A67-$G$2</f>
        <v>1.7939814788405783E-3</v>
      </c>
      <c r="C67" s="30">
        <v>57.805599999999998</v>
      </c>
      <c r="D67" s="30">
        <f t="shared" si="7"/>
        <v>42.066074999999991</v>
      </c>
    </row>
    <row r="68" spans="1:4" x14ac:dyDescent="0.25">
      <c r="A68" s="17">
        <v>41381.695983796293</v>
      </c>
      <c r="B68" s="16">
        <f t="shared" si="8"/>
        <v>1.8171296251239255E-3</v>
      </c>
      <c r="C68" s="30">
        <v>57.805599999999998</v>
      </c>
      <c r="D68" s="30">
        <v>38.978000000000002</v>
      </c>
    </row>
    <row r="70" spans="1:4" x14ac:dyDescent="0.25">
      <c r="A70" s="16">
        <f>A68-A2</f>
        <v>1.8171296251239255E-3</v>
      </c>
    </row>
  </sheetData>
  <mergeCells count="6">
    <mergeCell ref="C1:D1"/>
    <mergeCell ref="K6:R6"/>
    <mergeCell ref="K7:L7"/>
    <mergeCell ref="M7:N7"/>
    <mergeCell ref="O7:P7"/>
    <mergeCell ref="Q7:R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Эксперепент</vt:lpstr>
      <vt:lpstr>Путь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linuxshaman</dc:creator>
  <cp:lastModifiedBy>linuxshaman</cp:lastModifiedBy>
  <dcterms:created xsi:type="dcterms:W3CDTF">2013-05-14T17:40:56Z</dcterms:created>
  <dcterms:modified xsi:type="dcterms:W3CDTF">2013-05-15T17:45:42Z</dcterms:modified>
</cp:coreProperties>
</file>