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cof\"/>
    </mc:Choice>
  </mc:AlternateContent>
  <bookViews>
    <workbookView xWindow="2100" yWindow="675" windowWidth="18795" windowHeight="10740" firstSheet="1" activeTab="1"/>
  </bookViews>
  <sheets>
    <sheet name="Hoja1" sheetId="1" state="hidden" r:id="rId1"/>
    <sheet name="Movilidades Octubre" sheetId="4" r:id="rId2"/>
    <sheet name="Hoja2" sheetId="5" state="hidden" r:id="rId3"/>
  </sheets>
  <definedNames>
    <definedName name="_xlnm._FilterDatabase" localSheetId="0" hidden="1">Hoja1!$A$6:$R$12</definedName>
    <definedName name="_xlnm._FilterDatabase" localSheetId="1" hidden="1">'Movilidades Octubre'!$A$3:$R$4</definedName>
    <definedName name="_xlnm.Print_Area" localSheetId="0">Hoja1!$A$1:$R$18</definedName>
    <definedName name="_xlnm.Print_Area" localSheetId="2">Hoja2!$B$2:$N$25</definedName>
    <definedName name="_xlnm.Print_Area" localSheetId="1">'Movilidades Octubre'!$A$1:$R$15</definedName>
  </definedNames>
  <calcPr calcId="152511"/>
</workbook>
</file>

<file path=xl/calcChain.xml><?xml version="1.0" encoding="utf-8"?>
<calcChain xmlns="http://schemas.openxmlformats.org/spreadsheetml/2006/main">
  <c r="Q14" i="4" l="1"/>
  <c r="Q14" i="1" l="1"/>
  <c r="Q13" i="1" l="1"/>
  <c r="M11" i="1" l="1"/>
  <c r="Q11" i="1" s="1"/>
  <c r="M10" i="1"/>
  <c r="Q10" i="1"/>
  <c r="Q9" i="1" l="1"/>
  <c r="Q12" i="1"/>
  <c r="Q8" i="1" l="1"/>
  <c r="Q17" i="1" s="1"/>
</calcChain>
</file>

<file path=xl/sharedStrings.xml><?xml version="1.0" encoding="utf-8"?>
<sst xmlns="http://schemas.openxmlformats.org/spreadsheetml/2006/main" count="214" uniqueCount="117">
  <si>
    <t>Área / Puesto</t>
  </si>
  <si>
    <t>Empresa Visitada</t>
  </si>
  <si>
    <t xml:space="preserve">Cliente </t>
  </si>
  <si>
    <t>Dirección</t>
  </si>
  <si>
    <t>Cliente/Visita</t>
  </si>
  <si>
    <t>Distrito</t>
  </si>
  <si>
    <t>Nombre del</t>
  </si>
  <si>
    <t>Proyeto</t>
  </si>
  <si>
    <t>Hora de Salida</t>
  </si>
  <si>
    <t>Oficinas</t>
  </si>
  <si>
    <t>Hora de</t>
  </si>
  <si>
    <t>Reunión  Cliente</t>
  </si>
  <si>
    <t xml:space="preserve">Hora termino </t>
  </si>
  <si>
    <t>de visita</t>
  </si>
  <si>
    <t>Costo de la</t>
  </si>
  <si>
    <t>Movilidad</t>
  </si>
  <si>
    <t>Costo del</t>
  </si>
  <si>
    <t>Refrigerio</t>
  </si>
  <si>
    <t>Nº de Factura</t>
  </si>
  <si>
    <t>Detalle u observación</t>
  </si>
  <si>
    <t>TOTAL   S/.</t>
  </si>
  <si>
    <t>a reembolsar</t>
  </si>
  <si>
    <t>Nombre y Apellido</t>
  </si>
  <si>
    <t>Fecha</t>
  </si>
  <si>
    <t>Código</t>
  </si>
  <si>
    <t>AP</t>
  </si>
  <si>
    <t>ANALISTA PROGRAMADOR</t>
  </si>
  <si>
    <t>LT</t>
  </si>
  <si>
    <t>LIDER TECNICO</t>
  </si>
  <si>
    <t>SO</t>
  </si>
  <si>
    <t>SOPORTE TECNICO</t>
  </si>
  <si>
    <t>JP</t>
  </si>
  <si>
    <t>JEFE PROYECTO</t>
  </si>
  <si>
    <t>OBSERVACIONES</t>
  </si>
  <si>
    <t>VANESSA VALDEZ</t>
  </si>
  <si>
    <t>OPERACIONES / JP</t>
  </si>
  <si>
    <t xml:space="preserve"> </t>
  </si>
  <si>
    <t>HORA DE REUNION</t>
  </si>
  <si>
    <t>3DEV</t>
  </si>
  <si>
    <t xml:space="preserve">Reunión </t>
  </si>
  <si>
    <t>REUNION</t>
  </si>
  <si>
    <t>ILC</t>
  </si>
  <si>
    <t>MARINA DE GUERRA</t>
  </si>
  <si>
    <t>MARINA DE GUERRA DEL PERU</t>
  </si>
  <si>
    <t>SOFTWARE FACTORY ILC</t>
  </si>
  <si>
    <t>José Olivares</t>
  </si>
  <si>
    <t>Analista / Progr amador</t>
  </si>
  <si>
    <t>Callao</t>
  </si>
  <si>
    <t>Despliegue</t>
  </si>
  <si>
    <t>SOFTWARE FACTORY KOMATSU</t>
  </si>
  <si>
    <t>KOMATSU</t>
  </si>
  <si>
    <t>01:00 P.M</t>
  </si>
  <si>
    <t>REUNION COMITÉ</t>
  </si>
  <si>
    <t>-</t>
  </si>
  <si>
    <t>Reunión  (regreso a Komatsu Callao 11:00 a.m. - San Isidro 11:30 a.m. )</t>
  </si>
  <si>
    <t>CV-0274</t>
  </si>
  <si>
    <t>CV-0275</t>
  </si>
  <si>
    <t>CV-0276</t>
  </si>
  <si>
    <t>CV-0277</t>
  </si>
  <si>
    <t>CV-0278</t>
  </si>
  <si>
    <t>Reunión  (Solo regreso)</t>
  </si>
  <si>
    <t>Sodimac</t>
  </si>
  <si>
    <t>Sodimac PLE</t>
  </si>
  <si>
    <t>SOFTWARE FACTORY SODIMAC</t>
  </si>
  <si>
    <t>CATHERINE VILLENA</t>
  </si>
  <si>
    <t>DATCO</t>
  </si>
  <si>
    <t>SAN ISIDRO</t>
  </si>
  <si>
    <t>BCP</t>
  </si>
  <si>
    <t>GESTORA DE PROYECTOS</t>
  </si>
  <si>
    <t>CV-001</t>
  </si>
  <si>
    <t>CV-002</t>
  </si>
  <si>
    <t>LINDLEY</t>
  </si>
  <si>
    <t>RIMAC</t>
  </si>
  <si>
    <t>PRESENTACION A ALDO TAMARA / ENCUESTA (Luis y Linder)</t>
  </si>
  <si>
    <t>Presentación de Gestora de Proyectos</t>
  </si>
  <si>
    <t>REPORTE DE MOVILIDADES</t>
  </si>
  <si>
    <t>TOTAL</t>
  </si>
  <si>
    <t>COORDINACION CON NELLY CHUMPITAZ/DATCO PARA PRESENTACIONA BCP</t>
  </si>
  <si>
    <t xml:space="preserve">SAN ISIDRO/ DATCO
</t>
  </si>
  <si>
    <t>RIMAC / LINDLEY</t>
  </si>
  <si>
    <t>PAPELETA DE AUTORIZACIÓN</t>
  </si>
  <si>
    <t>NOMBRES Y APELLIDOS</t>
  </si>
  <si>
    <t>AREA O DEPENDENCIA ADMINISTRATIVA</t>
  </si>
  <si>
    <t>DIA</t>
  </si>
  <si>
    <t xml:space="preserve">MES </t>
  </si>
  <si>
    <t>AÑO</t>
  </si>
  <si>
    <t>HORA SALIDA</t>
  </si>
  <si>
    <t>HORA RETORNO</t>
  </si>
  <si>
    <t>MOTIVO</t>
  </si>
  <si>
    <t>PERSONALES</t>
  </si>
  <si>
    <t>SALUD</t>
  </si>
  <si>
    <t>TRAMITES</t>
  </si>
  <si>
    <t>COMISIÓN</t>
  </si>
  <si>
    <t>FUNDAMENTACIÓN</t>
  </si>
  <si>
    <t>RR.HH</t>
  </si>
  <si>
    <t>JEFA DE AREA</t>
  </si>
  <si>
    <t>PROYECTO:</t>
  </si>
  <si>
    <t>CATHERINE VILLENA LUJAN</t>
  </si>
  <si>
    <t>OPERACIONES</t>
  </si>
  <si>
    <t>x</t>
  </si>
  <si>
    <t>Lindley</t>
  </si>
  <si>
    <t>Reunión con Lindley y Liuba Andaluz, coordinación con Luis Principe respecto a la asignación de su reemplazo.</t>
  </si>
  <si>
    <t>SOLICITANTE</t>
  </si>
  <si>
    <t>Cheska Altamirano</t>
  </si>
  <si>
    <t>CA-001</t>
  </si>
  <si>
    <t>CA-002</t>
  </si>
  <si>
    <t>CA-003</t>
  </si>
  <si>
    <t>CA-004</t>
  </si>
  <si>
    <t>CA-005</t>
  </si>
  <si>
    <t xml:space="preserve"> 10:00 a.m.</t>
  </si>
  <si>
    <t>Ida y vuelta</t>
  </si>
  <si>
    <t>Venta Empresa</t>
  </si>
  <si>
    <t>Pierre  Gutierrez</t>
  </si>
  <si>
    <t>Reunion para aclaracion de PBIS</t>
  </si>
  <si>
    <t>Acompañamiento a produccion</t>
  </si>
  <si>
    <t>Presentacion de Avance</t>
  </si>
  <si>
    <t>Despliege de Sprint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</si>
</sst>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&quot;S/.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-0.249977111117893"/>
      <name val="Arial"/>
      <family val="2"/>
    </font>
    <font>
      <b/>
      <sz val="11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0"/>
      <color theme="4" tint="-0.499984740745262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3" tint="-0.249977111117893"/>
      <name val="Arial Narrow"/>
      <family val="2"/>
    </font>
    <font>
      <b/>
      <sz val="12"/>
      <color theme="3" tint="-0.249977111117893"/>
      <name val="Arial Narrow"/>
      <family val="2"/>
    </font>
    <font>
      <b/>
      <sz val="10"/>
      <color theme="3" tint="-0.24997711111789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hair">
        <color theme="4" tint="-0.499984740745262"/>
      </right>
      <top style="hair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hair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thin">
        <color theme="4" tint="-0.499984740745262"/>
      </top>
      <bottom/>
      <diagonal/>
    </border>
    <border>
      <left style="hair">
        <color theme="4" tint="-0.499984740745262"/>
      </left>
      <right style="hair">
        <color theme="4" tint="-0.499984740745262"/>
      </right>
      <top/>
      <bottom style="hair">
        <color theme="4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121">
    <xf numFmtId="0" fontId="0" fillId="0" borderId="0" xfId="0"/>
    <xf numFmtId="0" fontId="0" fillId="0" borderId="0" xfId="0"/>
    <xf numFmtId="18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8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18" fontId="7" fillId="0" borderId="0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18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8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18" fontId="7" fillId="0" borderId="9" xfId="0" applyNumberFormat="1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15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 indent="1"/>
    </xf>
    <xf numFmtId="18" fontId="2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8" fontId="7" fillId="3" borderId="9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Fill="1" applyBorder="1" applyAlignment="1">
      <alignment horizontal="center" vertical="center" wrapText="1"/>
    </xf>
    <xf numFmtId="18" fontId="7" fillId="0" borderId="0" xfId="0" applyNumberFormat="1" applyFont="1" applyBorder="1" applyAlignment="1">
      <alignment horizontal="center" vertical="center" wrapText="1"/>
    </xf>
    <xf numFmtId="18" fontId="7" fillId="3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3" xfId="4" applyFont="1" applyFill="1" applyBorder="1" applyAlignment="1">
      <alignment horizontal="center" vertical="center" wrapText="1"/>
    </xf>
    <xf numFmtId="0" fontId="11" fillId="4" borderId="3" xfId="4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2" applyFont="1" applyFill="1" applyBorder="1" applyAlignment="1">
      <alignment horizontal="center" vertical="center" wrapText="1"/>
    </xf>
    <xf numFmtId="0" fontId="11" fillId="4" borderId="5" xfId="2" applyFont="1" applyFill="1" applyBorder="1" applyAlignment="1">
      <alignment horizontal="center"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11" fillId="4" borderId="6" xfId="4" applyFont="1" applyFill="1" applyBorder="1" applyAlignment="1">
      <alignment horizontal="center" vertical="center" wrapText="1"/>
    </xf>
    <xf numFmtId="18" fontId="2" fillId="3" borderId="13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right" vertical="center"/>
    </xf>
    <xf numFmtId="0" fontId="16" fillId="0" borderId="24" xfId="0" applyFont="1" applyBorder="1" applyAlignment="1">
      <alignment horizontal="right" vertical="center"/>
    </xf>
    <xf numFmtId="0" fontId="16" fillId="0" borderId="37" xfId="0" applyFont="1" applyBorder="1" applyAlignment="1">
      <alignment horizontal="right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18" fillId="3" borderId="13" xfId="0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3</xdr:row>
      <xdr:rowOff>95250</xdr:rowOff>
    </xdr:from>
    <xdr:to>
      <xdr:col>18</xdr:col>
      <xdr:colOff>15875</xdr:colOff>
      <xdr:row>3</xdr:row>
      <xdr:rowOff>95250</xdr:rowOff>
    </xdr:to>
    <xdr:cxnSp macro="">
      <xdr:nvCxnSpPr>
        <xdr:cNvPr id="2" name="AutoShape 9"/>
        <xdr:cNvCxnSpPr>
          <a:cxnSpLocks noChangeShapeType="1"/>
        </xdr:cNvCxnSpPr>
      </xdr:nvCxnSpPr>
      <xdr:spPr bwMode="auto">
        <a:xfrm flipV="1">
          <a:off x="31750" y="889000"/>
          <a:ext cx="18843625" cy="0"/>
        </a:xfrm>
        <a:prstGeom prst="straightConnector1">
          <a:avLst/>
        </a:prstGeom>
        <a:noFill/>
        <a:ln w="31750">
          <a:solidFill>
            <a:srgbClr val="0490BC"/>
          </a:solidFill>
          <a:round/>
          <a:headEnd/>
          <a:tailEnd/>
        </a:ln>
      </xdr:spPr>
    </xdr:cxnSp>
    <xdr:clientData/>
  </xdr:twoCellAnchor>
  <xdr:twoCellAnchor>
    <xdr:from>
      <xdr:col>0</xdr:col>
      <xdr:colOff>124198</xdr:colOff>
      <xdr:row>0</xdr:row>
      <xdr:rowOff>190500</xdr:rowOff>
    </xdr:from>
    <xdr:to>
      <xdr:col>2</xdr:col>
      <xdr:colOff>503908</xdr:colOff>
      <xdr:row>2</xdr:row>
      <xdr:rowOff>126999</xdr:rowOff>
    </xdr:to>
    <xdr:pic>
      <xdr:nvPicPr>
        <xdr:cNvPr id="3" name="Imagen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198" y="190500"/>
          <a:ext cx="2125960" cy="74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133350</xdr:rowOff>
    </xdr:from>
    <xdr:to>
      <xdr:col>3</xdr:col>
      <xdr:colOff>314324</xdr:colOff>
      <xdr:row>4</xdr:row>
      <xdr:rowOff>8515</xdr:rowOff>
    </xdr:to>
    <xdr:pic>
      <xdr:nvPicPr>
        <xdr:cNvPr id="2" name="Imagen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100" y="323850"/>
          <a:ext cx="1562099" cy="4942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5"/>
  <sheetViews>
    <sheetView showGridLines="0" view="pageBreakPreview" zoomScale="60" zoomScaleNormal="100" workbookViewId="0">
      <selection activeCell="I14" sqref="I14"/>
    </sheetView>
  </sheetViews>
  <sheetFormatPr baseColWidth="10" defaultRowHeight="15" x14ac:dyDescent="0.25"/>
  <cols>
    <col min="1" max="1" width="11.5703125" customWidth="1"/>
    <col min="2" max="2" width="14.42578125" customWidth="1"/>
    <col min="3" max="3" width="15.7109375" customWidth="1"/>
    <col min="4" max="4" width="17.28515625" style="1" bestFit="1" customWidth="1"/>
    <col min="5" max="5" width="18.140625" customWidth="1"/>
    <col min="6" max="6" width="23.5703125" customWidth="1"/>
    <col min="7" max="7" width="14.140625" bestFit="1" customWidth="1"/>
    <col min="8" max="8" width="14" customWidth="1"/>
    <col min="9" max="9" width="14.85546875" customWidth="1"/>
    <col min="10" max="10" width="18.42578125" customWidth="1"/>
    <col min="11" max="11" width="16.5703125" customWidth="1"/>
    <col min="12" max="12" width="16.28515625" style="1" customWidth="1"/>
    <col min="13" max="13" width="11.7109375" customWidth="1"/>
    <col min="14" max="14" width="12.42578125" customWidth="1"/>
    <col min="15" max="15" width="14.28515625" customWidth="1"/>
    <col min="16" max="16" width="16.140625" customWidth="1"/>
    <col min="17" max="17" width="13.7109375" customWidth="1"/>
    <col min="18" max="18" width="19.5703125" customWidth="1"/>
    <col min="19" max="101" width="11.42578125" style="6"/>
  </cols>
  <sheetData>
    <row r="1" spans="1:101" s="1" customFormat="1" ht="31.5" customHeight="1" x14ac:dyDescent="0.25"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</row>
    <row r="2" spans="1:101" s="1" customFormat="1" ht="32.25" customHeight="1" x14ac:dyDescent="0.25">
      <c r="A2" s="98" t="s">
        <v>75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</row>
    <row r="3" spans="1:101" x14ac:dyDescent="0.25">
      <c r="B3" s="5"/>
    </row>
    <row r="4" spans="1:101" x14ac:dyDescent="0.25">
      <c r="B4" s="3"/>
    </row>
    <row r="6" spans="1:101" s="13" customFormat="1" ht="30.75" customHeight="1" x14ac:dyDescent="0.25">
      <c r="A6" s="16"/>
      <c r="B6" s="17"/>
      <c r="C6" s="17"/>
      <c r="D6" s="17"/>
      <c r="E6" s="18" t="s">
        <v>1</v>
      </c>
      <c r="F6" s="18" t="s">
        <v>3</v>
      </c>
      <c r="G6" s="17"/>
      <c r="H6" s="19" t="s">
        <v>6</v>
      </c>
      <c r="I6" s="19" t="s">
        <v>8</v>
      </c>
      <c r="J6" s="19" t="s">
        <v>10</v>
      </c>
      <c r="K6" s="19" t="s">
        <v>12</v>
      </c>
      <c r="L6" s="19" t="s">
        <v>37</v>
      </c>
      <c r="M6" s="20" t="s">
        <v>14</v>
      </c>
      <c r="N6" s="20" t="s">
        <v>16</v>
      </c>
      <c r="O6" s="20" t="s">
        <v>18</v>
      </c>
      <c r="P6" s="20" t="s">
        <v>19</v>
      </c>
      <c r="Q6" s="21" t="s">
        <v>20</v>
      </c>
      <c r="R6" s="96" t="s">
        <v>33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</row>
    <row r="7" spans="1:101" s="13" customFormat="1" ht="30.75" customHeight="1" x14ac:dyDescent="0.25">
      <c r="A7" s="22" t="s">
        <v>24</v>
      </c>
      <c r="B7" s="23" t="s">
        <v>22</v>
      </c>
      <c r="C7" s="24" t="s">
        <v>0</v>
      </c>
      <c r="D7" s="24" t="s">
        <v>23</v>
      </c>
      <c r="E7" s="23" t="s">
        <v>2</v>
      </c>
      <c r="F7" s="23" t="s">
        <v>4</v>
      </c>
      <c r="G7" s="23" t="s">
        <v>5</v>
      </c>
      <c r="H7" s="23" t="s">
        <v>7</v>
      </c>
      <c r="I7" s="23" t="s">
        <v>9</v>
      </c>
      <c r="J7" s="23" t="s">
        <v>11</v>
      </c>
      <c r="K7" s="23" t="s">
        <v>13</v>
      </c>
      <c r="L7" s="23" t="s">
        <v>38</v>
      </c>
      <c r="M7" s="23" t="s">
        <v>15</v>
      </c>
      <c r="N7" s="23" t="s">
        <v>17</v>
      </c>
      <c r="O7" s="23" t="s">
        <v>17</v>
      </c>
      <c r="P7" s="23"/>
      <c r="Q7" s="23" t="s">
        <v>21</v>
      </c>
      <c r="R7" s="97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101" s="2" customFormat="1" ht="14.25" customHeight="1" x14ac:dyDescent="0.25">
      <c r="A8" s="25" t="s">
        <v>55</v>
      </c>
      <c r="B8" s="26" t="s">
        <v>34</v>
      </c>
      <c r="C8" s="26" t="s">
        <v>35</v>
      </c>
      <c r="D8" s="27">
        <v>41341</v>
      </c>
      <c r="E8" s="26" t="s">
        <v>50</v>
      </c>
      <c r="F8" s="26"/>
      <c r="G8" s="26"/>
      <c r="H8" s="26" t="s">
        <v>52</v>
      </c>
      <c r="I8" s="26" t="s">
        <v>53</v>
      </c>
      <c r="J8" s="26">
        <v>0.47916666666666669</v>
      </c>
      <c r="K8" s="26" t="s">
        <v>51</v>
      </c>
      <c r="L8" s="26"/>
      <c r="M8" s="28">
        <v>17</v>
      </c>
      <c r="N8" s="26"/>
      <c r="O8" s="26"/>
      <c r="P8" s="26" t="s">
        <v>54</v>
      </c>
      <c r="Q8" s="29">
        <f t="shared" ref="Q8" si="0">+M8+N8</f>
        <v>17</v>
      </c>
      <c r="R8" s="30" t="s">
        <v>49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</row>
    <row r="9" spans="1:101" s="2" customFormat="1" ht="14.25" customHeight="1" x14ac:dyDescent="0.25">
      <c r="A9" s="25" t="s">
        <v>56</v>
      </c>
      <c r="B9" s="26" t="s">
        <v>34</v>
      </c>
      <c r="C9" s="26" t="s">
        <v>35</v>
      </c>
      <c r="D9" s="27">
        <v>41344</v>
      </c>
      <c r="E9" s="26" t="s">
        <v>42</v>
      </c>
      <c r="F9" s="26" t="s">
        <v>47</v>
      </c>
      <c r="G9" s="26" t="s">
        <v>47</v>
      </c>
      <c r="H9" s="26" t="s">
        <v>40</v>
      </c>
      <c r="I9" s="26">
        <v>0.67708333333333337</v>
      </c>
      <c r="J9" s="26">
        <v>0.6875</v>
      </c>
      <c r="K9" s="26">
        <v>0.72916666666666663</v>
      </c>
      <c r="L9" s="26"/>
      <c r="M9" s="28">
        <v>15</v>
      </c>
      <c r="N9" s="26"/>
      <c r="O9" s="26"/>
      <c r="P9" s="26" t="s">
        <v>60</v>
      </c>
      <c r="Q9" s="29">
        <f t="shared" ref="Q9" si="1">+M9+N9</f>
        <v>15</v>
      </c>
      <c r="R9" s="31" t="s">
        <v>43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</row>
    <row r="10" spans="1:101" s="2" customFormat="1" ht="14.25" customHeight="1" x14ac:dyDescent="0.25">
      <c r="A10" s="25" t="s">
        <v>57</v>
      </c>
      <c r="B10" s="26" t="s">
        <v>34</v>
      </c>
      <c r="C10" s="26" t="s">
        <v>35</v>
      </c>
      <c r="D10" s="27">
        <v>41345</v>
      </c>
      <c r="E10" s="26" t="s">
        <v>42</v>
      </c>
      <c r="F10" s="26" t="s">
        <v>47</v>
      </c>
      <c r="G10" s="26" t="s">
        <v>47</v>
      </c>
      <c r="H10" s="26" t="s">
        <v>40</v>
      </c>
      <c r="I10" s="26">
        <v>0.41666666666666669</v>
      </c>
      <c r="J10" s="26">
        <v>0.4375</v>
      </c>
      <c r="K10" s="26">
        <v>0.54166666666666663</v>
      </c>
      <c r="L10" s="26"/>
      <c r="M10" s="28">
        <f>15+15</f>
        <v>30</v>
      </c>
      <c r="N10" s="26"/>
      <c r="O10" s="26"/>
      <c r="P10" s="26" t="s">
        <v>39</v>
      </c>
      <c r="Q10" s="29">
        <f t="shared" ref="Q10:Q11" si="2">+M10+N10</f>
        <v>30</v>
      </c>
      <c r="R10" s="31" t="s">
        <v>43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</row>
    <row r="11" spans="1:101" s="9" customFormat="1" ht="14.25" customHeight="1" x14ac:dyDescent="0.25">
      <c r="A11" s="25" t="s">
        <v>58</v>
      </c>
      <c r="B11" s="28" t="s">
        <v>34</v>
      </c>
      <c r="C11" s="28" t="s">
        <v>35</v>
      </c>
      <c r="D11" s="27">
        <v>41348</v>
      </c>
      <c r="E11" s="28" t="s">
        <v>41</v>
      </c>
      <c r="F11" s="28"/>
      <c r="G11" s="28"/>
      <c r="H11" s="28" t="s">
        <v>40</v>
      </c>
      <c r="I11" s="26">
        <v>0.62152777777777779</v>
      </c>
      <c r="J11" s="26">
        <v>0.625</v>
      </c>
      <c r="K11" s="26">
        <v>0.66666666666666663</v>
      </c>
      <c r="L11" s="26"/>
      <c r="M11" s="28">
        <f>6+6</f>
        <v>12</v>
      </c>
      <c r="N11" s="32"/>
      <c r="O11" s="33"/>
      <c r="P11" s="32" t="s">
        <v>39</v>
      </c>
      <c r="Q11" s="29">
        <f t="shared" si="2"/>
        <v>12</v>
      </c>
      <c r="R11" s="30" t="s">
        <v>44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</row>
    <row r="12" spans="1:101" s="2" customFormat="1" ht="24" customHeight="1" x14ac:dyDescent="0.25">
      <c r="A12" s="25" t="s">
        <v>59</v>
      </c>
      <c r="B12" s="26" t="s">
        <v>45</v>
      </c>
      <c r="C12" s="26" t="s">
        <v>46</v>
      </c>
      <c r="D12" s="27">
        <v>41338</v>
      </c>
      <c r="E12" s="26" t="s">
        <v>61</v>
      </c>
      <c r="F12" s="26"/>
      <c r="G12" s="26"/>
      <c r="H12" s="26" t="s">
        <v>62</v>
      </c>
      <c r="I12" s="26">
        <v>0.58333333333333337</v>
      </c>
      <c r="J12" s="26">
        <v>0.58333333333333337</v>
      </c>
      <c r="K12" s="26">
        <v>0.70833333333333337</v>
      </c>
      <c r="L12" s="26"/>
      <c r="M12" s="28">
        <v>10</v>
      </c>
      <c r="N12" s="26"/>
      <c r="O12" s="26"/>
      <c r="P12" s="26" t="s">
        <v>48</v>
      </c>
      <c r="Q12" s="29">
        <f t="shared" ref="Q12" si="3">+M12</f>
        <v>10</v>
      </c>
      <c r="R12" s="30" t="s">
        <v>63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</row>
    <row r="13" spans="1:101" s="15" customFormat="1" ht="124.5" customHeight="1" x14ac:dyDescent="0.25">
      <c r="A13" s="34" t="s">
        <v>69</v>
      </c>
      <c r="B13" s="35" t="s">
        <v>64</v>
      </c>
      <c r="C13" s="35" t="s">
        <v>68</v>
      </c>
      <c r="D13" s="36">
        <v>41358</v>
      </c>
      <c r="E13" s="35" t="s">
        <v>65</v>
      </c>
      <c r="F13" s="35" t="s">
        <v>78</v>
      </c>
      <c r="G13" s="35" t="s">
        <v>66</v>
      </c>
      <c r="H13" s="35" t="s">
        <v>67</v>
      </c>
      <c r="I13" s="35">
        <v>0.44444444444444442</v>
      </c>
      <c r="J13" s="35">
        <v>0.54166666666666663</v>
      </c>
      <c r="K13" s="35">
        <v>0.53125</v>
      </c>
      <c r="L13" s="35"/>
      <c r="M13" s="37">
        <v>12</v>
      </c>
      <c r="N13" s="35"/>
      <c r="O13" s="35"/>
      <c r="P13" s="35" t="s">
        <v>74</v>
      </c>
      <c r="Q13" s="38">
        <f t="shared" ref="Q13" si="4">+M13</f>
        <v>12</v>
      </c>
      <c r="R13" s="39" t="s">
        <v>77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1" s="15" customFormat="1" ht="109.5" customHeight="1" x14ac:dyDescent="0.25">
      <c r="A14" s="40" t="s">
        <v>70</v>
      </c>
      <c r="B14" s="41" t="s">
        <v>64</v>
      </c>
      <c r="C14" s="41" t="s">
        <v>68</v>
      </c>
      <c r="D14" s="42">
        <v>41359</v>
      </c>
      <c r="E14" s="41" t="s">
        <v>71</v>
      </c>
      <c r="F14" s="41" t="s">
        <v>79</v>
      </c>
      <c r="G14" s="41" t="s">
        <v>72</v>
      </c>
      <c r="H14" s="41" t="s">
        <v>71</v>
      </c>
      <c r="I14" s="41">
        <v>0.44444444444444442</v>
      </c>
      <c r="J14" s="41">
        <v>0.45833333333333331</v>
      </c>
      <c r="K14" s="41">
        <v>0.47916666666666669</v>
      </c>
      <c r="L14" s="41"/>
      <c r="M14" s="43">
        <v>24</v>
      </c>
      <c r="N14" s="41"/>
      <c r="O14" s="41"/>
      <c r="P14" s="41" t="s">
        <v>74</v>
      </c>
      <c r="Q14" s="44">
        <f t="shared" ref="Q14" si="5">+M14</f>
        <v>24</v>
      </c>
      <c r="R14" s="45" t="s">
        <v>73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1" s="8" customFormat="1" ht="14.25" customHeight="1" x14ac:dyDescent="0.25">
      <c r="A15" s="4"/>
      <c r="D15" s="10"/>
      <c r="M15" s="4"/>
      <c r="Q15" s="11"/>
      <c r="R15" s="7"/>
    </row>
    <row r="16" spans="1:101" s="8" customFormat="1" ht="14.25" customHeight="1" x14ac:dyDescent="0.25">
      <c r="A16" s="4"/>
      <c r="D16" s="10"/>
      <c r="M16" s="4"/>
      <c r="Q16" s="11"/>
      <c r="R16" s="7"/>
    </row>
    <row r="17" spans="1:18" s="8" customFormat="1" ht="14.25" customHeight="1" x14ac:dyDescent="0.25">
      <c r="A17" s="4"/>
      <c r="D17" s="10"/>
      <c r="M17" s="4"/>
      <c r="P17" s="8" t="s">
        <v>76</v>
      </c>
      <c r="Q17" s="11">
        <f>SUM(Q8:Q16)</f>
        <v>120</v>
      </c>
      <c r="R17" s="7"/>
    </row>
    <row r="18" spans="1:18" s="8" customFormat="1" ht="14.25" customHeight="1" x14ac:dyDescent="0.25">
      <c r="A18" s="4"/>
      <c r="D18" s="10"/>
      <c r="M18" s="4"/>
      <c r="Q18" s="11"/>
      <c r="R18" s="7"/>
    </row>
    <row r="19" spans="1:18" ht="17.25" customHeight="1" x14ac:dyDescent="0.25">
      <c r="B19" s="4" t="s">
        <v>25</v>
      </c>
      <c r="C19" s="4" t="s">
        <v>26</v>
      </c>
    </row>
    <row r="20" spans="1:18" x14ac:dyDescent="0.25">
      <c r="B20" s="4" t="s">
        <v>27</v>
      </c>
      <c r="C20" s="4" t="s">
        <v>28</v>
      </c>
    </row>
    <row r="21" spans="1:18" x14ac:dyDescent="0.25">
      <c r="B21" s="4" t="s">
        <v>29</v>
      </c>
      <c r="C21" s="4" t="s">
        <v>30</v>
      </c>
    </row>
    <row r="22" spans="1:18" x14ac:dyDescent="0.25">
      <c r="B22" s="4" t="s">
        <v>31</v>
      </c>
      <c r="C22" s="4" t="s">
        <v>32</v>
      </c>
    </row>
    <row r="25" spans="1:18" x14ac:dyDescent="0.25">
      <c r="K25" t="s">
        <v>36</v>
      </c>
    </row>
  </sheetData>
  <mergeCells count="2">
    <mergeCell ref="R6:R7"/>
    <mergeCell ref="A2:R2"/>
  </mergeCells>
  <printOptions horizontalCentered="1"/>
  <pageMargins left="0" right="0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2"/>
  <sheetViews>
    <sheetView showGridLines="0" tabSelected="1" topLeftCell="A2" zoomScale="40" zoomScaleNormal="40" workbookViewId="0">
      <selection activeCell="Q14" sqref="Q14"/>
    </sheetView>
  </sheetViews>
  <sheetFormatPr baseColWidth="10" defaultRowHeight="15" x14ac:dyDescent="0.25"/>
  <cols>
    <col min="1" max="1" width="11.5703125" style="1" customWidth="1"/>
    <col min="2" max="2" width="20.28515625" style="1" customWidth="1"/>
    <col min="3" max="3" width="30.5703125" style="1" bestFit="1" customWidth="1"/>
    <col min="4" max="4" width="17.28515625" style="1" bestFit="1" customWidth="1"/>
    <col min="5" max="5" width="18.140625" style="1" customWidth="1"/>
    <col min="6" max="6" width="17.42578125" style="1" customWidth="1"/>
    <col min="7" max="7" width="18.140625" style="1" customWidth="1"/>
    <col min="8" max="8" width="14" style="1" customWidth="1"/>
    <col min="9" max="9" width="17.140625" style="1" customWidth="1"/>
    <col min="10" max="10" width="24.85546875" style="9" bestFit="1" customWidth="1"/>
    <col min="11" max="11" width="18.28515625" style="9" customWidth="1"/>
    <col min="12" max="12" width="16.28515625" style="1" customWidth="1"/>
    <col min="13" max="13" width="17.42578125" style="1" customWidth="1"/>
    <col min="14" max="14" width="16" style="1" customWidth="1"/>
    <col min="15" max="15" width="15" style="1" customWidth="1"/>
    <col min="16" max="16" width="43" style="1" customWidth="1"/>
    <col min="17" max="17" width="37.42578125" style="1" bestFit="1" customWidth="1"/>
    <col min="18" max="18" width="27.7109375" style="1" customWidth="1"/>
    <col min="19" max="20" width="15.42578125" style="6" bestFit="1" customWidth="1"/>
    <col min="21" max="101" width="11.42578125" style="6"/>
    <col min="102" max="16384" width="11.42578125" style="1"/>
  </cols>
  <sheetData>
    <row r="1" spans="1:101" x14ac:dyDescent="0.25">
      <c r="B1" s="3"/>
    </row>
    <row r="3" spans="1:101" s="47" customFormat="1" ht="31.5" x14ac:dyDescent="0.25">
      <c r="A3" s="86"/>
      <c r="B3" s="87"/>
      <c r="C3" s="87"/>
      <c r="D3" s="87"/>
      <c r="E3" s="88" t="s">
        <v>1</v>
      </c>
      <c r="F3" s="88" t="s">
        <v>3</v>
      </c>
      <c r="G3" s="87"/>
      <c r="H3" s="89" t="s">
        <v>6</v>
      </c>
      <c r="I3" s="89" t="s">
        <v>8</v>
      </c>
      <c r="J3" s="89" t="s">
        <v>10</v>
      </c>
      <c r="K3" s="89" t="s">
        <v>12</v>
      </c>
      <c r="L3" s="89" t="s">
        <v>37</v>
      </c>
      <c r="M3" s="90" t="s">
        <v>14</v>
      </c>
      <c r="N3" s="90" t="s">
        <v>16</v>
      </c>
      <c r="O3" s="90" t="s">
        <v>18</v>
      </c>
      <c r="P3" s="101" t="s">
        <v>19</v>
      </c>
      <c r="Q3" s="91" t="s">
        <v>20</v>
      </c>
      <c r="R3" s="99" t="s">
        <v>33</v>
      </c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</row>
    <row r="4" spans="1:101" s="49" customFormat="1" ht="51" customHeight="1" x14ac:dyDescent="0.25">
      <c r="A4" s="92" t="s">
        <v>24</v>
      </c>
      <c r="B4" s="93" t="s">
        <v>22</v>
      </c>
      <c r="C4" s="94" t="s">
        <v>0</v>
      </c>
      <c r="D4" s="94" t="s">
        <v>23</v>
      </c>
      <c r="E4" s="93" t="s">
        <v>2</v>
      </c>
      <c r="F4" s="93" t="s">
        <v>4</v>
      </c>
      <c r="G4" s="93" t="s">
        <v>5</v>
      </c>
      <c r="H4" s="93" t="s">
        <v>7</v>
      </c>
      <c r="I4" s="93" t="s">
        <v>9</v>
      </c>
      <c r="J4" s="93" t="s">
        <v>11</v>
      </c>
      <c r="K4" s="93" t="s">
        <v>13</v>
      </c>
      <c r="L4" s="93" t="s">
        <v>38</v>
      </c>
      <c r="M4" s="93" t="s">
        <v>15</v>
      </c>
      <c r="N4" s="93" t="s">
        <v>17</v>
      </c>
      <c r="O4" s="93" t="s">
        <v>17</v>
      </c>
      <c r="P4" s="102"/>
      <c r="Q4" s="93" t="s">
        <v>21</v>
      </c>
      <c r="R4" s="100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</row>
    <row r="5" spans="1:101" s="15" customFormat="1" ht="63.75" customHeight="1" x14ac:dyDescent="0.25">
      <c r="A5" s="40" t="s">
        <v>104</v>
      </c>
      <c r="B5" s="41" t="s">
        <v>112</v>
      </c>
      <c r="C5" s="79" t="s">
        <v>25</v>
      </c>
      <c r="D5" s="42">
        <v>41858</v>
      </c>
      <c r="E5" s="41" t="s">
        <v>61</v>
      </c>
      <c r="F5" s="41" t="s">
        <v>61</v>
      </c>
      <c r="G5" s="41" t="s">
        <v>66</v>
      </c>
      <c r="H5" s="41" t="s">
        <v>111</v>
      </c>
      <c r="I5" s="41"/>
      <c r="J5" s="41" t="s">
        <v>109</v>
      </c>
      <c r="K5" s="41" t="s">
        <v>53</v>
      </c>
      <c r="L5" s="41"/>
      <c r="M5" s="43">
        <v>13</v>
      </c>
      <c r="N5" s="43"/>
      <c r="O5" s="41"/>
      <c r="P5" s="41" t="s">
        <v>113</v>
      </c>
      <c r="Q5" s="43">
        <v>13</v>
      </c>
      <c r="R5" s="78" t="s">
        <v>110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</row>
    <row r="6" spans="1:101" s="15" customFormat="1" ht="42" x14ac:dyDescent="0.25">
      <c r="A6" s="40" t="s">
        <v>105</v>
      </c>
      <c r="B6" s="41" t="s">
        <v>112</v>
      </c>
      <c r="C6" s="79" t="s">
        <v>25</v>
      </c>
      <c r="D6" s="42">
        <v>41864</v>
      </c>
      <c r="E6" s="41" t="s">
        <v>61</v>
      </c>
      <c r="F6" s="41" t="s">
        <v>61</v>
      </c>
      <c r="G6" s="41" t="s">
        <v>66</v>
      </c>
      <c r="H6" s="41" t="s">
        <v>111</v>
      </c>
      <c r="I6" s="41"/>
      <c r="J6" s="41" t="s">
        <v>109</v>
      </c>
      <c r="K6" s="41" t="s">
        <v>53</v>
      </c>
      <c r="L6" s="41"/>
      <c r="M6" s="43">
        <v>13</v>
      </c>
      <c r="N6" s="43"/>
      <c r="O6" s="41"/>
      <c r="P6" s="41" t="s">
        <v>114</v>
      </c>
      <c r="Q6" s="43">
        <v>13</v>
      </c>
      <c r="R6" s="78" t="s">
        <v>110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</row>
    <row r="7" spans="1:101" s="15" customFormat="1" ht="63.75" customHeight="1" x14ac:dyDescent="0.25">
      <c r="A7" s="40" t="s">
        <v>106</v>
      </c>
      <c r="B7" s="41" t="s">
        <v>112</v>
      </c>
      <c r="C7" s="79" t="s">
        <v>25</v>
      </c>
      <c r="D7" s="42">
        <v>41865</v>
      </c>
      <c r="E7" s="41" t="s">
        <v>61</v>
      </c>
      <c r="F7" s="41" t="s">
        <v>61</v>
      </c>
      <c r="G7" s="41" t="s">
        <v>66</v>
      </c>
      <c r="H7" s="41" t="s">
        <v>111</v>
      </c>
      <c r="I7" s="41"/>
      <c r="J7" s="41" t="s">
        <v>109</v>
      </c>
      <c r="K7" s="41" t="s">
        <v>53</v>
      </c>
      <c r="L7" s="41"/>
      <c r="M7" s="43">
        <v>12</v>
      </c>
      <c r="N7" s="43"/>
      <c r="O7" s="41"/>
      <c r="P7" s="41" t="s">
        <v>113</v>
      </c>
      <c r="Q7" s="43">
        <v>12</v>
      </c>
      <c r="R7" s="78" t="s">
        <v>110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</row>
    <row r="8" spans="1:101" s="15" customFormat="1" ht="63.75" customHeight="1" x14ac:dyDescent="0.25">
      <c r="A8" s="40" t="s">
        <v>107</v>
      </c>
      <c r="B8" s="41" t="s">
        <v>112</v>
      </c>
      <c r="C8" s="79" t="s">
        <v>25</v>
      </c>
      <c r="D8" s="42">
        <v>41869</v>
      </c>
      <c r="E8" s="41" t="s">
        <v>61</v>
      </c>
      <c r="F8" s="41" t="s">
        <v>61</v>
      </c>
      <c r="G8" s="41" t="s">
        <v>66</v>
      </c>
      <c r="H8" s="41" t="s">
        <v>111</v>
      </c>
      <c r="I8" s="41"/>
      <c r="J8" s="41" t="s">
        <v>109</v>
      </c>
      <c r="K8" s="41" t="s">
        <v>53</v>
      </c>
      <c r="L8" s="41"/>
      <c r="M8" s="43">
        <v>12</v>
      </c>
      <c r="N8" s="43"/>
      <c r="O8" s="41"/>
      <c r="P8" s="41" t="s">
        <v>116</v>
      </c>
      <c r="Q8" s="43">
        <v>12</v>
      </c>
      <c r="R8" s="78" t="s">
        <v>110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1" s="15" customFormat="1" ht="63.75" customHeight="1" x14ac:dyDescent="0.25">
      <c r="A9" s="40" t="s">
        <v>108</v>
      </c>
      <c r="B9" s="41" t="s">
        <v>103</v>
      </c>
      <c r="C9" s="79" t="s">
        <v>25</v>
      </c>
      <c r="D9" s="42">
        <v>41870</v>
      </c>
      <c r="E9" s="41" t="s">
        <v>61</v>
      </c>
      <c r="F9" s="41" t="s">
        <v>61</v>
      </c>
      <c r="G9" s="41" t="s">
        <v>66</v>
      </c>
      <c r="H9" s="41" t="s">
        <v>111</v>
      </c>
      <c r="I9" s="41"/>
      <c r="J9" s="41">
        <v>0.41666666666666669</v>
      </c>
      <c r="K9" s="41">
        <v>0.53125</v>
      </c>
      <c r="L9" s="41"/>
      <c r="M9" s="43">
        <v>12</v>
      </c>
      <c r="N9" s="43"/>
      <c r="O9" s="41"/>
      <c r="P9" s="41" t="s">
        <v>115</v>
      </c>
      <c r="Q9" s="43">
        <v>12</v>
      </c>
      <c r="R9" s="78" t="s">
        <v>110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</row>
    <row r="10" spans="1:101" s="15" customFormat="1" ht="63.75" customHeight="1" x14ac:dyDescent="0.25">
      <c r="A10" s="40"/>
      <c r="B10" s="41"/>
      <c r="C10" s="79"/>
      <c r="D10" s="42"/>
      <c r="E10" s="41"/>
      <c r="F10" s="41"/>
      <c r="G10" s="41"/>
      <c r="H10" s="41"/>
      <c r="I10" s="41"/>
      <c r="J10" s="41"/>
      <c r="K10" s="41"/>
      <c r="L10" s="41"/>
      <c r="M10" s="43"/>
      <c r="N10" s="43"/>
      <c r="O10" s="41"/>
      <c r="P10" s="41"/>
      <c r="Q10" s="43"/>
      <c r="R10" s="78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</row>
    <row r="11" spans="1:101" s="15" customFormat="1" ht="63.75" customHeight="1" x14ac:dyDescent="0.25">
      <c r="A11" s="40"/>
      <c r="B11" s="41"/>
      <c r="C11" s="79"/>
      <c r="D11" s="42"/>
      <c r="E11" s="41"/>
      <c r="F11" s="41"/>
      <c r="G11" s="41"/>
      <c r="H11" s="41"/>
      <c r="I11" s="41"/>
      <c r="J11" s="41"/>
      <c r="K11" s="41"/>
      <c r="L11" s="41"/>
      <c r="M11" s="43"/>
      <c r="N11" s="43"/>
      <c r="O11" s="41"/>
      <c r="P11" s="41"/>
      <c r="Q11" s="43"/>
      <c r="R11" s="78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</row>
    <row r="12" spans="1:101" s="14" customFormat="1" ht="63.75" customHeight="1" x14ac:dyDescent="0.25">
      <c r="A12" s="81"/>
      <c r="B12" s="82"/>
      <c r="C12" s="83"/>
      <c r="D12" s="84"/>
      <c r="E12" s="82"/>
      <c r="F12" s="82"/>
      <c r="G12" s="82"/>
      <c r="H12" s="82"/>
      <c r="I12" s="82"/>
      <c r="J12" s="82"/>
      <c r="K12" s="82"/>
      <c r="L12" s="82"/>
      <c r="M12" s="81"/>
      <c r="N12" s="81"/>
      <c r="O12" s="82"/>
      <c r="P12" s="82"/>
      <c r="Q12" s="81"/>
      <c r="R12" s="85"/>
    </row>
    <row r="13" spans="1:101" s="8" customFormat="1" x14ac:dyDescent="0.25">
      <c r="A13" s="4"/>
      <c r="D13" s="10"/>
      <c r="M13" s="4"/>
      <c r="Q13" s="11"/>
      <c r="R13" s="7"/>
    </row>
    <row r="14" spans="1:101" s="8" customFormat="1" ht="62.25" thickBot="1" x14ac:dyDescent="0.3">
      <c r="A14" s="4"/>
      <c r="D14" s="10"/>
      <c r="M14" s="4"/>
      <c r="P14" s="95" t="s">
        <v>76</v>
      </c>
      <c r="Q14" s="120">
        <f>SUM(Q5:Q9)</f>
        <v>62</v>
      </c>
      <c r="R14" s="7"/>
    </row>
    <row r="15" spans="1:101" s="8" customFormat="1" ht="15.75" thickTop="1" x14ac:dyDescent="0.25">
      <c r="A15" s="4"/>
      <c r="D15" s="10"/>
      <c r="M15" s="4"/>
      <c r="Q15" s="11"/>
      <c r="R15" s="7"/>
    </row>
    <row r="16" spans="1:101" s="6" customFormat="1" x14ac:dyDescent="0.25">
      <c r="A16" s="1"/>
      <c r="B16" s="4" t="s">
        <v>25</v>
      </c>
      <c r="C16" s="50" t="s">
        <v>26</v>
      </c>
      <c r="D16" s="1"/>
      <c r="E16" s="1"/>
      <c r="F16" s="1"/>
      <c r="G16" s="1"/>
      <c r="H16" s="1"/>
      <c r="I16" s="1"/>
      <c r="J16" s="9"/>
      <c r="K16" s="9"/>
      <c r="L16" s="1"/>
      <c r="M16" s="1"/>
      <c r="N16" s="1"/>
      <c r="O16" s="1"/>
      <c r="P16" s="1"/>
      <c r="Q16" s="1"/>
      <c r="R16" s="1"/>
    </row>
    <row r="17" spans="1:18" s="6" customFormat="1" x14ac:dyDescent="0.25">
      <c r="A17" s="1"/>
      <c r="B17" s="4" t="s">
        <v>27</v>
      </c>
      <c r="C17" s="50" t="s">
        <v>28</v>
      </c>
      <c r="D17" s="1"/>
      <c r="E17" s="1"/>
      <c r="F17" s="1"/>
      <c r="G17" s="1"/>
      <c r="H17" s="1"/>
      <c r="I17" s="1"/>
      <c r="J17" s="9"/>
      <c r="K17" s="9"/>
      <c r="L17" s="1"/>
      <c r="M17" s="1"/>
      <c r="N17" s="1"/>
      <c r="O17" s="1"/>
      <c r="P17" s="1"/>
      <c r="Q17" s="1"/>
      <c r="R17" s="1"/>
    </row>
    <row r="18" spans="1:18" s="6" customFormat="1" x14ac:dyDescent="0.25">
      <c r="A18" s="1"/>
      <c r="B18" s="4" t="s">
        <v>29</v>
      </c>
      <c r="C18" s="50" t="s">
        <v>30</v>
      </c>
      <c r="D18" s="1"/>
      <c r="E18" s="1"/>
      <c r="F18" s="1"/>
      <c r="G18" s="1"/>
      <c r="H18" s="1"/>
      <c r="I18" s="1"/>
      <c r="J18" s="9"/>
      <c r="K18" s="9"/>
      <c r="L18" s="1"/>
      <c r="M18" s="1"/>
      <c r="N18" s="1"/>
      <c r="O18" s="1"/>
      <c r="P18" s="1"/>
      <c r="Q18" s="1"/>
      <c r="R18" s="1"/>
    </row>
    <row r="19" spans="1:18" s="6" customFormat="1" x14ac:dyDescent="0.25">
      <c r="A19" s="1"/>
      <c r="B19" s="4" t="s">
        <v>31</v>
      </c>
      <c r="C19" s="50" t="s">
        <v>32</v>
      </c>
      <c r="D19" s="1"/>
      <c r="E19" s="1"/>
      <c r="F19" s="1"/>
      <c r="G19" s="1"/>
      <c r="H19" s="1"/>
      <c r="I19" s="1"/>
      <c r="J19" s="9"/>
      <c r="K19" s="9"/>
      <c r="L19" s="1"/>
      <c r="M19" s="1"/>
      <c r="N19" s="1"/>
      <c r="O19" s="1"/>
      <c r="P19" s="1"/>
      <c r="Q19" s="1"/>
      <c r="R19" s="1"/>
    </row>
    <row r="20" spans="1:18" x14ac:dyDescent="0.25">
      <c r="C20" s="51"/>
      <c r="Q20" s="80"/>
    </row>
    <row r="22" spans="1:18" s="6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9"/>
      <c r="K22" s="9" t="s">
        <v>36</v>
      </c>
      <c r="L22" s="1"/>
      <c r="M22" s="1"/>
      <c r="N22" s="1"/>
      <c r="O22" s="1"/>
      <c r="P22" s="1"/>
      <c r="Q22" s="1"/>
      <c r="R22" s="1"/>
    </row>
  </sheetData>
  <mergeCells count="2">
    <mergeCell ref="R3:R4"/>
    <mergeCell ref="P3:P4"/>
  </mergeCells>
  <printOptions horizontalCentered="1"/>
  <pageMargins left="0" right="0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topLeftCell="A4" zoomScaleNormal="100" zoomScaleSheetLayoutView="100" workbookViewId="0">
      <selection activeCell="B4" sqref="B4:M4"/>
    </sheetView>
  </sheetViews>
  <sheetFormatPr baseColWidth="10" defaultRowHeight="15" x14ac:dyDescent="0.25"/>
  <cols>
    <col min="1" max="1" width="3.140625" style="52" customWidth="1"/>
    <col min="2" max="2" width="10.28515625" style="52" customWidth="1"/>
    <col min="3" max="3" width="10" style="52" customWidth="1"/>
    <col min="4" max="4" width="8.140625" style="52" customWidth="1"/>
    <col min="5" max="5" width="9.85546875" style="52" customWidth="1"/>
    <col min="6" max="6" width="8.7109375" style="52" customWidth="1"/>
    <col min="7" max="7" width="7.5703125" style="52" customWidth="1"/>
    <col min="8" max="8" width="9.85546875" style="52" customWidth="1"/>
    <col min="9" max="9" width="9.7109375" style="52" customWidth="1"/>
    <col min="10" max="10" width="8.5703125" style="52" customWidth="1"/>
    <col min="11" max="11" width="10.5703125" style="52" customWidth="1"/>
    <col min="12" max="12" width="8.7109375" style="52" customWidth="1"/>
    <col min="13" max="13" width="9.7109375" style="52" customWidth="1"/>
    <col min="14" max="14" width="2.5703125" style="52" customWidth="1"/>
    <col min="15" max="16384" width="11.42578125" style="52"/>
  </cols>
  <sheetData>
    <row r="2" spans="2:14" x14ac:dyDescent="0.25"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2"/>
    </row>
    <row r="3" spans="2:14" x14ac:dyDescent="0.25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3"/>
    </row>
    <row r="4" spans="2:14" ht="21" x14ac:dyDescent="0.25">
      <c r="B4" s="103" t="s">
        <v>80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63"/>
    </row>
    <row r="5" spans="2:14" x14ac:dyDescent="0.25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/>
    </row>
    <row r="6" spans="2:14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3"/>
    </row>
    <row r="7" spans="2:14" x14ac:dyDescent="0.25">
      <c r="B7" s="69" t="s">
        <v>81</v>
      </c>
      <c r="C7" s="67"/>
      <c r="D7" s="67"/>
      <c r="E7" s="68"/>
      <c r="F7" s="105" t="s">
        <v>97</v>
      </c>
      <c r="G7" s="106"/>
      <c r="H7" s="106"/>
      <c r="I7" s="106"/>
      <c r="J7" s="106"/>
      <c r="K7" s="106"/>
      <c r="L7" s="106"/>
      <c r="M7" s="106"/>
      <c r="N7" s="107"/>
    </row>
    <row r="8" spans="2:14" x14ac:dyDescent="0.25">
      <c r="B8" s="69" t="s">
        <v>82</v>
      </c>
      <c r="C8" s="67"/>
      <c r="D8" s="67"/>
      <c r="E8" s="68"/>
      <c r="F8" s="105" t="s">
        <v>98</v>
      </c>
      <c r="G8" s="106"/>
      <c r="H8" s="106"/>
      <c r="I8" s="106"/>
      <c r="J8" s="106"/>
      <c r="K8" s="106"/>
      <c r="L8" s="106"/>
      <c r="M8" s="106"/>
      <c r="N8" s="107"/>
    </row>
    <row r="9" spans="2:14" x14ac:dyDescent="0.25"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2"/>
    </row>
    <row r="10" spans="2:14" x14ac:dyDescent="0.25">
      <c r="B10" s="54">
        <v>9</v>
      </c>
      <c r="C10" s="54">
        <v>4</v>
      </c>
      <c r="D10" s="55">
        <v>2013</v>
      </c>
      <c r="E10" s="61"/>
      <c r="F10" s="61"/>
      <c r="G10" s="61"/>
      <c r="H10" s="61"/>
      <c r="I10" s="61"/>
      <c r="J10" s="61"/>
      <c r="K10" s="61"/>
      <c r="L10" s="61"/>
      <c r="M10" s="61"/>
      <c r="N10" s="63"/>
    </row>
    <row r="11" spans="2:14" x14ac:dyDescent="0.25">
      <c r="B11" s="65" t="s">
        <v>83</v>
      </c>
      <c r="C11" s="65" t="s">
        <v>84</v>
      </c>
      <c r="D11" s="66" t="s">
        <v>85</v>
      </c>
      <c r="E11" s="64"/>
      <c r="F11" s="64" t="s">
        <v>86</v>
      </c>
      <c r="G11" s="64"/>
      <c r="H11" s="70">
        <v>0.375</v>
      </c>
      <c r="I11" s="64"/>
      <c r="J11" s="64"/>
      <c r="K11" s="64" t="s">
        <v>87</v>
      </c>
      <c r="L11" s="64"/>
      <c r="M11" s="70">
        <v>0.45833333333333331</v>
      </c>
      <c r="N11" s="63"/>
    </row>
    <row r="12" spans="2:14" x14ac:dyDescent="0.25">
      <c r="B12" s="60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3"/>
    </row>
    <row r="13" spans="2:14" x14ac:dyDescent="0.25">
      <c r="B13" s="108" t="s">
        <v>88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10"/>
    </row>
    <row r="14" spans="2:14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3"/>
    </row>
    <row r="15" spans="2:14" ht="15" customHeight="1" x14ac:dyDescent="0.25">
      <c r="B15" s="111" t="s">
        <v>89</v>
      </c>
      <c r="C15" s="112"/>
      <c r="D15" s="56"/>
      <c r="E15" s="61"/>
      <c r="F15" s="72" t="s">
        <v>90</v>
      </c>
      <c r="G15" s="56"/>
      <c r="H15" s="113" t="s">
        <v>91</v>
      </c>
      <c r="I15" s="112"/>
      <c r="J15" s="56"/>
      <c r="K15" s="113" t="s">
        <v>92</v>
      </c>
      <c r="L15" s="112"/>
      <c r="M15" s="71" t="s">
        <v>99</v>
      </c>
      <c r="N15" s="63"/>
    </row>
    <row r="16" spans="2:14" x14ac:dyDescent="0.25"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3"/>
    </row>
    <row r="17" spans="2:15" x14ac:dyDescent="0.25">
      <c r="B17" s="108" t="s">
        <v>93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</row>
    <row r="18" spans="2:15" x14ac:dyDescent="0.25">
      <c r="B18" s="105" t="s">
        <v>101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7"/>
    </row>
    <row r="19" spans="2:15" x14ac:dyDescent="0.25">
      <c r="B19" s="105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7"/>
    </row>
    <row r="20" spans="2:15" x14ac:dyDescent="0.25"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7"/>
    </row>
    <row r="21" spans="2:15" x14ac:dyDescent="0.25">
      <c r="B21" s="69" t="s">
        <v>96</v>
      </c>
      <c r="C21" s="76"/>
      <c r="D21" s="53" t="s">
        <v>100</v>
      </c>
      <c r="E21" s="53"/>
      <c r="F21" s="53"/>
      <c r="G21" s="53"/>
      <c r="H21" s="53"/>
      <c r="I21" s="53"/>
      <c r="J21" s="53"/>
      <c r="K21" s="53"/>
      <c r="L21" s="53"/>
      <c r="M21" s="53"/>
      <c r="N21" s="77"/>
      <c r="O21" s="57"/>
    </row>
    <row r="22" spans="2:15" x14ac:dyDescent="0.25"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3"/>
    </row>
    <row r="23" spans="2:15" x14ac:dyDescent="0.25"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7"/>
    </row>
    <row r="24" spans="2:15" ht="40.5" customHeight="1" x14ac:dyDescent="0.2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9"/>
    </row>
    <row r="25" spans="2:15" x14ac:dyDescent="0.25">
      <c r="B25" s="114" t="s">
        <v>94</v>
      </c>
      <c r="C25" s="114"/>
      <c r="D25" s="114"/>
      <c r="E25" s="114"/>
      <c r="F25" s="114" t="s">
        <v>95</v>
      </c>
      <c r="G25" s="114"/>
      <c r="H25" s="114"/>
      <c r="I25" s="114"/>
      <c r="J25" s="114" t="s">
        <v>102</v>
      </c>
      <c r="K25" s="114"/>
      <c r="L25" s="114"/>
      <c r="M25" s="114"/>
      <c r="N25" s="115"/>
    </row>
  </sheetData>
  <mergeCells count="17">
    <mergeCell ref="B20:N20"/>
    <mergeCell ref="B15:C15"/>
    <mergeCell ref="K15:L15"/>
    <mergeCell ref="H15:I15"/>
    <mergeCell ref="J25:N25"/>
    <mergeCell ref="J23:N24"/>
    <mergeCell ref="B23:E24"/>
    <mergeCell ref="F23:I24"/>
    <mergeCell ref="F25:I25"/>
    <mergeCell ref="B25:E25"/>
    <mergeCell ref="B18:N18"/>
    <mergeCell ref="B19:N19"/>
    <mergeCell ref="B4:M4"/>
    <mergeCell ref="F7:N7"/>
    <mergeCell ref="F8:N8"/>
    <mergeCell ref="B17:N17"/>
    <mergeCell ref="B13:N13"/>
  </mergeCells>
  <printOptions horizontalCentered="1"/>
  <pageMargins left="0" right="0" top="0.39370078740157483" bottom="0.74803149606299213" header="0.31496062992125984" footer="0.31496062992125984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Movilidades Octubre</vt:lpstr>
      <vt:lpstr>Hoja2</vt:lpstr>
      <vt:lpstr>Hoja1!Área_de_impresión</vt:lpstr>
      <vt:lpstr>Hoja2!Área_de_impresión</vt:lpstr>
      <vt:lpstr>'Movilidades Octubre'!Área_de_impresión</vt:lpstr>
    </vt:vector>
  </TitlesOfParts>
  <Company>3devB&amp;C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nromero</dc:creator>
  <cp:lastModifiedBy>Pierre Gutierrez Yupanqui</cp:lastModifiedBy>
  <cp:lastPrinted>2013-04-16T16:58:59Z</cp:lastPrinted>
  <dcterms:created xsi:type="dcterms:W3CDTF">2011-08-18T00:31:08Z</dcterms:created>
  <dcterms:modified xsi:type="dcterms:W3CDTF">2014-08-19T18:52:48Z</dcterms:modified>
</cp:coreProperties>
</file>