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881A5587-D0D9-554E-BCDB-36E4F52B8D2C}" xr6:coauthVersionLast="47" xr6:coauthVersionMax="47" xr10:uidLastSave="{00000000-0000-0000-0000-000000000000}"/>
  <bookViews>
    <workbookView xWindow="0" yWindow="760" windowWidth="20920" windowHeight="9660" activeTab="4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E26" i="4"/>
  <c r="F26" i="4" s="1"/>
  <c r="G26" i="4" s="1"/>
  <c r="H26" i="4" s="1"/>
  <c r="I26" i="4" s="1"/>
  <c r="J26" i="4" s="1"/>
  <c r="K26" i="4" s="1"/>
  <c r="L26" i="4" s="1"/>
  <c r="D26" i="4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M17" i="4"/>
  <c r="N17" i="4" s="1"/>
  <c r="O17" i="4" s="1"/>
  <c r="P17" i="4" s="1"/>
  <c r="H15" i="4"/>
  <c r="G15" i="4"/>
  <c r="L13" i="4"/>
  <c r="L15" i="4" s="1"/>
  <c r="K13" i="4"/>
  <c r="K15" i="4" s="1"/>
  <c r="J13" i="4"/>
  <c r="J15" i="4" s="1"/>
  <c r="I13" i="4"/>
  <c r="I15" i="4" s="1"/>
  <c r="H13" i="4"/>
  <c r="G13" i="4"/>
  <c r="F13" i="4"/>
  <c r="F15" i="4" s="1"/>
  <c r="E13" i="4"/>
  <c r="E15" i="4" s="1"/>
  <c r="D13" i="4"/>
  <c r="D15" i="4" s="1"/>
  <c r="C13" i="4"/>
  <c r="C15" i="4" s="1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D20" i="3"/>
  <c r="E20" i="3" s="1"/>
  <c r="F20" i="3" s="1"/>
  <c r="G20" i="3" s="1"/>
  <c r="H20" i="3" s="1"/>
  <c r="I20" i="3" s="1"/>
  <c r="J20" i="3" s="1"/>
  <c r="K20" i="3" s="1"/>
  <c r="L20" i="3" s="1"/>
  <c r="N13" i="3"/>
  <c r="O13" i="3" s="1"/>
  <c r="P13" i="3" s="1"/>
  <c r="M13" i="3"/>
  <c r="M12" i="3"/>
  <c r="N12" i="3" s="1"/>
  <c r="O12" i="3" s="1"/>
  <c r="P12" i="3" s="1"/>
  <c r="K11" i="3"/>
  <c r="J11" i="3"/>
  <c r="C11" i="3"/>
  <c r="L9" i="3"/>
  <c r="L11" i="3" s="1"/>
  <c r="K9" i="3"/>
  <c r="J9" i="3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E16" i="2"/>
  <c r="F16" i="2" s="1"/>
  <c r="G16" i="2" s="1"/>
  <c r="H16" i="2" s="1"/>
  <c r="I16" i="2" s="1"/>
  <c r="J16" i="2" s="1"/>
  <c r="K16" i="2" s="1"/>
  <c r="L16" i="2" s="1"/>
  <c r="D16" i="2"/>
  <c r="L8" i="2"/>
  <c r="L10" i="2" s="1"/>
  <c r="K8" i="2"/>
  <c r="K10" i="2" s="1"/>
  <c r="D8" i="2"/>
  <c r="D10" i="2" s="1"/>
  <c r="C8" i="2"/>
  <c r="C10" i="2" s="1"/>
  <c r="L7" i="2"/>
  <c r="K7" i="2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C7" i="2"/>
</calcChain>
</file>

<file path=xl/sharedStrings.xml><?xml version="1.0" encoding="utf-8"?>
<sst xmlns="http://schemas.openxmlformats.org/spreadsheetml/2006/main" count="167" uniqueCount="84">
  <si>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</si>
  <si>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</si>
  <si>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</si>
  <si>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</si>
  <si>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</si>
  <si>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</si>
  <si>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</si>
  <si>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</si>
  <si>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</si>
  <si>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</si>
  <si>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</si>
  <si>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</si>
  <si>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</si>
  <si>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</si>
  <si>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</si>
  <si>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</si>
  <si>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</si>
  <si>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</si>
  <si>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</si>
  <si>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</si>
  <si>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</si>
  <si>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</si>
  <si>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</si>
  <si>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</si>
  <si>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</si>
  <si>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</si>
  <si>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</si>
  <si>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</si>
  <si>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</si>
  <si>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</si>
  <si>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</si>
  <si>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</si>
  <si>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</si>
  <si>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</si>
  <si>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</si>
  <si>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</si>
  <si>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</si>
  <si>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</si>
  <si>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</si>
  <si>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</si>
  <si>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</si>
  <si>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</si>
  <si>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</si>
  <si>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</si>
  <si>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</si>
  <si>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</si>
  <si>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</si>
  <si>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</si>
  <si>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</si>
  <si>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</si>
  <si>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</si>
  <si>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</si>
  <si>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</si>
  <si>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</si>
  <si>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</si>
  <si>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</si>
  <si>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</si>
  <si>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</si>
  <si>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</si>
  <si>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</si>
  <si>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</si>
  <si>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</si>
  <si>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</si>
  <si>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</si>
  <si>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</si>
  <si>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</si>
  <si>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</si>
  <si>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</si>
  <si>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</si>
  <si>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</si>
  <si>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</si>
  <si>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</si>
  <si>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</si>
  <si>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</si>
  <si>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</si>
  <si>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</si>
  <si>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</si>
  <si>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备注</t>
  </si>
  <si>
    <t>港口</t>
  </si>
  <si>
    <t>否</t>
  </si>
  <si>
    <t>港口是集装箱，按整车算价，不受电池质量影响</t>
  </si>
  <si>
    <t>是否固定趟数</t>
  </si>
  <si>
    <t>每日固定趟数</t>
  </si>
  <si>
    <t>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</si>
</sst>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180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80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80" fontId="0" fillId="0" borderId="3" xfId="0" applyNumberFormat="1" applyBorder="1">
      <alignment vertical="center"/>
    </xf>
    <xf numFmtId="0" fontId="1" fillId="0" borderId="4" xfId="0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opLeftCell="H1" zoomScale="150" zoomScaleNormal="150" workbookViewId="0">
      <selection activeCell="C8" sqref="C8:L8"/>
    </sheetView>
  </sheetViews>
  <sheetFormatPr baseColWidth="10" defaultColWidth="11" defaultRowHeight="16"/>
  <sheetData>
    <row r="1" spans="1:16">
      <c r="B1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4" t="s">
        <v>1</v>
      </c>
      <c r="B2" s="4" t="s">
        <v>2</v>
      </c>
      <c r="C2" s="8">
        <v>165900</v>
      </c>
      <c r="D2" s="8">
        <v>164241</v>
      </c>
      <c r="E2" s="8">
        <v>162598.59</v>
      </c>
      <c r="F2" s="8">
        <v>160972.6041</v>
      </c>
      <c r="G2" s="8">
        <v>159362.87805900001</v>
      </c>
      <c r="H2" s="8">
        <v>157769.24927840999</v>
      </c>
      <c r="I2" s="8">
        <v>156191.55678562599</v>
      </c>
      <c r="J2" s="8">
        <v>154629.64121777</v>
      </c>
      <c r="K2" s="8">
        <v>153083.344805592</v>
      </c>
      <c r="L2" s="8">
        <v>151552.51135753599</v>
      </c>
      <c r="M2" s="8"/>
      <c r="N2" s="8"/>
      <c r="O2" s="8"/>
      <c r="P2" s="8"/>
    </row>
    <row r="3" spans="1:16">
      <c r="A3" s="4" t="s">
        <v>3</v>
      </c>
      <c r="B3" s="4" t="s">
        <v>2</v>
      </c>
      <c r="C3" s="8">
        <v>120000</v>
      </c>
      <c r="D3" s="8">
        <v>120000</v>
      </c>
      <c r="E3" s="8">
        <v>120000</v>
      </c>
      <c r="F3" s="8">
        <v>120000</v>
      </c>
      <c r="G3" s="8">
        <v>120000</v>
      </c>
      <c r="H3" s="8">
        <v>120000</v>
      </c>
      <c r="I3" s="8">
        <v>120000</v>
      </c>
      <c r="J3" s="8">
        <v>120000</v>
      </c>
      <c r="K3" s="8">
        <v>120000</v>
      </c>
      <c r="L3" s="8">
        <v>120000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2000</v>
      </c>
      <c r="D4" s="8">
        <v>2000</v>
      </c>
      <c r="E4" s="8">
        <v>2000</v>
      </c>
      <c r="F4" s="8">
        <v>2000</v>
      </c>
      <c r="G4" s="8">
        <v>2000</v>
      </c>
      <c r="H4" s="8">
        <v>2000</v>
      </c>
      <c r="I4" s="8">
        <v>2000</v>
      </c>
      <c r="J4" s="8">
        <v>2000</v>
      </c>
      <c r="K4" s="8">
        <v>2000</v>
      </c>
      <c r="L4" s="8">
        <v>2000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9125</v>
      </c>
      <c r="D5" s="8">
        <v>9125</v>
      </c>
      <c r="E5" s="8">
        <v>9125</v>
      </c>
      <c r="F5" s="8">
        <v>9125</v>
      </c>
      <c r="G5" s="8">
        <v>9125</v>
      </c>
      <c r="H5" s="8">
        <v>9125</v>
      </c>
      <c r="I5" s="8">
        <v>9125</v>
      </c>
      <c r="J5" s="8">
        <v>9125</v>
      </c>
      <c r="K5" s="8">
        <v>9125</v>
      </c>
      <c r="L5" s="8">
        <v>9125</v>
      </c>
      <c r="M5" s="8"/>
      <c r="N5" s="8"/>
      <c r="O5" s="8"/>
      <c r="P5" s="8"/>
    </row>
    <row r="6" spans="1:16">
      <c r="A6" s="1" t="s">
        <v>8</v>
      </c>
      <c r="B6" s="4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/>
      <c r="N6" s="5"/>
      <c r="O6" s="5"/>
      <c r="P6" s="5"/>
    </row>
    <row r="7" spans="1:16">
      <c r="A7" s="4" t="s">
        <v>9</v>
      </c>
      <c r="B7" s="4" t="s">
        <v>2</v>
      </c>
      <c r="C7" s="8">
        <f>C5*5</f>
        <v>45625</v>
      </c>
      <c r="D7" s="8">
        <f t="shared" ref="D7:L7" si="0">D5*5</f>
        <v>45625</v>
      </c>
      <c r="E7" s="8">
        <f t="shared" si="0"/>
        <v>45625</v>
      </c>
      <c r="F7" s="8">
        <f t="shared" si="0"/>
        <v>45625</v>
      </c>
      <c r="G7" s="8">
        <f t="shared" si="0"/>
        <v>45625</v>
      </c>
      <c r="H7" s="8">
        <f t="shared" si="0"/>
        <v>45625</v>
      </c>
      <c r="I7" s="8">
        <f t="shared" si="0"/>
        <v>45625</v>
      </c>
      <c r="J7" s="8">
        <f t="shared" si="0"/>
        <v>45625</v>
      </c>
      <c r="K7" s="8">
        <f t="shared" si="0"/>
        <v>45625</v>
      </c>
      <c r="L7" s="8">
        <f t="shared" si="0"/>
        <v>45625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331525</v>
      </c>
      <c r="D8" s="10">
        <f t="shared" ref="D8:L8" si="1">D2+D3+D7</f>
        <v>329866</v>
      </c>
      <c r="E8" s="10">
        <f t="shared" si="1"/>
        <v>328223.58999999997</v>
      </c>
      <c r="F8" s="10">
        <f t="shared" si="1"/>
        <v>326597.6041</v>
      </c>
      <c r="G8" s="10">
        <f t="shared" si="1"/>
        <v>324987.87805900001</v>
      </c>
      <c r="H8" s="10">
        <f t="shared" si="1"/>
        <v>323394.24927840999</v>
      </c>
      <c r="I8" s="10">
        <f t="shared" si="1"/>
        <v>321816.55678562599</v>
      </c>
      <c r="J8" s="10">
        <f t="shared" si="1"/>
        <v>320254.64121777</v>
      </c>
      <c r="K8" s="10">
        <f t="shared" si="1"/>
        <v>318708.34480559197</v>
      </c>
      <c r="L8" s="10">
        <f t="shared" si="1"/>
        <v>317177.51135753596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63572.167670976502</v>
      </c>
      <c r="D9" s="10">
        <v>63455.983513753097</v>
      </c>
      <c r="E9" s="10">
        <v>63340.961198101897</v>
      </c>
      <c r="F9" s="10">
        <v>63227.0891056072</v>
      </c>
      <c r="G9" s="10">
        <v>63114.355734037497</v>
      </c>
      <c r="H9" s="10">
        <v>63002.749696183499</v>
      </c>
      <c r="I9" s="10">
        <v>62892.259718708003</v>
      </c>
      <c r="J9" s="10">
        <v>62782.874641007198</v>
      </c>
      <c r="K9" s="10">
        <v>62674.5834140835</v>
      </c>
      <c r="L9" s="10">
        <v>62567.375099429002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>C9+C8</f>
        <v>395097.16767097649</v>
      </c>
      <c r="D10" s="10">
        <f t="shared" ref="D10:L10" si="2">D9+D8</f>
        <v>393321.9835137531</v>
      </c>
      <c r="E10" s="10">
        <f t="shared" si="2"/>
        <v>391564.55119810184</v>
      </c>
      <c r="F10" s="10">
        <f t="shared" si="2"/>
        <v>389824.69320560718</v>
      </c>
      <c r="G10" s="10">
        <f t="shared" si="2"/>
        <v>388102.23379303748</v>
      </c>
      <c r="H10" s="10">
        <f t="shared" si="2"/>
        <v>386396.99897459347</v>
      </c>
      <c r="I10" s="10">
        <f t="shared" si="2"/>
        <v>384708.81650433398</v>
      </c>
      <c r="J10" s="10">
        <f t="shared" si="2"/>
        <v>383037.51585877722</v>
      </c>
      <c r="K10" s="10">
        <f t="shared" si="2"/>
        <v>381382.92821967549</v>
      </c>
      <c r="L10" s="10">
        <f t="shared" si="2"/>
        <v>379744.88645696494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5">
        <v>35</v>
      </c>
      <c r="D11" s="5">
        <v>34.299999999999997</v>
      </c>
      <c r="E11" s="5">
        <v>33.613999999999997</v>
      </c>
      <c r="F11" s="5">
        <v>32.941719999999997</v>
      </c>
      <c r="G11" s="5">
        <v>32.2828856</v>
      </c>
      <c r="H11" s="5">
        <v>31.637227888000002</v>
      </c>
      <c r="I11" s="5">
        <v>31.004483330239999</v>
      </c>
      <c r="J11" s="5">
        <v>30.384393663635201</v>
      </c>
      <c r="K11" s="5">
        <v>29.776705790362499</v>
      </c>
      <c r="L11" s="5">
        <v>29.181171674555198</v>
      </c>
      <c r="M11" s="5"/>
      <c r="N11" s="5"/>
      <c r="O11" s="5"/>
      <c r="P11" s="5"/>
    </row>
    <row r="12" spans="1:16">
      <c r="A12" s="1" t="s">
        <v>14</v>
      </c>
      <c r="B12" s="1" t="s">
        <v>15</v>
      </c>
      <c r="C12" s="4">
        <v>8.1449999999999996</v>
      </c>
      <c r="D12" s="4">
        <v>8.1449999999999996</v>
      </c>
      <c r="E12" s="4">
        <v>8.1449999999999996</v>
      </c>
      <c r="F12" s="4">
        <v>8.1449999999999996</v>
      </c>
      <c r="G12" s="4">
        <v>8.1449999999999996</v>
      </c>
      <c r="H12" s="4">
        <v>8.1449999999999996</v>
      </c>
      <c r="I12" s="4">
        <v>8.1449999999999996</v>
      </c>
      <c r="J12" s="4">
        <v>8.1449999999999996</v>
      </c>
      <c r="K12" s="4">
        <v>8.1449999999999996</v>
      </c>
      <c r="L12" s="4">
        <v>8.1449999999999996</v>
      </c>
      <c r="M12" s="4">
        <v>8.1449999999999996</v>
      </c>
      <c r="N12" s="4">
        <v>8.1449999999999996</v>
      </c>
      <c r="O12" s="4">
        <v>8.1449999999999996</v>
      </c>
      <c r="P12" s="4">
        <v>8.1449999999999996</v>
      </c>
    </row>
    <row r="13" spans="1:16">
      <c r="A13" s="1" t="s">
        <v>16</v>
      </c>
      <c r="B13" s="11" t="s">
        <v>17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/>
      <c r="N13" s="7"/>
      <c r="O13" s="7"/>
      <c r="P13" s="7"/>
    </row>
    <row r="14" spans="1:16">
      <c r="A14" s="2" t="s">
        <v>18</v>
      </c>
      <c r="B14" s="2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2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2" t="s">
        <v>22</v>
      </c>
      <c r="B16" t="s">
        <v>23</v>
      </c>
      <c r="C16" s="5">
        <v>0.2</v>
      </c>
      <c r="D16" s="6">
        <f t="shared" ref="D16:L16" si="3">C16</f>
        <v>0.2</v>
      </c>
      <c r="E16" s="6">
        <f t="shared" si="3"/>
        <v>0.2</v>
      </c>
      <c r="F16" s="6">
        <f t="shared" si="3"/>
        <v>0.2</v>
      </c>
      <c r="G16" s="6">
        <f t="shared" si="3"/>
        <v>0.2</v>
      </c>
      <c r="H16" s="6">
        <f t="shared" si="3"/>
        <v>0.2</v>
      </c>
      <c r="I16" s="6">
        <f t="shared" si="3"/>
        <v>0.2</v>
      </c>
      <c r="J16" s="6">
        <f t="shared" si="3"/>
        <v>0.2</v>
      </c>
      <c r="K16" s="6">
        <f t="shared" si="3"/>
        <v>0.2</v>
      </c>
      <c r="L16" s="6">
        <f t="shared" si="3"/>
        <v>0.2</v>
      </c>
      <c r="M16" s="6"/>
      <c r="N16" s="6"/>
      <c r="O16" s="6"/>
      <c r="P16" s="6"/>
    </row>
    <row r="17" spans="1:16">
      <c r="A17" s="2" t="s">
        <v>24</v>
      </c>
      <c r="B17" t="s">
        <v>25</v>
      </c>
      <c r="C17" s="5">
        <v>5000</v>
      </c>
      <c r="D17" s="6">
        <f t="shared" ref="D17:L17" si="4">C17</f>
        <v>5000</v>
      </c>
      <c r="E17" s="6">
        <f t="shared" si="4"/>
        <v>5000</v>
      </c>
      <c r="F17" s="6">
        <f t="shared" si="4"/>
        <v>5000</v>
      </c>
      <c r="G17" s="6">
        <f t="shared" si="4"/>
        <v>5000</v>
      </c>
      <c r="H17" s="6">
        <f t="shared" si="4"/>
        <v>5000</v>
      </c>
      <c r="I17" s="6">
        <f t="shared" si="4"/>
        <v>5000</v>
      </c>
      <c r="J17" s="6">
        <f t="shared" si="4"/>
        <v>5000</v>
      </c>
      <c r="K17" s="6">
        <f t="shared" si="4"/>
        <v>5000</v>
      </c>
      <c r="L17" s="6">
        <f t="shared" si="4"/>
        <v>5000</v>
      </c>
      <c r="M17" s="6"/>
      <c r="N17" s="6"/>
      <c r="O17" s="6"/>
      <c r="P17" s="6"/>
    </row>
    <row r="18" spans="1:16">
      <c r="A18" s="2" t="s">
        <v>26</v>
      </c>
      <c r="B18" t="s">
        <v>25</v>
      </c>
      <c r="C18" s="5">
        <v>2000</v>
      </c>
      <c r="D18" s="6">
        <f t="shared" ref="D18:L18" si="5">C18</f>
        <v>2000</v>
      </c>
      <c r="E18" s="6">
        <f t="shared" si="5"/>
        <v>2000</v>
      </c>
      <c r="F18" s="6">
        <f t="shared" si="5"/>
        <v>2000</v>
      </c>
      <c r="G18" s="6">
        <f t="shared" si="5"/>
        <v>2000</v>
      </c>
      <c r="H18" s="6">
        <f t="shared" si="5"/>
        <v>2000</v>
      </c>
      <c r="I18" s="6">
        <f t="shared" si="5"/>
        <v>2000</v>
      </c>
      <c r="J18" s="6">
        <f t="shared" si="5"/>
        <v>2000</v>
      </c>
      <c r="K18" s="6">
        <f t="shared" si="5"/>
        <v>2000</v>
      </c>
      <c r="L18" s="6">
        <f t="shared" si="5"/>
        <v>2000</v>
      </c>
      <c r="M18" s="6"/>
      <c r="N18" s="6"/>
      <c r="O18" s="6"/>
      <c r="P18" s="6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C1" workbookViewId="0">
      <selection activeCell="M13" sqref="M13:P13"/>
    </sheetView>
  </sheetViews>
  <sheetFormatPr baseColWidth="10" defaultColWidth="11" defaultRowHeight="16"/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1" t="s">
        <v>4</v>
      </c>
      <c r="B2" s="4" t="s">
        <v>27</v>
      </c>
      <c r="C2" s="8">
        <v>380</v>
      </c>
      <c r="D2" s="8">
        <v>380</v>
      </c>
      <c r="E2" s="8">
        <v>380</v>
      </c>
      <c r="F2" s="8">
        <v>380</v>
      </c>
      <c r="G2" s="8">
        <v>380</v>
      </c>
      <c r="H2" s="8">
        <v>380</v>
      </c>
      <c r="I2" s="8">
        <v>380</v>
      </c>
      <c r="J2" s="8">
        <v>380</v>
      </c>
      <c r="K2" s="8">
        <v>380</v>
      </c>
      <c r="L2" s="8">
        <v>380</v>
      </c>
      <c r="M2" s="8"/>
      <c r="N2" s="8"/>
      <c r="O2" s="8"/>
      <c r="P2" s="8"/>
    </row>
    <row r="3" spans="1:16">
      <c r="A3" s="4" t="s">
        <v>28</v>
      </c>
      <c r="B3" s="4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4" t="s">
        <v>30</v>
      </c>
      <c r="B4" s="4" t="s">
        <v>31</v>
      </c>
      <c r="C4" s="8">
        <v>180</v>
      </c>
      <c r="D4" s="8">
        <v>180</v>
      </c>
      <c r="E4" s="8">
        <v>180</v>
      </c>
      <c r="F4" s="8">
        <v>180</v>
      </c>
      <c r="G4" s="8">
        <v>180</v>
      </c>
      <c r="H4" s="8">
        <v>180</v>
      </c>
      <c r="I4" s="8">
        <v>180</v>
      </c>
      <c r="J4" s="8">
        <v>180</v>
      </c>
      <c r="K4" s="8">
        <v>180</v>
      </c>
      <c r="L4" s="8">
        <v>180</v>
      </c>
      <c r="M4" s="8"/>
      <c r="N4" s="8"/>
      <c r="O4" s="8"/>
      <c r="P4" s="8"/>
    </row>
    <row r="5" spans="1:16">
      <c r="A5" s="4" t="s">
        <v>32</v>
      </c>
      <c r="B5" s="4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4" t="s">
        <v>34</v>
      </c>
      <c r="B6" s="4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5"/>
      <c r="N6" s="5"/>
      <c r="O6" s="5"/>
      <c r="P6" s="5"/>
    </row>
    <row r="7" spans="1:16">
      <c r="A7" s="1" t="s">
        <v>6</v>
      </c>
      <c r="B7" s="4" t="s">
        <v>7</v>
      </c>
      <c r="C7" s="8">
        <v>9125</v>
      </c>
      <c r="D7" s="8">
        <v>9125</v>
      </c>
      <c r="E7" s="8">
        <v>9125</v>
      </c>
      <c r="F7" s="8">
        <v>9125</v>
      </c>
      <c r="G7" s="8">
        <v>9125</v>
      </c>
      <c r="H7" s="8">
        <v>9125</v>
      </c>
      <c r="I7" s="8">
        <v>9125</v>
      </c>
      <c r="J7" s="8">
        <v>9125</v>
      </c>
      <c r="K7" s="8">
        <v>9125</v>
      </c>
      <c r="L7" s="8">
        <v>9125</v>
      </c>
      <c r="M7" s="8"/>
      <c r="N7" s="8"/>
      <c r="O7" s="8"/>
      <c r="P7" s="8"/>
    </row>
    <row r="8" spans="1:16">
      <c r="A8" s="4" t="s">
        <v>36</v>
      </c>
      <c r="B8" s="4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747625</v>
      </c>
      <c r="D9" s="10">
        <f t="shared" si="0"/>
        <v>692605.53054685448</v>
      </c>
      <c r="E9" s="10">
        <f t="shared" si="0"/>
        <v>657516.4945626423</v>
      </c>
      <c r="F9" s="10">
        <f t="shared" si="0"/>
        <v>619513.04822405416</v>
      </c>
      <c r="G9" s="10">
        <f t="shared" si="0"/>
        <v>587998.00583081041</v>
      </c>
      <c r="H9" s="10">
        <f t="shared" si="0"/>
        <v>571637.97999359027</v>
      </c>
      <c r="I9" s="10">
        <f t="shared" si="0"/>
        <v>558185.5724173031</v>
      </c>
      <c r="J9" s="10">
        <f t="shared" si="0"/>
        <v>543624.29842392169</v>
      </c>
      <c r="K9" s="10">
        <f t="shared" si="0"/>
        <v>531638.3381560191</v>
      </c>
      <c r="L9" s="10">
        <f t="shared" si="0"/>
        <v>523424.12813449057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62658.1558433803</v>
      </c>
      <c r="D10" s="10">
        <v>58804.996898658203</v>
      </c>
      <c r="E10" s="10">
        <v>56347.618915771898</v>
      </c>
      <c r="F10" s="10">
        <v>53686.137068614102</v>
      </c>
      <c r="G10" s="10">
        <v>51479.055308324998</v>
      </c>
      <c r="H10" s="10">
        <v>50333.319434876503</v>
      </c>
      <c r="I10" s="10">
        <v>49391.211757434001</v>
      </c>
      <c r="J10" s="10">
        <v>48371.447232406601</v>
      </c>
      <c r="K10" s="10">
        <v>47532.038737988398</v>
      </c>
      <c r="L10" s="10">
        <v>46956.775887712603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810283.15584338026</v>
      </c>
      <c r="D11" s="10">
        <f t="shared" si="1"/>
        <v>751410.52744551271</v>
      </c>
      <c r="E11" s="10">
        <f t="shared" si="1"/>
        <v>713864.11347841425</v>
      </c>
      <c r="F11" s="10">
        <f t="shared" si="1"/>
        <v>673199.18529266829</v>
      </c>
      <c r="G11" s="10">
        <f t="shared" si="1"/>
        <v>639477.06113913539</v>
      </c>
      <c r="H11" s="10">
        <f t="shared" si="1"/>
        <v>621971.29942846682</v>
      </c>
      <c r="I11" s="10">
        <f t="shared" si="1"/>
        <v>607576.78417473705</v>
      </c>
      <c r="J11" s="10">
        <f t="shared" si="1"/>
        <v>591995.74565632828</v>
      </c>
      <c r="K11" s="10">
        <f t="shared" si="1"/>
        <v>579170.37689400755</v>
      </c>
      <c r="L11" s="10">
        <f t="shared" si="1"/>
        <v>570380.90402220318</v>
      </c>
      <c r="M11" s="5"/>
      <c r="N11" s="5"/>
      <c r="O11" s="5"/>
      <c r="P11" s="5"/>
    </row>
    <row r="12" spans="1:16">
      <c r="A12" s="1" t="s">
        <v>13</v>
      </c>
      <c r="B12" s="4" t="s">
        <v>27</v>
      </c>
      <c r="C12" s="5">
        <v>180</v>
      </c>
      <c r="D12" s="5">
        <v>176.4</v>
      </c>
      <c r="E12" s="5">
        <v>172.87200000000001</v>
      </c>
      <c r="F12" s="5">
        <v>169.41455999999999</v>
      </c>
      <c r="G12" s="5">
        <v>166.0262688</v>
      </c>
      <c r="H12" s="5">
        <v>162.70574342399999</v>
      </c>
      <c r="I12" s="5">
        <v>159.45162855551999</v>
      </c>
      <c r="J12" s="5">
        <v>156.26259598441001</v>
      </c>
      <c r="K12" s="5">
        <v>153.13734406472099</v>
      </c>
      <c r="L12" s="5">
        <v>150.07459718342699</v>
      </c>
      <c r="M12" s="5">
        <f>L12</f>
        <v>150.07459718342699</v>
      </c>
      <c r="N12" s="5">
        <f t="shared" ref="N12:P12" si="2">M12</f>
        <v>150.07459718342699</v>
      </c>
      <c r="O12" s="5">
        <f t="shared" si="2"/>
        <v>150.07459718342699</v>
      </c>
      <c r="P12" s="5">
        <f t="shared" si="2"/>
        <v>150.07459718342699</v>
      </c>
    </row>
    <row r="13" spans="1:16">
      <c r="A13" s="1" t="s">
        <v>14</v>
      </c>
      <c r="B13" s="4" t="s">
        <v>37</v>
      </c>
      <c r="C13" s="4">
        <v>0.9</v>
      </c>
      <c r="D13" s="4">
        <v>0.9</v>
      </c>
      <c r="E13" s="4">
        <v>0.9</v>
      </c>
      <c r="F13" s="4">
        <v>0.9</v>
      </c>
      <c r="G13" s="4">
        <v>0.9</v>
      </c>
      <c r="H13" s="4">
        <v>0.9</v>
      </c>
      <c r="I13" s="4">
        <v>0.9</v>
      </c>
      <c r="J13" s="4">
        <v>0.9</v>
      </c>
      <c r="K13" s="4">
        <v>0.9</v>
      </c>
      <c r="L13" s="4">
        <v>0.9</v>
      </c>
      <c r="M13" s="7">
        <f>L13</f>
        <v>0.9</v>
      </c>
      <c r="N13" s="7">
        <f>M13</f>
        <v>0.9</v>
      </c>
      <c r="O13" s="7">
        <f>N13</f>
        <v>0.9</v>
      </c>
      <c r="P13" s="7">
        <f>O13</f>
        <v>0.9</v>
      </c>
    </row>
    <row r="14" spans="1:16">
      <c r="A14" s="4" t="s">
        <v>38</v>
      </c>
      <c r="B14" s="4" t="s">
        <v>27</v>
      </c>
      <c r="C14" s="4">
        <v>380</v>
      </c>
      <c r="D14" s="4">
        <v>380</v>
      </c>
      <c r="E14" s="4">
        <v>380</v>
      </c>
      <c r="F14" s="4">
        <v>380</v>
      </c>
      <c r="G14" s="4">
        <v>380</v>
      </c>
      <c r="H14" s="4">
        <v>380</v>
      </c>
      <c r="I14" s="4">
        <v>380</v>
      </c>
      <c r="J14" s="4">
        <v>380</v>
      </c>
      <c r="K14" s="4">
        <v>380</v>
      </c>
      <c r="L14" s="4">
        <v>380</v>
      </c>
      <c r="M14" s="12"/>
      <c r="N14" s="12"/>
      <c r="O14" s="12"/>
      <c r="P14" s="12"/>
    </row>
    <row r="15" spans="1:16">
      <c r="A15" s="4" t="s">
        <v>39</v>
      </c>
      <c r="B15" s="4" t="s">
        <v>40</v>
      </c>
      <c r="C15" s="5">
        <v>6.2111801242236</v>
      </c>
      <c r="D15" s="5">
        <v>6.1490683229813703</v>
      </c>
      <c r="E15" s="5">
        <v>6.0881987577639798</v>
      </c>
      <c r="F15" s="5">
        <v>6.02853416149068</v>
      </c>
      <c r="G15" s="5">
        <v>5.9700387577639704</v>
      </c>
      <c r="H15" s="5">
        <v>5.9126781863354001</v>
      </c>
      <c r="I15" s="5">
        <v>5.85641943304348</v>
      </c>
      <c r="J15" s="5">
        <v>5.80123076391056</v>
      </c>
      <c r="K15" s="5">
        <v>5.7470816631107597</v>
      </c>
      <c r="L15" s="5">
        <v>5.69394277454363</v>
      </c>
      <c r="M15" s="12"/>
      <c r="N15" s="12"/>
      <c r="O15" s="12"/>
      <c r="P15" s="12"/>
    </row>
    <row r="16" spans="1:16">
      <c r="A16" s="1" t="s">
        <v>8</v>
      </c>
      <c r="B16" s="4" t="s">
        <v>7</v>
      </c>
      <c r="C16" s="5">
        <v>2360.24844720497</v>
      </c>
      <c r="D16" s="5">
        <v>2336.64596273292</v>
      </c>
      <c r="E16" s="5">
        <v>2313.5155279503101</v>
      </c>
      <c r="F16" s="5">
        <v>2290.8429813664602</v>
      </c>
      <c r="G16" s="5">
        <v>2268.6147279503102</v>
      </c>
      <c r="H16" s="5">
        <v>2246.8177108074501</v>
      </c>
      <c r="I16" s="5">
        <v>2225.4393845565201</v>
      </c>
      <c r="J16" s="5">
        <v>2204.4676902860101</v>
      </c>
      <c r="K16" s="5">
        <v>2183.8910319820902</v>
      </c>
      <c r="L16" s="5">
        <v>2163.6982543265799</v>
      </c>
      <c r="M16" s="6"/>
      <c r="N16" s="6"/>
      <c r="O16" s="6"/>
      <c r="P16" s="6"/>
    </row>
    <row r="17" spans="1:16">
      <c r="A17" s="1" t="s">
        <v>16</v>
      </c>
      <c r="B17" s="11" t="s">
        <v>17</v>
      </c>
      <c r="C17" s="7">
        <v>2</v>
      </c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6"/>
      <c r="N17" s="6"/>
      <c r="O17" s="6"/>
      <c r="P17" s="6"/>
    </row>
    <row r="18" spans="1:16">
      <c r="A18" s="2" t="s">
        <v>18</v>
      </c>
      <c r="B18" s="2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6"/>
      <c r="N18" s="6"/>
      <c r="O18" s="6"/>
      <c r="P18" s="6"/>
    </row>
    <row r="19" spans="1:16">
      <c r="A19" s="2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2" t="s">
        <v>22</v>
      </c>
      <c r="B20" t="s">
        <v>23</v>
      </c>
      <c r="C20" s="5">
        <v>0.2</v>
      </c>
      <c r="D20" s="6">
        <f t="shared" ref="D20:L20" si="3">C20</f>
        <v>0.2</v>
      </c>
      <c r="E20" s="6">
        <f t="shared" si="3"/>
        <v>0.2</v>
      </c>
      <c r="F20" s="6">
        <f t="shared" si="3"/>
        <v>0.2</v>
      </c>
      <c r="G20" s="6">
        <f t="shared" si="3"/>
        <v>0.2</v>
      </c>
      <c r="H20" s="6">
        <f t="shared" si="3"/>
        <v>0.2</v>
      </c>
      <c r="I20" s="6">
        <f t="shared" si="3"/>
        <v>0.2</v>
      </c>
      <c r="J20" s="6">
        <f t="shared" si="3"/>
        <v>0.2</v>
      </c>
      <c r="K20" s="6">
        <f t="shared" si="3"/>
        <v>0.2</v>
      </c>
      <c r="L20" s="6">
        <f t="shared" si="3"/>
        <v>0.2</v>
      </c>
    </row>
    <row r="21" spans="1:16">
      <c r="A21" s="2" t="s">
        <v>24</v>
      </c>
      <c r="B21" t="s">
        <v>25</v>
      </c>
      <c r="C21" s="5">
        <v>5000</v>
      </c>
      <c r="D21" s="6">
        <f t="shared" ref="D21:L21" si="4">C21</f>
        <v>5000</v>
      </c>
      <c r="E21" s="6">
        <f t="shared" si="4"/>
        <v>5000</v>
      </c>
      <c r="F21" s="6">
        <f t="shared" si="4"/>
        <v>5000</v>
      </c>
      <c r="G21" s="6">
        <f t="shared" si="4"/>
        <v>5000</v>
      </c>
      <c r="H21" s="6">
        <f t="shared" si="4"/>
        <v>5000</v>
      </c>
      <c r="I21" s="6">
        <f t="shared" si="4"/>
        <v>5000</v>
      </c>
      <c r="J21" s="6">
        <f t="shared" si="4"/>
        <v>5000</v>
      </c>
      <c r="K21" s="6">
        <f t="shared" si="4"/>
        <v>5000</v>
      </c>
      <c r="L21" s="6">
        <f t="shared" si="4"/>
        <v>5000</v>
      </c>
    </row>
    <row r="22" spans="1:16">
      <c r="A22" s="2" t="s">
        <v>26</v>
      </c>
      <c r="B22" t="s">
        <v>25</v>
      </c>
      <c r="C22" s="5">
        <v>2000</v>
      </c>
      <c r="D22" s="6">
        <f t="shared" ref="D22:L22" si="5">C22</f>
        <v>2000</v>
      </c>
      <c r="E22" s="6">
        <f t="shared" si="5"/>
        <v>2000</v>
      </c>
      <c r="F22" s="6">
        <f t="shared" si="5"/>
        <v>2000</v>
      </c>
      <c r="G22" s="6">
        <f t="shared" si="5"/>
        <v>2000</v>
      </c>
      <c r="H22" s="6">
        <f t="shared" si="5"/>
        <v>2000</v>
      </c>
      <c r="I22" s="6">
        <f t="shared" si="5"/>
        <v>2000</v>
      </c>
      <c r="J22" s="6">
        <f t="shared" si="5"/>
        <v>2000</v>
      </c>
      <c r="K22" s="6">
        <f t="shared" si="5"/>
        <v>2000</v>
      </c>
      <c r="L22" s="6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E1" workbookViewId="0">
      <selection activeCell="M17" sqref="M17:P17"/>
    </sheetView>
  </sheetViews>
  <sheetFormatPr baseColWidth="10" defaultColWidth="11" defaultRowHeight="16"/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4" t="s">
        <v>43</v>
      </c>
      <c r="B2" s="4" t="s">
        <v>31</v>
      </c>
      <c r="C2" s="8">
        <v>120</v>
      </c>
      <c r="D2" s="8">
        <v>120</v>
      </c>
      <c r="E2" s="8">
        <v>120</v>
      </c>
      <c r="F2" s="8">
        <v>120</v>
      </c>
      <c r="G2" s="8">
        <v>120</v>
      </c>
      <c r="H2" s="8">
        <v>120</v>
      </c>
      <c r="I2" s="8">
        <v>120</v>
      </c>
      <c r="J2" s="8">
        <v>120</v>
      </c>
      <c r="K2" s="8">
        <v>120</v>
      </c>
      <c r="L2" s="8">
        <v>120</v>
      </c>
      <c r="M2" s="8"/>
      <c r="N2" s="8"/>
      <c r="O2" s="8"/>
      <c r="P2" s="8"/>
    </row>
    <row r="3" spans="1:16">
      <c r="A3" s="4" t="s">
        <v>44</v>
      </c>
      <c r="B3" s="4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4" t="s">
        <v>45</v>
      </c>
      <c r="B4" s="4" t="s">
        <v>27</v>
      </c>
      <c r="C4" s="8">
        <v>100</v>
      </c>
      <c r="D4" s="8">
        <v>98</v>
      </c>
      <c r="E4" s="8">
        <v>96</v>
      </c>
      <c r="F4" s="8">
        <v>94</v>
      </c>
      <c r="G4" s="8">
        <v>92</v>
      </c>
      <c r="H4" s="8">
        <v>90</v>
      </c>
      <c r="I4" s="8">
        <v>88</v>
      </c>
      <c r="J4" s="8">
        <v>86</v>
      </c>
      <c r="K4" s="8">
        <v>84</v>
      </c>
      <c r="L4" s="8">
        <v>82</v>
      </c>
      <c r="M4" s="8"/>
      <c r="N4" s="8"/>
      <c r="O4" s="8"/>
      <c r="P4" s="8"/>
    </row>
    <row r="5" spans="1:16">
      <c r="A5" s="4" t="s">
        <v>28</v>
      </c>
      <c r="B5" s="4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4" t="s">
        <v>30</v>
      </c>
      <c r="B6" s="4" t="s">
        <v>31</v>
      </c>
      <c r="C6" s="8">
        <v>180</v>
      </c>
      <c r="D6" s="8">
        <v>180</v>
      </c>
      <c r="E6" s="8">
        <v>180</v>
      </c>
      <c r="F6" s="8">
        <v>180</v>
      </c>
      <c r="G6" s="8">
        <v>180</v>
      </c>
      <c r="H6" s="8">
        <v>180</v>
      </c>
      <c r="I6" s="8">
        <v>180</v>
      </c>
      <c r="J6" s="8">
        <v>180</v>
      </c>
      <c r="K6" s="8">
        <v>180</v>
      </c>
      <c r="L6" s="8">
        <v>180</v>
      </c>
      <c r="M6" s="5"/>
      <c r="N6" s="5"/>
      <c r="O6" s="5"/>
      <c r="P6" s="5"/>
    </row>
    <row r="7" spans="1:16">
      <c r="A7" s="4" t="s">
        <v>32</v>
      </c>
      <c r="B7" s="4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4" t="s">
        <v>34</v>
      </c>
      <c r="B8" s="4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4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10"/>
      <c r="N9" s="10"/>
      <c r="O9" s="10"/>
      <c r="P9" s="10"/>
    </row>
    <row r="10" spans="1:16">
      <c r="A10" s="4" t="s">
        <v>46</v>
      </c>
      <c r="B10" s="4" t="s">
        <v>47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4" t="s">
        <v>7</v>
      </c>
      <c r="C11" s="8">
        <v>9125</v>
      </c>
      <c r="D11" s="8">
        <v>9125</v>
      </c>
      <c r="E11" s="8">
        <v>9125</v>
      </c>
      <c r="F11" s="8">
        <v>9125</v>
      </c>
      <c r="G11" s="8">
        <v>9125</v>
      </c>
      <c r="H11" s="8">
        <v>9125</v>
      </c>
      <c r="I11" s="8">
        <v>9125</v>
      </c>
      <c r="J11" s="8">
        <v>9125</v>
      </c>
      <c r="K11" s="8">
        <v>9125</v>
      </c>
      <c r="L11" s="8">
        <v>9125</v>
      </c>
      <c r="M11" s="5"/>
      <c r="N11" s="5"/>
      <c r="O11" s="5"/>
      <c r="P11" s="5"/>
    </row>
    <row r="12" spans="1:16">
      <c r="A12" s="4" t="s">
        <v>36</v>
      </c>
      <c r="B12" s="4" t="s">
        <v>48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5">
        <f>L12</f>
        <v>5</v>
      </c>
      <c r="N12" s="5">
        <f t="shared" ref="N12:P12" si="0">M12</f>
        <v>5</v>
      </c>
      <c r="O12" s="5">
        <f t="shared" si="0"/>
        <v>5</v>
      </c>
      <c r="P12" s="5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1231625</v>
      </c>
      <c r="D13" s="10">
        <f t="shared" ref="D13:L13" si="1">D2*D3+D4*D5+D6*D7*D8+D9*D10+D11*D12</f>
        <v>878093.66200318991</v>
      </c>
      <c r="E13" s="10">
        <f t="shared" si="1"/>
        <v>793589.99619886442</v>
      </c>
      <c r="F13" s="10">
        <f t="shared" si="1"/>
        <v>758674.39259213302</v>
      </c>
      <c r="G13" s="10">
        <f t="shared" si="1"/>
        <v>730503.59728945466</v>
      </c>
      <c r="H13" s="10">
        <f t="shared" si="1"/>
        <v>601451.57099404407</v>
      </c>
      <c r="I13" s="10">
        <f t="shared" si="1"/>
        <v>554446.94494077959</v>
      </c>
      <c r="J13" s="10">
        <f t="shared" si="1"/>
        <v>530154.57046582014</v>
      </c>
      <c r="K13" s="10">
        <f t="shared" si="1"/>
        <v>519571.5692692328</v>
      </c>
      <c r="L13" s="10">
        <f t="shared" si="1"/>
        <v>510594.65117025265</v>
      </c>
      <c r="M13" s="7"/>
      <c r="N13" s="7"/>
      <c r="O13" s="7"/>
      <c r="P13" s="7"/>
    </row>
    <row r="14" spans="1:16">
      <c r="A14" s="9" t="s">
        <v>11</v>
      </c>
      <c r="B14" s="9" t="s">
        <v>2</v>
      </c>
      <c r="C14" s="10">
        <v>83170.717417065098</v>
      </c>
      <c r="D14" s="10">
        <v>63818.928139816198</v>
      </c>
      <c r="E14" s="10">
        <v>59097.356922879699</v>
      </c>
      <c r="F14" s="10">
        <v>56997.722995768803</v>
      </c>
      <c r="G14" s="10">
        <v>55294.103433653698</v>
      </c>
      <c r="H14" s="10">
        <v>48469.809640264401</v>
      </c>
      <c r="I14" s="10">
        <v>45941.8749301102</v>
      </c>
      <c r="J14" s="10">
        <v>44573.215198433703</v>
      </c>
      <c r="K14" s="10">
        <v>43909.8222643443</v>
      </c>
      <c r="L14" s="10">
        <v>43348.909458775997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1314795.7174170651</v>
      </c>
      <c r="D15" s="10">
        <f t="shared" si="2"/>
        <v>941912.59014300606</v>
      </c>
      <c r="E15" s="10">
        <f t="shared" si="2"/>
        <v>852687.35312174412</v>
      </c>
      <c r="F15" s="10">
        <f t="shared" si="2"/>
        <v>815672.11558790179</v>
      </c>
      <c r="G15" s="10">
        <f t="shared" si="2"/>
        <v>785797.70072310837</v>
      </c>
      <c r="H15" s="10">
        <f t="shared" si="2"/>
        <v>649921.38063430844</v>
      </c>
      <c r="I15" s="10">
        <f t="shared" si="2"/>
        <v>600388.81987088977</v>
      </c>
      <c r="J15" s="10">
        <f t="shared" si="2"/>
        <v>574727.78566425387</v>
      </c>
      <c r="K15" s="10">
        <f t="shared" si="2"/>
        <v>563481.39153357712</v>
      </c>
      <c r="L15" s="10">
        <f t="shared" si="2"/>
        <v>553943.56062902859</v>
      </c>
      <c r="M15" s="12"/>
      <c r="N15" s="12"/>
      <c r="O15" s="12"/>
      <c r="P15" s="12"/>
    </row>
    <row r="16" spans="1:16">
      <c r="A16" s="1" t="s">
        <v>13</v>
      </c>
      <c r="B16" s="4" t="s">
        <v>7</v>
      </c>
      <c r="C16" s="5">
        <v>11</v>
      </c>
      <c r="D16" s="5">
        <v>10.78</v>
      </c>
      <c r="E16" s="5">
        <v>10.564399999999999</v>
      </c>
      <c r="F16" s="5">
        <v>10.353111999999999</v>
      </c>
      <c r="G16" s="5">
        <v>10.14604976</v>
      </c>
      <c r="H16" s="5">
        <v>9.9431287648000009</v>
      </c>
      <c r="I16" s="5">
        <v>9.7442661895039997</v>
      </c>
      <c r="J16" s="5">
        <v>9.5493808657139194</v>
      </c>
      <c r="K16" s="5">
        <v>9.3583932483996399</v>
      </c>
      <c r="L16" s="5">
        <v>9.1712253834316506</v>
      </c>
      <c r="M16" s="6"/>
      <c r="N16" s="6"/>
      <c r="O16" s="6"/>
      <c r="P16" s="6"/>
    </row>
    <row r="17" spans="1:16">
      <c r="A17" s="1" t="s">
        <v>14</v>
      </c>
      <c r="B17" s="4" t="s">
        <v>48</v>
      </c>
      <c r="C17" s="5">
        <v>50</v>
      </c>
      <c r="D17" s="5">
        <v>49</v>
      </c>
      <c r="E17" s="5">
        <v>48</v>
      </c>
      <c r="F17" s="5">
        <v>47</v>
      </c>
      <c r="G17" s="5">
        <v>46</v>
      </c>
      <c r="H17" s="5">
        <v>45</v>
      </c>
      <c r="I17" s="5">
        <v>44</v>
      </c>
      <c r="J17" s="5">
        <v>43</v>
      </c>
      <c r="K17" s="5">
        <v>42</v>
      </c>
      <c r="L17" s="5">
        <v>41</v>
      </c>
      <c r="M17" s="6">
        <f>L17-1</f>
        <v>40</v>
      </c>
      <c r="N17" s="6">
        <f>M17-1</f>
        <v>39</v>
      </c>
      <c r="O17" s="6">
        <f>N17-1</f>
        <v>38</v>
      </c>
      <c r="P17" s="6">
        <f>O17-1</f>
        <v>37</v>
      </c>
    </row>
    <row r="18" spans="1:16">
      <c r="A18" s="4" t="s">
        <v>38</v>
      </c>
      <c r="B18" s="4" t="s">
        <v>27</v>
      </c>
      <c r="C18" s="5">
        <v>100</v>
      </c>
      <c r="D18" s="5">
        <v>98</v>
      </c>
      <c r="E18" s="5">
        <v>96</v>
      </c>
      <c r="F18" s="5">
        <v>94</v>
      </c>
      <c r="G18" s="5">
        <v>92</v>
      </c>
      <c r="H18" s="5">
        <v>90</v>
      </c>
      <c r="I18" s="5">
        <v>88</v>
      </c>
      <c r="J18" s="5">
        <v>86</v>
      </c>
      <c r="K18" s="5">
        <v>84</v>
      </c>
      <c r="L18" s="5">
        <v>82</v>
      </c>
      <c r="M18" s="6"/>
      <c r="N18" s="6"/>
      <c r="O18" s="6"/>
      <c r="P18" s="6"/>
    </row>
    <row r="19" spans="1:16">
      <c r="A19" s="4" t="s">
        <v>39</v>
      </c>
      <c r="B19" s="4" t="s">
        <v>40</v>
      </c>
      <c r="C19" s="5">
        <v>6.2111801242236</v>
      </c>
      <c r="D19" s="5">
        <v>6.1490683229813703</v>
      </c>
      <c r="E19" s="5">
        <v>6.0881987577639798</v>
      </c>
      <c r="F19" s="5">
        <v>6.02853416149068</v>
      </c>
      <c r="G19" s="5">
        <v>5.9700387577639704</v>
      </c>
      <c r="H19" s="5">
        <v>5.9126781863354001</v>
      </c>
      <c r="I19" s="5">
        <v>5.85641943304348</v>
      </c>
      <c r="J19" s="5">
        <v>5.80123076391056</v>
      </c>
      <c r="K19" s="5">
        <v>5.7470816631107597</v>
      </c>
      <c r="L19" s="5">
        <v>5.69394277454363</v>
      </c>
    </row>
    <row r="20" spans="1:16">
      <c r="A20" s="1" t="s">
        <v>8</v>
      </c>
      <c r="B20" s="4" t="s">
        <v>7</v>
      </c>
      <c r="C20" s="5">
        <v>621.11801242236004</v>
      </c>
      <c r="D20" s="5">
        <v>602.60869565217399</v>
      </c>
      <c r="E20" s="5">
        <v>584.46708074534195</v>
      </c>
      <c r="F20" s="5">
        <v>566.682211180124</v>
      </c>
      <c r="G20" s="5">
        <v>549.24356571428495</v>
      </c>
      <c r="H20" s="5">
        <v>532.14103677018602</v>
      </c>
      <c r="I20" s="5">
        <v>515.36491010782595</v>
      </c>
      <c r="J20" s="5">
        <v>498.90584569630801</v>
      </c>
      <c r="K20" s="5">
        <v>482.75485970130399</v>
      </c>
      <c r="L20" s="5">
        <v>466.90330751257801</v>
      </c>
    </row>
    <row r="21" spans="1:16">
      <c r="A21" s="1" t="s">
        <v>16</v>
      </c>
      <c r="B21" s="11" t="s">
        <v>17</v>
      </c>
      <c r="C21" s="7">
        <v>1.1000000000000001</v>
      </c>
      <c r="D21" s="7">
        <v>1.1000000000000001</v>
      </c>
      <c r="E21" s="7">
        <v>1.1000000000000001</v>
      </c>
      <c r="F21" s="7">
        <v>1.1000000000000001</v>
      </c>
      <c r="G21" s="7">
        <v>1.1000000000000001</v>
      </c>
      <c r="H21" s="7">
        <v>1.1000000000000001</v>
      </c>
      <c r="I21" s="7">
        <v>1.1000000000000001</v>
      </c>
      <c r="J21" s="7">
        <v>1.1000000000000001</v>
      </c>
      <c r="K21" s="7">
        <v>1.1000000000000001</v>
      </c>
      <c r="L21" s="7">
        <v>1.1000000000000001</v>
      </c>
    </row>
    <row r="22" spans="1:16">
      <c r="A22" s="2" t="s">
        <v>18</v>
      </c>
      <c r="B22" s="2" t="s">
        <v>49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2" t="s">
        <v>20</v>
      </c>
      <c r="B23" s="11" t="s">
        <v>50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5">
        <v>0.2</v>
      </c>
      <c r="D24" s="6">
        <f t="shared" ref="D24:L24" si="3">C24</f>
        <v>0.2</v>
      </c>
      <c r="E24" s="6">
        <f t="shared" si="3"/>
        <v>0.2</v>
      </c>
      <c r="F24" s="6">
        <f t="shared" si="3"/>
        <v>0.2</v>
      </c>
      <c r="G24" s="6">
        <f t="shared" si="3"/>
        <v>0.2</v>
      </c>
      <c r="H24" s="6">
        <f t="shared" si="3"/>
        <v>0.2</v>
      </c>
      <c r="I24" s="6">
        <f t="shared" si="3"/>
        <v>0.2</v>
      </c>
      <c r="J24" s="6">
        <f t="shared" si="3"/>
        <v>0.2</v>
      </c>
      <c r="K24" s="6">
        <f t="shared" si="3"/>
        <v>0.2</v>
      </c>
      <c r="L24" s="6">
        <f t="shared" si="3"/>
        <v>0.2</v>
      </c>
    </row>
    <row r="25" spans="1:16">
      <c r="A25" s="1" t="s">
        <v>24</v>
      </c>
      <c r="B25" t="s">
        <v>25</v>
      </c>
      <c r="C25" s="5">
        <v>5000</v>
      </c>
      <c r="D25" s="6">
        <f t="shared" ref="D25:L25" si="4">C25</f>
        <v>5000</v>
      </c>
      <c r="E25" s="6">
        <f t="shared" si="4"/>
        <v>5000</v>
      </c>
      <c r="F25" s="6">
        <f t="shared" si="4"/>
        <v>5000</v>
      </c>
      <c r="G25" s="6">
        <f t="shared" si="4"/>
        <v>5000</v>
      </c>
      <c r="H25" s="6">
        <f t="shared" si="4"/>
        <v>5000</v>
      </c>
      <c r="I25" s="6">
        <f t="shared" si="4"/>
        <v>5000</v>
      </c>
      <c r="J25" s="6">
        <f t="shared" si="4"/>
        <v>5000</v>
      </c>
      <c r="K25" s="6">
        <f t="shared" si="4"/>
        <v>5000</v>
      </c>
      <c r="L25" s="6">
        <f t="shared" si="4"/>
        <v>5000</v>
      </c>
    </row>
    <row r="26" spans="1:16">
      <c r="A26" s="1" t="s">
        <v>26</v>
      </c>
      <c r="B26" t="s">
        <v>25</v>
      </c>
      <c r="C26" s="5">
        <v>2000</v>
      </c>
      <c r="D26" s="6">
        <f t="shared" ref="D26:L26" si="5">C26</f>
        <v>2000</v>
      </c>
      <c r="E26" s="6">
        <f t="shared" si="5"/>
        <v>2000</v>
      </c>
      <c r="F26" s="6">
        <f t="shared" si="5"/>
        <v>2000</v>
      </c>
      <c r="G26" s="6">
        <f t="shared" si="5"/>
        <v>2000</v>
      </c>
      <c r="H26" s="6">
        <f t="shared" si="5"/>
        <v>2000</v>
      </c>
      <c r="I26" s="6">
        <f t="shared" si="5"/>
        <v>2000</v>
      </c>
      <c r="J26" s="6">
        <f t="shared" si="5"/>
        <v>2000</v>
      </c>
      <c r="K26" s="6">
        <f t="shared" si="5"/>
        <v>2000</v>
      </c>
      <c r="L26" s="6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13" sqref="C13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51</v>
      </c>
      <c r="B2" t="s">
        <v>17</v>
      </c>
      <c r="C2" s="5">
        <v>0.06</v>
      </c>
      <c r="D2" s="6">
        <f t="shared" ref="D2:L2" si="0">C2</f>
        <v>0.06</v>
      </c>
      <c r="E2" s="6">
        <f t="shared" si="0"/>
        <v>0.06</v>
      </c>
      <c r="F2" s="6">
        <f t="shared" si="0"/>
        <v>0.06</v>
      </c>
      <c r="G2" s="6">
        <f t="shared" si="0"/>
        <v>0.06</v>
      </c>
      <c r="H2" s="6">
        <f t="shared" si="0"/>
        <v>0.06</v>
      </c>
      <c r="I2" s="6">
        <f t="shared" si="0"/>
        <v>0.06</v>
      </c>
      <c r="J2" s="6">
        <f t="shared" si="0"/>
        <v>0.06</v>
      </c>
      <c r="K2" s="6">
        <f t="shared" si="0"/>
        <v>0.06</v>
      </c>
      <c r="L2" s="6">
        <f t="shared" si="0"/>
        <v>0.06</v>
      </c>
    </row>
    <row r="3" spans="1:12">
      <c r="A3" s="1" t="s">
        <v>52</v>
      </c>
      <c r="B3" t="s">
        <v>53</v>
      </c>
      <c r="C3" s="5">
        <v>3</v>
      </c>
      <c r="D3" s="6">
        <f t="shared" ref="D3:L3" si="1">C3</f>
        <v>3</v>
      </c>
      <c r="E3" s="6">
        <f t="shared" si="1"/>
        <v>3</v>
      </c>
      <c r="F3" s="6">
        <f t="shared" si="1"/>
        <v>3</v>
      </c>
      <c r="G3" s="6">
        <f t="shared" si="1"/>
        <v>3</v>
      </c>
      <c r="H3" s="6">
        <f t="shared" si="1"/>
        <v>3</v>
      </c>
      <c r="I3" s="6">
        <f t="shared" si="1"/>
        <v>3</v>
      </c>
      <c r="J3" s="6">
        <f t="shared" si="1"/>
        <v>3</v>
      </c>
      <c r="K3" s="6">
        <f t="shared" si="1"/>
        <v>3</v>
      </c>
      <c r="L3" s="6">
        <f t="shared" si="1"/>
        <v>3</v>
      </c>
    </row>
    <row r="4" spans="1:12">
      <c r="A4" s="1" t="s">
        <v>54</v>
      </c>
      <c r="B4" t="s">
        <v>17</v>
      </c>
      <c r="C4" s="5">
        <v>0.8</v>
      </c>
      <c r="D4" s="6">
        <f t="shared" ref="D4:L4" si="2">C4</f>
        <v>0.8</v>
      </c>
      <c r="E4" s="6">
        <f t="shared" si="2"/>
        <v>0.8</v>
      </c>
      <c r="F4" s="6">
        <f t="shared" si="2"/>
        <v>0.8</v>
      </c>
      <c r="G4" s="6">
        <f t="shared" si="2"/>
        <v>0.8</v>
      </c>
      <c r="H4" s="6">
        <f t="shared" si="2"/>
        <v>0.8</v>
      </c>
      <c r="I4" s="6">
        <f t="shared" si="2"/>
        <v>0.8</v>
      </c>
      <c r="J4" s="6">
        <f t="shared" si="2"/>
        <v>0.8</v>
      </c>
      <c r="K4" s="6">
        <f t="shared" si="2"/>
        <v>0.8</v>
      </c>
      <c r="L4" s="6">
        <f t="shared" si="2"/>
        <v>0.8</v>
      </c>
    </row>
    <row r="5" spans="1:12">
      <c r="A5" s="1" t="s">
        <v>55</v>
      </c>
      <c r="B5" t="s">
        <v>56</v>
      </c>
      <c r="C5" s="5">
        <f>C6*8</f>
        <v>8</v>
      </c>
      <c r="D5" s="6">
        <f t="shared" ref="D5:L5" si="3">C5</f>
        <v>8</v>
      </c>
      <c r="E5" s="6">
        <f t="shared" si="3"/>
        <v>8</v>
      </c>
      <c r="F5" s="6">
        <f t="shared" si="3"/>
        <v>8</v>
      </c>
      <c r="G5" s="6">
        <f t="shared" si="3"/>
        <v>8</v>
      </c>
      <c r="H5" s="6">
        <f t="shared" si="3"/>
        <v>8</v>
      </c>
      <c r="I5" s="6">
        <f t="shared" si="3"/>
        <v>8</v>
      </c>
      <c r="J5" s="6">
        <f t="shared" si="3"/>
        <v>8</v>
      </c>
      <c r="K5" s="6">
        <f t="shared" si="3"/>
        <v>8</v>
      </c>
      <c r="L5" s="6">
        <f t="shared" si="3"/>
        <v>8</v>
      </c>
    </row>
    <row r="6" spans="1:12">
      <c r="A6" s="1" t="s">
        <v>57</v>
      </c>
      <c r="B6" t="s">
        <v>58</v>
      </c>
      <c r="C6" s="5">
        <v>1</v>
      </c>
      <c r="D6" s="6">
        <f t="shared" ref="D6:L6" si="4">C6</f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</row>
    <row r="7" spans="1:12">
      <c r="A7" s="1" t="s">
        <v>59</v>
      </c>
      <c r="B7" t="s">
        <v>60</v>
      </c>
      <c r="C7" s="5">
        <v>10000</v>
      </c>
      <c r="D7" s="6">
        <f t="shared" ref="D7:L7" si="5">C7</f>
        <v>10000</v>
      </c>
      <c r="E7" s="6">
        <f t="shared" si="5"/>
        <v>10000</v>
      </c>
      <c r="F7" s="6">
        <f t="shared" si="5"/>
        <v>10000</v>
      </c>
      <c r="G7" s="6">
        <f t="shared" si="5"/>
        <v>10000</v>
      </c>
      <c r="H7" s="6">
        <f t="shared" si="5"/>
        <v>10000</v>
      </c>
      <c r="I7" s="6">
        <f t="shared" si="5"/>
        <v>10000</v>
      </c>
      <c r="J7" s="6">
        <f t="shared" si="5"/>
        <v>10000</v>
      </c>
      <c r="K7" s="6">
        <f t="shared" si="5"/>
        <v>10000</v>
      </c>
      <c r="L7" s="6">
        <f t="shared" si="5"/>
        <v>10000</v>
      </c>
    </row>
    <row r="8" spans="1:12">
      <c r="A8" s="1" t="s">
        <v>61</v>
      </c>
      <c r="B8" t="s">
        <v>62</v>
      </c>
      <c r="C8" s="5">
        <v>20</v>
      </c>
      <c r="D8" s="6">
        <f t="shared" ref="D8:L8" si="6">C8</f>
        <v>20</v>
      </c>
      <c r="E8" s="6">
        <f t="shared" si="6"/>
        <v>20</v>
      </c>
      <c r="F8" s="6">
        <f t="shared" si="6"/>
        <v>20</v>
      </c>
      <c r="G8" s="6">
        <f t="shared" si="6"/>
        <v>20</v>
      </c>
      <c r="H8" s="6">
        <f t="shared" si="6"/>
        <v>20</v>
      </c>
      <c r="I8" s="6">
        <f t="shared" si="6"/>
        <v>20</v>
      </c>
      <c r="J8" s="6">
        <f t="shared" si="6"/>
        <v>20</v>
      </c>
      <c r="K8" s="6">
        <f t="shared" si="6"/>
        <v>20</v>
      </c>
      <c r="L8" s="6">
        <f t="shared" si="6"/>
        <v>20</v>
      </c>
    </row>
    <row r="9" spans="1:12">
      <c r="A9" s="1" t="s">
        <v>63</v>
      </c>
      <c r="B9" t="s">
        <v>23</v>
      </c>
      <c r="C9" s="5">
        <v>0</v>
      </c>
      <c r="D9" s="6">
        <f t="shared" ref="D9:L9" si="7">C9</f>
        <v>0</v>
      </c>
      <c r="E9" s="6">
        <f t="shared" si="7"/>
        <v>0</v>
      </c>
      <c r="F9" s="6">
        <f t="shared" si="7"/>
        <v>0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</row>
    <row r="10" spans="1:12">
      <c r="A10" s="1" t="s">
        <v>64</v>
      </c>
      <c r="B10" t="s">
        <v>23</v>
      </c>
      <c r="C10" s="5">
        <v>0.12</v>
      </c>
      <c r="D10" s="6">
        <f t="shared" ref="D10:L10" si="8">C10</f>
        <v>0.12</v>
      </c>
      <c r="E10" s="6">
        <f t="shared" si="8"/>
        <v>0.12</v>
      </c>
      <c r="F10" s="6">
        <f t="shared" si="8"/>
        <v>0.12</v>
      </c>
      <c r="G10" s="6">
        <f t="shared" si="8"/>
        <v>0.12</v>
      </c>
      <c r="H10" s="6">
        <f t="shared" si="8"/>
        <v>0.12</v>
      </c>
      <c r="I10" s="6">
        <f t="shared" si="8"/>
        <v>0.12</v>
      </c>
      <c r="J10" s="6">
        <f t="shared" si="8"/>
        <v>0.12</v>
      </c>
      <c r="K10" s="6">
        <f t="shared" si="8"/>
        <v>0.12</v>
      </c>
      <c r="L10" s="6">
        <f t="shared" si="8"/>
        <v>0.12</v>
      </c>
    </row>
    <row r="11" spans="1:12">
      <c r="A11" s="1" t="s">
        <v>65</v>
      </c>
      <c r="B11" t="s">
        <v>66</v>
      </c>
      <c r="C11" s="7">
        <v>49</v>
      </c>
      <c r="D11" s="7">
        <v>49</v>
      </c>
      <c r="E11" s="7">
        <v>49</v>
      </c>
      <c r="F11" s="7">
        <v>49</v>
      </c>
      <c r="G11" s="7">
        <v>49</v>
      </c>
      <c r="H11" s="7">
        <v>49</v>
      </c>
      <c r="I11" s="7">
        <v>49</v>
      </c>
      <c r="J11" s="7">
        <v>49</v>
      </c>
      <c r="K11" s="7">
        <v>49</v>
      </c>
      <c r="L11" s="7">
        <v>49</v>
      </c>
    </row>
    <row r="12" spans="1:12">
      <c r="A12" s="2" t="s">
        <v>67</v>
      </c>
      <c r="B12" t="s">
        <v>68</v>
      </c>
      <c r="C12" s="7">
        <v>50</v>
      </c>
      <c r="D12" s="7">
        <v>50</v>
      </c>
      <c r="E12" s="7">
        <v>50</v>
      </c>
      <c r="F12" s="7">
        <v>50</v>
      </c>
      <c r="G12" s="7">
        <v>50</v>
      </c>
      <c r="H12" s="7">
        <v>50</v>
      </c>
      <c r="I12" s="7">
        <v>50</v>
      </c>
      <c r="J12" s="7">
        <v>50</v>
      </c>
      <c r="K12" s="7">
        <v>50</v>
      </c>
      <c r="L12" s="7">
        <v>50</v>
      </c>
    </row>
    <row r="13" spans="1:12">
      <c r="A13" s="2" t="s">
        <v>69</v>
      </c>
      <c r="B13" t="s">
        <v>70</v>
      </c>
      <c r="C13" s="7">
        <v>60</v>
      </c>
      <c r="D13" s="7">
        <v>60</v>
      </c>
      <c r="E13" s="7">
        <v>60</v>
      </c>
      <c r="F13" s="7">
        <v>60</v>
      </c>
      <c r="G13" s="7">
        <v>60</v>
      </c>
      <c r="H13" s="7">
        <v>60</v>
      </c>
      <c r="I13" s="7">
        <v>60</v>
      </c>
      <c r="J13" s="7">
        <v>60</v>
      </c>
      <c r="K13" s="7">
        <v>60</v>
      </c>
      <c r="L13" s="7">
        <v>60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tabSelected="1" workbookViewId="0">
      <selection activeCell="H1" sqref="H1:I2"/>
    </sheetView>
  </sheetViews>
  <sheetFormatPr baseColWidth="10" defaultColWidth="11" defaultRowHeight="16"/>
  <cols>
    <col min="3" max="3" width="12.6640625"/>
  </cols>
  <sheetData>
    <row r="1" spans="1:9">
      <c r="A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2" t="s">
        <v>77</v>
      </c>
      <c r="H1" s="1" t="s">
        <v>81</v>
      </c>
      <c r="I1" s="14" t="s">
        <v>82</v>
      </c>
    </row>
    <row r="2" spans="1:9">
      <c r="A2" t="s">
        <v>78</v>
      </c>
      <c r="B2">
        <v>20</v>
      </c>
      <c r="C2">
        <v>0.5</v>
      </c>
      <c r="D2" s="3">
        <f>B2*C2*40</f>
        <v>400</v>
      </c>
      <c r="E2">
        <v>2</v>
      </c>
      <c r="F2" t="s">
        <v>79</v>
      </c>
      <c r="G2" t="s">
        <v>80</v>
      </c>
      <c r="H2" s="15" t="s">
        <v>83</v>
      </c>
      <c r="I2" s="15">
        <v>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2023-03-05T08:29:18Z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FF17A1E094704C4BB0D323BB1084C174</vt:lpwstr>
  </property>
  <property fmtid="{D5CDD505-2E9C-101B-9397-08002B2CF9AE}" pid="3" name="KSOProductBuildVer">
    <vt:lpwstr>2052-11.1.0.13012</vt:lpwstr>
  </property>
</Properties>
</file>