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B8082DAF-F514-B145-B344-89827C2B739F}" xr6:coauthVersionLast="47" xr6:coauthVersionMax="47" xr10:uidLastSave="{00000000-0000-0000-0000-000000000000}"/>
  <bookViews>
    <workbookView xWindow="4240" yWindow="706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3" i="5"/>
  <c r="E13" i="5" s="1"/>
  <c r="F13" i="5" s="1"/>
  <c r="G13" i="5" s="1"/>
  <c r="H13" i="5" s="1"/>
  <c r="I13" i="5" s="1"/>
  <c r="J13" i="5" s="1"/>
  <c r="K13" i="5" s="1"/>
  <c r="L13" i="5" s="1"/>
  <c r="G12" i="5"/>
  <c r="H12" i="5" s="1"/>
  <c r="I12" i="5" s="1"/>
  <c r="J12" i="5" s="1"/>
  <c r="K12" i="5" s="1"/>
  <c r="L12" i="5" s="1"/>
  <c r="D12" i="5"/>
  <c r="E12" i="5" s="1"/>
  <c r="F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C5" i="5"/>
  <c r="D5" i="5" s="1"/>
  <c r="D4" i="5"/>
  <c r="E4" i="5" s="1"/>
  <c r="F4" i="5" s="1"/>
  <c r="G4" i="5" s="1"/>
  <c r="H4" i="5" s="1"/>
  <c r="I4" i="5" s="1"/>
  <c r="J4" i="5" s="1"/>
  <c r="K4" i="5" s="1"/>
  <c r="L4" i="5" s="1"/>
  <c r="H3" i="5"/>
  <c r="I3" i="5" s="1"/>
  <c r="J3" i="5" s="1"/>
  <c r="K3" i="5" s="1"/>
  <c r="L3" i="5" s="1"/>
  <c r="D3" i="5"/>
  <c r="E3" i="5" s="1"/>
  <c r="F3" i="5" s="1"/>
  <c r="G3" i="5" s="1"/>
  <c r="D2" i="5"/>
  <c r="E2" i="5" s="1"/>
  <c r="F2" i="5" s="1"/>
  <c r="G2" i="5" s="1"/>
  <c r="H2" i="5" s="1"/>
  <c r="I2" i="5" s="1"/>
  <c r="J2" i="5" s="1"/>
  <c r="K2" i="5" s="1"/>
  <c r="L2" i="5" s="1"/>
  <c r="J26" i="4"/>
  <c r="K26" i="4" s="1"/>
  <c r="L26" i="4" s="1"/>
  <c r="E26" i="4"/>
  <c r="F26" i="4" s="1"/>
  <c r="G26" i="4" s="1"/>
  <c r="H26" i="4" s="1"/>
  <c r="I26" i="4" s="1"/>
  <c r="D26" i="4"/>
  <c r="F25" i="4"/>
  <c r="G25" i="4" s="1"/>
  <c r="H25" i="4" s="1"/>
  <c r="I25" i="4" s="1"/>
  <c r="J25" i="4" s="1"/>
  <c r="K25" i="4" s="1"/>
  <c r="L25" i="4" s="1"/>
  <c r="E25" i="4"/>
  <c r="D25" i="4"/>
  <c r="D24" i="4"/>
  <c r="E24" i="4" s="1"/>
  <c r="F24" i="4" s="1"/>
  <c r="G24" i="4" s="1"/>
  <c r="H24" i="4" s="1"/>
  <c r="I24" i="4" s="1"/>
  <c r="J24" i="4" s="1"/>
  <c r="K24" i="4" s="1"/>
  <c r="L24" i="4" s="1"/>
  <c r="M17" i="4"/>
  <c r="N17" i="4" s="1"/>
  <c r="O17" i="4" s="1"/>
  <c r="P17" i="4" s="1"/>
  <c r="L15" i="4"/>
  <c r="J15" i="4"/>
  <c r="I15" i="4"/>
  <c r="D15" i="4"/>
  <c r="L13" i="4"/>
  <c r="K13" i="4"/>
  <c r="K15" i="4" s="1"/>
  <c r="J13" i="4"/>
  <c r="I13" i="4"/>
  <c r="H13" i="4"/>
  <c r="H15" i="4" s="1"/>
  <c r="G13" i="4"/>
  <c r="G15" i="4" s="1"/>
  <c r="F13" i="4"/>
  <c r="F15" i="4" s="1"/>
  <c r="E13" i="4"/>
  <c r="E15" i="4" s="1"/>
  <c r="D13" i="4"/>
  <c r="C13" i="4"/>
  <c r="C15" i="4" s="1"/>
  <c r="G22" i="3"/>
  <c r="H22" i="3" s="1"/>
  <c r="I22" i="3" s="1"/>
  <c r="J22" i="3" s="1"/>
  <c r="K22" i="3" s="1"/>
  <c r="L22" i="3" s="1"/>
  <c r="E22" i="3"/>
  <c r="F22" i="3" s="1"/>
  <c r="D22" i="3"/>
  <c r="F21" i="3"/>
  <c r="G21" i="3" s="1"/>
  <c r="H21" i="3" s="1"/>
  <c r="I21" i="3" s="1"/>
  <c r="J21" i="3" s="1"/>
  <c r="K21" i="3" s="1"/>
  <c r="L21" i="3" s="1"/>
  <c r="D21" i="3"/>
  <c r="E21" i="3" s="1"/>
  <c r="D20" i="3"/>
  <c r="E20" i="3" s="1"/>
  <c r="F20" i="3" s="1"/>
  <c r="G20" i="3" s="1"/>
  <c r="H20" i="3" s="1"/>
  <c r="I20" i="3" s="1"/>
  <c r="J20" i="3" s="1"/>
  <c r="K20" i="3" s="1"/>
  <c r="L20" i="3" s="1"/>
  <c r="N13" i="3"/>
  <c r="O13" i="3" s="1"/>
  <c r="P13" i="3" s="1"/>
  <c r="M13" i="3"/>
  <c r="M12" i="3"/>
  <c r="N12" i="3" s="1"/>
  <c r="O12" i="3" s="1"/>
  <c r="P12" i="3" s="1"/>
  <c r="K11" i="3"/>
  <c r="J11" i="3"/>
  <c r="I11" i="3"/>
  <c r="H11" i="3"/>
  <c r="C11" i="3"/>
  <c r="L9" i="3"/>
  <c r="L11" i="3" s="1"/>
  <c r="K9" i="3"/>
  <c r="J9" i="3"/>
  <c r="I9" i="3"/>
  <c r="H9" i="3"/>
  <c r="G9" i="3"/>
  <c r="G11" i="3" s="1"/>
  <c r="F9" i="3"/>
  <c r="F11" i="3" s="1"/>
  <c r="E9" i="3"/>
  <c r="E11" i="3" s="1"/>
  <c r="D9" i="3"/>
  <c r="D11" i="3" s="1"/>
  <c r="C9" i="3"/>
  <c r="D18" i="2"/>
  <c r="E18" i="2" s="1"/>
  <c r="F18" i="2" s="1"/>
  <c r="G18" i="2" s="1"/>
  <c r="H18" i="2" s="1"/>
  <c r="I18" i="2" s="1"/>
  <c r="J18" i="2" s="1"/>
  <c r="K18" i="2" s="1"/>
  <c r="L18" i="2" s="1"/>
  <c r="E17" i="2"/>
  <c r="F17" i="2" s="1"/>
  <c r="G17" i="2" s="1"/>
  <c r="H17" i="2" s="1"/>
  <c r="I17" i="2" s="1"/>
  <c r="J17" i="2" s="1"/>
  <c r="K17" i="2" s="1"/>
  <c r="L17" i="2" s="1"/>
  <c r="D17" i="2"/>
  <c r="D16" i="2"/>
  <c r="E16" i="2" s="1"/>
  <c r="F16" i="2" s="1"/>
  <c r="G16" i="2" s="1"/>
  <c r="H16" i="2" s="1"/>
  <c r="I16" i="2" s="1"/>
  <c r="J16" i="2" s="1"/>
  <c r="K16" i="2" s="1"/>
  <c r="L16" i="2" s="1"/>
  <c r="D8" i="2"/>
  <c r="D10" i="2" s="1"/>
  <c r="L7" i="2"/>
  <c r="K7" i="2"/>
  <c r="J7" i="2"/>
  <c r="I7" i="2"/>
  <c r="H7" i="2"/>
  <c r="G7" i="2"/>
  <c r="F7" i="2"/>
  <c r="E7" i="2"/>
  <c r="D7" i="2"/>
  <c r="C7" i="2"/>
  <c r="C8" i="2" s="1"/>
  <c r="C10" i="2" s="1"/>
  <c r="E2" i="2"/>
  <c r="D2" i="2"/>
  <c r="E8" i="2" l="1"/>
  <c r="E10" i="2" s="1"/>
  <c r="F2" i="2"/>
  <c r="F8" i="2" l="1"/>
  <c r="F10" i="2" s="1"/>
  <c r="G2" i="2"/>
  <c r="G8" i="2" l="1"/>
  <c r="G10" i="2" s="1"/>
  <c r="H2" i="2"/>
  <c r="H8" i="2" l="1"/>
  <c r="H10" i="2" s="1"/>
  <c r="I2" i="2"/>
  <c r="J2" i="2" l="1"/>
  <c r="I8" i="2"/>
  <c r="I10" i="2" s="1"/>
  <c r="K2" i="2" l="1"/>
  <c r="J8" i="2"/>
  <c r="J10" i="2" s="1"/>
  <c r="L2" i="2" l="1"/>
  <c r="L8" i="2" s="1"/>
  <c r="L10" i="2" s="1"/>
  <c r="K8" i="2"/>
  <c r="K10" i="2" s="1"/>
</calcChain>
</file>

<file path=xl/sharedStrings.xml><?xml version="1.0" encoding="utf-8"?>
<sst xmlns="http://schemas.openxmlformats.org/spreadsheetml/2006/main" count="213" uniqueCount="98">
  <si>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</si>
  <si>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</si>
  <si>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</si>
  <si>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</si>
  <si>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</si>
  <si>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</si>
  <si>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</si>
  <si>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</si>
  <si>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</si>
  <si>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</si>
  <si>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</si>
  <si>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</si>
  <si>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</si>
  <si>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</si>
  <si>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</si>
  <si>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</si>
  <si>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</si>
  <si>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</si>
  <si>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</si>
  <si>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</si>
  <si>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</si>
  <si>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</si>
  <si>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</si>
  <si>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</si>
  <si>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</si>
  <si>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</si>
  <si>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</si>
  <si>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</si>
  <si>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</si>
  <si>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</si>
  <si>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</si>
  <si>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</si>
  <si>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</si>
  <si>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</si>
  <si>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</si>
  <si>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</si>
  <si>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</si>
  <si>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</si>
  <si>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</si>
  <si>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</si>
  <si>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</si>
  <si>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</si>
  <si>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</si>
  <si>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</si>
  <si>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</si>
  <si>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</si>
  <si>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</si>
  <si>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</si>
  <si>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</si>
  <si>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</si>
  <si>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</si>
  <si>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</si>
  <si>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</si>
  <si>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</si>
  <si>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</si>
  <si>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</si>
  <si>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</si>
  <si>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</si>
  <si>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</si>
  <si>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</si>
  <si>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</si>
  <si>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</si>
  <si>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</si>
  <si>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</si>
  <si>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</si>
  <si>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</si>
  <si>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</si>
  <si>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</si>
  <si>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</si>
  <si>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</si>
  <si>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</si>
  <si>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</si>
  <si>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</si>
  <si>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</si>
  <si>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</si>
  <si>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</si>
  <si>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</si>
  <si>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</si>
  <si>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</si>
  <si>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上海-乌鲁木齐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</si>
  <si>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</si>
  <si>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</si>
  <si>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</si>
  <si>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</si>
  <si>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</si>
  <si>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</si>
  <si>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</si>
  <si>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哈尔滨-沈阳</t>
  </si>
  <si>
    <t>沈阳-长春</t>
  </si>
  <si>
    <t>石家庄-北京</t>
  </si>
  <si>
    <t>哈尔滨-长春</t>
  </si>
  <si>
    <t>哈尔滨-吉林</t>
  </si>
  <si>
    <t>宁波-杭州</t>
  </si>
  <si>
    <t>北京-天津</t>
  </si>
  <si>
    <t>广州-深圳</t>
  </si>
  <si>
    <t>是否固定趟数</t>
  </si>
  <si>
    <t>每日固定趟数</t>
  </si>
  <si>
    <t>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</si>
</sst>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4" xfId="0" applyNumberFormat="1" applyBorder="1">
      <alignment vertical="center"/>
    </xf>
    <xf numFmtId="0" fontId="1" fillId="0" borderId="4" xfId="0" applyFont="1" applyBorder="1">
      <alignment vertical="center"/>
    </xf>
    <xf numFmtId="180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80" fontId="5" fillId="0" borderId="1" xfId="0" applyNumberFormat="1" applyFont="1" applyBorder="1">
      <alignment vertical="center"/>
    </xf>
    <xf numFmtId="0" fontId="0" fillId="0" borderId="4" xfId="0" applyBorder="1">
      <alignment vertical="center"/>
    </xf>
    <xf numFmtId="0" fontId="6" fillId="0" borderId="0" xfId="0" applyFont="1">
      <alignment vertical="center"/>
    </xf>
    <xf numFmtId="180" fontId="0" fillId="0" borderId="5" xfId="0" applyNumberFormat="1" applyBorder="1">
      <alignment vertical="center"/>
    </xf>
    <xf numFmtId="0" fontId="1" fillId="0" borderId="6" xfId="0" applyFont="1" applyBorder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E1" zoomScale="150" zoomScaleNormal="150" workbookViewId="0">
      <selection activeCell="P18" sqref="P18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1</v>
      </c>
      <c r="B2" s="6" t="s">
        <v>2</v>
      </c>
      <c r="C2" s="11">
        <v>85600</v>
      </c>
      <c r="D2" s="11">
        <f t="shared" ref="D2:L2" si="0">C2*0.98</f>
        <v>83888</v>
      </c>
      <c r="E2" s="11">
        <f t="shared" si="0"/>
        <v>82210.240000000005</v>
      </c>
      <c r="F2" s="11">
        <f t="shared" si="0"/>
        <v>80566.035199999998</v>
      </c>
      <c r="G2" s="11">
        <f t="shared" si="0"/>
        <v>78954.714496000001</v>
      </c>
      <c r="H2" s="11">
        <f t="shared" si="0"/>
        <v>77375.620206079999</v>
      </c>
      <c r="I2" s="11">
        <f t="shared" si="0"/>
        <v>75828.107801958395</v>
      </c>
      <c r="J2" s="11">
        <f t="shared" si="0"/>
        <v>74311.545645919221</v>
      </c>
      <c r="K2" s="11">
        <f t="shared" si="0"/>
        <v>72825.314733000836</v>
      </c>
      <c r="L2" s="11">
        <f t="shared" si="0"/>
        <v>71368.808438340813</v>
      </c>
      <c r="M2" s="11"/>
      <c r="N2" s="11"/>
      <c r="O2" s="11"/>
      <c r="P2" s="11"/>
    </row>
    <row r="3" spans="1:16">
      <c r="A3" s="6" t="s">
        <v>3</v>
      </c>
      <c r="B3" s="6" t="s">
        <v>2</v>
      </c>
      <c r="C3" s="11">
        <v>20000</v>
      </c>
      <c r="D3" s="11">
        <v>19600</v>
      </c>
      <c r="E3" s="11">
        <v>30001</v>
      </c>
      <c r="F3" s="11">
        <v>29400.98</v>
      </c>
      <c r="G3" s="11">
        <v>30002</v>
      </c>
      <c r="H3" s="11">
        <v>29401.96</v>
      </c>
      <c r="I3" s="11">
        <v>30003</v>
      </c>
      <c r="J3" s="11">
        <v>29402.94</v>
      </c>
      <c r="K3" s="11">
        <v>30004</v>
      </c>
      <c r="L3" s="11">
        <v>29403.919999999998</v>
      </c>
      <c r="M3" s="11"/>
      <c r="N3" s="11"/>
      <c r="O3" s="11"/>
      <c r="P3" s="11"/>
    </row>
    <row r="4" spans="1:16">
      <c r="A4" s="1" t="s">
        <v>4</v>
      </c>
      <c r="B4" s="1" t="s">
        <v>5</v>
      </c>
      <c r="C4" s="11">
        <v>400</v>
      </c>
      <c r="D4" s="11">
        <v>400</v>
      </c>
      <c r="E4" s="11">
        <v>400</v>
      </c>
      <c r="F4" s="11">
        <v>400</v>
      </c>
      <c r="G4" s="11">
        <v>400</v>
      </c>
      <c r="H4" s="11">
        <v>400</v>
      </c>
      <c r="I4" s="11">
        <v>400</v>
      </c>
      <c r="J4" s="11">
        <v>400</v>
      </c>
      <c r="K4" s="11">
        <v>400</v>
      </c>
      <c r="L4" s="11">
        <v>400</v>
      </c>
      <c r="M4" s="11"/>
      <c r="N4" s="11"/>
      <c r="O4" s="11"/>
      <c r="P4" s="11"/>
    </row>
    <row r="5" spans="1:16">
      <c r="A5" s="1" t="s">
        <v>6</v>
      </c>
      <c r="B5" s="1" t="s">
        <v>7</v>
      </c>
      <c r="C5" s="11">
        <v>6800</v>
      </c>
      <c r="D5" s="11">
        <v>6800</v>
      </c>
      <c r="E5" s="11">
        <v>6800</v>
      </c>
      <c r="F5" s="11">
        <v>6800</v>
      </c>
      <c r="G5" s="11">
        <v>6800</v>
      </c>
      <c r="H5" s="11">
        <v>6800</v>
      </c>
      <c r="I5" s="11">
        <v>6800</v>
      </c>
      <c r="J5" s="11">
        <v>6800</v>
      </c>
      <c r="K5" s="11">
        <v>6800</v>
      </c>
      <c r="L5" s="11">
        <v>6800</v>
      </c>
      <c r="M5" s="11"/>
      <c r="N5" s="11"/>
      <c r="O5" s="11"/>
      <c r="P5" s="11"/>
    </row>
    <row r="6" spans="1:16">
      <c r="A6" s="1" t="s">
        <v>8</v>
      </c>
      <c r="B6" s="6" t="s">
        <v>7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/>
      <c r="N6" s="7"/>
      <c r="O6" s="7"/>
      <c r="P6" s="7"/>
    </row>
    <row r="7" spans="1:16">
      <c r="A7" s="6" t="s">
        <v>9</v>
      </c>
      <c r="B7" s="6" t="s">
        <v>2</v>
      </c>
      <c r="C7" s="11">
        <f>C5*5</f>
        <v>34000</v>
      </c>
      <c r="D7" s="11">
        <f t="shared" ref="D7:L7" si="1">D5*5</f>
        <v>34000</v>
      </c>
      <c r="E7" s="11">
        <f t="shared" si="1"/>
        <v>34000</v>
      </c>
      <c r="F7" s="11">
        <f t="shared" si="1"/>
        <v>34000</v>
      </c>
      <c r="G7" s="11">
        <f t="shared" si="1"/>
        <v>34000</v>
      </c>
      <c r="H7" s="11">
        <f t="shared" si="1"/>
        <v>34000</v>
      </c>
      <c r="I7" s="11">
        <f t="shared" si="1"/>
        <v>34000</v>
      </c>
      <c r="J7" s="11">
        <f t="shared" si="1"/>
        <v>34000</v>
      </c>
      <c r="K7" s="11">
        <f t="shared" si="1"/>
        <v>34000</v>
      </c>
      <c r="L7" s="11">
        <f t="shared" si="1"/>
        <v>34000</v>
      </c>
      <c r="M7" s="11"/>
      <c r="N7" s="11"/>
      <c r="O7" s="11"/>
      <c r="P7" s="11"/>
    </row>
    <row r="8" spans="1:16">
      <c r="A8" s="12" t="s">
        <v>10</v>
      </c>
      <c r="B8" s="12" t="s">
        <v>2</v>
      </c>
      <c r="C8" s="13">
        <f>C2+C3+C7</f>
        <v>139600</v>
      </c>
      <c r="D8" s="13">
        <f t="shared" ref="D8:L8" si="2">D2+D3+D7</f>
        <v>137488</v>
      </c>
      <c r="E8" s="13">
        <f t="shared" si="2"/>
        <v>146211.24</v>
      </c>
      <c r="F8" s="13">
        <f t="shared" si="2"/>
        <v>143967.01519999999</v>
      </c>
      <c r="G8" s="13">
        <f t="shared" si="2"/>
        <v>142956.714496</v>
      </c>
      <c r="H8" s="13">
        <f t="shared" si="2"/>
        <v>140777.58020607999</v>
      </c>
      <c r="I8" s="13">
        <f t="shared" si="2"/>
        <v>139831.10780195839</v>
      </c>
      <c r="J8" s="13">
        <f t="shared" si="2"/>
        <v>137714.48564591922</v>
      </c>
      <c r="K8" s="13">
        <f t="shared" si="2"/>
        <v>136829.31473300082</v>
      </c>
      <c r="L8" s="13">
        <f t="shared" si="2"/>
        <v>134772.72843834083</v>
      </c>
      <c r="M8" s="13"/>
      <c r="N8" s="13"/>
      <c r="O8" s="13"/>
      <c r="P8" s="13"/>
    </row>
    <row r="9" spans="1:16">
      <c r="A9" s="12" t="s">
        <v>11</v>
      </c>
      <c r="B9" s="12" t="s">
        <v>2</v>
      </c>
      <c r="C9" s="13">
        <v>63572.167670976502</v>
      </c>
      <c r="D9" s="13">
        <v>63455.983513753097</v>
      </c>
      <c r="E9" s="13">
        <v>63340.961198101897</v>
      </c>
      <c r="F9" s="13">
        <v>63227.0891056072</v>
      </c>
      <c r="G9" s="13">
        <v>63114.355734037497</v>
      </c>
      <c r="H9" s="13">
        <v>63002.749696183499</v>
      </c>
      <c r="I9" s="13">
        <v>62892.259718708003</v>
      </c>
      <c r="J9" s="13">
        <v>62782.874641007198</v>
      </c>
      <c r="K9" s="13">
        <v>62674.5834140835</v>
      </c>
      <c r="L9" s="13">
        <v>62567.375099429002</v>
      </c>
      <c r="M9" s="13"/>
      <c r="N9" s="13"/>
      <c r="O9" s="13"/>
      <c r="P9" s="13"/>
    </row>
    <row r="10" spans="1:16">
      <c r="A10" s="1" t="s">
        <v>12</v>
      </c>
      <c r="B10" s="1" t="s">
        <v>2</v>
      </c>
      <c r="C10" s="13">
        <f t="shared" ref="C10:L10" si="3">C9+C8</f>
        <v>203172.16767097649</v>
      </c>
      <c r="D10" s="13">
        <f t="shared" si="3"/>
        <v>200943.9835137531</v>
      </c>
      <c r="E10" s="13">
        <f t="shared" si="3"/>
        <v>209552.20119810189</v>
      </c>
      <c r="F10" s="13">
        <f t="shared" si="3"/>
        <v>207194.10430560721</v>
      </c>
      <c r="G10" s="13">
        <f t="shared" si="3"/>
        <v>206071.0702300375</v>
      </c>
      <c r="H10" s="13">
        <f t="shared" si="3"/>
        <v>203780.32990226347</v>
      </c>
      <c r="I10" s="13">
        <f t="shared" si="3"/>
        <v>202723.36752066639</v>
      </c>
      <c r="J10" s="13">
        <f t="shared" si="3"/>
        <v>200497.36028692641</v>
      </c>
      <c r="K10" s="13">
        <f t="shared" si="3"/>
        <v>199503.89814708431</v>
      </c>
      <c r="L10" s="13">
        <f t="shared" si="3"/>
        <v>197340.10353776981</v>
      </c>
      <c r="M10" s="13"/>
      <c r="N10" s="13"/>
      <c r="O10" s="13"/>
      <c r="P10" s="13"/>
    </row>
    <row r="11" spans="1:16">
      <c r="A11" s="1" t="s">
        <v>13</v>
      </c>
      <c r="B11" s="1" t="s">
        <v>5</v>
      </c>
      <c r="C11" s="7">
        <v>21</v>
      </c>
      <c r="D11" s="7">
        <v>20.58</v>
      </c>
      <c r="E11" s="7">
        <v>20.168399999999998</v>
      </c>
      <c r="F11" s="7">
        <v>19.765032000000001</v>
      </c>
      <c r="G11" s="7">
        <v>19.369731359999999</v>
      </c>
      <c r="H11" s="7">
        <v>18.9823367328</v>
      </c>
      <c r="I11" s="7">
        <v>18.602689998144001</v>
      </c>
      <c r="J11" s="7">
        <v>18.230636198181099</v>
      </c>
      <c r="K11" s="7">
        <v>17.866023474217499</v>
      </c>
      <c r="L11" s="7">
        <v>17.5087030047331</v>
      </c>
      <c r="M11" s="7"/>
      <c r="N11" s="7"/>
      <c r="O11" s="7"/>
      <c r="P11" s="7"/>
    </row>
    <row r="12" spans="1:16">
      <c r="A12" s="1" t="s">
        <v>14</v>
      </c>
      <c r="B12" s="1" t="s">
        <v>15</v>
      </c>
      <c r="C12" s="6">
        <v>8.1449999999999996</v>
      </c>
      <c r="D12" s="6">
        <v>8.1449999999999996</v>
      </c>
      <c r="E12" s="6">
        <v>8.1449999999999996</v>
      </c>
      <c r="F12" s="6">
        <v>8.1449999999999996</v>
      </c>
      <c r="G12" s="6">
        <v>8.1449999999999996</v>
      </c>
      <c r="H12" s="6">
        <v>8.1449999999999996</v>
      </c>
      <c r="I12" s="6">
        <v>8.1449999999999996</v>
      </c>
      <c r="J12" s="6">
        <v>8.1449999999999996</v>
      </c>
      <c r="K12" s="6">
        <v>8.1449999999999996</v>
      </c>
      <c r="L12" s="6">
        <v>8.1449999999999996</v>
      </c>
      <c r="M12" s="6">
        <v>8.1449999999999996</v>
      </c>
      <c r="N12" s="6">
        <v>8.1449999999999996</v>
      </c>
      <c r="O12" s="6">
        <v>8.1449999999999996</v>
      </c>
      <c r="P12" s="6">
        <v>8.1449999999999996</v>
      </c>
    </row>
    <row r="13" spans="1:16">
      <c r="A13" s="1" t="s">
        <v>16</v>
      </c>
      <c r="B13" s="14" t="s">
        <v>17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/>
      <c r="N13" s="9"/>
      <c r="O13" s="9"/>
      <c r="P13" s="9"/>
    </row>
    <row r="14" spans="1:16">
      <c r="A14" s="10" t="s">
        <v>18</v>
      </c>
      <c r="B14" s="10" t="s">
        <v>19</v>
      </c>
      <c r="C14" s="15">
        <v>6000</v>
      </c>
      <c r="D14" s="15">
        <v>6000</v>
      </c>
      <c r="E14" s="15">
        <v>6000</v>
      </c>
      <c r="F14" s="15">
        <v>6000</v>
      </c>
      <c r="G14" s="15">
        <v>6000</v>
      </c>
      <c r="H14" s="15">
        <v>6000</v>
      </c>
      <c r="I14" s="15">
        <v>6000</v>
      </c>
      <c r="J14" s="15">
        <v>6000</v>
      </c>
      <c r="K14" s="15">
        <v>6000</v>
      </c>
      <c r="L14" s="15">
        <v>6000</v>
      </c>
      <c r="M14" s="15"/>
      <c r="N14" s="15"/>
      <c r="O14" s="15"/>
      <c r="P14" s="15"/>
    </row>
    <row r="15" spans="1:16">
      <c r="A15" s="10" t="s">
        <v>20</v>
      </c>
      <c r="B15" s="14" t="s">
        <v>21</v>
      </c>
      <c r="C15" s="15">
        <v>2.63</v>
      </c>
      <c r="D15" s="15">
        <v>2.63</v>
      </c>
      <c r="E15" s="15">
        <v>2.63</v>
      </c>
      <c r="F15" s="15">
        <v>2.63</v>
      </c>
      <c r="G15" s="15">
        <v>2.63</v>
      </c>
      <c r="H15" s="15">
        <v>2.63</v>
      </c>
      <c r="I15" s="15">
        <v>2.63</v>
      </c>
      <c r="J15" s="15">
        <v>2.63</v>
      </c>
      <c r="K15" s="15">
        <v>2.63</v>
      </c>
      <c r="L15" s="15">
        <v>2.63</v>
      </c>
      <c r="M15" s="15">
        <v>2.63</v>
      </c>
      <c r="N15" s="15">
        <v>2.63</v>
      </c>
      <c r="O15" s="15">
        <v>2.63</v>
      </c>
      <c r="P15" s="15">
        <v>2.63</v>
      </c>
    </row>
    <row r="16" spans="1:16">
      <c r="A16" s="10" t="s">
        <v>22</v>
      </c>
      <c r="B16" t="s">
        <v>23</v>
      </c>
      <c r="C16" s="7">
        <v>0.2</v>
      </c>
      <c r="D16" s="8">
        <f t="shared" ref="D16:L16" si="4">C16</f>
        <v>0.2</v>
      </c>
      <c r="E16" s="8">
        <f t="shared" si="4"/>
        <v>0.2</v>
      </c>
      <c r="F16" s="8">
        <f t="shared" si="4"/>
        <v>0.2</v>
      </c>
      <c r="G16" s="8">
        <f t="shared" si="4"/>
        <v>0.2</v>
      </c>
      <c r="H16" s="8">
        <f t="shared" si="4"/>
        <v>0.2</v>
      </c>
      <c r="I16" s="8">
        <f t="shared" si="4"/>
        <v>0.2</v>
      </c>
      <c r="J16" s="8">
        <f t="shared" si="4"/>
        <v>0.2</v>
      </c>
      <c r="K16" s="8">
        <f t="shared" si="4"/>
        <v>0.2</v>
      </c>
      <c r="L16" s="8">
        <f t="shared" si="4"/>
        <v>0.2</v>
      </c>
      <c r="M16" s="8"/>
      <c r="N16" s="8"/>
      <c r="O16" s="8"/>
      <c r="P16" s="8"/>
    </row>
    <row r="17" spans="1:16">
      <c r="A17" s="10" t="s">
        <v>24</v>
      </c>
      <c r="B17" t="s">
        <v>25</v>
      </c>
      <c r="C17" s="7">
        <v>5000</v>
      </c>
      <c r="D17" s="8">
        <f t="shared" ref="D17:L17" si="5">C17</f>
        <v>5000</v>
      </c>
      <c r="E17" s="8">
        <f t="shared" si="5"/>
        <v>5000</v>
      </c>
      <c r="F17" s="8">
        <f t="shared" si="5"/>
        <v>5000</v>
      </c>
      <c r="G17" s="8">
        <f t="shared" si="5"/>
        <v>5000</v>
      </c>
      <c r="H17" s="8">
        <f t="shared" si="5"/>
        <v>5000</v>
      </c>
      <c r="I17" s="8">
        <f t="shared" si="5"/>
        <v>5000</v>
      </c>
      <c r="J17" s="8">
        <f t="shared" si="5"/>
        <v>5000</v>
      </c>
      <c r="K17" s="8">
        <f t="shared" si="5"/>
        <v>5000</v>
      </c>
      <c r="L17" s="8">
        <f t="shared" si="5"/>
        <v>5000</v>
      </c>
      <c r="M17" s="8"/>
      <c r="N17" s="8"/>
      <c r="O17" s="8"/>
      <c r="P17" s="8"/>
    </row>
    <row r="18" spans="1:16">
      <c r="A18" s="10" t="s">
        <v>26</v>
      </c>
      <c r="B18" t="s">
        <v>25</v>
      </c>
      <c r="C18" s="7">
        <v>2000</v>
      </c>
      <c r="D18" s="8">
        <f t="shared" ref="D18:L18" si="6">C18</f>
        <v>2000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/>
      <c r="N18" s="8"/>
      <c r="O18" s="8"/>
      <c r="P18" s="8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E8" workbookViewId="0">
      <selection activeCell="M13" sqref="M13:P13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1" t="s">
        <v>4</v>
      </c>
      <c r="B2" s="6" t="s">
        <v>27</v>
      </c>
      <c r="C2" s="11">
        <v>220</v>
      </c>
      <c r="D2" s="11">
        <v>220</v>
      </c>
      <c r="E2" s="11">
        <v>220</v>
      </c>
      <c r="F2" s="11">
        <v>220</v>
      </c>
      <c r="G2" s="11">
        <v>220</v>
      </c>
      <c r="H2" s="11">
        <v>220</v>
      </c>
      <c r="I2" s="11">
        <v>220</v>
      </c>
      <c r="J2" s="11">
        <v>220</v>
      </c>
      <c r="K2" s="11">
        <v>220</v>
      </c>
      <c r="L2" s="11">
        <v>220</v>
      </c>
      <c r="M2" s="11"/>
      <c r="N2" s="11"/>
      <c r="O2" s="11"/>
      <c r="P2" s="11"/>
    </row>
    <row r="3" spans="1:16">
      <c r="A3" s="6" t="s">
        <v>28</v>
      </c>
      <c r="B3" s="6" t="s">
        <v>29</v>
      </c>
      <c r="C3" s="11">
        <v>900</v>
      </c>
      <c r="D3" s="11">
        <v>774.34350596224499</v>
      </c>
      <c r="E3" s="11">
        <v>699.26192640775298</v>
      </c>
      <c r="F3" s="11">
        <v>614.94506608887696</v>
      </c>
      <c r="G3" s="11">
        <v>546.37677780696004</v>
      </c>
      <c r="H3" s="11">
        <v>516.55385551465599</v>
      </c>
      <c r="I3" s="11">
        <v>493.39921527331001</v>
      </c>
      <c r="J3" s="11">
        <v>466.46797102233597</v>
      </c>
      <c r="K3" s="11">
        <v>445.55844157477901</v>
      </c>
      <c r="L3" s="11">
        <v>433.90523863231101</v>
      </c>
      <c r="M3" s="11"/>
      <c r="N3" s="11"/>
      <c r="O3" s="11"/>
      <c r="P3" s="11"/>
    </row>
    <row r="4" spans="1:16">
      <c r="A4" s="6" t="s">
        <v>30</v>
      </c>
      <c r="B4" s="6" t="s">
        <v>31</v>
      </c>
      <c r="C4" s="11">
        <v>89</v>
      </c>
      <c r="D4" s="11">
        <v>89</v>
      </c>
      <c r="E4" s="11">
        <v>89</v>
      </c>
      <c r="F4" s="11">
        <v>89</v>
      </c>
      <c r="G4" s="11">
        <v>89</v>
      </c>
      <c r="H4" s="11">
        <v>89</v>
      </c>
      <c r="I4" s="11">
        <v>89</v>
      </c>
      <c r="J4" s="11">
        <v>89</v>
      </c>
      <c r="K4" s="11">
        <v>89</v>
      </c>
      <c r="L4" s="11">
        <v>89</v>
      </c>
      <c r="M4" s="11"/>
      <c r="N4" s="11"/>
      <c r="O4" s="11"/>
      <c r="P4" s="11"/>
    </row>
    <row r="5" spans="1:16">
      <c r="A5" s="6" t="s">
        <v>32</v>
      </c>
      <c r="B5" s="6" t="s">
        <v>33</v>
      </c>
      <c r="C5" s="11">
        <v>1000</v>
      </c>
      <c r="D5" s="11">
        <v>979.80555078111502</v>
      </c>
      <c r="E5" s="11">
        <v>961.58878479915597</v>
      </c>
      <c r="F5" s="11">
        <v>945.02478641744699</v>
      </c>
      <c r="G5" s="11">
        <v>929.86063962268202</v>
      </c>
      <c r="H5" s="11">
        <v>915.89587471672496</v>
      </c>
      <c r="I5" s="11">
        <v>902.96908503734801</v>
      </c>
      <c r="J5" s="11">
        <v>890.94852620953895</v>
      </c>
      <c r="K5" s="11">
        <v>879.72536210445298</v>
      </c>
      <c r="L5" s="11">
        <v>869.20871515059002</v>
      </c>
      <c r="M5" s="11"/>
      <c r="N5" s="11"/>
      <c r="O5" s="11"/>
      <c r="P5" s="11"/>
    </row>
    <row r="6" spans="1:16">
      <c r="A6" s="6" t="s">
        <v>34</v>
      </c>
      <c r="B6" s="6" t="s">
        <v>35</v>
      </c>
      <c r="C6" s="11">
        <v>2</v>
      </c>
      <c r="D6" s="11">
        <v>2</v>
      </c>
      <c r="E6" s="11">
        <v>2</v>
      </c>
      <c r="F6" s="11">
        <v>2</v>
      </c>
      <c r="G6" s="11">
        <v>2</v>
      </c>
      <c r="H6" s="11">
        <v>2</v>
      </c>
      <c r="I6" s="11">
        <v>2</v>
      </c>
      <c r="J6" s="11">
        <v>2</v>
      </c>
      <c r="K6" s="11">
        <v>2</v>
      </c>
      <c r="L6" s="11">
        <v>2</v>
      </c>
      <c r="M6" s="7"/>
      <c r="N6" s="7"/>
      <c r="O6" s="7"/>
      <c r="P6" s="7"/>
    </row>
    <row r="7" spans="1:16">
      <c r="A7" s="1" t="s">
        <v>6</v>
      </c>
      <c r="B7" s="6" t="s">
        <v>7</v>
      </c>
      <c r="C7" s="11">
        <v>6800</v>
      </c>
      <c r="D7" s="11">
        <v>6800</v>
      </c>
      <c r="E7" s="11">
        <v>6800</v>
      </c>
      <c r="F7" s="11">
        <v>6800</v>
      </c>
      <c r="G7" s="11">
        <v>6800</v>
      </c>
      <c r="H7" s="11">
        <v>6800</v>
      </c>
      <c r="I7" s="11">
        <v>6800</v>
      </c>
      <c r="J7" s="11">
        <v>6800</v>
      </c>
      <c r="K7" s="11">
        <v>6800</v>
      </c>
      <c r="L7" s="11">
        <v>6800</v>
      </c>
      <c r="M7" s="11"/>
      <c r="N7" s="11"/>
      <c r="O7" s="11"/>
      <c r="P7" s="11"/>
    </row>
    <row r="8" spans="1:16">
      <c r="A8" s="6" t="s">
        <v>36</v>
      </c>
      <c r="B8" s="6" t="s">
        <v>2</v>
      </c>
      <c r="C8" s="11">
        <v>5</v>
      </c>
      <c r="D8" s="11">
        <v>5</v>
      </c>
      <c r="E8" s="11">
        <v>5</v>
      </c>
      <c r="F8" s="11">
        <v>5</v>
      </c>
      <c r="G8" s="11">
        <v>5</v>
      </c>
      <c r="H8" s="11">
        <v>5</v>
      </c>
      <c r="I8" s="11">
        <v>5</v>
      </c>
      <c r="J8" s="11">
        <v>5</v>
      </c>
      <c r="K8" s="11">
        <v>5</v>
      </c>
      <c r="L8" s="11">
        <v>5</v>
      </c>
      <c r="M8" s="13"/>
      <c r="N8" s="13"/>
      <c r="O8" s="13"/>
      <c r="P8" s="13"/>
    </row>
    <row r="9" spans="1:16">
      <c r="A9" s="12" t="s">
        <v>10</v>
      </c>
      <c r="B9" s="12" t="s">
        <v>2</v>
      </c>
      <c r="C9" s="13">
        <f t="shared" ref="C9:L9" si="0">C2*C3+C4*C5*C6+C7*C8</f>
        <v>410000</v>
      </c>
      <c r="D9" s="13">
        <f t="shared" si="0"/>
        <v>378760.95935073239</v>
      </c>
      <c r="E9" s="13">
        <f t="shared" si="0"/>
        <v>359000.42750395543</v>
      </c>
      <c r="F9" s="13">
        <f t="shared" si="0"/>
        <v>337502.32652185846</v>
      </c>
      <c r="G9" s="13">
        <f t="shared" si="0"/>
        <v>319718.0849703686</v>
      </c>
      <c r="H9" s="13">
        <f t="shared" si="0"/>
        <v>310671.31391280133</v>
      </c>
      <c r="I9" s="13">
        <f t="shared" si="0"/>
        <v>303276.32449677616</v>
      </c>
      <c r="J9" s="13">
        <f t="shared" si="0"/>
        <v>295211.79129021184</v>
      </c>
      <c r="K9" s="13">
        <f t="shared" si="0"/>
        <v>288613.971601044</v>
      </c>
      <c r="L9" s="13">
        <f t="shared" si="0"/>
        <v>284178.30379591347</v>
      </c>
      <c r="M9" s="13"/>
      <c r="N9" s="13"/>
      <c r="O9" s="13"/>
      <c r="P9" s="13"/>
    </row>
    <row r="10" spans="1:16">
      <c r="A10" s="12" t="s">
        <v>11</v>
      </c>
      <c r="B10" s="12" t="s">
        <v>2</v>
      </c>
      <c r="C10" s="13">
        <v>41114.363579451398</v>
      </c>
      <c r="D10" s="13">
        <v>38926.6109511791</v>
      </c>
      <c r="E10" s="13">
        <v>37542.728649247503</v>
      </c>
      <c r="F10" s="13">
        <v>36037.159785770004</v>
      </c>
      <c r="G10" s="13">
        <v>34791.682319514599</v>
      </c>
      <c r="H10" s="13">
        <v>34158.113018178403</v>
      </c>
      <c r="I10" s="13">
        <v>33640.222353333796</v>
      </c>
      <c r="J10" s="13">
        <v>33075.441766230098</v>
      </c>
      <c r="K10" s="13">
        <v>32613.379005471699</v>
      </c>
      <c r="L10" s="13">
        <v>32302.737458960499</v>
      </c>
      <c r="M10" s="13"/>
      <c r="N10" s="13"/>
      <c r="O10" s="13"/>
      <c r="P10" s="13"/>
    </row>
    <row r="11" spans="1:16">
      <c r="A11" s="1" t="s">
        <v>12</v>
      </c>
      <c r="B11" s="1" t="s">
        <v>2</v>
      </c>
      <c r="C11" s="13">
        <f t="shared" ref="C11:L11" si="1">C10+C9</f>
        <v>451114.3635794514</v>
      </c>
      <c r="D11" s="13">
        <f t="shared" si="1"/>
        <v>417687.5703019115</v>
      </c>
      <c r="E11" s="13">
        <f t="shared" si="1"/>
        <v>396543.15615320293</v>
      </c>
      <c r="F11" s="13">
        <f t="shared" si="1"/>
        <v>373539.48630762845</v>
      </c>
      <c r="G11" s="13">
        <f t="shared" si="1"/>
        <v>354509.76728988322</v>
      </c>
      <c r="H11" s="13">
        <f t="shared" si="1"/>
        <v>344829.42693097971</v>
      </c>
      <c r="I11" s="13">
        <f t="shared" si="1"/>
        <v>336916.54685010994</v>
      </c>
      <c r="J11" s="13">
        <f t="shared" si="1"/>
        <v>328287.23305644194</v>
      </c>
      <c r="K11" s="13">
        <f t="shared" si="1"/>
        <v>321227.35060651571</v>
      </c>
      <c r="L11" s="13">
        <f t="shared" si="1"/>
        <v>316481.04125487397</v>
      </c>
      <c r="M11" s="7"/>
      <c r="N11" s="7"/>
      <c r="O11" s="7"/>
      <c r="P11" s="7"/>
    </row>
    <row r="12" spans="1:16">
      <c r="A12" s="1" t="s">
        <v>13</v>
      </c>
      <c r="B12" s="6" t="s">
        <v>27</v>
      </c>
      <c r="C12" s="7">
        <v>75</v>
      </c>
      <c r="D12" s="7">
        <v>73</v>
      </c>
      <c r="E12" s="7">
        <v>71</v>
      </c>
      <c r="F12" s="7">
        <v>69</v>
      </c>
      <c r="G12" s="7">
        <v>67</v>
      </c>
      <c r="H12" s="7">
        <v>65</v>
      </c>
      <c r="I12" s="7">
        <v>63</v>
      </c>
      <c r="J12" s="7">
        <v>61</v>
      </c>
      <c r="K12" s="7">
        <v>59</v>
      </c>
      <c r="L12" s="7">
        <v>57</v>
      </c>
      <c r="M12" s="7">
        <f>L12</f>
        <v>57</v>
      </c>
      <c r="N12" s="7">
        <f t="shared" ref="N12:P12" si="2">M12</f>
        <v>57</v>
      </c>
      <c r="O12" s="7">
        <f t="shared" si="2"/>
        <v>57</v>
      </c>
      <c r="P12" s="7">
        <f t="shared" si="2"/>
        <v>57</v>
      </c>
    </row>
    <row r="13" spans="1:16">
      <c r="A13" s="1" t="s">
        <v>14</v>
      </c>
      <c r="B13" s="6" t="s">
        <v>37</v>
      </c>
      <c r="C13" s="6">
        <v>0.9</v>
      </c>
      <c r="D13" s="6">
        <v>0.9</v>
      </c>
      <c r="E13" s="6">
        <v>0.9</v>
      </c>
      <c r="F13" s="6">
        <v>0.9</v>
      </c>
      <c r="G13" s="6">
        <v>0.9</v>
      </c>
      <c r="H13" s="6">
        <v>0.9</v>
      </c>
      <c r="I13" s="6">
        <v>0.9</v>
      </c>
      <c r="J13" s="6">
        <v>0.9</v>
      </c>
      <c r="K13" s="6">
        <v>0.9</v>
      </c>
      <c r="L13" s="6">
        <v>0.9</v>
      </c>
      <c r="M13" s="9">
        <f>L13</f>
        <v>0.9</v>
      </c>
      <c r="N13" s="9">
        <f>M13</f>
        <v>0.9</v>
      </c>
      <c r="O13" s="9">
        <f>N13</f>
        <v>0.9</v>
      </c>
      <c r="P13" s="9">
        <f>O13</f>
        <v>0.9</v>
      </c>
    </row>
    <row r="14" spans="1:16">
      <c r="A14" s="6" t="s">
        <v>38</v>
      </c>
      <c r="B14" s="6" t="s">
        <v>27</v>
      </c>
      <c r="C14" s="11">
        <v>220</v>
      </c>
      <c r="D14" s="11">
        <v>220</v>
      </c>
      <c r="E14" s="11">
        <v>220</v>
      </c>
      <c r="F14" s="11">
        <v>220</v>
      </c>
      <c r="G14" s="11">
        <v>220</v>
      </c>
      <c r="H14" s="11">
        <v>220</v>
      </c>
      <c r="I14" s="11">
        <v>220</v>
      </c>
      <c r="J14" s="11">
        <v>220</v>
      </c>
      <c r="K14" s="11">
        <v>220</v>
      </c>
      <c r="L14" s="11">
        <v>220</v>
      </c>
      <c r="M14" s="15"/>
      <c r="N14" s="15"/>
      <c r="O14" s="15"/>
      <c r="P14" s="15"/>
    </row>
    <row r="15" spans="1:16">
      <c r="A15" s="6" t="s">
        <v>39</v>
      </c>
      <c r="B15" s="6" t="s">
        <v>40</v>
      </c>
      <c r="C15" s="7">
        <v>6.2111801242236</v>
      </c>
      <c r="D15" s="7">
        <v>6.1490683229813703</v>
      </c>
      <c r="E15" s="7">
        <v>6.0881987577639798</v>
      </c>
      <c r="F15" s="7">
        <v>6.02853416149068</v>
      </c>
      <c r="G15" s="7">
        <v>5.9700387577639704</v>
      </c>
      <c r="H15" s="7">
        <v>5.9126781863354001</v>
      </c>
      <c r="I15" s="7">
        <v>5.85641943304348</v>
      </c>
      <c r="J15" s="7">
        <v>5.80123076391056</v>
      </c>
      <c r="K15" s="7">
        <v>5.7470816631107597</v>
      </c>
      <c r="L15" s="7">
        <v>5.69394277454363</v>
      </c>
      <c r="M15" s="15"/>
      <c r="N15" s="15"/>
      <c r="O15" s="15"/>
      <c r="P15" s="15"/>
    </row>
    <row r="16" spans="1:16">
      <c r="A16" s="1" t="s">
        <v>8</v>
      </c>
      <c r="B16" s="6" t="s">
        <v>7</v>
      </c>
      <c r="C16" s="7">
        <v>1366.45962732919</v>
      </c>
      <c r="D16" s="7">
        <v>1352.7950310558999</v>
      </c>
      <c r="E16" s="7">
        <v>1339.4037267080801</v>
      </c>
      <c r="F16" s="7">
        <v>1326.2775155279501</v>
      </c>
      <c r="G16" s="7">
        <v>1313.40852670807</v>
      </c>
      <c r="H16" s="7">
        <v>1300.78920099379</v>
      </c>
      <c r="I16" s="7">
        <v>1288.41227526957</v>
      </c>
      <c r="J16" s="7">
        <v>1276.2707680603201</v>
      </c>
      <c r="K16" s="7">
        <v>1264.3579658843701</v>
      </c>
      <c r="L16" s="7">
        <v>1252.6674103995999</v>
      </c>
      <c r="M16" s="8"/>
      <c r="N16" s="8"/>
      <c r="O16" s="8"/>
      <c r="P16" s="8"/>
    </row>
    <row r="17" spans="1:16">
      <c r="A17" s="1" t="s">
        <v>16</v>
      </c>
      <c r="B17" s="14" t="s">
        <v>17</v>
      </c>
      <c r="C17" s="9">
        <v>2</v>
      </c>
      <c r="D17" s="9">
        <v>2</v>
      </c>
      <c r="E17" s="9">
        <v>2</v>
      </c>
      <c r="F17" s="9">
        <v>2</v>
      </c>
      <c r="G17" s="9">
        <v>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8"/>
      <c r="N17" s="8"/>
      <c r="O17" s="8"/>
      <c r="P17" s="8"/>
    </row>
    <row r="18" spans="1:16">
      <c r="A18" s="10" t="s">
        <v>18</v>
      </c>
      <c r="B18" s="10" t="s">
        <v>41</v>
      </c>
      <c r="C18" s="15">
        <v>250</v>
      </c>
      <c r="D18" s="15">
        <v>250</v>
      </c>
      <c r="E18" s="15">
        <v>250</v>
      </c>
      <c r="F18" s="15">
        <v>250</v>
      </c>
      <c r="G18" s="15">
        <v>250</v>
      </c>
      <c r="H18" s="15">
        <v>250</v>
      </c>
      <c r="I18" s="15">
        <v>250</v>
      </c>
      <c r="J18" s="15">
        <v>250</v>
      </c>
      <c r="K18" s="15">
        <v>250</v>
      </c>
      <c r="L18" s="15">
        <v>250</v>
      </c>
      <c r="M18" s="8"/>
      <c r="N18" s="8"/>
      <c r="O18" s="8"/>
      <c r="P18" s="8"/>
    </row>
    <row r="19" spans="1:16">
      <c r="A19" s="10" t="s">
        <v>20</v>
      </c>
      <c r="B19" s="14" t="s">
        <v>42</v>
      </c>
      <c r="C19" s="16">
        <v>0.56499999999999995</v>
      </c>
      <c r="D19" s="15">
        <v>0.57030000000000003</v>
      </c>
      <c r="E19" s="15">
        <v>0.57030000000000003</v>
      </c>
      <c r="F19" s="15">
        <v>0.57030000000000003</v>
      </c>
      <c r="G19" s="15">
        <v>0.57030000000000003</v>
      </c>
      <c r="H19" s="15">
        <v>0.57030000000000003</v>
      </c>
      <c r="I19" s="15">
        <v>0.57030000000000003</v>
      </c>
      <c r="J19" s="15">
        <v>0.57030000000000003</v>
      </c>
      <c r="K19" s="15">
        <v>0.57030000000000003</v>
      </c>
      <c r="L19" s="15">
        <v>0.57030000000000003</v>
      </c>
      <c r="M19" s="15">
        <v>0.57030000000000003</v>
      </c>
      <c r="N19" s="15">
        <v>0.57030000000000003</v>
      </c>
      <c r="O19" s="15">
        <v>0.57030000000000003</v>
      </c>
      <c r="P19" s="15">
        <v>0.57030000000000003</v>
      </c>
    </row>
    <row r="20" spans="1:16">
      <c r="A20" s="10" t="s">
        <v>22</v>
      </c>
      <c r="B20" t="s">
        <v>23</v>
      </c>
      <c r="C20" s="7">
        <v>0.2</v>
      </c>
      <c r="D20" s="8">
        <f t="shared" ref="D20:L20" si="3">C20</f>
        <v>0.2</v>
      </c>
      <c r="E20" s="8">
        <f t="shared" si="3"/>
        <v>0.2</v>
      </c>
      <c r="F20" s="8">
        <f t="shared" si="3"/>
        <v>0.2</v>
      </c>
      <c r="G20" s="8">
        <f t="shared" si="3"/>
        <v>0.2</v>
      </c>
      <c r="H20" s="8">
        <f t="shared" si="3"/>
        <v>0.2</v>
      </c>
      <c r="I20" s="8">
        <f t="shared" si="3"/>
        <v>0.2</v>
      </c>
      <c r="J20" s="8">
        <f t="shared" si="3"/>
        <v>0.2</v>
      </c>
      <c r="K20" s="8">
        <f t="shared" si="3"/>
        <v>0.2</v>
      </c>
      <c r="L20" s="8">
        <f t="shared" si="3"/>
        <v>0.2</v>
      </c>
    </row>
    <row r="21" spans="1:16">
      <c r="A21" s="10" t="s">
        <v>24</v>
      </c>
      <c r="B21" t="s">
        <v>25</v>
      </c>
      <c r="C21" s="7">
        <v>5000</v>
      </c>
      <c r="D21" s="8">
        <f t="shared" ref="D21:L21" si="4">C21</f>
        <v>5000</v>
      </c>
      <c r="E21" s="8">
        <f t="shared" si="4"/>
        <v>5000</v>
      </c>
      <c r="F21" s="8">
        <f t="shared" si="4"/>
        <v>5000</v>
      </c>
      <c r="G21" s="8">
        <f t="shared" si="4"/>
        <v>5000</v>
      </c>
      <c r="H21" s="8">
        <f t="shared" si="4"/>
        <v>5000</v>
      </c>
      <c r="I21" s="8">
        <f t="shared" si="4"/>
        <v>5000</v>
      </c>
      <c r="J21" s="8">
        <f t="shared" si="4"/>
        <v>5000</v>
      </c>
      <c r="K21" s="8">
        <f t="shared" si="4"/>
        <v>5000</v>
      </c>
      <c r="L21" s="8">
        <f t="shared" si="4"/>
        <v>5000</v>
      </c>
    </row>
    <row r="22" spans="1:16">
      <c r="A22" s="10" t="s">
        <v>26</v>
      </c>
      <c r="B22" t="s">
        <v>25</v>
      </c>
      <c r="C22" s="7">
        <v>2000</v>
      </c>
      <c r="D22" s="8">
        <f t="shared" ref="D22:L22" si="5">C22</f>
        <v>2000</v>
      </c>
      <c r="E22" s="8">
        <f t="shared" si="5"/>
        <v>2000</v>
      </c>
      <c r="F22" s="8">
        <f t="shared" si="5"/>
        <v>2000</v>
      </c>
      <c r="G22" s="8">
        <f t="shared" si="5"/>
        <v>2000</v>
      </c>
      <c r="H22" s="8">
        <f t="shared" si="5"/>
        <v>2000</v>
      </c>
      <c r="I22" s="8">
        <f t="shared" si="5"/>
        <v>2000</v>
      </c>
      <c r="J22" s="8">
        <f t="shared" si="5"/>
        <v>2000</v>
      </c>
      <c r="K22" s="8">
        <f t="shared" si="5"/>
        <v>2000</v>
      </c>
      <c r="L22" s="8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E8" workbookViewId="0">
      <selection activeCell="M17" sqref="M17:P17"/>
    </sheetView>
  </sheetViews>
  <sheetFormatPr baseColWidth="10" defaultColWidth="11" defaultRowHeight="16"/>
  <cols>
    <col min="1" max="1" width="21.33203125" customWidth="1"/>
  </cols>
  <sheetData>
    <row r="1" spans="1:16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</row>
    <row r="2" spans="1:16">
      <c r="A2" s="6" t="s">
        <v>43</v>
      </c>
      <c r="B2" s="6" t="s">
        <v>31</v>
      </c>
      <c r="C2" s="11">
        <v>70</v>
      </c>
      <c r="D2" s="11">
        <v>70</v>
      </c>
      <c r="E2" s="11">
        <v>70</v>
      </c>
      <c r="F2" s="11">
        <v>70</v>
      </c>
      <c r="G2" s="11">
        <v>70</v>
      </c>
      <c r="H2" s="11">
        <v>70</v>
      </c>
      <c r="I2" s="11">
        <v>70</v>
      </c>
      <c r="J2" s="11">
        <v>70</v>
      </c>
      <c r="K2" s="11">
        <v>70</v>
      </c>
      <c r="L2" s="11">
        <v>70</v>
      </c>
      <c r="M2" s="11"/>
      <c r="N2" s="11"/>
      <c r="O2" s="11"/>
      <c r="P2" s="11"/>
    </row>
    <row r="3" spans="1:16">
      <c r="A3" s="6" t="s">
        <v>44</v>
      </c>
      <c r="B3" s="6" t="s">
        <v>33</v>
      </c>
      <c r="C3" s="11">
        <v>4500</v>
      </c>
      <c r="D3" s="11">
        <v>2391.98927250304</v>
      </c>
      <c r="E3" s="11">
        <v>1961.4312034524901</v>
      </c>
      <c r="F3" s="11">
        <v>1840.04031182783</v>
      </c>
      <c r="G3" s="11">
        <v>1746.45506306998</v>
      </c>
      <c r="H3" s="11">
        <v>1014.53934665188</v>
      </c>
      <c r="I3" s="11">
        <v>780.43547988886803</v>
      </c>
      <c r="J3" s="11">
        <v>682.17625668872699</v>
      </c>
      <c r="K3" s="11">
        <v>659.55560949800599</v>
      </c>
      <c r="L3" s="11">
        <v>639.95709350887205</v>
      </c>
      <c r="M3" s="11"/>
      <c r="N3" s="11"/>
      <c r="O3" s="11"/>
      <c r="P3" s="11"/>
    </row>
    <row r="4" spans="1:16">
      <c r="A4" s="6" t="s">
        <v>45</v>
      </c>
      <c r="B4" s="6" t="s">
        <v>27</v>
      </c>
      <c r="C4" s="11">
        <v>48</v>
      </c>
      <c r="D4" s="11">
        <v>48</v>
      </c>
      <c r="E4" s="11">
        <v>48</v>
      </c>
      <c r="F4" s="11">
        <v>48</v>
      </c>
      <c r="G4" s="11">
        <v>48</v>
      </c>
      <c r="H4" s="11">
        <v>48</v>
      </c>
      <c r="I4" s="11">
        <v>48</v>
      </c>
      <c r="J4" s="11">
        <v>48</v>
      </c>
      <c r="K4" s="11">
        <v>48</v>
      </c>
      <c r="L4" s="11">
        <v>48</v>
      </c>
      <c r="M4" s="11"/>
      <c r="N4" s="11"/>
      <c r="O4" s="11"/>
      <c r="P4" s="11"/>
    </row>
    <row r="5" spans="1:16">
      <c r="A5" s="6" t="s">
        <v>28</v>
      </c>
      <c r="B5" s="6" t="s">
        <v>33</v>
      </c>
      <c r="C5" s="11">
        <v>900</v>
      </c>
      <c r="D5" s="11">
        <v>774.34350596224499</v>
      </c>
      <c r="E5" s="11">
        <v>699.26192640775298</v>
      </c>
      <c r="F5" s="11">
        <v>614.94506608887696</v>
      </c>
      <c r="G5" s="11">
        <v>546.37677780696004</v>
      </c>
      <c r="H5" s="11">
        <v>516.55385551465599</v>
      </c>
      <c r="I5" s="11">
        <v>493.39921527331001</v>
      </c>
      <c r="J5" s="11">
        <v>466.46797102233597</v>
      </c>
      <c r="K5" s="11">
        <v>445.55844157477901</v>
      </c>
      <c r="L5" s="11">
        <v>433.90523863231101</v>
      </c>
      <c r="M5" s="11"/>
      <c r="N5" s="11"/>
      <c r="O5" s="11"/>
      <c r="P5" s="11"/>
    </row>
    <row r="6" spans="1:16">
      <c r="A6" s="6" t="s">
        <v>30</v>
      </c>
      <c r="B6" s="6" t="s">
        <v>31</v>
      </c>
      <c r="C6" s="11">
        <v>89</v>
      </c>
      <c r="D6" s="11">
        <v>89</v>
      </c>
      <c r="E6" s="11">
        <v>89</v>
      </c>
      <c r="F6" s="11">
        <v>89</v>
      </c>
      <c r="G6" s="11">
        <v>89</v>
      </c>
      <c r="H6" s="11">
        <v>89</v>
      </c>
      <c r="I6" s="11">
        <v>89</v>
      </c>
      <c r="J6" s="11">
        <v>89</v>
      </c>
      <c r="K6" s="11">
        <v>89</v>
      </c>
      <c r="L6" s="11">
        <v>89</v>
      </c>
      <c r="M6" s="7"/>
      <c r="N6" s="7"/>
      <c r="O6" s="7"/>
      <c r="P6" s="7"/>
    </row>
    <row r="7" spans="1:16">
      <c r="A7" s="6" t="s">
        <v>32</v>
      </c>
      <c r="B7" s="6" t="s">
        <v>33</v>
      </c>
      <c r="C7" s="11">
        <v>1000</v>
      </c>
      <c r="D7" s="11">
        <v>979.80555078111502</v>
      </c>
      <c r="E7" s="11">
        <v>961.58878479915597</v>
      </c>
      <c r="F7" s="11">
        <v>945.02478641744699</v>
      </c>
      <c r="G7" s="11">
        <v>929.86063962268202</v>
      </c>
      <c r="H7" s="11">
        <v>915.89587471672496</v>
      </c>
      <c r="I7" s="11">
        <v>902.96908503734801</v>
      </c>
      <c r="J7" s="11">
        <v>890.94852620953895</v>
      </c>
      <c r="K7" s="11">
        <v>879.72536210445298</v>
      </c>
      <c r="L7" s="11">
        <v>869.20871515059002</v>
      </c>
      <c r="M7" s="11"/>
      <c r="N7" s="11"/>
      <c r="O7" s="11"/>
      <c r="P7" s="11"/>
    </row>
    <row r="8" spans="1:16">
      <c r="A8" s="6" t="s">
        <v>34</v>
      </c>
      <c r="B8" s="6" t="s">
        <v>35</v>
      </c>
      <c r="C8" s="11">
        <v>2</v>
      </c>
      <c r="D8" s="11">
        <v>2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>
        <v>2</v>
      </c>
      <c r="L8" s="11">
        <v>2</v>
      </c>
      <c r="M8" s="13"/>
      <c r="N8" s="13"/>
      <c r="O8" s="13"/>
      <c r="P8" s="13"/>
    </row>
    <row r="9" spans="1:16">
      <c r="A9" s="1" t="s">
        <v>4</v>
      </c>
      <c r="B9" s="6" t="s">
        <v>7</v>
      </c>
      <c r="C9" s="11">
        <v>40</v>
      </c>
      <c r="D9" s="11">
        <v>40</v>
      </c>
      <c r="E9" s="11">
        <v>40</v>
      </c>
      <c r="F9" s="11">
        <v>40</v>
      </c>
      <c r="G9" s="11">
        <v>40</v>
      </c>
      <c r="H9" s="11">
        <v>40</v>
      </c>
      <c r="I9" s="11">
        <v>40</v>
      </c>
      <c r="J9" s="11">
        <v>40</v>
      </c>
      <c r="K9" s="11">
        <v>40</v>
      </c>
      <c r="L9" s="11">
        <v>40</v>
      </c>
      <c r="M9" s="13"/>
      <c r="N9" s="13"/>
      <c r="O9" s="13"/>
      <c r="P9" s="13"/>
    </row>
    <row r="10" spans="1:16">
      <c r="A10" s="6" t="s">
        <v>46</v>
      </c>
      <c r="B10" s="6" t="s">
        <v>47</v>
      </c>
      <c r="C10" s="11">
        <v>4900</v>
      </c>
      <c r="D10" s="11">
        <v>2920.35718593309</v>
      </c>
      <c r="E10" s="11">
        <v>2482.3036080431302</v>
      </c>
      <c r="F10" s="11">
        <v>2355.7698962539498</v>
      </c>
      <c r="G10" s="11">
        <v>2257.1873974662799</v>
      </c>
      <c r="H10" s="11">
        <v>1446.7371875369599</v>
      </c>
      <c r="I10" s="11">
        <v>1167.0421449154701</v>
      </c>
      <c r="J10" s="11">
        <v>1045.2676179954501</v>
      </c>
      <c r="K10" s="11">
        <v>1016.79641698969</v>
      </c>
      <c r="L10" s="11">
        <v>991.98582317815305</v>
      </c>
      <c r="M10" s="13"/>
      <c r="N10" s="13"/>
      <c r="O10" s="13"/>
      <c r="P10" s="13"/>
    </row>
    <row r="11" spans="1:16">
      <c r="A11" s="1" t="s">
        <v>6</v>
      </c>
      <c r="B11" s="6" t="s">
        <v>7</v>
      </c>
      <c r="C11" s="11">
        <v>7500</v>
      </c>
      <c r="D11" s="11">
        <v>7500</v>
      </c>
      <c r="E11" s="11">
        <v>7500</v>
      </c>
      <c r="F11" s="11">
        <v>7500</v>
      </c>
      <c r="G11" s="11">
        <v>7500</v>
      </c>
      <c r="H11" s="11">
        <v>7500</v>
      </c>
      <c r="I11" s="11">
        <v>7500</v>
      </c>
      <c r="J11" s="11">
        <v>7500</v>
      </c>
      <c r="K11" s="11">
        <v>7500</v>
      </c>
      <c r="L11" s="11">
        <v>7500</v>
      </c>
      <c r="M11" s="7"/>
      <c r="N11" s="7"/>
      <c r="O11" s="7"/>
      <c r="P11" s="7"/>
    </row>
    <row r="12" spans="1:16">
      <c r="A12" s="6" t="s">
        <v>36</v>
      </c>
      <c r="B12" s="6" t="s">
        <v>48</v>
      </c>
      <c r="C12" s="11">
        <v>5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5</v>
      </c>
      <c r="K12" s="11">
        <v>5</v>
      </c>
      <c r="L12" s="11">
        <v>5</v>
      </c>
      <c r="M12" s="7"/>
      <c r="N12" s="7"/>
      <c r="O12" s="7"/>
      <c r="P12" s="7"/>
    </row>
    <row r="13" spans="1:16">
      <c r="A13" s="12" t="s">
        <v>10</v>
      </c>
      <c r="B13" s="12" t="s">
        <v>2</v>
      </c>
      <c r="C13" s="13">
        <f>C2*C3+C4*C5+C6*C7*C8+C9*C10+C11*C12</f>
        <v>769700</v>
      </c>
      <c r="D13" s="13">
        <f t="shared" ref="D13:L13" si="0">D2*D3+D4*D5+D6*D7*D8+D9*D10+D11*D12</f>
        <v>533327.41283776262</v>
      </c>
      <c r="E13" s="13">
        <f t="shared" si="0"/>
        <v>478819.7047252215</v>
      </c>
      <c r="F13" s="13">
        <f t="shared" si="0"/>
        <v>458265.39283267769</v>
      </c>
      <c r="G13" s="13">
        <f t="shared" si="0"/>
        <v>441780.62950112124</v>
      </c>
      <c r="H13" s="13">
        <f t="shared" si="0"/>
        <v>354211.2925313905</v>
      </c>
      <c r="I13" s="13">
        <f t="shared" si="0"/>
        <v>323223.8288586064</v>
      </c>
      <c r="J13" s="13">
        <f t="shared" si="0"/>
        <v>308042.34296239895</v>
      </c>
      <c r="K13" s="13">
        <f t="shared" si="0"/>
        <v>302318.66899463005</v>
      </c>
      <c r="L13" s="13">
        <f t="shared" si="0"/>
        <v>297523.03222390311</v>
      </c>
      <c r="M13" s="9"/>
      <c r="N13" s="9"/>
      <c r="O13" s="9"/>
      <c r="P13" s="9"/>
    </row>
    <row r="14" spans="1:16">
      <c r="A14" s="12" t="s">
        <v>11</v>
      </c>
      <c r="B14" s="12" t="s">
        <v>2</v>
      </c>
      <c r="C14" s="13">
        <v>49078.4058792051</v>
      </c>
      <c r="D14" s="13">
        <v>38027.21508786</v>
      </c>
      <c r="E14" s="13">
        <v>35427.507967191203</v>
      </c>
      <c r="F14" s="13">
        <v>34339.747705656599</v>
      </c>
      <c r="G14" s="13">
        <v>33459.295621409197</v>
      </c>
      <c r="H14" s="13">
        <v>29579.3072627082</v>
      </c>
      <c r="I14" s="13">
        <v>28186.612362031799</v>
      </c>
      <c r="J14" s="13">
        <v>27461.896703844301</v>
      </c>
      <c r="K14" s="13">
        <v>27140.1911063878</v>
      </c>
      <c r="L14" s="13">
        <v>26873.303400162698</v>
      </c>
      <c r="M14" s="15"/>
      <c r="N14" s="15"/>
      <c r="O14" s="15"/>
      <c r="P14" s="15"/>
    </row>
    <row r="15" spans="1:16">
      <c r="A15" s="1" t="s">
        <v>12</v>
      </c>
      <c r="B15" s="1" t="s">
        <v>2</v>
      </c>
      <c r="C15" s="13">
        <f t="shared" ref="C15:L15" si="1">C14+C13</f>
        <v>818778.40587920509</v>
      </c>
      <c r="D15" s="13">
        <f t="shared" si="1"/>
        <v>571354.62792562263</v>
      </c>
      <c r="E15" s="13">
        <f t="shared" si="1"/>
        <v>514247.21269241272</v>
      </c>
      <c r="F15" s="13">
        <f t="shared" si="1"/>
        <v>492605.14053833426</v>
      </c>
      <c r="G15" s="13">
        <f t="shared" si="1"/>
        <v>475239.92512253043</v>
      </c>
      <c r="H15" s="13">
        <f t="shared" si="1"/>
        <v>383790.5997940987</v>
      </c>
      <c r="I15" s="13">
        <f t="shared" si="1"/>
        <v>351410.44122063823</v>
      </c>
      <c r="J15" s="13">
        <f t="shared" si="1"/>
        <v>335504.23966624326</v>
      </c>
      <c r="K15" s="13">
        <f t="shared" si="1"/>
        <v>329458.86010101787</v>
      </c>
      <c r="L15" s="13">
        <f t="shared" si="1"/>
        <v>324396.33562406583</v>
      </c>
      <c r="M15" s="15"/>
      <c r="N15" s="15"/>
      <c r="O15" s="15"/>
      <c r="P15" s="15"/>
    </row>
    <row r="16" spans="1:16">
      <c r="A16" s="1" t="s">
        <v>13</v>
      </c>
      <c r="B16" s="6" t="s">
        <v>7</v>
      </c>
      <c r="C16" s="7">
        <v>5.5</v>
      </c>
      <c r="D16" s="7">
        <v>5.45</v>
      </c>
      <c r="E16" s="7">
        <v>5.4</v>
      </c>
      <c r="F16" s="7">
        <v>5.35</v>
      </c>
      <c r="G16" s="7">
        <v>5.3</v>
      </c>
      <c r="H16" s="7">
        <v>5.25</v>
      </c>
      <c r="I16" s="7">
        <v>5.2</v>
      </c>
      <c r="J16" s="7">
        <v>5.15</v>
      </c>
      <c r="K16" s="7">
        <v>5.0999999999999996</v>
      </c>
      <c r="L16" s="7">
        <v>5.05</v>
      </c>
      <c r="M16" s="8"/>
      <c r="N16" s="8"/>
      <c r="O16" s="8"/>
      <c r="P16" s="8"/>
    </row>
    <row r="17" spans="1:16">
      <c r="A17" s="1" t="s">
        <v>14</v>
      </c>
      <c r="B17" s="6" t="s">
        <v>48</v>
      </c>
      <c r="C17" s="7">
        <v>50</v>
      </c>
      <c r="D17" s="7">
        <v>49</v>
      </c>
      <c r="E17" s="7">
        <v>48</v>
      </c>
      <c r="F17" s="7">
        <v>47</v>
      </c>
      <c r="G17" s="7">
        <v>46</v>
      </c>
      <c r="H17" s="7">
        <v>45</v>
      </c>
      <c r="I17" s="7">
        <v>44</v>
      </c>
      <c r="J17" s="7">
        <v>43</v>
      </c>
      <c r="K17" s="7">
        <v>42</v>
      </c>
      <c r="L17" s="7">
        <v>41</v>
      </c>
      <c r="M17" s="8">
        <f>L17-1</f>
        <v>40</v>
      </c>
      <c r="N17" s="8">
        <f>M17-1</f>
        <v>39</v>
      </c>
      <c r="O17" s="8">
        <f>N17-1</f>
        <v>38</v>
      </c>
      <c r="P17" s="8">
        <f>O17-1</f>
        <v>37</v>
      </c>
    </row>
    <row r="18" spans="1:16">
      <c r="A18" s="6" t="s">
        <v>38</v>
      </c>
      <c r="B18" s="6" t="s">
        <v>27</v>
      </c>
      <c r="C18" s="7">
        <v>50</v>
      </c>
      <c r="D18" s="7">
        <v>48</v>
      </c>
      <c r="E18" s="7">
        <v>46</v>
      </c>
      <c r="F18" s="7">
        <v>44</v>
      </c>
      <c r="G18" s="7">
        <v>42</v>
      </c>
      <c r="H18" s="7">
        <v>40</v>
      </c>
      <c r="I18" s="7">
        <v>38</v>
      </c>
      <c r="J18" s="7">
        <v>36</v>
      </c>
      <c r="K18" s="7">
        <v>34</v>
      </c>
      <c r="L18" s="7">
        <v>32</v>
      </c>
      <c r="M18" s="8"/>
      <c r="N18" s="8"/>
      <c r="O18" s="8"/>
      <c r="P18" s="8"/>
    </row>
    <row r="19" spans="1:16">
      <c r="A19" s="6" t="s">
        <v>39</v>
      </c>
      <c r="B19" s="6" t="s">
        <v>40</v>
      </c>
      <c r="C19" s="7">
        <v>6.2111801242236</v>
      </c>
      <c r="D19" s="7">
        <v>6.1490683229813703</v>
      </c>
      <c r="E19" s="7">
        <v>6.0881987577639798</v>
      </c>
      <c r="F19" s="7">
        <v>6.02853416149068</v>
      </c>
      <c r="G19" s="7">
        <v>5.9700387577639704</v>
      </c>
      <c r="H19" s="7">
        <v>5.9126781863354001</v>
      </c>
      <c r="I19" s="7">
        <v>5.85641943304348</v>
      </c>
      <c r="J19" s="7">
        <v>5.80123076391056</v>
      </c>
      <c r="K19" s="7">
        <v>5.7470816631107597</v>
      </c>
      <c r="L19" s="7">
        <v>5.69394277454363</v>
      </c>
    </row>
    <row r="20" spans="1:16">
      <c r="A20" s="1" t="s">
        <v>8</v>
      </c>
      <c r="B20" s="6" t="s">
        <v>7</v>
      </c>
      <c r="C20" s="7">
        <v>310.55900621118002</v>
      </c>
      <c r="D20" s="7">
        <v>295.15527950310599</v>
      </c>
      <c r="E20" s="7">
        <v>280.05714285714299</v>
      </c>
      <c r="F20" s="7">
        <v>265.25550310558998</v>
      </c>
      <c r="G20" s="7">
        <v>250.74162782608701</v>
      </c>
      <c r="H20" s="7">
        <v>236.50712745341599</v>
      </c>
      <c r="I20" s="7">
        <v>222.54393845565201</v>
      </c>
      <c r="J20" s="7">
        <v>208.84430750077999</v>
      </c>
      <c r="K20" s="7">
        <v>195.40077654576601</v>
      </c>
      <c r="L20" s="7">
        <v>182.20616878539599</v>
      </c>
    </row>
    <row r="21" spans="1:16">
      <c r="A21" s="1" t="s">
        <v>16</v>
      </c>
      <c r="B21" s="14" t="s">
        <v>17</v>
      </c>
      <c r="C21" s="9">
        <v>1.1000000000000001</v>
      </c>
      <c r="D21" s="9">
        <v>1.1000000000000001</v>
      </c>
      <c r="E21" s="9">
        <v>1.1000000000000001</v>
      </c>
      <c r="F21" s="9">
        <v>1.1000000000000001</v>
      </c>
      <c r="G21" s="9">
        <v>1.1000000000000001</v>
      </c>
      <c r="H21" s="9">
        <v>1.1000000000000001</v>
      </c>
      <c r="I21" s="9">
        <v>1.1000000000000001</v>
      </c>
      <c r="J21" s="9">
        <v>1.1000000000000001</v>
      </c>
      <c r="K21" s="9">
        <v>1.1000000000000001</v>
      </c>
      <c r="L21" s="9">
        <v>1.1000000000000001</v>
      </c>
    </row>
    <row r="22" spans="1:16">
      <c r="A22" s="10" t="s">
        <v>18</v>
      </c>
      <c r="B22" s="10" t="s">
        <v>49</v>
      </c>
      <c r="C22" s="15">
        <v>500</v>
      </c>
      <c r="D22" s="15">
        <v>500</v>
      </c>
      <c r="E22" s="15">
        <v>500</v>
      </c>
      <c r="F22" s="15">
        <v>500</v>
      </c>
      <c r="G22" s="15">
        <v>500</v>
      </c>
      <c r="H22" s="15">
        <v>500</v>
      </c>
      <c r="I22" s="15">
        <v>500</v>
      </c>
      <c r="J22" s="15">
        <v>500</v>
      </c>
      <c r="K22" s="15">
        <v>500</v>
      </c>
      <c r="L22" s="15">
        <v>500</v>
      </c>
    </row>
    <row r="23" spans="1:16">
      <c r="A23" s="10" t="s">
        <v>20</v>
      </c>
      <c r="B23" s="14" t="s">
        <v>50</v>
      </c>
      <c r="C23" s="16">
        <v>4.9000000000000004</v>
      </c>
      <c r="D23" s="16">
        <v>4.9000000000000004</v>
      </c>
      <c r="E23" s="16">
        <v>4.9000000000000004</v>
      </c>
      <c r="F23" s="16">
        <v>4.9000000000000004</v>
      </c>
      <c r="G23" s="16">
        <v>4.9000000000000004</v>
      </c>
      <c r="H23" s="16">
        <v>4.9000000000000004</v>
      </c>
      <c r="I23" s="16">
        <v>4.9000000000000004</v>
      </c>
      <c r="J23" s="16">
        <v>4.9000000000000004</v>
      </c>
      <c r="K23" s="16">
        <v>4.9000000000000004</v>
      </c>
      <c r="L23" s="16">
        <v>4.9000000000000004</v>
      </c>
      <c r="M23" s="16">
        <v>4.9000000000000004</v>
      </c>
      <c r="N23" s="16">
        <v>4.9000000000000004</v>
      </c>
      <c r="O23" s="16">
        <v>4.9000000000000004</v>
      </c>
      <c r="P23" s="16">
        <v>4.9000000000000004</v>
      </c>
    </row>
    <row r="24" spans="1:16">
      <c r="A24" s="1" t="s">
        <v>22</v>
      </c>
      <c r="B24" t="s">
        <v>23</v>
      </c>
      <c r="C24" s="7">
        <v>0.2</v>
      </c>
      <c r="D24" s="8">
        <f t="shared" ref="D24:L24" si="2">C24</f>
        <v>0.2</v>
      </c>
      <c r="E24" s="8">
        <f t="shared" si="2"/>
        <v>0.2</v>
      </c>
      <c r="F24" s="8">
        <f t="shared" si="2"/>
        <v>0.2</v>
      </c>
      <c r="G24" s="8">
        <f t="shared" si="2"/>
        <v>0.2</v>
      </c>
      <c r="H24" s="8">
        <f t="shared" si="2"/>
        <v>0.2</v>
      </c>
      <c r="I24" s="8">
        <f t="shared" si="2"/>
        <v>0.2</v>
      </c>
      <c r="J24" s="8">
        <f t="shared" si="2"/>
        <v>0.2</v>
      </c>
      <c r="K24" s="8">
        <f t="shared" si="2"/>
        <v>0.2</v>
      </c>
      <c r="L24" s="8">
        <f t="shared" si="2"/>
        <v>0.2</v>
      </c>
    </row>
    <row r="25" spans="1:16">
      <c r="A25" s="1" t="s">
        <v>24</v>
      </c>
      <c r="B25" t="s">
        <v>25</v>
      </c>
      <c r="C25" s="7">
        <v>5000</v>
      </c>
      <c r="D25" s="8">
        <f t="shared" ref="D25:L25" si="3">C25</f>
        <v>5000</v>
      </c>
      <c r="E25" s="8">
        <f t="shared" si="3"/>
        <v>5000</v>
      </c>
      <c r="F25" s="8">
        <f t="shared" si="3"/>
        <v>5000</v>
      </c>
      <c r="G25" s="8">
        <f t="shared" si="3"/>
        <v>5000</v>
      </c>
      <c r="H25" s="8">
        <f t="shared" si="3"/>
        <v>5000</v>
      </c>
      <c r="I25" s="8">
        <f t="shared" si="3"/>
        <v>5000</v>
      </c>
      <c r="J25" s="8">
        <f t="shared" si="3"/>
        <v>5000</v>
      </c>
      <c r="K25" s="8">
        <f t="shared" si="3"/>
        <v>5000</v>
      </c>
      <c r="L25" s="8">
        <f t="shared" si="3"/>
        <v>5000</v>
      </c>
    </row>
    <row r="26" spans="1:16">
      <c r="A26" s="1" t="s">
        <v>26</v>
      </c>
      <c r="B26" t="s">
        <v>25</v>
      </c>
      <c r="C26" s="7">
        <v>2000</v>
      </c>
      <c r="D26" s="8">
        <f t="shared" ref="D26:L26" si="4">C26</f>
        <v>2000</v>
      </c>
      <c r="E26" s="8">
        <f t="shared" si="4"/>
        <v>2000</v>
      </c>
      <c r="F26" s="8">
        <f t="shared" si="4"/>
        <v>2000</v>
      </c>
      <c r="G26" s="8">
        <f t="shared" si="4"/>
        <v>2000</v>
      </c>
      <c r="H26" s="8">
        <f t="shared" si="4"/>
        <v>2000</v>
      </c>
      <c r="I26" s="8">
        <f t="shared" si="4"/>
        <v>2000</v>
      </c>
      <c r="J26" s="8">
        <f t="shared" si="4"/>
        <v>2000</v>
      </c>
      <c r="K26" s="8">
        <f t="shared" si="4"/>
        <v>2000</v>
      </c>
      <c r="L26" s="8">
        <f t="shared" si="4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20" sqref="C20"/>
    </sheetView>
  </sheetViews>
  <sheetFormatPr baseColWidth="10" defaultColWidth="11" defaultRowHeight="16"/>
  <cols>
    <col min="1" max="1" width="13" customWidth="1"/>
  </cols>
  <sheetData>
    <row r="1" spans="1:12">
      <c r="A1" s="6"/>
      <c r="B1" s="6" t="s">
        <v>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</row>
    <row r="2" spans="1:12">
      <c r="A2" s="1" t="s">
        <v>51</v>
      </c>
      <c r="B2" t="s">
        <v>17</v>
      </c>
      <c r="C2" s="7">
        <v>0.06</v>
      </c>
      <c r="D2" s="8">
        <f t="shared" ref="D2:L2" si="0">C2</f>
        <v>0.06</v>
      </c>
      <c r="E2" s="8">
        <f t="shared" si="0"/>
        <v>0.06</v>
      </c>
      <c r="F2" s="8">
        <f t="shared" si="0"/>
        <v>0.06</v>
      </c>
      <c r="G2" s="8">
        <f t="shared" si="0"/>
        <v>0.06</v>
      </c>
      <c r="H2" s="8">
        <f t="shared" si="0"/>
        <v>0.06</v>
      </c>
      <c r="I2" s="8">
        <f t="shared" si="0"/>
        <v>0.06</v>
      </c>
      <c r="J2" s="8">
        <f t="shared" si="0"/>
        <v>0.06</v>
      </c>
      <c r="K2" s="8">
        <f t="shared" si="0"/>
        <v>0.06</v>
      </c>
      <c r="L2" s="8">
        <f t="shared" si="0"/>
        <v>0.06</v>
      </c>
    </row>
    <row r="3" spans="1:12">
      <c r="A3" s="1" t="s">
        <v>52</v>
      </c>
      <c r="B3" t="s">
        <v>53</v>
      </c>
      <c r="C3" s="7">
        <v>5</v>
      </c>
      <c r="D3" s="8">
        <f t="shared" ref="D3:L3" si="1">C3</f>
        <v>5</v>
      </c>
      <c r="E3" s="8">
        <f t="shared" si="1"/>
        <v>5</v>
      </c>
      <c r="F3" s="8">
        <f t="shared" si="1"/>
        <v>5</v>
      </c>
      <c r="G3" s="8">
        <f t="shared" si="1"/>
        <v>5</v>
      </c>
      <c r="H3" s="8">
        <f t="shared" si="1"/>
        <v>5</v>
      </c>
      <c r="I3" s="8">
        <f t="shared" si="1"/>
        <v>5</v>
      </c>
      <c r="J3" s="8">
        <f t="shared" si="1"/>
        <v>5</v>
      </c>
      <c r="K3" s="8">
        <f t="shared" si="1"/>
        <v>5</v>
      </c>
      <c r="L3" s="8">
        <f t="shared" si="1"/>
        <v>5</v>
      </c>
    </row>
    <row r="4" spans="1:12">
      <c r="A4" s="1" t="s">
        <v>54</v>
      </c>
      <c r="B4" t="s">
        <v>17</v>
      </c>
      <c r="C4" s="7">
        <v>0.8</v>
      </c>
      <c r="D4" s="8">
        <f t="shared" ref="D4:L4" si="2">C4</f>
        <v>0.8</v>
      </c>
      <c r="E4" s="8">
        <f t="shared" si="2"/>
        <v>0.8</v>
      </c>
      <c r="F4" s="8">
        <f t="shared" si="2"/>
        <v>0.8</v>
      </c>
      <c r="G4" s="8">
        <f t="shared" si="2"/>
        <v>0.8</v>
      </c>
      <c r="H4" s="8">
        <f t="shared" si="2"/>
        <v>0.8</v>
      </c>
      <c r="I4" s="8">
        <f t="shared" si="2"/>
        <v>0.8</v>
      </c>
      <c r="J4" s="8">
        <f t="shared" si="2"/>
        <v>0.8</v>
      </c>
      <c r="K4" s="8">
        <f t="shared" si="2"/>
        <v>0.8</v>
      </c>
      <c r="L4" s="8">
        <f t="shared" si="2"/>
        <v>0.8</v>
      </c>
    </row>
    <row r="5" spans="1:12">
      <c r="A5" s="1" t="s">
        <v>55</v>
      </c>
      <c r="B5" t="s">
        <v>56</v>
      </c>
      <c r="C5" s="7">
        <f>C6*8</f>
        <v>8</v>
      </c>
      <c r="D5" s="8">
        <f t="shared" ref="D5:L5" si="3">C5</f>
        <v>8</v>
      </c>
      <c r="E5" s="8">
        <f t="shared" si="3"/>
        <v>8</v>
      </c>
      <c r="F5" s="8">
        <f t="shared" si="3"/>
        <v>8</v>
      </c>
      <c r="G5" s="8">
        <f t="shared" si="3"/>
        <v>8</v>
      </c>
      <c r="H5" s="8">
        <f t="shared" si="3"/>
        <v>8</v>
      </c>
      <c r="I5" s="8">
        <f t="shared" si="3"/>
        <v>8</v>
      </c>
      <c r="J5" s="8">
        <f t="shared" si="3"/>
        <v>8</v>
      </c>
      <c r="K5" s="8">
        <f t="shared" si="3"/>
        <v>8</v>
      </c>
      <c r="L5" s="8">
        <f t="shared" si="3"/>
        <v>8</v>
      </c>
    </row>
    <row r="6" spans="1:12">
      <c r="A6" s="1" t="s">
        <v>57</v>
      </c>
      <c r="B6" t="s">
        <v>58</v>
      </c>
      <c r="C6" s="7">
        <v>1</v>
      </c>
      <c r="D6" s="8">
        <f t="shared" ref="D6:L6" si="4">C6</f>
        <v>1</v>
      </c>
      <c r="E6" s="8">
        <f t="shared" si="4"/>
        <v>1</v>
      </c>
      <c r="F6" s="8">
        <f t="shared" si="4"/>
        <v>1</v>
      </c>
      <c r="G6" s="8">
        <f t="shared" si="4"/>
        <v>1</v>
      </c>
      <c r="H6" s="8">
        <f t="shared" si="4"/>
        <v>1</v>
      </c>
      <c r="I6" s="8">
        <f t="shared" si="4"/>
        <v>1</v>
      </c>
      <c r="J6" s="8">
        <f t="shared" si="4"/>
        <v>1</v>
      </c>
      <c r="K6" s="8">
        <f t="shared" si="4"/>
        <v>1</v>
      </c>
      <c r="L6" s="8">
        <f t="shared" si="4"/>
        <v>1</v>
      </c>
    </row>
    <row r="7" spans="1:12">
      <c r="A7" s="1" t="s">
        <v>59</v>
      </c>
      <c r="B7" t="s">
        <v>60</v>
      </c>
      <c r="C7" s="7">
        <v>10000</v>
      </c>
      <c r="D7" s="8">
        <f t="shared" ref="D7:L7" si="5">C7</f>
        <v>10000</v>
      </c>
      <c r="E7" s="8">
        <f t="shared" si="5"/>
        <v>10000</v>
      </c>
      <c r="F7" s="8">
        <f t="shared" si="5"/>
        <v>10000</v>
      </c>
      <c r="G7" s="8">
        <f t="shared" si="5"/>
        <v>10000</v>
      </c>
      <c r="H7" s="8">
        <f t="shared" si="5"/>
        <v>10000</v>
      </c>
      <c r="I7" s="8">
        <f t="shared" si="5"/>
        <v>10000</v>
      </c>
      <c r="J7" s="8">
        <f t="shared" si="5"/>
        <v>10000</v>
      </c>
      <c r="K7" s="8">
        <f t="shared" si="5"/>
        <v>10000</v>
      </c>
      <c r="L7" s="8">
        <f t="shared" si="5"/>
        <v>10000</v>
      </c>
    </row>
    <row r="8" spans="1:12">
      <c r="A8" s="1" t="s">
        <v>61</v>
      </c>
      <c r="B8" t="s">
        <v>62</v>
      </c>
      <c r="C8" s="7">
        <v>70</v>
      </c>
      <c r="D8" s="8">
        <f t="shared" ref="D8:L8" si="6">C8</f>
        <v>70</v>
      </c>
      <c r="E8" s="8">
        <f t="shared" si="6"/>
        <v>70</v>
      </c>
      <c r="F8" s="8">
        <f t="shared" si="6"/>
        <v>70</v>
      </c>
      <c r="G8" s="8">
        <f t="shared" si="6"/>
        <v>70</v>
      </c>
      <c r="H8" s="8">
        <f t="shared" si="6"/>
        <v>70</v>
      </c>
      <c r="I8" s="8">
        <f t="shared" si="6"/>
        <v>70</v>
      </c>
      <c r="J8" s="8">
        <f t="shared" si="6"/>
        <v>70</v>
      </c>
      <c r="K8" s="8">
        <f t="shared" si="6"/>
        <v>70</v>
      </c>
      <c r="L8" s="8">
        <f t="shared" si="6"/>
        <v>70</v>
      </c>
    </row>
    <row r="9" spans="1:12">
      <c r="A9" s="1" t="s">
        <v>63</v>
      </c>
      <c r="B9" t="s">
        <v>23</v>
      </c>
      <c r="C9" s="7">
        <v>2</v>
      </c>
      <c r="D9" s="8">
        <f t="shared" ref="D9:L9" si="7">C9</f>
        <v>2</v>
      </c>
      <c r="E9" s="8">
        <f t="shared" si="7"/>
        <v>2</v>
      </c>
      <c r="F9" s="8">
        <f t="shared" si="7"/>
        <v>2</v>
      </c>
      <c r="G9" s="8">
        <f t="shared" si="7"/>
        <v>2</v>
      </c>
      <c r="H9" s="8">
        <f t="shared" si="7"/>
        <v>2</v>
      </c>
      <c r="I9" s="8">
        <f t="shared" si="7"/>
        <v>2</v>
      </c>
      <c r="J9" s="8">
        <f t="shared" si="7"/>
        <v>2</v>
      </c>
      <c r="K9" s="8">
        <f t="shared" si="7"/>
        <v>2</v>
      </c>
      <c r="L9" s="8">
        <f t="shared" si="7"/>
        <v>2</v>
      </c>
    </row>
    <row r="10" spans="1:12">
      <c r="A10" s="1" t="s">
        <v>64</v>
      </c>
      <c r="B10" t="s">
        <v>23</v>
      </c>
      <c r="C10" s="7">
        <v>0.12</v>
      </c>
      <c r="D10" s="8">
        <f t="shared" ref="D10:L10" si="8">C10</f>
        <v>0.12</v>
      </c>
      <c r="E10" s="8">
        <f t="shared" si="8"/>
        <v>0.12</v>
      </c>
      <c r="F10" s="8">
        <f t="shared" si="8"/>
        <v>0.12</v>
      </c>
      <c r="G10" s="8">
        <f t="shared" si="8"/>
        <v>0.12</v>
      </c>
      <c r="H10" s="8">
        <f t="shared" si="8"/>
        <v>0.12</v>
      </c>
      <c r="I10" s="8">
        <f t="shared" si="8"/>
        <v>0.12</v>
      </c>
      <c r="J10" s="8">
        <f t="shared" si="8"/>
        <v>0.12</v>
      </c>
      <c r="K10" s="8">
        <f t="shared" si="8"/>
        <v>0.12</v>
      </c>
      <c r="L10" s="8">
        <f t="shared" si="8"/>
        <v>0.12</v>
      </c>
    </row>
    <row r="11" spans="1:12">
      <c r="A11" s="1" t="s">
        <v>65</v>
      </c>
      <c r="B11" t="s">
        <v>66</v>
      </c>
      <c r="C11" s="9">
        <v>18</v>
      </c>
      <c r="D11" s="9">
        <v>18</v>
      </c>
      <c r="E11" s="9">
        <v>18</v>
      </c>
      <c r="F11" s="9">
        <v>18</v>
      </c>
      <c r="G11" s="9">
        <v>18</v>
      </c>
      <c r="H11" s="9">
        <v>18</v>
      </c>
      <c r="I11" s="9">
        <v>18</v>
      </c>
      <c r="J11" s="9">
        <v>18</v>
      </c>
      <c r="K11" s="9">
        <v>18</v>
      </c>
      <c r="L11" s="9">
        <v>18</v>
      </c>
    </row>
    <row r="12" spans="1:12">
      <c r="A12" s="10" t="s">
        <v>67</v>
      </c>
      <c r="B12" t="s">
        <v>68</v>
      </c>
      <c r="C12" s="9">
        <v>60</v>
      </c>
      <c r="D12" s="9">
        <f>C12</f>
        <v>60</v>
      </c>
      <c r="E12" s="9">
        <f t="shared" ref="E12:L12" si="9">D12</f>
        <v>60</v>
      </c>
      <c r="F12" s="9">
        <f t="shared" si="9"/>
        <v>60</v>
      </c>
      <c r="G12" s="9">
        <f t="shared" si="9"/>
        <v>60</v>
      </c>
      <c r="H12" s="9">
        <f t="shared" si="9"/>
        <v>60</v>
      </c>
      <c r="I12" s="9">
        <f t="shared" si="9"/>
        <v>60</v>
      </c>
      <c r="J12" s="9">
        <f t="shared" si="9"/>
        <v>60</v>
      </c>
      <c r="K12" s="9">
        <f t="shared" si="9"/>
        <v>60</v>
      </c>
      <c r="L12" s="9">
        <f t="shared" si="9"/>
        <v>60</v>
      </c>
    </row>
    <row r="13" spans="1:12">
      <c r="A13" s="10" t="s">
        <v>69</v>
      </c>
      <c r="B13" t="s">
        <v>70</v>
      </c>
      <c r="C13" s="9">
        <v>65</v>
      </c>
      <c r="D13" s="9">
        <f>C13</f>
        <v>65</v>
      </c>
      <c r="E13" s="9">
        <f t="shared" ref="E13:L13" si="10">D13</f>
        <v>65</v>
      </c>
      <c r="F13" s="9">
        <f t="shared" si="10"/>
        <v>65</v>
      </c>
      <c r="G13" s="9">
        <f t="shared" si="10"/>
        <v>65</v>
      </c>
      <c r="H13" s="9">
        <f t="shared" si="10"/>
        <v>65</v>
      </c>
      <c r="I13" s="9">
        <f t="shared" si="10"/>
        <v>65</v>
      </c>
      <c r="J13" s="9">
        <f t="shared" si="10"/>
        <v>65</v>
      </c>
      <c r="K13" s="9">
        <f t="shared" si="10"/>
        <v>65</v>
      </c>
      <c r="L13" s="9">
        <f t="shared" si="10"/>
        <v>65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tabSelected="1" topLeftCell="A6" workbookViewId="0">
      <selection activeCell="H2" sqref="H2:H18"/>
    </sheetView>
  </sheetViews>
  <sheetFormatPr baseColWidth="10" defaultColWidth="11" defaultRowHeight="16"/>
  <cols>
    <col min="1" max="1" width="14" customWidth="1"/>
    <col min="3" max="3" width="12.6640625"/>
  </cols>
  <sheetData>
    <row r="1" spans="1:8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95</v>
      </c>
      <c r="H1" s="17" t="s">
        <v>96</v>
      </c>
    </row>
    <row r="2" spans="1:8">
      <c r="A2" t="s">
        <v>77</v>
      </c>
      <c r="B2">
        <v>4164.7110000000002</v>
      </c>
      <c r="C2" s="2">
        <v>0.3</v>
      </c>
      <c r="D2" s="3">
        <f>B2*C2*10</f>
        <v>12494.133</v>
      </c>
      <c r="E2">
        <v>2</v>
      </c>
      <c r="F2" t="s">
        <v>78</v>
      </c>
      <c r="G2" s="18" t="s">
        <v>97</v>
      </c>
      <c r="H2" s="18">
        <v>1</v>
      </c>
    </row>
    <row r="3" spans="1:8">
      <c r="A3" t="s">
        <v>79</v>
      </c>
      <c r="B3">
        <v>3315.49</v>
      </c>
      <c r="C3" s="4">
        <v>0.4</v>
      </c>
      <c r="D3" s="3">
        <f t="shared" ref="D3:D18" si="0">B3*C3*10</f>
        <v>13261.96</v>
      </c>
      <c r="E3">
        <v>3</v>
      </c>
      <c r="F3" t="s">
        <v>78</v>
      </c>
      <c r="G3" s="18" t="s">
        <v>97</v>
      </c>
      <c r="H3" s="18">
        <v>1</v>
      </c>
    </row>
    <row r="4" spans="1:8">
      <c r="A4" t="s">
        <v>80</v>
      </c>
      <c r="B4">
        <v>2122.558</v>
      </c>
      <c r="C4" s="4">
        <v>0.14000000000000001</v>
      </c>
      <c r="D4" s="3">
        <f t="shared" si="0"/>
        <v>2971.5812000000005</v>
      </c>
      <c r="E4">
        <v>5</v>
      </c>
      <c r="F4" t="s">
        <v>78</v>
      </c>
      <c r="G4" s="18" t="s">
        <v>97</v>
      </c>
      <c r="H4" s="18">
        <v>1</v>
      </c>
    </row>
    <row r="5" spans="1:8">
      <c r="A5" t="s">
        <v>81</v>
      </c>
      <c r="B5">
        <v>2121.7370000000001</v>
      </c>
      <c r="C5" s="4">
        <v>0.47</v>
      </c>
      <c r="D5" s="3">
        <f t="shared" si="0"/>
        <v>9972.1638999999996</v>
      </c>
      <c r="E5">
        <v>1</v>
      </c>
      <c r="F5" t="s">
        <v>78</v>
      </c>
      <c r="G5" s="18" t="s">
        <v>97</v>
      </c>
      <c r="H5" s="18">
        <v>1</v>
      </c>
    </row>
    <row r="6" spans="1:8">
      <c r="A6" t="s">
        <v>82</v>
      </c>
      <c r="B6">
        <v>1363.981</v>
      </c>
      <c r="C6" s="4">
        <v>0.54</v>
      </c>
      <c r="D6" s="3">
        <f t="shared" si="0"/>
        <v>7365.4974000000002</v>
      </c>
      <c r="E6">
        <v>1</v>
      </c>
      <c r="F6" t="s">
        <v>78</v>
      </c>
      <c r="G6" s="18" t="s">
        <v>97</v>
      </c>
      <c r="H6" s="18">
        <v>1</v>
      </c>
    </row>
    <row r="7" spans="1:8">
      <c r="A7" t="s">
        <v>83</v>
      </c>
      <c r="B7">
        <v>1206.865</v>
      </c>
      <c r="C7" s="4">
        <v>0.38</v>
      </c>
      <c r="D7" s="3">
        <f t="shared" si="0"/>
        <v>4586.0869999999995</v>
      </c>
      <c r="E7">
        <v>1</v>
      </c>
      <c r="F7" t="s">
        <v>78</v>
      </c>
      <c r="G7" s="18" t="s">
        <v>97</v>
      </c>
      <c r="H7" s="18">
        <v>1</v>
      </c>
    </row>
    <row r="8" spans="1:8">
      <c r="A8" t="s">
        <v>84</v>
      </c>
      <c r="B8">
        <v>949.08900000000006</v>
      </c>
      <c r="C8" s="4">
        <v>0.43</v>
      </c>
      <c r="D8" s="3">
        <f t="shared" si="0"/>
        <v>4081.0826999999999</v>
      </c>
      <c r="E8">
        <v>1</v>
      </c>
      <c r="F8" t="s">
        <v>78</v>
      </c>
      <c r="G8" s="18" t="s">
        <v>97</v>
      </c>
      <c r="H8" s="18">
        <v>1</v>
      </c>
    </row>
    <row r="9" spans="1:8">
      <c r="A9" t="s">
        <v>85</v>
      </c>
      <c r="B9">
        <v>945.5</v>
      </c>
      <c r="C9" s="4">
        <v>0.19</v>
      </c>
      <c r="D9" s="3">
        <f t="shared" si="0"/>
        <v>1796.45</v>
      </c>
      <c r="E9">
        <v>5</v>
      </c>
      <c r="F9" t="s">
        <v>78</v>
      </c>
      <c r="G9" s="18" t="s">
        <v>97</v>
      </c>
      <c r="H9" s="18">
        <v>1</v>
      </c>
    </row>
    <row r="10" spans="1:8">
      <c r="A10" t="s">
        <v>86</v>
      </c>
      <c r="B10">
        <v>794</v>
      </c>
      <c r="C10" s="4">
        <v>0.66</v>
      </c>
      <c r="D10" s="3">
        <f t="shared" si="0"/>
        <v>5240.4000000000005</v>
      </c>
      <c r="E10">
        <v>0</v>
      </c>
      <c r="F10" t="s">
        <v>78</v>
      </c>
      <c r="G10" s="18" t="s">
        <v>97</v>
      </c>
      <c r="H10" s="18">
        <v>1</v>
      </c>
    </row>
    <row r="11" spans="1:8">
      <c r="A11" t="s">
        <v>87</v>
      </c>
      <c r="B11">
        <v>591.85400000000004</v>
      </c>
      <c r="C11" s="4">
        <v>0.23</v>
      </c>
      <c r="D11" s="3">
        <f t="shared" si="0"/>
        <v>1361.2642000000003</v>
      </c>
      <c r="E11">
        <v>5</v>
      </c>
      <c r="F11" t="s">
        <v>78</v>
      </c>
      <c r="G11" s="18" t="s">
        <v>97</v>
      </c>
      <c r="H11" s="18">
        <v>1</v>
      </c>
    </row>
    <row r="12" spans="1:8">
      <c r="A12" t="s">
        <v>88</v>
      </c>
      <c r="B12">
        <v>319.27100000000002</v>
      </c>
      <c r="C12" s="4">
        <v>0.47</v>
      </c>
      <c r="D12" s="3">
        <f t="shared" si="0"/>
        <v>1500.5736999999999</v>
      </c>
      <c r="E12">
        <v>4</v>
      </c>
      <c r="F12" t="s">
        <v>78</v>
      </c>
      <c r="G12" s="18" t="s">
        <v>97</v>
      </c>
      <c r="H12" s="18">
        <v>1</v>
      </c>
    </row>
    <row r="13" spans="1:8">
      <c r="A13" t="s">
        <v>89</v>
      </c>
      <c r="B13">
        <v>292.233</v>
      </c>
      <c r="C13" s="4">
        <v>0.6</v>
      </c>
      <c r="D13" s="3">
        <f t="shared" si="0"/>
        <v>1753.3979999999999</v>
      </c>
      <c r="E13">
        <v>2</v>
      </c>
      <c r="F13" t="s">
        <v>78</v>
      </c>
      <c r="G13" s="18" t="s">
        <v>97</v>
      </c>
      <c r="H13" s="18">
        <v>1</v>
      </c>
    </row>
    <row r="14" spans="1:8">
      <c r="A14" t="s">
        <v>90</v>
      </c>
      <c r="B14">
        <v>271.34699999999998</v>
      </c>
      <c r="C14" s="4">
        <v>0.51</v>
      </c>
      <c r="D14" s="3">
        <f t="shared" si="0"/>
        <v>1383.8697</v>
      </c>
      <c r="E14">
        <v>5</v>
      </c>
      <c r="F14" t="s">
        <v>78</v>
      </c>
      <c r="G14" s="18" t="s">
        <v>97</v>
      </c>
      <c r="H14" s="18">
        <v>1</v>
      </c>
    </row>
    <row r="15" spans="1:8">
      <c r="A15" t="s">
        <v>91</v>
      </c>
      <c r="B15">
        <v>264.16399999999999</v>
      </c>
      <c r="C15" s="4">
        <v>0.79</v>
      </c>
      <c r="D15" s="3">
        <f t="shared" si="0"/>
        <v>2086.8955999999998</v>
      </c>
      <c r="E15">
        <v>5</v>
      </c>
      <c r="F15" t="s">
        <v>78</v>
      </c>
      <c r="G15" s="18" t="s">
        <v>97</v>
      </c>
      <c r="H15" s="18">
        <v>1</v>
      </c>
    </row>
    <row r="16" spans="1:8">
      <c r="A16" t="s">
        <v>92</v>
      </c>
      <c r="B16">
        <v>149</v>
      </c>
      <c r="C16" s="4">
        <v>0.7</v>
      </c>
      <c r="D16" s="3">
        <f t="shared" si="0"/>
        <v>1043</v>
      </c>
      <c r="E16">
        <v>0</v>
      </c>
      <c r="F16" t="s">
        <v>78</v>
      </c>
      <c r="G16" s="18" t="s">
        <v>97</v>
      </c>
      <c r="H16" s="18">
        <v>1</v>
      </c>
    </row>
    <row r="17" spans="1:8">
      <c r="A17" t="s">
        <v>93</v>
      </c>
      <c r="B17">
        <v>138.30000000000001</v>
      </c>
      <c r="C17" s="4">
        <v>0.7</v>
      </c>
      <c r="D17" s="3">
        <f t="shared" si="0"/>
        <v>968.1</v>
      </c>
      <c r="E17">
        <v>2</v>
      </c>
      <c r="F17" t="s">
        <v>78</v>
      </c>
      <c r="G17" s="18" t="s">
        <v>97</v>
      </c>
      <c r="H17" s="18">
        <v>1</v>
      </c>
    </row>
    <row r="18" spans="1:8">
      <c r="A18" t="s">
        <v>94</v>
      </c>
      <c r="B18">
        <v>138.03100000000001</v>
      </c>
      <c r="C18" s="5">
        <v>0.8</v>
      </c>
      <c r="D18" s="3">
        <f t="shared" si="0"/>
        <v>1104.248</v>
      </c>
      <c r="E18">
        <v>0</v>
      </c>
      <c r="F18" t="s">
        <v>78</v>
      </c>
      <c r="G18" s="18" t="s">
        <v>97</v>
      </c>
      <c r="H18" s="18">
        <v>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2023-03-05T08:28:38Z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3860221D36214EDA843F90F051FAF5E7</vt:lpwstr>
  </property>
</Properties>
</file>