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320" windowHeight="8370"/>
  </bookViews>
  <sheets>
    <sheet name="郭玉琴" sheetId="1" r:id="rId1"/>
  </sheets>
  <definedNames>
    <definedName name="_xlnm._FilterDatabase" localSheetId="0" hidden="1">郭玉琴!$A$698:$Z$1283</definedName>
  </definedNames>
  <calcPr calcId="124519"/>
</workbook>
</file>

<file path=xl/calcChain.xml><?xml version="1.0" encoding="utf-8"?>
<calcChain xmlns="http://schemas.openxmlformats.org/spreadsheetml/2006/main">
  <c r="W1283" i="1"/>
  <c r="W1282"/>
  <c r="W1281"/>
  <c r="W1280"/>
  <c r="W1279"/>
  <c r="W1278"/>
  <c r="W1277"/>
  <c r="W1276"/>
  <c r="W1275"/>
  <c r="W1274"/>
  <c r="W1273"/>
  <c r="W1272"/>
  <c r="W1271"/>
  <c r="W1270"/>
  <c r="W1269"/>
  <c r="W1268"/>
  <c r="W1267"/>
  <c r="W1266"/>
  <c r="W1265"/>
  <c r="W1264"/>
  <c r="W1263"/>
  <c r="W1262"/>
  <c r="W1261"/>
  <c r="W1260"/>
  <c r="W1259"/>
  <c r="W1258"/>
  <c r="W1257"/>
  <c r="W1256"/>
  <c r="W1255"/>
  <c r="W1254"/>
  <c r="W1253"/>
  <c r="W1252"/>
  <c r="W1251"/>
  <c r="W1250"/>
  <c r="W1249"/>
  <c r="W1248"/>
  <c r="W1247"/>
  <c r="W1246"/>
  <c r="W1245"/>
  <c r="W1244"/>
  <c r="W1243"/>
  <c r="W1242"/>
  <c r="W1241"/>
  <c r="W1240"/>
  <c r="W1239"/>
  <c r="W1238"/>
  <c r="W1237"/>
  <c r="W1236"/>
  <c r="W1235"/>
  <c r="W1234"/>
  <c r="W1233"/>
  <c r="W1232"/>
  <c r="W1231"/>
  <c r="W1230"/>
  <c r="W1229"/>
  <c r="W1228"/>
  <c r="W1227"/>
  <c r="W1226"/>
  <c r="W1225"/>
  <c r="W1224"/>
  <c r="W1223"/>
  <c r="W1222"/>
  <c r="W1221"/>
  <c r="W1220"/>
  <c r="W1219"/>
  <c r="W1218"/>
  <c r="W1217"/>
  <c r="W1216"/>
  <c r="W1215"/>
  <c r="W1214"/>
  <c r="W1213"/>
  <c r="W1212"/>
  <c r="W1211"/>
  <c r="W1210"/>
  <c r="W1209"/>
  <c r="W1208"/>
  <c r="W1207"/>
  <c r="W1206"/>
  <c r="W1205"/>
  <c r="W1204"/>
  <c r="W1203"/>
  <c r="W1202"/>
  <c r="W1201"/>
  <c r="W1200"/>
  <c r="W1199"/>
  <c r="W1198"/>
  <c r="W1197"/>
  <c r="W1196"/>
  <c r="W1195"/>
  <c r="W1194"/>
  <c r="W1193"/>
  <c r="W1192"/>
  <c r="W1191"/>
  <c r="W1190"/>
  <c r="W1189"/>
  <c r="W1188"/>
  <c r="W1187"/>
  <c r="W1186"/>
  <c r="W1185"/>
  <c r="W1184"/>
  <c r="W1183"/>
  <c r="W1182"/>
  <c r="W1181"/>
  <c r="W1180"/>
  <c r="W1179"/>
  <c r="W1178"/>
  <c r="W1177"/>
  <c r="W1176"/>
  <c r="W1175"/>
  <c r="W1174"/>
  <c r="W1173"/>
  <c r="W1172"/>
  <c r="W1171"/>
  <c r="W1170"/>
  <c r="W1169"/>
  <c r="W1168"/>
  <c r="W1167"/>
  <c r="W1166"/>
  <c r="W1165"/>
  <c r="W1164"/>
  <c r="W1163"/>
  <c r="W1162"/>
  <c r="W1161"/>
  <c r="W1160"/>
  <c r="W1159"/>
  <c r="W1158"/>
  <c r="W1157"/>
  <c r="W1156"/>
  <c r="W1155"/>
  <c r="W1154"/>
  <c r="W1153"/>
  <c r="W1152"/>
  <c r="W1151"/>
  <c r="W1150"/>
  <c r="W1149"/>
  <c r="W1148"/>
  <c r="W1147"/>
  <c r="W1146"/>
  <c r="W1145"/>
  <c r="W1144"/>
  <c r="W1143"/>
  <c r="W1142"/>
  <c r="W1141"/>
  <c r="W1140"/>
  <c r="W1139"/>
  <c r="W1138"/>
  <c r="W1137"/>
  <c r="W1136"/>
  <c r="W1135"/>
  <c r="W1134"/>
  <c r="W1133"/>
  <c r="W1132"/>
  <c r="W1131"/>
  <c r="W1130"/>
  <c r="W1129"/>
  <c r="W1128"/>
  <c r="W1127"/>
  <c r="W1126"/>
  <c r="W1125"/>
  <c r="W1124"/>
  <c r="W1123"/>
  <c r="W1122"/>
  <c r="W1121"/>
  <c r="W1120"/>
  <c r="W1119"/>
  <c r="W1118"/>
  <c r="W1117"/>
  <c r="W1116"/>
  <c r="W1115"/>
  <c r="W1114"/>
  <c r="W1113"/>
  <c r="W1112"/>
  <c r="W1111"/>
  <c r="W1110"/>
  <c r="W1109"/>
  <c r="W1108"/>
  <c r="W1107"/>
  <c r="W1106"/>
  <c r="W1105"/>
  <c r="W1104"/>
  <c r="W1103"/>
  <c r="W1102"/>
  <c r="W1101"/>
  <c r="W1100"/>
  <c r="W1099"/>
  <c r="W1098"/>
  <c r="W1097"/>
  <c r="W1096"/>
  <c r="W1095"/>
  <c r="W1094"/>
  <c r="W1093"/>
  <c r="W1092"/>
  <c r="W1091"/>
  <c r="W1090"/>
  <c r="W1089"/>
  <c r="W1088"/>
  <c r="W1087"/>
  <c r="W1086"/>
  <c r="W1085"/>
  <c r="W1084"/>
  <c r="W1083"/>
  <c r="W1082"/>
  <c r="W1081"/>
  <c r="W1080"/>
  <c r="W1079"/>
  <c r="W1078"/>
  <c r="W1077"/>
  <c r="W1076"/>
  <c r="W1075"/>
  <c r="W1074"/>
  <c r="W1073"/>
  <c r="W1072"/>
  <c r="W1071"/>
  <c r="W1070"/>
  <c r="W1069"/>
  <c r="W1068"/>
  <c r="W1067"/>
  <c r="W1066"/>
  <c r="W1065"/>
  <c r="W1064"/>
  <c r="W1063"/>
  <c r="W1062"/>
  <c r="W1061"/>
  <c r="W1060"/>
  <c r="W1059"/>
  <c r="W1058"/>
  <c r="W1057"/>
  <c r="W1056"/>
  <c r="W1055"/>
  <c r="W1054"/>
  <c r="W1053"/>
  <c r="W1052"/>
  <c r="W1051"/>
  <c r="W1050"/>
  <c r="W1049"/>
  <c r="W1048"/>
  <c r="W1047"/>
  <c r="W1046"/>
  <c r="W1045"/>
  <c r="W1044"/>
  <c r="W1043"/>
  <c r="W1042"/>
  <c r="W1041"/>
  <c r="W1040"/>
  <c r="W1039"/>
  <c r="W1038"/>
  <c r="W1037"/>
  <c r="W1036"/>
  <c r="W1035"/>
  <c r="W1034"/>
  <c r="W1033"/>
  <c r="W1032"/>
  <c r="W1031"/>
  <c r="W1030"/>
  <c r="W1029"/>
  <c r="W1028"/>
  <c r="W1027"/>
  <c r="W1026"/>
  <c r="W1025"/>
  <c r="W1024"/>
  <c r="W1023"/>
  <c r="W1022"/>
  <c r="W1021"/>
  <c r="W1020"/>
  <c r="W1019"/>
  <c r="W1018"/>
  <c r="W1017"/>
  <c r="W1016"/>
  <c r="W1015"/>
  <c r="W1014"/>
  <c r="W1013"/>
  <c r="W1012"/>
  <c r="W1011"/>
  <c r="W1010"/>
  <c r="W1009"/>
  <c r="W1008"/>
  <c r="W1007"/>
  <c r="W1006"/>
  <c r="W1005"/>
  <c r="W1004"/>
  <c r="W1003"/>
  <c r="W1002"/>
  <c r="W1001"/>
  <c r="W1000"/>
  <c r="W999"/>
  <c r="W998"/>
  <c r="W997"/>
  <c r="W996"/>
  <c r="W995"/>
  <c r="W994"/>
  <c r="W993"/>
  <c r="W992"/>
  <c r="W991"/>
  <c r="W990"/>
  <c r="W989"/>
  <c r="W988"/>
  <c r="W987"/>
  <c r="W986"/>
  <c r="W985"/>
  <c r="W984"/>
  <c r="W983"/>
  <c r="W982"/>
  <c r="W981"/>
  <c r="W980"/>
  <c r="W979"/>
  <c r="W978"/>
  <c r="W977"/>
  <c r="W976"/>
  <c r="W975"/>
  <c r="W974"/>
  <c r="W973"/>
  <c r="W972"/>
  <c r="W971"/>
  <c r="W970"/>
  <c r="W969"/>
  <c r="W968"/>
  <c r="W967"/>
  <c r="W966"/>
  <c r="W965"/>
  <c r="W964"/>
  <c r="W963"/>
  <c r="W962"/>
  <c r="W961"/>
  <c r="W960"/>
  <c r="W959"/>
  <c r="W958"/>
  <c r="W957"/>
  <c r="W956"/>
  <c r="W955"/>
  <c r="W954"/>
  <c r="W953"/>
  <c r="W952"/>
  <c r="W951"/>
  <c r="W950"/>
  <c r="W949"/>
  <c r="W948"/>
  <c r="W947"/>
  <c r="W946"/>
  <c r="W945"/>
  <c r="W944"/>
  <c r="W943"/>
  <c r="W942"/>
  <c r="W941"/>
  <c r="W940"/>
  <c r="W939"/>
  <c r="W938"/>
  <c r="W937"/>
  <c r="W936"/>
  <c r="W935"/>
  <c r="W934"/>
  <c r="W933"/>
  <c r="W932"/>
  <c r="W931"/>
  <c r="W930"/>
  <c r="W929"/>
  <c r="W928"/>
  <c r="W927"/>
  <c r="W926"/>
  <c r="W925"/>
  <c r="W924"/>
  <c r="W923"/>
  <c r="W922"/>
  <c r="W921"/>
  <c r="W920"/>
  <c r="W919"/>
  <c r="W918"/>
  <c r="W917"/>
  <c r="W916"/>
  <c r="W915"/>
  <c r="W914"/>
  <c r="W913"/>
  <c r="W912"/>
  <c r="W911"/>
  <c r="W910"/>
  <c r="W909"/>
  <c r="W908"/>
  <c r="W907"/>
  <c r="W906"/>
  <c r="W905"/>
  <c r="W904"/>
  <c r="W903"/>
  <c r="W902"/>
  <c r="W901"/>
  <c r="W900"/>
  <c r="W899"/>
  <c r="W898"/>
  <c r="W897"/>
  <c r="W896"/>
  <c r="W895"/>
  <c r="W894"/>
  <c r="W893"/>
  <c r="W892"/>
  <c r="W891"/>
  <c r="W890"/>
  <c r="W889"/>
  <c r="W888"/>
  <c r="W887"/>
  <c r="W886"/>
  <c r="W885"/>
  <c r="W884"/>
  <c r="W883"/>
  <c r="W882"/>
  <c r="W881"/>
  <c r="W880"/>
  <c r="W879"/>
  <c r="W878"/>
  <c r="W877"/>
  <c r="W876"/>
  <c r="W875"/>
  <c r="W874"/>
  <c r="W873"/>
  <c r="W872"/>
  <c r="W871"/>
  <c r="W870"/>
  <c r="W869"/>
  <c r="W868"/>
  <c r="W867"/>
  <c r="W866"/>
  <c r="W865"/>
  <c r="W864"/>
  <c r="W863"/>
  <c r="W862"/>
  <c r="W861"/>
  <c r="W860"/>
  <c r="W859"/>
  <c r="W858"/>
  <c r="W857"/>
  <c r="W856"/>
  <c r="W855"/>
  <c r="W854"/>
  <c r="W853"/>
  <c r="W852"/>
  <c r="W851"/>
  <c r="W850"/>
  <c r="W849"/>
  <c r="W848"/>
  <c r="W847"/>
  <c r="W846"/>
  <c r="W845"/>
  <c r="W844"/>
  <c r="W843"/>
  <c r="W842"/>
  <c r="W841"/>
  <c r="W840"/>
  <c r="W839"/>
  <c r="W838"/>
  <c r="W837"/>
  <c r="W836"/>
  <c r="W835"/>
  <c r="W834"/>
  <c r="W833"/>
  <c r="W832"/>
  <c r="W831"/>
  <c r="W830"/>
  <c r="W829"/>
  <c r="W828"/>
  <c r="W827"/>
  <c r="W826"/>
  <c r="W825"/>
  <c r="W824"/>
  <c r="W823"/>
  <c r="W822"/>
  <c r="W821"/>
  <c r="W820"/>
  <c r="W819"/>
  <c r="W818"/>
  <c r="W817"/>
  <c r="W816"/>
  <c r="W815"/>
  <c r="W814"/>
  <c r="W813"/>
  <c r="W812"/>
  <c r="W811"/>
  <c r="W810"/>
  <c r="W809"/>
  <c r="W808"/>
  <c r="W807"/>
  <c r="W806"/>
  <c r="W805"/>
  <c r="W804"/>
  <c r="W803"/>
  <c r="W802"/>
  <c r="W801"/>
  <c r="W800"/>
  <c r="W799"/>
  <c r="W798"/>
  <c r="W797"/>
  <c r="W796"/>
  <c r="W795"/>
  <c r="W794"/>
  <c r="W793"/>
  <c r="W792"/>
  <c r="W791"/>
  <c r="W790"/>
  <c r="W789"/>
  <c r="W788"/>
  <c r="W787"/>
  <c r="W786"/>
  <c r="W785"/>
  <c r="W784"/>
  <c r="W783"/>
  <c r="W782"/>
  <c r="W781"/>
  <c r="W780"/>
  <c r="W779"/>
  <c r="W778"/>
  <c r="W777"/>
  <c r="W776"/>
  <c r="W775"/>
  <c r="W774"/>
  <c r="W773"/>
  <c r="W772"/>
  <c r="W771"/>
  <c r="W770"/>
  <c r="W769"/>
  <c r="W768"/>
  <c r="W767"/>
  <c r="W766"/>
  <c r="W765"/>
  <c r="W764"/>
  <c r="W763"/>
  <c r="W762"/>
  <c r="W761"/>
  <c r="W760"/>
  <c r="W759"/>
  <c r="W758"/>
  <c r="W757"/>
  <c r="W756"/>
  <c r="W755"/>
  <c r="W754"/>
  <c r="W753"/>
  <c r="W752"/>
  <c r="W751"/>
  <c r="W750"/>
  <c r="W749"/>
  <c r="W748"/>
  <c r="W747"/>
  <c r="W746"/>
  <c r="W745"/>
  <c r="W744"/>
  <c r="W743"/>
  <c r="W742"/>
  <c r="W741"/>
  <c r="W740"/>
  <c r="W739"/>
  <c r="W738"/>
  <c r="W737"/>
  <c r="W736"/>
  <c r="W735"/>
  <c r="W734"/>
  <c r="W733"/>
  <c r="W732"/>
  <c r="W731"/>
  <c r="W730"/>
  <c r="W729"/>
  <c r="W728"/>
  <c r="W727"/>
  <c r="W726"/>
  <c r="W725"/>
  <c r="W724"/>
  <c r="W723"/>
  <c r="W722"/>
  <c r="W721"/>
  <c r="W720"/>
  <c r="W719"/>
  <c r="W718"/>
  <c r="W717"/>
  <c r="W716"/>
  <c r="W715"/>
  <c r="W714"/>
  <c r="W713"/>
  <c r="W712"/>
  <c r="W711"/>
  <c r="W710"/>
  <c r="W709"/>
  <c r="W708"/>
  <c r="W707"/>
  <c r="W706"/>
  <c r="W705"/>
  <c r="W704"/>
  <c r="W703"/>
  <c r="W702"/>
  <c r="W701"/>
  <c r="W700"/>
  <c r="W699"/>
  <c r="W698"/>
  <c r="W697"/>
  <c r="W696"/>
  <c r="W695"/>
  <c r="W694"/>
  <c r="W693"/>
  <c r="W692"/>
  <c r="W691"/>
  <c r="W690"/>
  <c r="W689"/>
  <c r="W688"/>
  <c r="W687"/>
  <c r="W686"/>
  <c r="W685"/>
  <c r="W684"/>
  <c r="W683"/>
  <c r="W682"/>
  <c r="W681"/>
  <c r="W680"/>
  <c r="W679"/>
  <c r="W678"/>
  <c r="W677"/>
  <c r="W676"/>
  <c r="W675"/>
  <c r="W674"/>
  <c r="W673"/>
  <c r="W672"/>
  <c r="W671"/>
  <c r="W670"/>
  <c r="W669"/>
  <c r="W668"/>
  <c r="W667"/>
  <c r="W666"/>
  <c r="W665"/>
  <c r="W664"/>
  <c r="W663"/>
  <c r="W662"/>
  <c r="W661"/>
  <c r="W660"/>
  <c r="W659"/>
  <c r="W658"/>
  <c r="W657"/>
  <c r="W656"/>
  <c r="W655"/>
  <c r="W654"/>
  <c r="W653"/>
  <c r="W652"/>
  <c r="W651"/>
  <c r="W650"/>
  <c r="W649"/>
  <c r="W648"/>
  <c r="W647"/>
  <c r="W646"/>
  <c r="W645"/>
  <c r="W644"/>
  <c r="W643"/>
  <c r="W642"/>
  <c r="W641"/>
  <c r="W640"/>
  <c r="W639"/>
  <c r="W638"/>
  <c r="W637"/>
  <c r="W636"/>
  <c r="W635"/>
  <c r="W634"/>
  <c r="W633"/>
  <c r="W632"/>
  <c r="W631"/>
  <c r="W630"/>
  <c r="W629"/>
  <c r="W628"/>
  <c r="W627"/>
  <c r="W626"/>
  <c r="W625"/>
  <c r="W624"/>
  <c r="W623"/>
  <c r="W622"/>
  <c r="W621"/>
  <c r="W620"/>
  <c r="W619"/>
  <c r="W618"/>
  <c r="W617"/>
  <c r="W616"/>
  <c r="W615"/>
  <c r="W614"/>
  <c r="W613"/>
  <c r="W612"/>
  <c r="W611"/>
  <c r="W610"/>
  <c r="W609"/>
  <c r="W608"/>
  <c r="W607"/>
  <c r="W606"/>
  <c r="W605"/>
  <c r="W604"/>
  <c r="W603"/>
  <c r="W602"/>
  <c r="W601"/>
  <c r="W600"/>
  <c r="W599"/>
  <c r="W598"/>
  <c r="W597"/>
  <c r="W596"/>
  <c r="W595"/>
  <c r="W594"/>
  <c r="W593"/>
  <c r="W592"/>
  <c r="W591"/>
  <c r="W590"/>
  <c r="W589"/>
  <c r="W588"/>
  <c r="W587"/>
  <c r="W586"/>
  <c r="W585"/>
  <c r="W584"/>
  <c r="W583"/>
  <c r="W582"/>
  <c r="W581"/>
  <c r="W580"/>
  <c r="W579"/>
  <c r="W578"/>
  <c r="W577"/>
  <c r="W576"/>
  <c r="W575"/>
  <c r="W574"/>
  <c r="W573"/>
  <c r="W572"/>
  <c r="W571"/>
  <c r="W570"/>
  <c r="W569"/>
  <c r="W568"/>
  <c r="W567"/>
  <c r="W566"/>
  <c r="W565"/>
  <c r="W564"/>
  <c r="W563"/>
  <c r="W562"/>
  <c r="W561"/>
  <c r="W560"/>
  <c r="W559"/>
  <c r="W558"/>
  <c r="W557"/>
  <c r="W556"/>
  <c r="W555"/>
  <c r="W554"/>
  <c r="W553"/>
  <c r="W552"/>
  <c r="W551"/>
  <c r="W550"/>
  <c r="W549"/>
  <c r="W548"/>
  <c r="W547"/>
  <c r="W546"/>
  <c r="W545"/>
  <c r="W544"/>
  <c r="W543"/>
  <c r="W542"/>
  <c r="W541"/>
  <c r="W540"/>
  <c r="W539"/>
  <c r="W538"/>
  <c r="W537"/>
  <c r="W536"/>
  <c r="W535"/>
  <c r="W534"/>
  <c r="W533"/>
  <c r="W532"/>
  <c r="W531"/>
  <c r="W530"/>
  <c r="W529"/>
  <c r="W528"/>
  <c r="W527"/>
  <c r="W526"/>
  <c r="W525"/>
  <c r="W524"/>
  <c r="W523"/>
  <c r="W522"/>
  <c r="W521"/>
  <c r="W520"/>
  <c r="W519"/>
  <c r="W518"/>
  <c r="W517"/>
  <c r="W516"/>
  <c r="W515"/>
  <c r="W514"/>
  <c r="W513"/>
  <c r="W512"/>
  <c r="W511"/>
  <c r="W510"/>
  <c r="W509"/>
  <c r="W508"/>
  <c r="W507"/>
  <c r="W506"/>
  <c r="W505"/>
  <c r="W504"/>
  <c r="W503"/>
  <c r="W502"/>
  <c r="W501"/>
  <c r="W500"/>
  <c r="W499"/>
  <c r="W498"/>
  <c r="W497"/>
  <c r="W496"/>
  <c r="W495"/>
  <c r="W494"/>
  <c r="W493"/>
  <c r="W492"/>
  <c r="W491"/>
  <c r="W490"/>
  <c r="W489"/>
  <c r="W488"/>
  <c r="W487"/>
  <c r="W486"/>
  <c r="W485"/>
  <c r="W484"/>
  <c r="W483"/>
  <c r="W482"/>
  <c r="W481"/>
  <c r="W480"/>
  <c r="W479"/>
  <c r="W478"/>
  <c r="W477"/>
  <c r="W476"/>
  <c r="W475"/>
  <c r="W474"/>
  <c r="W473"/>
  <c r="W472"/>
  <c r="W471"/>
  <c r="W470"/>
  <c r="W469"/>
  <c r="W468"/>
  <c r="W467"/>
  <c r="W466"/>
  <c r="W465"/>
  <c r="W464"/>
  <c r="W463"/>
  <c r="W462"/>
  <c r="W461"/>
  <c r="W460"/>
  <c r="W459"/>
  <c r="W458"/>
  <c r="W457"/>
  <c r="W456"/>
  <c r="W455"/>
  <c r="W454"/>
  <c r="W453"/>
  <c r="W452"/>
  <c r="W451"/>
  <c r="W450"/>
  <c r="W449"/>
  <c r="W448"/>
  <c r="W447"/>
  <c r="W446"/>
  <c r="W445"/>
  <c r="W444"/>
  <c r="W443"/>
  <c r="W442"/>
  <c r="W441"/>
  <c r="W440"/>
  <c r="W439"/>
  <c r="W438"/>
  <c r="W437"/>
  <c r="W436"/>
  <c r="W435"/>
  <c r="W434"/>
  <c r="W433"/>
  <c r="W432"/>
  <c r="W431"/>
  <c r="W430"/>
  <c r="W429"/>
  <c r="W428"/>
  <c r="W427"/>
  <c r="W426"/>
  <c r="W425"/>
  <c r="W424"/>
  <c r="W423"/>
  <c r="W422"/>
  <c r="W421"/>
  <c r="W420"/>
  <c r="W419"/>
  <c r="W418"/>
  <c r="W417"/>
  <c r="W416"/>
  <c r="W415"/>
  <c r="W414"/>
  <c r="W413"/>
  <c r="W412"/>
  <c r="W411"/>
  <c r="W410"/>
  <c r="W409"/>
  <c r="W408"/>
  <c r="W407"/>
  <c r="W406"/>
  <c r="W405"/>
  <c r="W404"/>
  <c r="W403"/>
  <c r="W402"/>
  <c r="W401"/>
  <c r="W400"/>
  <c r="W399"/>
  <c r="W398"/>
  <c r="W397"/>
  <c r="W396"/>
  <c r="W395"/>
  <c r="W394"/>
  <c r="W393"/>
  <c r="W392"/>
  <c r="W391"/>
  <c r="W390"/>
  <c r="W389"/>
  <c r="W388"/>
  <c r="W387"/>
  <c r="W386"/>
  <c r="W385"/>
  <c r="W384"/>
  <c r="W383"/>
  <c r="W382"/>
  <c r="W381"/>
  <c r="W380"/>
  <c r="W379"/>
  <c r="W378"/>
  <c r="W377"/>
  <c r="W376"/>
  <c r="W375"/>
  <c r="W374"/>
  <c r="W373"/>
  <c r="W372"/>
  <c r="W371"/>
  <c r="W370"/>
  <c r="W369"/>
  <c r="W368"/>
  <c r="W367"/>
  <c r="W366"/>
  <c r="W365"/>
  <c r="W364"/>
  <c r="W363"/>
  <c r="W362"/>
  <c r="W361"/>
  <c r="W360"/>
  <c r="W359"/>
  <c r="W358"/>
  <c r="W357"/>
  <c r="W356"/>
  <c r="W355"/>
  <c r="W354"/>
  <c r="W353"/>
  <c r="W352"/>
  <c r="W351"/>
  <c r="W350"/>
  <c r="W349"/>
  <c r="W348"/>
  <c r="W347"/>
  <c r="X348" s="1"/>
  <c r="W346"/>
  <c r="W345"/>
  <c r="W344"/>
  <c r="W343"/>
  <c r="W342"/>
  <c r="W341"/>
  <c r="W340"/>
  <c r="W339"/>
  <c r="W338"/>
  <c r="W337"/>
  <c r="W336"/>
  <c r="W335"/>
  <c r="W334"/>
  <c r="W333"/>
  <c r="W332"/>
  <c r="X333" s="1"/>
  <c r="W331"/>
  <c r="W330"/>
  <c r="W329"/>
  <c r="W328"/>
  <c r="X327"/>
  <c r="W327"/>
  <c r="W326"/>
  <c r="W325"/>
  <c r="W324"/>
  <c r="W323"/>
  <c r="W322"/>
  <c r="W321"/>
  <c r="W320"/>
  <c r="W319"/>
  <c r="W318"/>
  <c r="X318" s="1"/>
  <c r="W317"/>
  <c r="W316"/>
  <c r="W315"/>
  <c r="W314"/>
  <c r="W313"/>
  <c r="W312"/>
  <c r="W311"/>
  <c r="W310"/>
  <c r="W309"/>
  <c r="W308"/>
  <c r="W307"/>
  <c r="W306"/>
  <c r="W305"/>
  <c r="W304"/>
  <c r="W303"/>
  <c r="W302"/>
  <c r="W301"/>
  <c r="X300"/>
  <c r="W300"/>
  <c r="W299"/>
  <c r="W298"/>
  <c r="W297"/>
  <c r="W296"/>
  <c r="W295"/>
  <c r="W294"/>
  <c r="W293"/>
  <c r="W292"/>
  <c r="W291"/>
  <c r="W290"/>
  <c r="W289"/>
  <c r="W288"/>
  <c r="W287"/>
  <c r="W286"/>
  <c r="W285"/>
  <c r="W284"/>
  <c r="W283"/>
  <c r="W282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U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U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2"/>
  <c r="W11"/>
  <c r="W10"/>
  <c r="V10"/>
  <c r="W9"/>
  <c r="W8"/>
  <c r="W7"/>
  <c r="V7"/>
  <c r="W6"/>
  <c r="W5"/>
  <c r="W4"/>
  <c r="W3"/>
  <c r="X296" l="1"/>
  <c r="X299"/>
  <c r="X310"/>
  <c r="X331"/>
  <c r="X380"/>
  <c r="X388"/>
  <c r="X285"/>
  <c r="X317"/>
  <c r="X326"/>
</calcChain>
</file>

<file path=xl/comments1.xml><?xml version="1.0" encoding="utf-8"?>
<comments xmlns="http://schemas.openxmlformats.org/spreadsheetml/2006/main">
  <authors>
    <author>作者</author>
  </authors>
  <commentList>
    <comment ref="C1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张文彭患者儿子</t>
        </r>
      </text>
    </comment>
  </commentList>
</comments>
</file>

<file path=xl/sharedStrings.xml><?xml version="1.0" encoding="utf-8"?>
<sst xmlns="http://schemas.openxmlformats.org/spreadsheetml/2006/main" count="3942" uniqueCount="1101">
  <si>
    <t>日期</t>
  </si>
  <si>
    <t>来源</t>
  </si>
  <si>
    <t>姓名</t>
  </si>
  <si>
    <t>性别</t>
  </si>
  <si>
    <t>年龄</t>
  </si>
  <si>
    <t>地址</t>
  </si>
  <si>
    <t>电话</t>
  </si>
  <si>
    <t>诊断</t>
  </si>
  <si>
    <t>初诊</t>
  </si>
  <si>
    <t>复诊</t>
  </si>
  <si>
    <t>挂号费</t>
  </si>
  <si>
    <t>化验费</t>
  </si>
  <si>
    <t>检查费</t>
  </si>
  <si>
    <t>材料费</t>
  </si>
  <si>
    <t>治疗费</t>
  </si>
  <si>
    <t>中草药</t>
  </si>
  <si>
    <t>代煎费</t>
  </si>
  <si>
    <t>外用药</t>
  </si>
  <si>
    <t>成药/西药</t>
  </si>
  <si>
    <t xml:space="preserve">合计
</t>
  </si>
  <si>
    <t>医生合计</t>
  </si>
  <si>
    <t>未消费原因</t>
  </si>
  <si>
    <t>次数</t>
  </si>
  <si>
    <t>金额</t>
  </si>
  <si>
    <t>付数</t>
  </si>
  <si>
    <t>预初</t>
  </si>
  <si>
    <t>刘翠英</t>
  </si>
  <si>
    <t>女</t>
  </si>
  <si>
    <t>河北</t>
  </si>
  <si>
    <t>肺结节、咳嗽变哮喘</t>
  </si>
  <si>
    <t>女儿代诊，8.11复诊微信已调方</t>
  </si>
  <si>
    <t>自初</t>
  </si>
  <si>
    <t>李秀荣</t>
  </si>
  <si>
    <t>内蒙</t>
  </si>
  <si>
    <t>支气管哮喘、慢阻肺</t>
  </si>
  <si>
    <t>8.20微：回去后还好，药服用一周</t>
  </si>
  <si>
    <t>孙世文</t>
  </si>
  <si>
    <t>男</t>
  </si>
  <si>
    <t>北京</t>
  </si>
  <si>
    <t>慢阻肺</t>
  </si>
  <si>
    <t>已复诊</t>
  </si>
  <si>
    <t>苗雨琳</t>
  </si>
  <si>
    <t>青海</t>
  </si>
  <si>
    <t>支气管哮喘</t>
  </si>
  <si>
    <t>微信调方邮寄，里有诊断证明</t>
  </si>
  <si>
    <t>赵永丽</t>
  </si>
  <si>
    <t>支气管炎</t>
  </si>
  <si>
    <t>患者本人只开了三伏贴，石琳借名开草药与吸入剂</t>
  </si>
  <si>
    <t>张志云</t>
  </si>
  <si>
    <t>自来复诊不用回</t>
  </si>
  <si>
    <t>位怀申</t>
  </si>
  <si>
    <t>山西</t>
  </si>
  <si>
    <t>微信调方邮寄9.5微：药快用完了，主任回来后调方邮寄</t>
  </si>
  <si>
    <t>朱庚德</t>
  </si>
  <si>
    <t>8.8微：心脏彩超无问题，肌酐肌钙正常，今天有些头疼不知道是不是坐公交问题，胸闷没有好转，嘱：注意休息</t>
  </si>
  <si>
    <t>高文明</t>
  </si>
  <si>
    <t>辽宁</t>
  </si>
  <si>
    <t>肺结节</t>
  </si>
  <si>
    <t>微信调方邮寄8.23微调邮寄</t>
  </si>
  <si>
    <t>俞佃友</t>
  </si>
  <si>
    <t>江苏</t>
  </si>
  <si>
    <t>8.17微：问先煎的药。嘱其方法</t>
  </si>
  <si>
    <t>俞佃友妻</t>
  </si>
  <si>
    <t>陈康兰</t>
  </si>
  <si>
    <t>变异性哮喘</t>
  </si>
  <si>
    <t>未拿药</t>
  </si>
  <si>
    <t>邢福姑</t>
  </si>
  <si>
    <t>海南</t>
  </si>
  <si>
    <t>8.20微：还好</t>
  </si>
  <si>
    <t>王琦泷</t>
  </si>
  <si>
    <t>哮喘</t>
  </si>
  <si>
    <t>北京当地自来复诊不用回，8.22复诊</t>
  </si>
  <si>
    <t>李桂英</t>
  </si>
  <si>
    <t>黑龙江</t>
  </si>
  <si>
    <t>肺结节（代诊）</t>
  </si>
  <si>
    <t>弟弟代诊13167569987，8.10微：嘱其熬药方法和用药剂量8.21微：药吃10剂现口干嗓子干，嘱：少吃咸的晚上适当喝水天气变化吃些梨8.30微：药服15剂现仍有活动后咳嗽，有痰，加布地纳德气雾剂吸入继续服药。</t>
  </si>
  <si>
    <t>杨发雄</t>
  </si>
  <si>
    <t>云南</t>
  </si>
  <si>
    <t>8.15微：嘱其用药方法，注意气温变化别感冒9.9微</t>
  </si>
  <si>
    <t>耿晨阳</t>
  </si>
  <si>
    <t>咳嗽变异性哮喘咽炎</t>
  </si>
  <si>
    <t>8.20微：9.9微</t>
  </si>
  <si>
    <t>自己药用完后来复诊，不用回访.8.23本人复诊</t>
  </si>
  <si>
    <t>石玉香</t>
  </si>
  <si>
    <t>肺炎甲状腺癌术后</t>
  </si>
  <si>
    <t>8.18微：未熬草药保存方法，未服药因家里草药未吃完</t>
  </si>
  <si>
    <t>周燕芳</t>
  </si>
  <si>
    <t>浙江</t>
  </si>
  <si>
    <t>微信调方邮寄8.16微：B超胰腺回声偏强，问中药是否能接着吃？建议去消化科看一下，中药可以吃</t>
  </si>
  <si>
    <t>刘敬彩</t>
  </si>
  <si>
    <t>肺间质纤维化</t>
  </si>
  <si>
    <t>8.17微：问之前一直吃复方环磷酰胺片雷公藤泼尼松用5-6年未查肝肾功，最后一次查的，现在还吃吗，回：先去查个肝肾功能，8.26微：肝肾功军正常，白蛋白偏低说明营养不良适当增加肉蛋奶等食物，协和开的药可以继续吃，问协和是否减量</t>
  </si>
  <si>
    <t>叶碎勤</t>
  </si>
  <si>
    <t>8.20微：用药后精力充沛，身体力行大有进步，嘱其继续服药9.9微</t>
  </si>
  <si>
    <t>孙玉敏</t>
  </si>
  <si>
    <t>微信调方邮寄，患：能不能帮忙把龟甲都分成小包，回：里面有小包样品照样平均分就可以</t>
  </si>
  <si>
    <t>郭殿顺</t>
  </si>
  <si>
    <t>咳变，过敏性鼻炎</t>
  </si>
  <si>
    <t>不会微信电话短信回，8.22短信：申请加微信嘱其复诊前提前联系。9.9短信：嘱其服药</t>
  </si>
  <si>
    <t xml:space="preserve"> </t>
  </si>
  <si>
    <t>金秀清</t>
  </si>
  <si>
    <t>8.18微：身上过敏，嘱：服录雷他定片9.4微：问是否需要拍片子</t>
  </si>
  <si>
    <t>贴三伏贴2次</t>
  </si>
  <si>
    <t>自初本院</t>
  </si>
  <si>
    <t>张保有</t>
  </si>
  <si>
    <t>本院</t>
  </si>
  <si>
    <t>咽炎</t>
  </si>
  <si>
    <t>本院代煎室未拿药</t>
  </si>
  <si>
    <t>赵淑芳</t>
  </si>
  <si>
    <t>哮喘过敏性鼻炎</t>
  </si>
  <si>
    <t>8.11短信回访未回。8.15本人来复诊</t>
  </si>
  <si>
    <t>覃菲华</t>
  </si>
  <si>
    <t>三亚</t>
  </si>
  <si>
    <t>咳变支扩肺间质纤维化</t>
  </si>
  <si>
    <t>8.21微：现在北京玩几天不方便煎药，回去后开始吃药8.28微：熬药，煎药要洗药吗？回：泡药的水就是熬药的水9.5微：热敷包的位置</t>
  </si>
  <si>
    <t>李有智</t>
  </si>
  <si>
    <t>双侧胸腔积液慢阻肺陈旧性肺TB</t>
  </si>
  <si>
    <t>咨询未拿药</t>
  </si>
  <si>
    <t>冯成甲</t>
  </si>
  <si>
    <t>陕西</t>
  </si>
  <si>
    <t>住院</t>
  </si>
  <si>
    <t>自来</t>
  </si>
  <si>
    <t>谢芳</t>
  </si>
  <si>
    <t>抄方</t>
  </si>
  <si>
    <t>周永利</t>
  </si>
  <si>
    <t>齐齐哈尔</t>
  </si>
  <si>
    <t xml:space="preserve"> 8.20微：药走快递还没到8.23微：饮食注意</t>
  </si>
  <si>
    <t>王崇武</t>
  </si>
  <si>
    <t>慢阻肺肺结节</t>
  </si>
  <si>
    <t>40+30+30</t>
  </si>
  <si>
    <t>患者介绍</t>
  </si>
  <si>
    <t>郑宝树</t>
  </si>
  <si>
    <t>13521396395（女儿）</t>
  </si>
  <si>
    <t>李文</t>
  </si>
  <si>
    <t>8.25微：未回.9.9微：未回</t>
  </si>
  <si>
    <t>杨培根</t>
  </si>
  <si>
    <t>9.9短信：回访并申请加微信</t>
  </si>
  <si>
    <t>邮寄</t>
  </si>
  <si>
    <t>吴军</t>
  </si>
  <si>
    <t>大连</t>
  </si>
  <si>
    <t>微信调方邮寄</t>
  </si>
  <si>
    <t>宋龙岩</t>
  </si>
  <si>
    <t>咳变轻度胃炎</t>
  </si>
  <si>
    <t>8.25微：现无问题，有问题时再联系</t>
  </si>
  <si>
    <t>自来复诊不用回9.5微：约复诊</t>
  </si>
  <si>
    <t>住院8.26电话：当回到家喘，服多树茶碱</t>
  </si>
  <si>
    <t>潘印棉</t>
  </si>
  <si>
    <t>支气管哮喘过敏性鼻炎</t>
  </si>
  <si>
    <t>高建秋</t>
  </si>
  <si>
    <t>肺大泡肺结节</t>
  </si>
  <si>
    <t>微信调方邮寄9.3微：最近身上总出现过敏反应与吃蜂王浆有关系吗？回：先停蜂王浆观察看一下</t>
  </si>
  <si>
    <t>石宝英</t>
  </si>
  <si>
    <t>肺结节乳腺结节</t>
  </si>
  <si>
    <t>说吃完药后自来复诊，已30号复诊</t>
  </si>
  <si>
    <t>微信调方邮寄，自来不用回访</t>
  </si>
  <si>
    <t>陆小妹</t>
  </si>
  <si>
    <t>王继明</t>
  </si>
  <si>
    <t>copd 肺大泡</t>
  </si>
  <si>
    <t>46+46+46</t>
  </si>
  <si>
    <t>王艺晴</t>
  </si>
  <si>
    <t>咳变、过敏性鼻炎</t>
  </si>
  <si>
    <t>8.27微：熬药锅，回砂锅或熬药用的电子砂锅8.29：回家后微感冒中药能吃吗，可以和感冒药一起吃吗：回：中药可以吃，吸入剂早2吸晚2吸喘好一些后早1吸晚1吸，感冒药可以吃和草药隔开半小时</t>
  </si>
  <si>
    <t>姜生云</t>
  </si>
  <si>
    <t>肺结节过敏性鼻炎银屑病</t>
  </si>
  <si>
    <t>8.30微：龟板鳖甲的事情</t>
  </si>
  <si>
    <t>孙秀霞</t>
  </si>
  <si>
    <t>北京大兴</t>
  </si>
  <si>
    <t>咳嗽变异性哮喘</t>
  </si>
  <si>
    <t>患者介绍北京当地人说自来复诊</t>
  </si>
  <si>
    <t>谭林</t>
  </si>
  <si>
    <t>湖南</t>
  </si>
  <si>
    <t>微信调方邮寄不用回，没药自动联系</t>
  </si>
  <si>
    <t>王宝森</t>
  </si>
  <si>
    <t>哮喘慢阻肺</t>
  </si>
  <si>
    <t>北京医保挂号调方未拿药，来复诊</t>
  </si>
  <si>
    <t>武君</t>
  </si>
  <si>
    <t>肺结节（炎性）</t>
  </si>
  <si>
    <t>张炳会</t>
  </si>
  <si>
    <t>天津</t>
  </si>
  <si>
    <t>王继琴</t>
  </si>
  <si>
    <t>咳变</t>
  </si>
  <si>
    <t>想过来再看看9/8已通知患者主任已恢复出诊</t>
  </si>
  <si>
    <t>张春来</t>
  </si>
  <si>
    <t>鼻后滴漏综合征</t>
  </si>
  <si>
    <t>9.8微：吃了10剂后未服药嫌药贵不想在医院拿药，想在家拿药，没有的药在医院拿。回：医院规定不单配药，问家里自己抓齐过吗。如果可以抓齐就吃之前的方子看一下</t>
  </si>
  <si>
    <t>武映光</t>
  </si>
  <si>
    <t>支哮过敏性鼻炎</t>
  </si>
  <si>
    <t>发票和收据一起和药物邮回家9.11微：回家感冒黄痰喉咙肿痛发炎输液，可以吃中药吗。回：感冒好了后再服中药，鼻喷剂和吸入剂可以用</t>
  </si>
  <si>
    <t>赵国英</t>
  </si>
  <si>
    <t>肺结节肺大泡支扩</t>
  </si>
  <si>
    <t>当天钱没带够说下午来交费</t>
  </si>
  <si>
    <t>张俊云</t>
  </si>
  <si>
    <t>肺结节支扩哮喘</t>
  </si>
  <si>
    <t>北京医保未拿草药</t>
  </si>
  <si>
    <t>刘加加</t>
  </si>
  <si>
    <t>河南</t>
  </si>
  <si>
    <t>第二天又治疗一次</t>
  </si>
  <si>
    <t>咨询</t>
  </si>
  <si>
    <t>王秋香</t>
  </si>
  <si>
    <t>西安</t>
  </si>
  <si>
    <t>肺原位癌？</t>
  </si>
  <si>
    <t>患说术后再服中药</t>
  </si>
  <si>
    <t>微信调方邮寄（第3个月药）</t>
  </si>
  <si>
    <t>恢复的挺好的第3个月药吃完后，吸入的药开始逐渐减量了</t>
  </si>
  <si>
    <t>冯晓霞</t>
  </si>
  <si>
    <t>未拿药，患说近期要出门，回来后再拿药</t>
  </si>
  <si>
    <t>张兰俊</t>
  </si>
  <si>
    <t>唐山</t>
  </si>
  <si>
    <t>本人未拿药，给结节开30剂药治高血压</t>
  </si>
  <si>
    <t>腾彩云</t>
  </si>
  <si>
    <t>北京医保不拿药</t>
  </si>
  <si>
    <t>邮寄吃完后来本人复诊</t>
  </si>
  <si>
    <t>9/8看病治疗一次，9/9再治疗一次患要求</t>
  </si>
  <si>
    <t>阿拉坦其其格</t>
  </si>
  <si>
    <t>微信调方邮寄嘱其一天一剂药2袋</t>
  </si>
  <si>
    <t>潘海山</t>
  </si>
  <si>
    <t>9.15微：代煎药的储存方法</t>
  </si>
  <si>
    <t>周玉立</t>
  </si>
  <si>
    <t>河南现北京</t>
  </si>
  <si>
    <t>现北京居住未带够钱只拿4剂药，9.11微：吃药一次后晚上感觉咳喘少轻，小便有尿意憋尿胀气量少一晚上7-8次，回：发麻黄照片嘱其挑出麻黄</t>
  </si>
  <si>
    <t>刘洋患家属</t>
  </si>
  <si>
    <t>任军</t>
  </si>
  <si>
    <t>支哮慢阻肺</t>
  </si>
  <si>
    <t>其爱人看刘洋，怕钱不够未拿中药</t>
  </si>
  <si>
    <t>患家属</t>
  </si>
  <si>
    <t>杨桂敏</t>
  </si>
  <si>
    <t>现北京居住 9.15微：服药后一阵一阵出汗，憋闷气短不定时犯过这几天没有，就是觉得热出汗。回：刚开始用药有些人会有出汗，坚持用药一段时间就好了</t>
  </si>
  <si>
    <t>朋友</t>
  </si>
  <si>
    <t>复诊用完后自来9.23电话：近期感冒流鼻涕色黄，咳嗽白痰难咳出，憋气严重。嘱：化验白细胞血常规看看有没有炎症，是否发烧。吸入加量，</t>
  </si>
  <si>
    <t>孙波</t>
  </si>
  <si>
    <t>咳变过敏性鼻炎</t>
  </si>
  <si>
    <t>复诊用完后自来</t>
  </si>
  <si>
    <t>王建昌</t>
  </si>
  <si>
    <t>山东</t>
  </si>
  <si>
    <t>5+46+46+46</t>
  </si>
  <si>
    <t>微信调方邮寄已就诊5次，吃完药微信联系9.13微：感冒发烧能吃药吗，回：感冒发烧好了后再喝中药，先停几天</t>
  </si>
  <si>
    <t>赵天灵</t>
  </si>
  <si>
    <t>儿子代诊学生未拿药</t>
  </si>
  <si>
    <t>蒋惠</t>
  </si>
  <si>
    <t>四川</t>
  </si>
  <si>
    <t>代诊北京--未拿药</t>
  </si>
  <si>
    <t>张明九</t>
  </si>
  <si>
    <t>9.20微：近几天出门还没有服药，回来后煎药有疑问再联系。回：嘱其休息时间，休假期间无人回复，有疑问在假前联系</t>
  </si>
  <si>
    <t>李馨慧</t>
  </si>
  <si>
    <t>呼伦贝尔</t>
  </si>
  <si>
    <t xml:space="preserve">未拿药 </t>
  </si>
  <si>
    <t>雷雅珍</t>
  </si>
  <si>
    <t>0429-8120921</t>
  </si>
  <si>
    <t>慢支肺大泡心源性哮喘</t>
  </si>
  <si>
    <t>杨雪娟</t>
  </si>
  <si>
    <t>9.14微：煎药过程说明</t>
  </si>
  <si>
    <t>宋永惠</t>
  </si>
  <si>
    <t>肺纤支扩雷诺氏</t>
  </si>
  <si>
    <t>想去安定门医院就诊考虑医保，9.15微：告知目前有变化暂时不去安定门，复诊时还来天健医院</t>
  </si>
  <si>
    <t>李继江</t>
  </si>
  <si>
    <t>北京医保</t>
  </si>
  <si>
    <t>樊明霞</t>
  </si>
  <si>
    <t>包头</t>
  </si>
  <si>
    <t>肺微结节</t>
  </si>
  <si>
    <t>9.14微：家里还有2天药，邮寄的草药还未到。回：收到药后就开始服药</t>
  </si>
  <si>
    <t>郑敏</t>
  </si>
  <si>
    <t>9.20微：吃药8天已初见效果，晨起大便后气虚比较重手脚发软。回：早上查下空腹血糖，血糖低也会引起这些症状，早上吃些东西后再大便，嘱其用药</t>
  </si>
  <si>
    <t>谢秋伟</t>
  </si>
  <si>
    <t>张清莲</t>
  </si>
  <si>
    <t>哈尔滨</t>
  </si>
  <si>
    <t>体虚感冒</t>
  </si>
  <si>
    <t>9.20微：</t>
  </si>
  <si>
    <t>李秀娟</t>
  </si>
  <si>
    <t>9.15微：坐车回家后，过敏体质胸前红痒，回：服氯雷他定片每天一篇，建议去皮肤科看一下</t>
  </si>
  <si>
    <t>申世杰</t>
  </si>
  <si>
    <t>徐芳</t>
  </si>
  <si>
    <t>候官卿</t>
  </si>
  <si>
    <t>自然</t>
  </si>
  <si>
    <t>陈国华</t>
  </si>
  <si>
    <t>广东</t>
  </si>
  <si>
    <t>9.20微：药服2天，嘱其熬药方法</t>
  </si>
  <si>
    <t>田诚</t>
  </si>
  <si>
    <t>肺结节肺CA术后</t>
  </si>
  <si>
    <t>陈福龙</t>
  </si>
  <si>
    <t>9.14微：咨询皮下结核传染吗。回：查查肺部有没有结核，肺结核会传染。9.16微：当地肿瘤标志物10项都查吗，是查良性还是恶性？回：当地能查什么就查什么吧，10项都是肿瘤标识物，查恶性</t>
  </si>
  <si>
    <t>王素琴</t>
  </si>
  <si>
    <t>呼市</t>
  </si>
  <si>
    <t>支哮</t>
  </si>
  <si>
    <t>不用回访，不诚心拿药</t>
  </si>
  <si>
    <t>邢玉良</t>
  </si>
  <si>
    <t>甘肃</t>
  </si>
  <si>
    <t>慢阻肺肺大泡</t>
  </si>
  <si>
    <t>约9.28复诊</t>
  </si>
  <si>
    <t>张建梅</t>
  </si>
  <si>
    <t>蒋丛进</t>
  </si>
  <si>
    <t>北京当地要用后自来复诊，已复诊2次</t>
  </si>
  <si>
    <t>杜秉泽</t>
  </si>
  <si>
    <t>王泽多</t>
  </si>
  <si>
    <t>湖北</t>
  </si>
  <si>
    <t>copd 冠心病</t>
  </si>
  <si>
    <t>9.20微：代煎药的储存方法，饭后半小时喝药</t>
  </si>
  <si>
    <t>贾双</t>
  </si>
  <si>
    <t>潘美叶</t>
  </si>
  <si>
    <t>张文彭患者儿子</t>
  </si>
  <si>
    <t>郑新安</t>
  </si>
  <si>
    <t>宁夏</t>
  </si>
  <si>
    <t>胃炎</t>
  </si>
  <si>
    <t>9.20微：近段时间有应酬还未服药，下周开始吃。嘱：尽量少喝酒，对胃有刺激</t>
  </si>
  <si>
    <t>臧晓昱</t>
  </si>
  <si>
    <t>9.20微：周五或周六来复诊</t>
  </si>
  <si>
    <t>杨淑敏</t>
  </si>
  <si>
    <t>肺结节咳变过敏鼻炎</t>
  </si>
  <si>
    <t>患用其孙子王涵熙名字开药</t>
  </si>
  <si>
    <t>赵玉亭</t>
  </si>
  <si>
    <t>变异性哮喘肺结节</t>
  </si>
  <si>
    <t>9.20微</t>
  </si>
  <si>
    <t>代红</t>
  </si>
  <si>
    <t>贵州</t>
  </si>
  <si>
    <t>肺结节肺CA术后双锁骨上淋巴结肿大</t>
  </si>
  <si>
    <t>于艳华</t>
  </si>
  <si>
    <t>9.19微：热敷包的用法，早上吃几片姜影响药效吗？回：偶尔吃一次没关系，和药隔开。9.23微：问医院噻托溴铵粉有没有只有药不带吸入器的，回：只有带吸入器的包装，没有只有药的包装</t>
  </si>
  <si>
    <t>9.18微：昨天午饭后喉咙起了泡咳血，详见语音</t>
  </si>
  <si>
    <t>陈树刚</t>
  </si>
  <si>
    <t>肺纤慢阻肺肺大泡</t>
  </si>
  <si>
    <t>9.20微：在旅游，10.20才能开始服药，回：注意气温变化别感冒</t>
  </si>
  <si>
    <t>胡欣</t>
  </si>
  <si>
    <t>北京昌平</t>
  </si>
  <si>
    <t>乳腺增生溢乳症</t>
  </si>
  <si>
    <t>9.17微：因有事来不了取药，办理邮寄</t>
  </si>
  <si>
    <t>郑继英</t>
  </si>
  <si>
    <t>只拿10剂药，想回家看看能不能配齐</t>
  </si>
  <si>
    <t>高晓丽</t>
  </si>
  <si>
    <t>微信调方邮寄9.24微：可以吃生萝卜吗？吃了会不会抵消药性，回：不要和药一起吃，两者间隔半个小时。</t>
  </si>
  <si>
    <t>每隔一段时间来北京办事，复诊</t>
  </si>
  <si>
    <t>王佐权</t>
  </si>
  <si>
    <t>微信调方邮寄9.18微：是否发药，回：已发</t>
  </si>
  <si>
    <t>陈应珠</t>
  </si>
  <si>
    <t>肺结节转移瘤？</t>
  </si>
  <si>
    <t>一家人</t>
  </si>
  <si>
    <t>陈月梅</t>
  </si>
  <si>
    <t>肺结节毛玻璃</t>
  </si>
  <si>
    <t>何聪</t>
  </si>
  <si>
    <t>党宝玲</t>
  </si>
  <si>
    <t>肺结节甲状腺结节</t>
  </si>
  <si>
    <t>9.19微：打完针后晕耳朵响眼前发黑，躺一会好转，背困。回：查查心电图，看心脏有没有事，患：没有问题。回：是不是打针时紧张了，今天好些了没</t>
  </si>
  <si>
    <t>武秀英</t>
  </si>
  <si>
    <t>9.19微：邮寄10个热敷包</t>
  </si>
  <si>
    <t>孙玉兰</t>
  </si>
  <si>
    <t>肺纤维化支扩</t>
  </si>
  <si>
    <t>代诊咨询</t>
  </si>
  <si>
    <t>吴月清</t>
  </si>
  <si>
    <t>内蒙现北京</t>
  </si>
  <si>
    <t>肺部占位</t>
  </si>
  <si>
    <t>代诊咨询未拿药</t>
  </si>
  <si>
    <t>杨丽媛</t>
  </si>
  <si>
    <t>9.21微：布地奈德气雾剂数字没有明显变化，也感觉不到进去东西，回：刻度变化比较慢没有感觉，按正确方法吸就可以</t>
  </si>
  <si>
    <t>倪逸晨</t>
  </si>
  <si>
    <t>安徽</t>
  </si>
  <si>
    <t>洪桃</t>
  </si>
  <si>
    <t>支气管哮喘鼻炎肺ca术后</t>
  </si>
  <si>
    <t>9.26微电话：服药2天后咽痛，恶心欲吐排气多嘱：暂停中药服奥美拉唑肠溶胶囊一周，咽痛消失后再服中药1剂/2天，渐渐适应中药继观</t>
  </si>
  <si>
    <t>代诊</t>
  </si>
  <si>
    <t>尹少仲</t>
  </si>
  <si>
    <t>9.19微：咨询肺结节是什么性质的。回实性的</t>
  </si>
  <si>
    <t>赵霞</t>
  </si>
  <si>
    <t>支哮过敏性鼻炎乳腺癌术后</t>
  </si>
  <si>
    <t>张文彭住院患者</t>
  </si>
  <si>
    <t>王雅玲</t>
  </si>
  <si>
    <t>支气管哮喘急性发作期慢阻肺</t>
  </si>
  <si>
    <t>张文彭主任住院患者，走住院系统</t>
  </si>
  <si>
    <t>张迪文介绍</t>
  </si>
  <si>
    <t>肖禾</t>
  </si>
  <si>
    <t>鼻窦炎扁桃体炎</t>
  </si>
  <si>
    <t>9.22微：语音</t>
  </si>
  <si>
    <t>杨书贤</t>
  </si>
  <si>
    <t>龚时雨</t>
  </si>
  <si>
    <t>胡炎斌</t>
  </si>
  <si>
    <t>江西</t>
  </si>
  <si>
    <t>支扩慢阻肺</t>
  </si>
  <si>
    <t>没有微信，钱不多只拿5剂药。</t>
  </si>
  <si>
    <t>张靖</t>
  </si>
  <si>
    <t>支哮支扩慢阻肺</t>
  </si>
  <si>
    <t>邱爱华</t>
  </si>
  <si>
    <t>支哮支扩伴感染</t>
  </si>
  <si>
    <t>北京医保不拿草药，只拿真菌药</t>
  </si>
  <si>
    <t>邮寄10个热敷包</t>
  </si>
  <si>
    <t>刘俊贤</t>
  </si>
  <si>
    <t>9.24微：吃中药后2天血压146/87有点头疼，痰里有血丝，如何养肺。回：有高血压吗，年龄可能有关，药里没有升压的，什么时候再过来看看</t>
  </si>
  <si>
    <t>陈丽娟</t>
  </si>
  <si>
    <t>张文彭主任住院患者，未开中药</t>
  </si>
  <si>
    <t>9.21微：服</t>
  </si>
  <si>
    <t>儿子来开方交费，办理邮寄9.26微：现感冒了能吃中药吗，问现在症状，回：可以吃</t>
  </si>
  <si>
    <t>李东玲</t>
  </si>
  <si>
    <t xml:space="preserve">肺结节支扩 </t>
  </si>
  <si>
    <t xml:space="preserve">北京医保未拿药 </t>
  </si>
  <si>
    <t>赵桂芬</t>
  </si>
  <si>
    <t>邮寄布地奈德气雾剂</t>
  </si>
  <si>
    <t>梁宏</t>
  </si>
  <si>
    <t>黄爱菜</t>
  </si>
  <si>
    <t>更年期综合征</t>
  </si>
  <si>
    <t>任喜根</t>
  </si>
  <si>
    <t>邹建敏</t>
  </si>
  <si>
    <t>南京</t>
  </si>
  <si>
    <t>肺结节（多发）</t>
  </si>
  <si>
    <t>有医保嫌药贵未给联系方式处方</t>
  </si>
  <si>
    <t xml:space="preserve">本人来复诊 </t>
  </si>
  <si>
    <t>单惠林</t>
  </si>
  <si>
    <t>肺炎后机化性肺炎</t>
  </si>
  <si>
    <t>9.28复诊</t>
  </si>
  <si>
    <t>宋维忠</t>
  </si>
  <si>
    <t>9.26已收到药</t>
  </si>
  <si>
    <t>任清玉</t>
  </si>
  <si>
    <t>肺纤机化性肺炎</t>
  </si>
  <si>
    <t>9.27电话：昨天开始发烧详见续页</t>
  </si>
  <si>
    <t>崔弘熙</t>
  </si>
  <si>
    <t>9.25微：药的用量，回：孩子的量可以少一些</t>
  </si>
  <si>
    <t>微信调方邮寄：嘱回家自己熬药时放3片生姜，5个大枣</t>
  </si>
  <si>
    <t>本人来复诊回家看一下时间再联系复诊时间</t>
  </si>
  <si>
    <t>张荣生</t>
  </si>
  <si>
    <t>65</t>
  </si>
  <si>
    <t>慢性支气管炎</t>
  </si>
  <si>
    <t>梁朝晖</t>
  </si>
  <si>
    <t>49</t>
  </si>
  <si>
    <t>马鸿珍</t>
  </si>
  <si>
    <t>79</t>
  </si>
  <si>
    <t>邹雁海</t>
  </si>
  <si>
    <t>60</t>
  </si>
  <si>
    <t>骆慧萍</t>
  </si>
  <si>
    <t xml:space="preserve">肺结节咳变 </t>
  </si>
  <si>
    <t>陈秀华</t>
  </si>
  <si>
    <t>高旭</t>
  </si>
  <si>
    <t>肺纤肺大泡慢阻肺</t>
  </si>
  <si>
    <t>陈凯</t>
  </si>
  <si>
    <t>肺纤</t>
  </si>
  <si>
    <t>夫妻</t>
  </si>
  <si>
    <t>林健娜</t>
  </si>
  <si>
    <t>肺腺癌术后</t>
  </si>
  <si>
    <t>阮其荣</t>
  </si>
  <si>
    <t>甲状腺结节</t>
  </si>
  <si>
    <t>宋殿武</t>
  </si>
  <si>
    <t>吉林</t>
  </si>
  <si>
    <t>建议穿刺后定性后，手术后再服草药治疗</t>
  </si>
  <si>
    <t>节后来复诊</t>
  </si>
  <si>
    <t>复诊未拿药（有嫌药价贵的想法）</t>
  </si>
  <si>
    <t>要去海南，回来后复诊，开了8个热敷包，1次治疗，16付中药</t>
  </si>
  <si>
    <t>陈秀生</t>
  </si>
  <si>
    <t>肺腺Ca伴胸膜转移 肺间质纤维化</t>
  </si>
  <si>
    <t>白俊杰</t>
  </si>
  <si>
    <t>慢阻肺、肺结节、</t>
  </si>
  <si>
    <t>节后回老家前来复诊，带药回家</t>
  </si>
  <si>
    <t>张兰荣</t>
  </si>
  <si>
    <t>肺结节 咽炎</t>
  </si>
  <si>
    <t>陈子涵</t>
  </si>
  <si>
    <t>张家口</t>
  </si>
  <si>
    <t>30付、西药</t>
  </si>
  <si>
    <t>窦文选</t>
  </si>
  <si>
    <t>吴江霖</t>
  </si>
  <si>
    <t>肺结节、肿瘤标志物增高、</t>
  </si>
  <si>
    <t>段秀玲</t>
  </si>
  <si>
    <t>机化性肺炎</t>
  </si>
  <si>
    <t>微信调方</t>
  </si>
  <si>
    <t>邮寄30付</t>
  </si>
  <si>
    <t>梅雪</t>
  </si>
  <si>
    <t>贾筱燕</t>
  </si>
  <si>
    <t>肺结节 肺炎</t>
  </si>
  <si>
    <t>邢燕明</t>
  </si>
  <si>
    <t>肺炎</t>
  </si>
  <si>
    <t>配药</t>
  </si>
  <si>
    <t>郝洪武</t>
  </si>
  <si>
    <t>服完22付药复诊</t>
  </si>
  <si>
    <t>候卫荣</t>
  </si>
  <si>
    <t>老公在东总看病，顺便来看自己</t>
  </si>
  <si>
    <t>邵丹</t>
  </si>
  <si>
    <t>胸痛</t>
  </si>
  <si>
    <t>两周后复诊来拿药</t>
  </si>
  <si>
    <t>刘建新</t>
  </si>
  <si>
    <t>copd 哮喘 慢支</t>
  </si>
  <si>
    <t>翁婿</t>
  </si>
  <si>
    <t>刘延刚</t>
  </si>
  <si>
    <t>魏长志</t>
  </si>
  <si>
    <t>福建</t>
  </si>
  <si>
    <t>copd 肺大泡 肺部感染 左下肺占位</t>
  </si>
  <si>
    <t>支哮 支扩伴感染</t>
  </si>
  <si>
    <t>医保</t>
  </si>
  <si>
    <t>肺结节 乳腺结节</t>
  </si>
  <si>
    <t>乳腺结节 胃炎</t>
  </si>
  <si>
    <t>杨宝成</t>
  </si>
  <si>
    <t>李昕睿</t>
  </si>
  <si>
    <t>想看张文彭</t>
  </si>
  <si>
    <t>王敬燕</t>
  </si>
  <si>
    <t>王华寅</t>
  </si>
  <si>
    <t>杜春胜</t>
  </si>
  <si>
    <t>过敏性鼻炎</t>
  </si>
  <si>
    <t>史燕飞</t>
  </si>
  <si>
    <t>未开药</t>
  </si>
  <si>
    <t>杨建永</t>
  </si>
  <si>
    <t>肺纤维化</t>
  </si>
  <si>
    <t>李俊玲</t>
  </si>
  <si>
    <t>左肺结节 咳嗽变异性哮喘</t>
  </si>
  <si>
    <t>余多成</t>
  </si>
  <si>
    <t>右上肺占位 肺纤维化 copd 肺大泡</t>
  </si>
  <si>
    <t>支美仙</t>
  </si>
  <si>
    <t>侯丽英</t>
  </si>
  <si>
    <t>肺炎衣原体肺炎</t>
  </si>
  <si>
    <t>路光海</t>
  </si>
  <si>
    <t>深圳</t>
  </si>
  <si>
    <t>曹士俊</t>
  </si>
  <si>
    <t>洪军</t>
  </si>
  <si>
    <t>支扩</t>
  </si>
  <si>
    <t>杨金彪</t>
  </si>
  <si>
    <t>靳迎</t>
  </si>
  <si>
    <t>肺结节 下肢静脉血栓</t>
  </si>
  <si>
    <t>胡懿</t>
  </si>
  <si>
    <t>涂正芳</t>
  </si>
  <si>
    <t>糖尿病并肾病</t>
  </si>
  <si>
    <t>王翠萍</t>
  </si>
  <si>
    <t>咳嗽</t>
  </si>
  <si>
    <t>陈春秀</t>
  </si>
  <si>
    <t>湖北省</t>
  </si>
  <si>
    <t>肺癌</t>
  </si>
  <si>
    <t>许占霞</t>
  </si>
  <si>
    <t>辽宁省</t>
  </si>
  <si>
    <t>袁永国</t>
  </si>
  <si>
    <t>浙江省</t>
  </si>
  <si>
    <t>常艳春</t>
  </si>
  <si>
    <t>河北省</t>
  </si>
  <si>
    <t>王春兰</t>
  </si>
  <si>
    <t>北京市</t>
  </si>
  <si>
    <t>耿月娥</t>
  </si>
  <si>
    <t>杨玉芳</t>
  </si>
  <si>
    <t>练维菊</t>
  </si>
  <si>
    <t>许爱军</t>
  </si>
  <si>
    <t>雷发兰</t>
  </si>
  <si>
    <t>copd</t>
  </si>
  <si>
    <t>雷发瑛</t>
  </si>
  <si>
    <t>王美萍</t>
  </si>
  <si>
    <t>赵键</t>
  </si>
  <si>
    <t>59</t>
  </si>
  <si>
    <t>罗平</t>
  </si>
  <si>
    <t>张建虎</t>
  </si>
  <si>
    <t>32</t>
  </si>
  <si>
    <t>1</t>
  </si>
  <si>
    <t>马金玲</t>
  </si>
  <si>
    <t>54</t>
  </si>
  <si>
    <t>韩英秋</t>
  </si>
  <si>
    <t>44</t>
  </si>
  <si>
    <t>肺结节术后</t>
  </si>
  <si>
    <t>李小节</t>
  </si>
  <si>
    <t>53</t>
  </si>
  <si>
    <t>孙华文</t>
  </si>
  <si>
    <t>46</t>
  </si>
  <si>
    <t>时雪莲</t>
  </si>
  <si>
    <t>支气管扩张</t>
  </si>
  <si>
    <t>肺结节 高血压 高脂血症</t>
  </si>
  <si>
    <t>庞美芝</t>
  </si>
  <si>
    <t>王淑萍</t>
  </si>
  <si>
    <t>王建平</t>
  </si>
  <si>
    <t>曹曾媛</t>
  </si>
  <si>
    <t>潘杰</t>
  </si>
  <si>
    <t>谷淑云</t>
  </si>
  <si>
    <t>马淑清</t>
  </si>
  <si>
    <t>李丹科</t>
  </si>
  <si>
    <t>刘兴志患者家属</t>
  </si>
  <si>
    <t>杨永华</t>
  </si>
  <si>
    <t>张文彭患者家属</t>
  </si>
  <si>
    <t>周德云</t>
  </si>
  <si>
    <t>王恩卿</t>
  </si>
  <si>
    <t>郑德福</t>
  </si>
  <si>
    <t>于艺晗</t>
  </si>
  <si>
    <t>郭彦花</t>
  </si>
  <si>
    <t>李春梅</t>
  </si>
  <si>
    <t>肺结节，肺纤维化</t>
  </si>
  <si>
    <t>复诊邮寄</t>
  </si>
  <si>
    <t>彭石岗</t>
  </si>
  <si>
    <t>丁莉</t>
  </si>
  <si>
    <t>林爱枝</t>
  </si>
  <si>
    <t>祝善书</t>
  </si>
  <si>
    <t>陈旧性肺结核</t>
  </si>
  <si>
    <t>苗月侠</t>
  </si>
  <si>
    <t>常兆兰</t>
  </si>
  <si>
    <t>吴晓茹</t>
  </si>
  <si>
    <t>新疆</t>
  </si>
  <si>
    <t>张贵廷</t>
  </si>
  <si>
    <t>乳腺增生症，溢乳症，胃炎</t>
  </si>
  <si>
    <t>郭宝山</t>
  </si>
  <si>
    <t>赵玉柱</t>
  </si>
  <si>
    <t>邱耀成</t>
  </si>
  <si>
    <t>肺CA术后</t>
  </si>
  <si>
    <t>尹欢莲</t>
  </si>
  <si>
    <t>张吕国</t>
  </si>
  <si>
    <t>江婷</t>
  </si>
  <si>
    <t>复诊八折</t>
  </si>
  <si>
    <t>肖长起</t>
  </si>
  <si>
    <t>右上肺CA术后</t>
  </si>
  <si>
    <t>异地医保，态度恶劣</t>
  </si>
  <si>
    <t>高桂兰</t>
  </si>
  <si>
    <t>王姬</t>
  </si>
  <si>
    <t>刘金亮</t>
  </si>
  <si>
    <t>气道高反应</t>
  </si>
  <si>
    <t>预初住院</t>
  </si>
  <si>
    <t>闫玉珍</t>
  </si>
  <si>
    <t>感冒肾功能不全</t>
  </si>
  <si>
    <t>慢阻肺，肺大泡</t>
  </si>
  <si>
    <t>姜泽伟</t>
  </si>
  <si>
    <t>尹贤</t>
  </si>
  <si>
    <t>张苏棠</t>
  </si>
  <si>
    <t>王改冰</t>
  </si>
  <si>
    <t>邓邵菲</t>
  </si>
  <si>
    <t>郑雨舟</t>
  </si>
  <si>
    <t>陈计根</t>
  </si>
  <si>
    <t>右肺结节</t>
  </si>
  <si>
    <t>师英菊</t>
  </si>
  <si>
    <t>刘丽鸿</t>
  </si>
  <si>
    <t>肺结节，反流性食管炎</t>
  </si>
  <si>
    <t>张民英</t>
  </si>
  <si>
    <t>贺美莲</t>
  </si>
  <si>
    <t>自来看片</t>
  </si>
  <si>
    <t>霍会娟</t>
  </si>
  <si>
    <t>陶贤林</t>
  </si>
  <si>
    <t>史胜</t>
  </si>
  <si>
    <t>王瑞娥</t>
  </si>
  <si>
    <t>拾青城</t>
  </si>
  <si>
    <t>内蒙古</t>
  </si>
  <si>
    <t>史继权</t>
  </si>
  <si>
    <t>王冠军</t>
  </si>
  <si>
    <t>骆惠萍</t>
  </si>
  <si>
    <t>肺结节，咳嗽变异性哮喘</t>
  </si>
  <si>
    <t>8折后2987.32</t>
  </si>
  <si>
    <t>杨兆娥</t>
  </si>
  <si>
    <t>张秀英</t>
  </si>
  <si>
    <t>边翠霞</t>
  </si>
  <si>
    <t>梁桂兰</t>
  </si>
  <si>
    <t>万紫</t>
  </si>
  <si>
    <t>张文生</t>
  </si>
  <si>
    <t>68</t>
  </si>
  <si>
    <t>13901229110</t>
  </si>
  <si>
    <t>杜润琴</t>
  </si>
  <si>
    <t>63</t>
  </si>
  <si>
    <t>13864691879</t>
  </si>
  <si>
    <t>肺Ca术后</t>
  </si>
  <si>
    <t>刘著</t>
  </si>
  <si>
    <t>51</t>
  </si>
  <si>
    <t>13504643038</t>
  </si>
  <si>
    <t>肺部包块（炎性）</t>
  </si>
  <si>
    <t>兰月琴</t>
  </si>
  <si>
    <t>13520292537</t>
  </si>
  <si>
    <t>肺间质炎后</t>
  </si>
  <si>
    <t>叶太祥</t>
  </si>
  <si>
    <t>13562288788</t>
  </si>
  <si>
    <t>贺建平</t>
  </si>
  <si>
    <t>56</t>
  </si>
  <si>
    <t>13637403481</t>
  </si>
  <si>
    <t>左德军</t>
  </si>
  <si>
    <t>13705331823</t>
  </si>
  <si>
    <t>何清贵</t>
  </si>
  <si>
    <t>13911820019</t>
  </si>
  <si>
    <t>倪花娟</t>
  </si>
  <si>
    <t>马新智</t>
  </si>
  <si>
    <t>陆慧敏</t>
  </si>
  <si>
    <t>杨哲崆</t>
  </si>
  <si>
    <t>肺结节脾虚痰阻</t>
  </si>
  <si>
    <t>自来初诊</t>
  </si>
  <si>
    <t>文思铼</t>
  </si>
  <si>
    <t>吴钟芳</t>
  </si>
  <si>
    <t>看片</t>
  </si>
  <si>
    <t>郑丹萍</t>
  </si>
  <si>
    <t>王万喜</t>
  </si>
  <si>
    <t>复诊汇款</t>
  </si>
  <si>
    <t>哮喘，慢阻肺</t>
  </si>
  <si>
    <t>张淑会</t>
  </si>
  <si>
    <t>金秀芳</t>
  </si>
  <si>
    <t>田宝杰</t>
  </si>
  <si>
    <t>冯永钰</t>
  </si>
  <si>
    <t>张立维</t>
  </si>
  <si>
    <t>杨恒利</t>
  </si>
  <si>
    <t>林开敏</t>
  </si>
  <si>
    <t>康淑荣</t>
  </si>
  <si>
    <t>张继伟</t>
  </si>
  <si>
    <t>张继东</t>
  </si>
  <si>
    <t>佟学武</t>
  </si>
  <si>
    <t>宫秀珍</t>
  </si>
  <si>
    <t>复诊邮</t>
  </si>
  <si>
    <t>王耀山</t>
  </si>
  <si>
    <t>肺间质改变</t>
  </si>
  <si>
    <t>陈三坤</t>
  </si>
  <si>
    <t>支气管扩张，肺结节，肺栓塞？</t>
  </si>
  <si>
    <t>裴木珍</t>
  </si>
  <si>
    <t>肺ca（化疗中）</t>
  </si>
  <si>
    <t>胡事敏</t>
  </si>
  <si>
    <t>谷爱雪</t>
  </si>
  <si>
    <t>李宗钰</t>
  </si>
  <si>
    <t>李荣章</t>
  </si>
  <si>
    <t>王德云</t>
  </si>
  <si>
    <t>何巧莲</t>
  </si>
  <si>
    <t>王俊</t>
  </si>
  <si>
    <t>李人武</t>
  </si>
  <si>
    <t>秦一茗</t>
  </si>
  <si>
    <t>蔡含红</t>
  </si>
  <si>
    <t>17381505268</t>
  </si>
  <si>
    <t>宁昕炜</t>
  </si>
  <si>
    <t>17</t>
  </si>
  <si>
    <t>13322287272</t>
  </si>
  <si>
    <t>肺大泡</t>
  </si>
  <si>
    <t>李吉爽</t>
  </si>
  <si>
    <t>62</t>
  </si>
  <si>
    <t>18263115279</t>
  </si>
  <si>
    <t>韦朋新</t>
  </si>
  <si>
    <t>76</t>
  </si>
  <si>
    <t>郑琼</t>
  </si>
  <si>
    <t>52</t>
  </si>
  <si>
    <t>夏素梅</t>
  </si>
  <si>
    <t>57</t>
  </si>
  <si>
    <t>陈保国</t>
  </si>
  <si>
    <t>39</t>
  </si>
  <si>
    <t>韩占江</t>
  </si>
  <si>
    <t>北京（黑龙江）</t>
  </si>
  <si>
    <t>多发肺结节</t>
  </si>
  <si>
    <t>李宁</t>
  </si>
  <si>
    <t>支气管扩张症</t>
  </si>
  <si>
    <t>陆云球</t>
  </si>
  <si>
    <t>右肺气液胸</t>
  </si>
  <si>
    <t>王玉先</t>
  </si>
  <si>
    <t>张正淑</t>
  </si>
  <si>
    <t>朱树怀</t>
  </si>
  <si>
    <t>复诊住院患者</t>
  </si>
  <si>
    <t>吕秀田</t>
  </si>
  <si>
    <t>82岁</t>
  </si>
  <si>
    <t>13934643420</t>
  </si>
  <si>
    <t>干燥综合征</t>
  </si>
  <si>
    <t>胡占国</t>
  </si>
  <si>
    <t>47岁</t>
  </si>
  <si>
    <t>13910744667</t>
  </si>
  <si>
    <t>李怀进</t>
  </si>
  <si>
    <t>59岁</t>
  </si>
  <si>
    <t>15865077156</t>
  </si>
  <si>
    <t>69岁</t>
  </si>
  <si>
    <t>53岁</t>
  </si>
  <si>
    <t>袁伟荣</t>
  </si>
  <si>
    <t>38岁</t>
  </si>
  <si>
    <t>13911369503</t>
  </si>
  <si>
    <t>王淑华</t>
  </si>
  <si>
    <t>56岁</t>
  </si>
  <si>
    <t>殷茹香</t>
  </si>
  <si>
    <t>55岁</t>
  </si>
  <si>
    <t>王丽霞</t>
  </si>
  <si>
    <t>54岁</t>
  </si>
  <si>
    <t>肺结核？</t>
  </si>
  <si>
    <t>66岁</t>
  </si>
  <si>
    <t>章子康</t>
  </si>
  <si>
    <t>61</t>
  </si>
  <si>
    <t>13735302757</t>
  </si>
  <si>
    <t>孙树</t>
  </si>
  <si>
    <t>13934758919</t>
  </si>
  <si>
    <t>李雅玲</t>
  </si>
  <si>
    <t>13841650288</t>
  </si>
  <si>
    <t>王士强</t>
  </si>
  <si>
    <t>13264043157</t>
  </si>
  <si>
    <t>张淑丽</t>
  </si>
  <si>
    <t>13910301165</t>
  </si>
  <si>
    <t>胡海涛</t>
  </si>
  <si>
    <t>42</t>
  </si>
  <si>
    <t>18310141457</t>
  </si>
  <si>
    <t>胡沛加</t>
  </si>
  <si>
    <t>3</t>
  </si>
  <si>
    <t>50</t>
  </si>
  <si>
    <t>支气管哮喘,过敏性鼻炎,乳腺ca术后</t>
  </si>
  <si>
    <t>黄玉</t>
  </si>
  <si>
    <t>38</t>
  </si>
  <si>
    <t>李文涛</t>
  </si>
  <si>
    <t>15231888663</t>
  </si>
  <si>
    <t>张树欣</t>
  </si>
  <si>
    <t>69</t>
  </si>
  <si>
    <t>13717557328</t>
  </si>
  <si>
    <t>江运泰</t>
  </si>
  <si>
    <t>77</t>
  </si>
  <si>
    <t>18118120895</t>
  </si>
  <si>
    <t>冯贵</t>
  </si>
  <si>
    <t>15720191188</t>
  </si>
  <si>
    <t>孙继勤</t>
  </si>
  <si>
    <t>15901223623</t>
  </si>
  <si>
    <t>右肺鳞CA术后</t>
  </si>
  <si>
    <t>董成吉</t>
  </si>
  <si>
    <t>64</t>
  </si>
  <si>
    <t>15613661958</t>
  </si>
  <si>
    <t>运动型哮喘</t>
  </si>
  <si>
    <t>金桂华</t>
  </si>
  <si>
    <t>王胜英</t>
  </si>
  <si>
    <t>71</t>
  </si>
  <si>
    <t>13604536007</t>
  </si>
  <si>
    <t>吴秀峰</t>
  </si>
  <si>
    <t>15326072626</t>
  </si>
  <si>
    <t>82</t>
  </si>
  <si>
    <t>王志军</t>
  </si>
  <si>
    <t>47</t>
  </si>
  <si>
    <t>70</t>
  </si>
  <si>
    <t>曹燕</t>
  </si>
  <si>
    <t>刘春艳</t>
  </si>
  <si>
    <t>肺结节（肝气郁结）</t>
  </si>
  <si>
    <t>李晓兰</t>
  </si>
  <si>
    <t>张淑华</t>
  </si>
  <si>
    <t>13308402589（儿子）</t>
  </si>
  <si>
    <t>复邮</t>
  </si>
  <si>
    <t>48</t>
  </si>
  <si>
    <t>苏文兰</t>
  </si>
  <si>
    <t>183.3</t>
  </si>
  <si>
    <t>毕慧仙</t>
  </si>
  <si>
    <t>21</t>
  </si>
  <si>
    <t>李道军</t>
  </si>
  <si>
    <t>肺结核</t>
  </si>
  <si>
    <t>朱春玲</t>
  </si>
  <si>
    <t>258.38</t>
  </si>
  <si>
    <t>刘玉美</t>
  </si>
  <si>
    <t>孙来民</t>
  </si>
  <si>
    <t>刘尚愚</t>
  </si>
  <si>
    <t>程四海</t>
  </si>
  <si>
    <t>广西</t>
  </si>
  <si>
    <t>薛吉兰</t>
  </si>
  <si>
    <t>肺结节（可疑肺ca）</t>
  </si>
  <si>
    <t>王森</t>
  </si>
  <si>
    <t>栾芳红</t>
  </si>
  <si>
    <t>15010883826</t>
  </si>
  <si>
    <t>牛保明</t>
  </si>
  <si>
    <t>15701155563</t>
  </si>
  <si>
    <t>慢阻肺 肺大泡 过敏性鼻炎 喘病 脾肾双虚</t>
  </si>
  <si>
    <t>王国安</t>
  </si>
  <si>
    <t>13942300072</t>
  </si>
  <si>
    <t>王大生</t>
  </si>
  <si>
    <t>18504208162</t>
  </si>
  <si>
    <t>于志芳</t>
  </si>
  <si>
    <t>18249781210</t>
  </si>
  <si>
    <t>刘春霞</t>
  </si>
  <si>
    <t>13513863388</t>
  </si>
  <si>
    <t>陈秀环</t>
  </si>
  <si>
    <t>18031539123</t>
  </si>
  <si>
    <t>12</t>
  </si>
  <si>
    <t>郭清</t>
  </si>
  <si>
    <t>韩淑英</t>
  </si>
  <si>
    <t>88</t>
  </si>
  <si>
    <t>13911110101</t>
  </si>
  <si>
    <t>李学仁</t>
  </si>
  <si>
    <t>67</t>
  </si>
  <si>
    <t>18811413733</t>
  </si>
  <si>
    <t>李友兰</t>
  </si>
  <si>
    <t>75</t>
  </si>
  <si>
    <t>18862950069</t>
  </si>
  <si>
    <t>苗怀育</t>
  </si>
  <si>
    <t>13808235917</t>
  </si>
  <si>
    <t>王桂敏</t>
  </si>
  <si>
    <t>13784146566</t>
  </si>
  <si>
    <t>王红侠</t>
  </si>
  <si>
    <t>13359297077</t>
  </si>
  <si>
    <t>肺CA</t>
  </si>
  <si>
    <t>苑淑敏</t>
  </si>
  <si>
    <t>17346525967</t>
  </si>
  <si>
    <t>41</t>
  </si>
  <si>
    <t>张淑霞</t>
  </si>
  <si>
    <t>55</t>
  </si>
  <si>
    <t>15831250100</t>
  </si>
  <si>
    <t>刘礼</t>
  </si>
  <si>
    <t>李萍</t>
  </si>
  <si>
    <t>18615077609</t>
  </si>
  <si>
    <t>庞德陆</t>
  </si>
  <si>
    <t>13922505032</t>
  </si>
  <si>
    <t>北街</t>
  </si>
  <si>
    <t>许国太</t>
  </si>
  <si>
    <t>18632492777</t>
  </si>
  <si>
    <t>郭石惠</t>
  </si>
  <si>
    <t>金问兰</t>
  </si>
  <si>
    <t>13522400189</t>
  </si>
  <si>
    <t>刘振声</t>
  </si>
  <si>
    <t>17310350397</t>
  </si>
  <si>
    <t>吕云翠</t>
  </si>
  <si>
    <t>18562226569</t>
  </si>
  <si>
    <t>王建华</t>
  </si>
  <si>
    <t>13801024546</t>
  </si>
  <si>
    <t>谢丽桂</t>
  </si>
  <si>
    <t>13762461018</t>
  </si>
  <si>
    <t>赵书林</t>
  </si>
  <si>
    <t>15001296170</t>
  </si>
  <si>
    <t>杲均霞</t>
  </si>
  <si>
    <t>18648510118</t>
  </si>
  <si>
    <t>卢亚琴</t>
  </si>
  <si>
    <t>外地</t>
  </si>
  <si>
    <t>何天普</t>
  </si>
  <si>
    <t>13407218086</t>
  </si>
  <si>
    <t>李玉枝</t>
  </si>
  <si>
    <t>13782703957</t>
  </si>
  <si>
    <t>梁宾</t>
  </si>
  <si>
    <t>15133804381</t>
  </si>
  <si>
    <t>史秀</t>
  </si>
  <si>
    <t>15047388196</t>
  </si>
  <si>
    <t>唐菊英</t>
  </si>
  <si>
    <t>13962966430</t>
  </si>
  <si>
    <t>吴墨缘</t>
  </si>
  <si>
    <t>22</t>
  </si>
  <si>
    <t>18845858808</t>
  </si>
  <si>
    <t>肺部感染</t>
  </si>
  <si>
    <t>刘长青</t>
  </si>
  <si>
    <t>13956641809</t>
  </si>
  <si>
    <t>闫桂仲</t>
  </si>
  <si>
    <t>18612245875</t>
  </si>
  <si>
    <t>赵宛然</t>
  </si>
  <si>
    <t>15901269536</t>
  </si>
  <si>
    <t>赵志军</t>
  </si>
  <si>
    <t>13601111686</t>
  </si>
  <si>
    <t>自然咨询</t>
  </si>
  <si>
    <t>胡才志</t>
  </si>
  <si>
    <t>李连勇</t>
  </si>
  <si>
    <t>13552306862</t>
  </si>
  <si>
    <t>卢美光</t>
  </si>
  <si>
    <t>13819940698</t>
  </si>
  <si>
    <t>吕桂英</t>
  </si>
  <si>
    <t>13238839949</t>
  </si>
  <si>
    <t>初诊（眼科住院患者咨询）</t>
  </si>
  <si>
    <t>王鹏飞</t>
  </si>
  <si>
    <t>肺ca胸椎转移</t>
  </si>
  <si>
    <t>胡金海</t>
  </si>
  <si>
    <t>13269891799</t>
  </si>
  <si>
    <t>荆素琴</t>
  </si>
  <si>
    <t>13803428997</t>
  </si>
  <si>
    <t>18232792768</t>
  </si>
  <si>
    <t>武丽华</t>
  </si>
  <si>
    <t>15612528621</t>
  </si>
  <si>
    <t>俞锦贤</t>
  </si>
  <si>
    <t>上海</t>
  </si>
  <si>
    <t>17301821936</t>
  </si>
  <si>
    <t>肺结节(磨玻璃)</t>
  </si>
  <si>
    <t>岳丽君</t>
  </si>
  <si>
    <t>18538627866</t>
  </si>
  <si>
    <t>张吉轩</t>
  </si>
  <si>
    <t>18610180155</t>
  </si>
  <si>
    <t>童长鸣</t>
  </si>
  <si>
    <t>18956972362</t>
  </si>
  <si>
    <t>支气管扩张并感染</t>
  </si>
  <si>
    <t>吴东升</t>
  </si>
  <si>
    <t>高金萍</t>
  </si>
  <si>
    <t>100</t>
  </si>
  <si>
    <t>黄广东</t>
  </si>
  <si>
    <t>季瑞涛</t>
  </si>
  <si>
    <t>李景华</t>
  </si>
  <si>
    <t>李立达</t>
  </si>
  <si>
    <t>李仁艾</t>
  </si>
  <si>
    <t>刘琨</t>
  </si>
  <si>
    <t>28</t>
  </si>
  <si>
    <t>哮喘，肺炎</t>
  </si>
  <si>
    <t>邱洲亮</t>
  </si>
  <si>
    <t>邵金宏</t>
  </si>
  <si>
    <t>邵军</t>
  </si>
  <si>
    <t>唐红江</t>
  </si>
  <si>
    <t>36</t>
  </si>
  <si>
    <t>田欣荣</t>
  </si>
  <si>
    <t>胸膜结节</t>
  </si>
  <si>
    <t>王永富</t>
  </si>
  <si>
    <t>74</t>
  </si>
  <si>
    <t>张春启</t>
  </si>
  <si>
    <t>张翠花</t>
  </si>
  <si>
    <t>胡志永</t>
  </si>
  <si>
    <t>黄海生</t>
  </si>
  <si>
    <t>李建国</t>
  </si>
  <si>
    <t>李铁英</t>
  </si>
  <si>
    <t>苗福兰</t>
  </si>
  <si>
    <t>乔楠</t>
  </si>
  <si>
    <t>58</t>
  </si>
  <si>
    <t>0</t>
  </si>
  <si>
    <t>张天存</t>
  </si>
  <si>
    <t>4</t>
  </si>
  <si>
    <t>才郎本</t>
  </si>
  <si>
    <t>13893340818</t>
  </si>
  <si>
    <t>陈正远</t>
  </si>
  <si>
    <t>13868520838</t>
  </si>
  <si>
    <t>代秀清</t>
  </si>
  <si>
    <t>13980859696</t>
  </si>
  <si>
    <t>侯二年</t>
  </si>
  <si>
    <t>13171802716</t>
  </si>
  <si>
    <t>李麦荣</t>
  </si>
  <si>
    <t>15154151893</t>
  </si>
  <si>
    <t>刘淑分</t>
  </si>
  <si>
    <t>15731602028</t>
  </si>
  <si>
    <t>刘淑蓉</t>
  </si>
  <si>
    <t>13330988743</t>
  </si>
  <si>
    <t>谢洪凤</t>
  </si>
  <si>
    <t>18643578798</t>
  </si>
  <si>
    <t>要金娥</t>
  </si>
  <si>
    <t>18601391637</t>
  </si>
  <si>
    <t>赵剑辉</t>
  </si>
  <si>
    <t>13801292478</t>
  </si>
  <si>
    <t>钟丽</t>
  </si>
  <si>
    <t>40</t>
  </si>
  <si>
    <t>感冒（支气管炎）</t>
  </si>
  <si>
    <t>邵作义</t>
  </si>
  <si>
    <t>彭建民</t>
  </si>
  <si>
    <t>高清海</t>
  </si>
  <si>
    <t>王金平</t>
  </si>
  <si>
    <t>肺部感染？</t>
  </si>
  <si>
    <t>高直芳</t>
  </si>
  <si>
    <t>刘兰英</t>
  </si>
  <si>
    <t>慢支</t>
  </si>
  <si>
    <t>预初26732</t>
  </si>
  <si>
    <t>李玉红</t>
  </si>
  <si>
    <t>李红</t>
  </si>
  <si>
    <t>梁爱华</t>
  </si>
  <si>
    <t>张桂荣</t>
  </si>
  <si>
    <t>肺部占位?</t>
  </si>
  <si>
    <t>李志存</t>
  </si>
  <si>
    <t>周艳坡</t>
  </si>
  <si>
    <t>郭丽玉</t>
  </si>
  <si>
    <t>刘品红</t>
  </si>
  <si>
    <t>邯郸</t>
  </si>
  <si>
    <t>谢富华</t>
  </si>
  <si>
    <t>上呼吸道感染</t>
  </si>
  <si>
    <t>付天祝</t>
  </si>
  <si>
    <t>徐成孝</t>
  </si>
  <si>
    <t>魏艳爽</t>
  </si>
  <si>
    <t>顾伟权</t>
  </si>
  <si>
    <t>周玉霞</t>
  </si>
  <si>
    <t>支气管哮喘，慢阻肺，支扩</t>
  </si>
  <si>
    <t>赵丽芝</t>
  </si>
  <si>
    <t>杨大英</t>
  </si>
  <si>
    <t>陈华</t>
  </si>
  <si>
    <t>王秀莲</t>
  </si>
  <si>
    <t>徐佩芳</t>
  </si>
  <si>
    <t>余军</t>
  </si>
  <si>
    <t>孙启龙</t>
  </si>
  <si>
    <t>万晓青</t>
  </si>
  <si>
    <t>庞在志</t>
  </si>
  <si>
    <t>彭成华</t>
  </si>
  <si>
    <t>王文辉</t>
  </si>
  <si>
    <t>杨位生</t>
  </si>
  <si>
    <t>石志京</t>
  </si>
  <si>
    <t>米悦</t>
  </si>
  <si>
    <t>王智钢</t>
  </si>
  <si>
    <t>李小林</t>
  </si>
  <si>
    <t>田瑞仙</t>
  </si>
  <si>
    <t>许恩赫</t>
  </si>
  <si>
    <t>朱联</t>
  </si>
  <si>
    <t>刘福善</t>
  </si>
  <si>
    <t>刘振祥</t>
  </si>
  <si>
    <t>操长茂</t>
  </si>
  <si>
    <t>赵亮道</t>
  </si>
  <si>
    <t>崔桂兰</t>
  </si>
  <si>
    <t>吴绯</t>
  </si>
  <si>
    <t>支哮，过鼻</t>
  </si>
  <si>
    <t>朱邵余</t>
  </si>
  <si>
    <t>林运道</t>
  </si>
  <si>
    <t>冠心病心绞痛</t>
  </si>
  <si>
    <t>全友谊</t>
  </si>
  <si>
    <t>刘荣安</t>
  </si>
  <si>
    <t>赵恭宽</t>
  </si>
  <si>
    <t>张桂芝</t>
  </si>
  <si>
    <t>朱丽华</t>
  </si>
  <si>
    <t>常洪伟</t>
  </si>
  <si>
    <t>刘和</t>
  </si>
  <si>
    <t xml:space="preserve">初诊 </t>
    <phoneticPr fontId="12" type="noConversion"/>
  </si>
  <si>
    <t>杨霞</t>
    <phoneticPr fontId="12" type="noConversion"/>
  </si>
  <si>
    <t>女</t>
    <phoneticPr fontId="12" type="noConversion"/>
  </si>
  <si>
    <t>内蒙</t>
    <phoneticPr fontId="12" type="noConversion"/>
  </si>
  <si>
    <t>咳嗽</t>
    <phoneticPr fontId="12" type="noConversion"/>
  </si>
  <si>
    <t>沈敏</t>
    <phoneticPr fontId="12" type="noConversion"/>
  </si>
  <si>
    <t>女</t>
    <phoneticPr fontId="12" type="noConversion"/>
  </si>
  <si>
    <t>江苏</t>
    <phoneticPr fontId="12" type="noConversion"/>
  </si>
  <si>
    <t>张晓莉</t>
    <phoneticPr fontId="12" type="noConversion"/>
  </si>
  <si>
    <t>女</t>
    <phoneticPr fontId="12" type="noConversion"/>
  </si>
  <si>
    <t>北京</t>
    <phoneticPr fontId="12" type="noConversion"/>
  </si>
  <si>
    <t>预初</t>
    <phoneticPr fontId="12" type="noConversion"/>
  </si>
  <si>
    <t>女</t>
    <phoneticPr fontId="12" type="noConversion"/>
  </si>
  <si>
    <t>河北</t>
    <phoneticPr fontId="12" type="noConversion"/>
  </si>
  <si>
    <t>靳涛</t>
    <phoneticPr fontId="12" type="noConversion"/>
  </si>
  <si>
    <t>男</t>
    <phoneticPr fontId="12" type="noConversion"/>
  </si>
  <si>
    <t>辽宁</t>
    <phoneticPr fontId="12" type="noConversion"/>
  </si>
  <si>
    <t>复诊邮寄</t>
    <phoneticPr fontId="12" type="noConversion"/>
  </si>
  <si>
    <t>住院</t>
    <phoneticPr fontId="12" type="noConversion"/>
  </si>
  <si>
    <t>张妙可</t>
    <phoneticPr fontId="12" type="noConversion"/>
  </si>
  <si>
    <t>复诊</t>
    <phoneticPr fontId="12" type="noConversion"/>
  </si>
  <si>
    <t>李甫贵</t>
    <phoneticPr fontId="12" type="noConversion"/>
  </si>
  <si>
    <t>男</t>
    <phoneticPr fontId="12" type="noConversion"/>
  </si>
  <si>
    <t>天津</t>
    <phoneticPr fontId="12" type="noConversion"/>
  </si>
  <si>
    <t>姚玉文</t>
    <phoneticPr fontId="12" type="noConversion"/>
  </si>
  <si>
    <t>内蒙古</t>
    <phoneticPr fontId="12" type="noConversion"/>
  </si>
  <si>
    <t>女</t>
    <phoneticPr fontId="12" type="noConversion"/>
  </si>
  <si>
    <t>赵晓燕</t>
    <phoneticPr fontId="12" type="noConversion"/>
  </si>
  <si>
    <t>杨兆祥</t>
    <phoneticPr fontId="12" type="noConversion"/>
  </si>
  <si>
    <t>北京</t>
    <phoneticPr fontId="12" type="noConversion"/>
  </si>
  <si>
    <t>预初</t>
    <phoneticPr fontId="12" type="noConversion"/>
  </si>
  <si>
    <t>张敏春</t>
    <phoneticPr fontId="12" type="noConversion"/>
  </si>
  <si>
    <t>山东</t>
    <phoneticPr fontId="12" type="noConversion"/>
  </si>
  <si>
    <t>复诊邮寄</t>
    <phoneticPr fontId="12" type="noConversion"/>
  </si>
  <si>
    <t>预初</t>
    <phoneticPr fontId="12" type="noConversion"/>
  </si>
  <si>
    <t>王玉梅</t>
    <phoneticPr fontId="12" type="noConversion"/>
  </si>
  <si>
    <t>女</t>
    <phoneticPr fontId="12" type="noConversion"/>
  </si>
  <si>
    <t>北京</t>
    <phoneticPr fontId="12" type="noConversion"/>
  </si>
  <si>
    <t>周世蓉</t>
    <phoneticPr fontId="12" type="noConversion"/>
  </si>
  <si>
    <t>复诊</t>
    <phoneticPr fontId="12" type="noConversion"/>
  </si>
  <si>
    <t>初诊</t>
    <phoneticPr fontId="12" type="noConversion"/>
  </si>
  <si>
    <t>王美芹</t>
    <phoneticPr fontId="12" type="noConversion"/>
  </si>
  <si>
    <t>河北</t>
    <phoneticPr fontId="12" type="noConversion"/>
  </si>
  <si>
    <t>预初</t>
    <phoneticPr fontId="12" type="noConversion"/>
  </si>
  <si>
    <t>郑义桂</t>
    <phoneticPr fontId="12" type="noConversion"/>
  </si>
  <si>
    <t>男</t>
    <phoneticPr fontId="12" type="noConversion"/>
  </si>
  <si>
    <t>山东</t>
    <phoneticPr fontId="12" type="noConversion"/>
  </si>
  <si>
    <t>徐秀兰</t>
    <phoneticPr fontId="12" type="noConversion"/>
  </si>
  <si>
    <t>女</t>
    <phoneticPr fontId="12" type="noConversion"/>
  </si>
  <si>
    <t>北京</t>
    <phoneticPr fontId="12" type="noConversion"/>
  </si>
  <si>
    <t>慢支</t>
    <phoneticPr fontId="12" type="noConversion"/>
  </si>
  <si>
    <t>慢阻肺</t>
    <phoneticPr fontId="12" type="noConversion"/>
  </si>
  <si>
    <t>肺结节</t>
    <phoneticPr fontId="12" type="noConversion"/>
  </si>
  <si>
    <t>支气管哮喘</t>
    <phoneticPr fontId="12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</si>
</sst>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m&quot;月&quot;d&quot;日&quot;;@"/>
  </numFmts>
  <fonts count="16">
    <font>
      <sz val="11"/>
      <color theme="1"/>
      <name val="宋体"/>
      <charset val="134"/>
      <scheme val="minor"/>
    </font>
    <font>
      <sz val="11"/>
      <name val="宋体"/>
      <charset val="134"/>
      <scheme val="major"/>
    </font>
    <font>
      <u/>
      <sz val="11"/>
      <name val="宋体"/>
      <charset val="134"/>
      <scheme val="major"/>
    </font>
    <font>
      <sz val="11"/>
      <name val="Arial"/>
      <family val="2"/>
    </font>
    <font>
      <sz val="11"/>
      <name val="宋体"/>
      <charset val="134"/>
    </font>
    <font>
      <sz val="11"/>
      <name val="宋体"/>
      <charset val="134"/>
      <scheme val="minor"/>
    </font>
    <font>
      <sz val="10"/>
      <name val="Arial"/>
      <family val="2"/>
    </font>
    <font>
      <sz val="9"/>
      <color indexed="63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82299264503923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96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 applyProtection="1">
      <alignment horizontal="left" vertical="center"/>
      <protection locked="0"/>
    </xf>
    <xf numFmtId="58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left" vertical="center"/>
    </xf>
    <xf numFmtId="49" fontId="1" fillId="0" borderId="1" xfId="3" applyNumberFormat="1" applyFont="1" applyFill="1" applyBorder="1" applyAlignment="1">
      <alignment horizontal="left" vertical="top"/>
    </xf>
    <xf numFmtId="0" fontId="1" fillId="0" borderId="1" xfId="3" applyNumberFormat="1" applyFont="1" applyFill="1" applyBorder="1" applyAlignment="1">
      <alignment horizontal="left" vertical="top"/>
    </xf>
    <xf numFmtId="58" fontId="1" fillId="2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 applyProtection="1">
      <alignment horizontal="left" vertical="center"/>
      <protection locked="0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top" wrapText="1"/>
    </xf>
    <xf numFmtId="0" fontId="1" fillId="3" borderId="1" xfId="0" applyNumberFormat="1" applyFont="1" applyFill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left" vertical="center"/>
    </xf>
    <xf numFmtId="177" fontId="1" fillId="0" borderId="1" xfId="4" applyNumberFormat="1" applyFont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177" fontId="1" fillId="0" borderId="1" xfId="0" applyNumberFormat="1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/>
    </xf>
    <xf numFmtId="177" fontId="1" fillId="3" borderId="1" xfId="0" applyNumberFormat="1" applyFont="1" applyFill="1" applyBorder="1" applyAlignment="1">
      <alignment horizontal="left" vertical="top"/>
    </xf>
    <xf numFmtId="177" fontId="1" fillId="3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177" fontId="4" fillId="0" borderId="1" xfId="0" applyNumberFormat="1" applyFont="1" applyFill="1" applyBorder="1" applyAlignment="1">
      <alignment horizontal="left" vertical="top"/>
    </xf>
    <xf numFmtId="49" fontId="4" fillId="0" borderId="1" xfId="0" applyNumberFormat="1" applyFont="1" applyFill="1" applyBorder="1" applyAlignment="1">
      <alignment horizontal="left" vertical="top" wrapText="1"/>
    </xf>
    <xf numFmtId="49" fontId="4" fillId="3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/>
    </xf>
    <xf numFmtId="49" fontId="4" fillId="5" borderId="1" xfId="0" applyNumberFormat="1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/>
    </xf>
    <xf numFmtId="49" fontId="7" fillId="3" borderId="1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top" wrapText="1"/>
    </xf>
    <xf numFmtId="58" fontId="1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58" fontId="1" fillId="0" borderId="3" xfId="0" applyNumberFormat="1" applyFont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top" wrapText="1"/>
    </xf>
    <xf numFmtId="58" fontId="1" fillId="0" borderId="4" xfId="0" applyNumberFormat="1" applyFont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3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0" fontId="0" fillId="0" borderId="2" xfId="0" applyNumberFormat="1" applyFill="1" applyBorder="1" applyAlignment="1">
      <alignment vertical="center"/>
    </xf>
    <xf numFmtId="0" fontId="0" fillId="0" borderId="4" xfId="0" applyNumberFormat="1" applyFill="1" applyBorder="1" applyAlignment="1">
      <alignment vertical="center"/>
    </xf>
    <xf numFmtId="58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8" fillId="3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/>
    </xf>
    <xf numFmtId="0" fontId="14" fillId="0" borderId="1" xfId="3" applyNumberFormat="1" applyFont="1" applyBorder="1" applyAlignment="1">
      <alignment horizontal="left"/>
    </xf>
    <xf numFmtId="0" fontId="14" fillId="2" borderId="1" xfId="0" applyNumberFormat="1" applyFont="1" applyFill="1" applyBorder="1" applyAlignment="1">
      <alignment horizontal="left" vertical="center"/>
    </xf>
    <xf numFmtId="0" fontId="14" fillId="3" borderId="1" xfId="0" applyNumberFormat="1" applyFont="1" applyFill="1" applyBorder="1" applyAlignment="1">
      <alignment horizontal="left" vertical="center"/>
    </xf>
    <xf numFmtId="0" fontId="14" fillId="4" borderId="1" xfId="0" applyNumberFormat="1" applyFont="1" applyFill="1" applyBorder="1" applyAlignment="1">
      <alignment horizontal="left" vertical="center"/>
    </xf>
    <xf numFmtId="0" fontId="15" fillId="0" borderId="1" xfId="0" applyNumberFormat="1" applyFont="1" applyFill="1" applyBorder="1" applyAlignment="1">
      <alignment horizontal="left" vertical="center"/>
    </xf>
    <xf numFmtId="0" fontId="14" fillId="3" borderId="1" xfId="0" applyNumberFormat="1" applyFont="1" applyFill="1" applyBorder="1" applyAlignment="1">
      <alignment horizontal="left" vertical="top" wrapText="1"/>
    </xf>
    <xf numFmtId="0" fontId="14" fillId="0" borderId="1" xfId="4" applyNumberFormat="1" applyFont="1" applyBorder="1" applyAlignment="1">
      <alignment horizontal="left" vertical="center"/>
    </xf>
    <xf numFmtId="0" fontId="14" fillId="3" borderId="1" xfId="0" applyNumberFormat="1" applyFont="1" applyFill="1" applyBorder="1" applyAlignment="1">
      <alignment horizontal="left" vertical="center" wrapText="1"/>
    </xf>
    <xf numFmtId="0" fontId="13" fillId="3" borderId="1" xfId="0" applyNumberFormat="1" applyFont="1" applyFill="1" applyBorder="1" applyAlignment="1">
      <alignment horizontal="left" vertical="top" wrapText="1"/>
    </xf>
    <xf numFmtId="0" fontId="14" fillId="0" borderId="3" xfId="0" applyNumberFormat="1" applyFont="1" applyBorder="1" applyAlignment="1">
      <alignment horizontal="left" vertical="center"/>
    </xf>
    <xf numFmtId="0" fontId="14" fillId="0" borderId="2" xfId="0" applyNumberFormat="1" applyFont="1" applyBorder="1" applyAlignment="1">
      <alignment horizontal="left" vertical="center"/>
    </xf>
    <xf numFmtId="0" fontId="14" fillId="3" borderId="2" xfId="0" applyNumberFormat="1" applyFont="1" applyFill="1" applyBorder="1" applyAlignment="1">
      <alignment horizontal="left" vertical="top" wrapText="1"/>
    </xf>
    <xf numFmtId="0" fontId="14" fillId="3" borderId="4" xfId="0" applyNumberFormat="1" applyFont="1" applyFill="1" applyBorder="1" applyAlignment="1">
      <alignment horizontal="left" vertical="top" wrapText="1"/>
    </xf>
    <xf numFmtId="0" fontId="14" fillId="0" borderId="5" xfId="0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1" xfId="0" applyNumberFormat="1" applyFont="1" applyBorder="1" applyAlignment="1" applyProtection="1">
      <alignment horizontal="left" vertical="center"/>
      <protection locked="0"/>
    </xf>
    <xf numFmtId="0" fontId="1" fillId="0" borderId="1" xfId="0" applyNumberFormat="1" applyFont="1" applyFill="1" applyBorder="1" applyAlignment="1" applyProtection="1">
      <alignment horizontal="left" vertical="center"/>
      <protection locked="0"/>
    </xf>
    <xf numFmtId="0" fontId="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6" fontId="1" fillId="0" borderId="1" xfId="0" applyNumberFormat="1" applyFont="1" applyBorder="1" applyAlignment="1" applyProtection="1">
      <alignment horizontal="left" vertical="center"/>
      <protection locked="0"/>
    </xf>
    <xf numFmtId="0" fontId="14" fillId="0" borderId="1" xfId="0" applyNumberFormat="1" applyFont="1" applyBorder="1" applyAlignment="1" applyProtection="1">
      <alignment horizontal="left" vertical="center"/>
      <protection locked="0"/>
    </xf>
  </cellXfs>
  <cellStyles count="5">
    <cellStyle name="常规" xfId="0" builtinId="0"/>
    <cellStyle name="常规 2" xfId="3"/>
    <cellStyle name="常规 2 2" xfId="1"/>
    <cellStyle name="常规 2 3" xfId="2"/>
    <cellStyle name="常规 4" xfId="4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83"/>
  <sheetViews>
    <sheetView tabSelected="1" zoomScale="90" zoomScaleNormal="90" workbookViewId="0">
      <pane ySplit="2" topLeftCell="A696" activePane="bottomLeft" state="frozen"/>
      <selection pane="bottomLeft" activeCell="W700" sqref="W700:W704"/>
    </sheetView>
  </sheetViews>
  <sheetFormatPr defaultColWidth="9" defaultRowHeight="20.100000000000001" customHeight="1"/>
  <cols>
    <col min="1" max="1" width="8.625" style="2" customWidth="1"/>
    <col min="2" max="2" width="6.625" style="2" customWidth="1"/>
    <col min="3" max="3" width="7.5" style="2" customWidth="1"/>
    <col min="4" max="4" width="3.375" style="2" customWidth="1"/>
    <col min="5" max="5" width="3.75" style="2" customWidth="1"/>
    <col min="6" max="6" width="6.875" style="2" customWidth="1"/>
    <col min="7" max="7" width="12.875" style="71" customWidth="1"/>
    <col min="8" max="8" width="15.625" style="2" customWidth="1"/>
    <col min="9" max="9" width="3.375" style="2" customWidth="1"/>
    <col min="10" max="10" width="3.125" style="2" customWidth="1"/>
    <col min="11" max="11" width="4.75" style="2" customWidth="1"/>
    <col min="12" max="12" width="4.625" style="2" customWidth="1"/>
    <col min="13" max="13" width="4.75" style="2" customWidth="1"/>
    <col min="14" max="14" width="7.375" style="2" customWidth="1"/>
    <col min="15" max="15" width="3.625" style="2" customWidth="1"/>
    <col min="16" max="16" width="7" style="2" customWidth="1"/>
    <col min="17" max="17" width="4.5" style="2" customWidth="1"/>
    <col min="18" max="18" width="8.875" style="2" customWidth="1"/>
    <col min="19" max="19" width="5" style="2" customWidth="1"/>
    <col min="20" max="20" width="3.875" style="2" customWidth="1"/>
    <col min="21" max="21" width="8.75" style="2" customWidth="1"/>
    <col min="22" max="22" width="7.875" style="2" customWidth="1"/>
    <col min="23" max="23" width="9.625" style="2" customWidth="1"/>
    <col min="24" max="24" width="8.75" style="2" customWidth="1"/>
    <col min="25" max="16384" width="9" style="2"/>
  </cols>
  <sheetData>
    <row r="1" spans="1:25" s="1" customFormat="1" ht="20.100000000000001" customHeight="1">
      <c r="A1" s="93" t="s">
        <v>0</v>
      </c>
      <c r="B1" s="94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95" t="s">
        <v>6</v>
      </c>
      <c r="H1" s="89" t="s">
        <v>7</v>
      </c>
      <c r="I1" s="89" t="s">
        <v>8</v>
      </c>
      <c r="J1" s="89" t="s">
        <v>9</v>
      </c>
      <c r="K1" s="89" t="s">
        <v>10</v>
      </c>
      <c r="L1" s="89" t="s">
        <v>11</v>
      </c>
      <c r="M1" s="89" t="s">
        <v>12</v>
      </c>
      <c r="N1" s="89" t="s">
        <v>13</v>
      </c>
      <c r="O1" s="89" t="s">
        <v>14</v>
      </c>
      <c r="P1" s="89"/>
      <c r="Q1" s="89" t="s">
        <v>15</v>
      </c>
      <c r="R1" s="89"/>
      <c r="S1" s="89" t="s">
        <v>16</v>
      </c>
      <c r="T1" s="89" t="s">
        <v>17</v>
      </c>
      <c r="U1" s="89"/>
      <c r="V1" s="90" t="s">
        <v>18</v>
      </c>
      <c r="W1" s="91" t="s">
        <v>19</v>
      </c>
      <c r="X1" s="89" t="s">
        <v>20</v>
      </c>
      <c r="Y1" s="88" t="s">
        <v>21</v>
      </c>
    </row>
    <row r="2" spans="1:25" s="1" customFormat="1" ht="20.100000000000001" customHeight="1">
      <c r="A2" s="93"/>
      <c r="B2" s="94"/>
      <c r="C2" s="89"/>
      <c r="D2" s="89"/>
      <c r="E2" s="89"/>
      <c r="F2" s="89"/>
      <c r="G2" s="95"/>
      <c r="H2" s="89"/>
      <c r="I2" s="89"/>
      <c r="J2" s="89"/>
      <c r="K2" s="89"/>
      <c r="L2" s="89"/>
      <c r="M2" s="89"/>
      <c r="N2" s="89"/>
      <c r="O2" s="11" t="s">
        <v>22</v>
      </c>
      <c r="P2" s="11" t="s">
        <v>23</v>
      </c>
      <c r="Q2" s="18" t="s">
        <v>24</v>
      </c>
      <c r="R2" s="11" t="s">
        <v>23</v>
      </c>
      <c r="S2" s="89"/>
      <c r="T2" s="11" t="s">
        <v>24</v>
      </c>
      <c r="U2" s="11" t="s">
        <v>23</v>
      </c>
      <c r="V2" s="90"/>
      <c r="W2" s="90"/>
      <c r="X2" s="89"/>
      <c r="Y2" s="88"/>
    </row>
    <row r="3" spans="1:25" ht="20.100000000000001" customHeight="1">
      <c r="A3" s="12">
        <v>42950</v>
      </c>
      <c r="B3" s="13" t="s">
        <v>25</v>
      </c>
      <c r="C3" s="10" t="s">
        <v>26</v>
      </c>
      <c r="D3" s="10" t="s">
        <v>27</v>
      </c>
      <c r="E3" s="10">
        <v>60</v>
      </c>
      <c r="F3" s="10" t="s">
        <v>28</v>
      </c>
      <c r="G3" s="71">
        <v>13933329994</v>
      </c>
      <c r="H3" s="10" t="s">
        <v>29</v>
      </c>
      <c r="I3" s="10">
        <v>1</v>
      </c>
      <c r="J3" s="10"/>
      <c r="K3" s="10">
        <v>100</v>
      </c>
      <c r="L3" s="10"/>
      <c r="M3" s="10"/>
      <c r="N3" s="10"/>
      <c r="O3" s="10"/>
      <c r="P3" s="10"/>
      <c r="Q3" s="17">
        <v>7</v>
      </c>
      <c r="R3" s="10">
        <v>951.7</v>
      </c>
      <c r="S3" s="10"/>
      <c r="T3" s="10"/>
      <c r="U3" s="10"/>
      <c r="V3" s="19">
        <v>274</v>
      </c>
      <c r="W3" s="19">
        <f>R3+V3</f>
        <v>1225.7</v>
      </c>
      <c r="X3" s="10" t="s">
        <v>30</v>
      </c>
      <c r="Y3" s="20"/>
    </row>
    <row r="4" spans="1:25" ht="20.100000000000001" customHeight="1">
      <c r="B4" s="2" t="s">
        <v>31</v>
      </c>
      <c r="C4" s="2" t="s">
        <v>32</v>
      </c>
      <c r="D4" s="2" t="s">
        <v>27</v>
      </c>
      <c r="E4" s="2">
        <v>67</v>
      </c>
      <c r="F4" s="2" t="s">
        <v>33</v>
      </c>
      <c r="G4" s="71">
        <v>13948456473</v>
      </c>
      <c r="H4" s="2" t="s">
        <v>34</v>
      </c>
      <c r="I4" s="2">
        <v>1</v>
      </c>
      <c r="K4" s="2">
        <v>100</v>
      </c>
      <c r="M4" s="2">
        <v>30</v>
      </c>
      <c r="O4" s="2">
        <v>1</v>
      </c>
      <c r="P4" s="2">
        <v>400</v>
      </c>
      <c r="Q4" s="2">
        <v>90</v>
      </c>
      <c r="R4" s="2">
        <v>9738.2999999999993</v>
      </c>
      <c r="T4" s="2">
        <v>90</v>
      </c>
      <c r="U4" s="2">
        <v>8037</v>
      </c>
      <c r="V4" s="2">
        <v>274</v>
      </c>
      <c r="W4" s="2">
        <f>M4+P4+R4+U4+V4</f>
        <v>18479.3</v>
      </c>
      <c r="X4" s="2" t="s">
        <v>35</v>
      </c>
    </row>
    <row r="5" spans="1:25" ht="20.100000000000001" customHeight="1">
      <c r="B5" s="2" t="s">
        <v>9</v>
      </c>
      <c r="C5" s="2" t="s">
        <v>36</v>
      </c>
      <c r="D5" s="2" t="s">
        <v>37</v>
      </c>
      <c r="E5" s="2">
        <v>54</v>
      </c>
      <c r="F5" s="2" t="s">
        <v>38</v>
      </c>
      <c r="G5" s="71">
        <v>13901164297</v>
      </c>
      <c r="H5" s="2" t="s">
        <v>39</v>
      </c>
      <c r="J5" s="2">
        <v>1</v>
      </c>
      <c r="K5" s="2">
        <v>50</v>
      </c>
      <c r="Q5" s="2">
        <v>7</v>
      </c>
      <c r="R5" s="2">
        <v>656.58</v>
      </c>
      <c r="S5" s="2">
        <v>21</v>
      </c>
      <c r="W5" s="2">
        <f>R5+S5</f>
        <v>677.58</v>
      </c>
      <c r="X5" s="2" t="s">
        <v>40</v>
      </c>
    </row>
    <row r="6" spans="1:25" ht="20.100000000000001" customHeight="1">
      <c r="B6" s="2" t="s">
        <v>9</v>
      </c>
      <c r="C6" s="2" t="s">
        <v>41</v>
      </c>
      <c r="D6" s="2" t="s">
        <v>27</v>
      </c>
      <c r="E6" s="2">
        <v>33</v>
      </c>
      <c r="F6" s="2" t="s">
        <v>42</v>
      </c>
      <c r="G6" s="71">
        <v>13909704399</v>
      </c>
      <c r="H6" s="2" t="s">
        <v>43</v>
      </c>
      <c r="J6" s="2">
        <v>1</v>
      </c>
      <c r="K6" s="2">
        <v>50</v>
      </c>
      <c r="Q6" s="2">
        <v>20</v>
      </c>
      <c r="R6" s="2">
        <v>2433.25</v>
      </c>
      <c r="W6" s="2">
        <f>R6</f>
        <v>2433.25</v>
      </c>
      <c r="X6" s="2" t="s">
        <v>44</v>
      </c>
    </row>
    <row r="7" spans="1:25" ht="20.100000000000001" customHeight="1">
      <c r="A7" s="12">
        <v>42951</v>
      </c>
      <c r="B7" s="2" t="s">
        <v>31</v>
      </c>
      <c r="C7" s="2" t="s">
        <v>45</v>
      </c>
      <c r="D7" s="2" t="s">
        <v>27</v>
      </c>
      <c r="E7" s="2">
        <v>40</v>
      </c>
      <c r="F7" s="2" t="s">
        <v>38</v>
      </c>
      <c r="G7" s="71">
        <v>15810103052</v>
      </c>
      <c r="H7" s="2" t="s">
        <v>46</v>
      </c>
      <c r="I7" s="2">
        <v>1</v>
      </c>
      <c r="K7" s="2">
        <v>20</v>
      </c>
      <c r="Q7" s="2">
        <v>7</v>
      </c>
      <c r="R7" s="2">
        <v>762.53</v>
      </c>
      <c r="V7" s="2">
        <f>360+95.8</f>
        <v>455.8</v>
      </c>
      <c r="W7" s="2">
        <f>V7+U7+S7+R7+P7+N7+M7+L7</f>
        <v>1218.33</v>
      </c>
      <c r="X7" s="2" t="s">
        <v>47</v>
      </c>
    </row>
    <row r="8" spans="1:25" ht="20.100000000000001" customHeight="1">
      <c r="B8" s="2" t="s">
        <v>9</v>
      </c>
      <c r="C8" s="2" t="s">
        <v>48</v>
      </c>
      <c r="D8" s="2" t="s">
        <v>37</v>
      </c>
      <c r="E8" s="2">
        <v>70</v>
      </c>
      <c r="F8" s="2" t="s">
        <v>38</v>
      </c>
      <c r="G8" s="71">
        <v>15300392886</v>
      </c>
      <c r="H8" s="2" t="s">
        <v>39</v>
      </c>
      <c r="J8" s="2">
        <v>1</v>
      </c>
      <c r="K8" s="2">
        <v>50</v>
      </c>
      <c r="L8" s="2">
        <v>70</v>
      </c>
      <c r="O8" s="2">
        <v>1</v>
      </c>
      <c r="P8" s="2">
        <v>5</v>
      </c>
      <c r="Q8" s="2">
        <v>5</v>
      </c>
      <c r="R8" s="2">
        <v>580.03</v>
      </c>
      <c r="V8" s="2">
        <v>47.8</v>
      </c>
      <c r="W8" s="2">
        <f>L8+M8+N8+P8+R8+S8+U8+V8</f>
        <v>702.82999999999993</v>
      </c>
      <c r="X8" s="2" t="s">
        <v>49</v>
      </c>
    </row>
    <row r="9" spans="1:25" ht="20.100000000000001" customHeight="1">
      <c r="B9" s="2" t="s">
        <v>9</v>
      </c>
      <c r="C9" s="2" t="s">
        <v>50</v>
      </c>
      <c r="D9" s="2" t="s">
        <v>37</v>
      </c>
      <c r="E9" s="2">
        <v>45</v>
      </c>
      <c r="F9" s="2" t="s">
        <v>51</v>
      </c>
      <c r="G9" s="71">
        <v>13466831320</v>
      </c>
      <c r="H9" s="2" t="s">
        <v>39</v>
      </c>
      <c r="J9" s="2">
        <v>1</v>
      </c>
      <c r="K9" s="2">
        <v>50</v>
      </c>
      <c r="Q9" s="2">
        <v>30</v>
      </c>
      <c r="R9" s="2">
        <v>3058.6</v>
      </c>
      <c r="W9" s="2">
        <f t="shared" ref="W9:W58" si="0">L9+M9+N9+P9+R9+S9+U9+V9</f>
        <v>3058.6</v>
      </c>
      <c r="X9" s="2" t="s">
        <v>52</v>
      </c>
    </row>
    <row r="10" spans="1:25" ht="20.100000000000001" customHeight="1">
      <c r="A10" s="12">
        <v>42952</v>
      </c>
      <c r="B10" s="2" t="s">
        <v>9</v>
      </c>
      <c r="C10" s="2" t="s">
        <v>53</v>
      </c>
      <c r="D10" s="2" t="s">
        <v>37</v>
      </c>
      <c r="E10" s="2">
        <v>46</v>
      </c>
      <c r="F10" s="2" t="s">
        <v>38</v>
      </c>
      <c r="G10" s="71">
        <v>15010403884</v>
      </c>
      <c r="H10" s="2" t="s">
        <v>39</v>
      </c>
      <c r="J10" s="2">
        <v>1</v>
      </c>
      <c r="K10" s="2">
        <v>50</v>
      </c>
      <c r="L10" s="2">
        <v>70</v>
      </c>
      <c r="M10" s="2">
        <v>30</v>
      </c>
      <c r="O10" s="2">
        <v>1</v>
      </c>
      <c r="P10" s="2">
        <v>5</v>
      </c>
      <c r="Q10" s="2">
        <v>14</v>
      </c>
      <c r="R10" s="2">
        <v>1349.14</v>
      </c>
      <c r="S10" s="2">
        <v>42</v>
      </c>
      <c r="V10" s="2">
        <f>62.6+360</f>
        <v>422.6</v>
      </c>
      <c r="W10" s="2">
        <f t="shared" si="0"/>
        <v>1918.7400000000002</v>
      </c>
      <c r="X10" s="2" t="s">
        <v>54</v>
      </c>
    </row>
    <row r="11" spans="1:25" ht="20.100000000000001" customHeight="1">
      <c r="B11" s="2" t="s">
        <v>9</v>
      </c>
      <c r="C11" s="2" t="s">
        <v>55</v>
      </c>
      <c r="D11" s="2" t="s">
        <v>37</v>
      </c>
      <c r="E11" s="2">
        <v>58</v>
      </c>
      <c r="F11" s="2" t="s">
        <v>56</v>
      </c>
      <c r="G11" s="71">
        <v>13940356159</v>
      </c>
      <c r="H11" s="2" t="s">
        <v>57</v>
      </c>
      <c r="J11" s="2">
        <v>1</v>
      </c>
      <c r="K11" s="2">
        <v>50</v>
      </c>
      <c r="Q11" s="2">
        <v>16</v>
      </c>
      <c r="R11" s="2">
        <v>1901.54</v>
      </c>
      <c r="W11" s="2">
        <f t="shared" si="0"/>
        <v>1901.54</v>
      </c>
      <c r="X11" s="2" t="s">
        <v>58</v>
      </c>
    </row>
    <row r="12" spans="1:25" ht="20.100000000000001" customHeight="1">
      <c r="A12" s="12">
        <v>42954</v>
      </c>
      <c r="B12" s="2" t="s">
        <v>25</v>
      </c>
      <c r="C12" s="2" t="s">
        <v>59</v>
      </c>
      <c r="D12" s="2" t="s">
        <v>37</v>
      </c>
      <c r="E12" s="2">
        <v>51</v>
      </c>
      <c r="F12" s="2" t="s">
        <v>60</v>
      </c>
      <c r="G12" s="71">
        <v>13912159118</v>
      </c>
      <c r="H12" s="2" t="s">
        <v>57</v>
      </c>
      <c r="I12" s="2">
        <v>1</v>
      </c>
      <c r="K12" s="2">
        <v>100</v>
      </c>
      <c r="M12" s="2">
        <v>30</v>
      </c>
      <c r="Q12" s="2">
        <v>45</v>
      </c>
      <c r="R12" s="2">
        <v>7288</v>
      </c>
      <c r="W12" s="2">
        <f t="shared" si="0"/>
        <v>7318</v>
      </c>
      <c r="X12" s="2" t="s">
        <v>61</v>
      </c>
    </row>
    <row r="13" spans="1:25" ht="20.100000000000001" customHeight="1">
      <c r="B13" s="2" t="s">
        <v>62</v>
      </c>
      <c r="C13" s="2" t="s">
        <v>63</v>
      </c>
      <c r="D13" s="2" t="s">
        <v>27</v>
      </c>
      <c r="E13" s="2">
        <v>50</v>
      </c>
      <c r="F13" s="2" t="s">
        <v>60</v>
      </c>
      <c r="G13" s="71">
        <v>13912159118</v>
      </c>
      <c r="H13" s="2" t="s">
        <v>64</v>
      </c>
      <c r="I13" s="2">
        <v>1</v>
      </c>
      <c r="K13" s="2">
        <v>100</v>
      </c>
      <c r="W13" s="2">
        <v>0</v>
      </c>
      <c r="X13" s="2" t="s">
        <v>65</v>
      </c>
    </row>
    <row r="14" spans="1:25" ht="20.100000000000001" customHeight="1">
      <c r="B14" s="2" t="s">
        <v>25</v>
      </c>
      <c r="C14" s="2" t="s">
        <v>66</v>
      </c>
      <c r="D14" s="2" t="s">
        <v>27</v>
      </c>
      <c r="E14" s="2">
        <v>63</v>
      </c>
      <c r="F14" s="2" t="s">
        <v>67</v>
      </c>
      <c r="G14" s="71">
        <v>13976185846</v>
      </c>
      <c r="H14" s="2" t="s">
        <v>57</v>
      </c>
      <c r="I14" s="2">
        <v>1</v>
      </c>
      <c r="K14" s="2">
        <v>100</v>
      </c>
      <c r="Q14" s="2">
        <v>45</v>
      </c>
      <c r="R14" s="2">
        <v>6573.05</v>
      </c>
      <c r="W14" s="2">
        <f t="shared" si="0"/>
        <v>6573.05</v>
      </c>
      <c r="X14" s="2" t="s">
        <v>68</v>
      </c>
    </row>
    <row r="15" spans="1:25" ht="20.100000000000001" customHeight="1">
      <c r="B15" s="2" t="s">
        <v>9</v>
      </c>
      <c r="C15" s="2" t="s">
        <v>69</v>
      </c>
      <c r="D15" s="2" t="s">
        <v>37</v>
      </c>
      <c r="E15" s="2">
        <v>8</v>
      </c>
      <c r="F15" s="2" t="s">
        <v>38</v>
      </c>
      <c r="G15" s="71">
        <v>13661199995</v>
      </c>
      <c r="H15" s="2" t="s">
        <v>70</v>
      </c>
      <c r="J15" s="2">
        <v>1</v>
      </c>
      <c r="K15" s="2">
        <v>50</v>
      </c>
      <c r="Q15" s="2">
        <v>14</v>
      </c>
      <c r="R15" s="2">
        <v>792.08</v>
      </c>
      <c r="S15" s="2">
        <v>42</v>
      </c>
      <c r="W15" s="2">
        <f t="shared" si="0"/>
        <v>834.08</v>
      </c>
      <c r="X15" s="2" t="s">
        <v>71</v>
      </c>
    </row>
    <row r="16" spans="1:25" ht="20.100000000000001" customHeight="1">
      <c r="A16" s="12">
        <v>42955</v>
      </c>
      <c r="B16" s="2" t="s">
        <v>31</v>
      </c>
      <c r="C16" s="2" t="s">
        <v>72</v>
      </c>
      <c r="D16" s="2" t="s">
        <v>27</v>
      </c>
      <c r="E16" s="2">
        <v>58</v>
      </c>
      <c r="F16" s="2" t="s">
        <v>73</v>
      </c>
      <c r="G16" s="71">
        <v>13284959399</v>
      </c>
      <c r="H16" s="2" t="s">
        <v>74</v>
      </c>
      <c r="I16" s="2">
        <v>1</v>
      </c>
      <c r="K16" s="2">
        <v>100</v>
      </c>
      <c r="Q16" s="2">
        <v>30</v>
      </c>
      <c r="R16" s="2">
        <v>3890.78</v>
      </c>
      <c r="W16" s="2">
        <f t="shared" si="0"/>
        <v>3890.78</v>
      </c>
      <c r="X16" s="2" t="s">
        <v>75</v>
      </c>
    </row>
    <row r="17" spans="1:24" ht="20.100000000000001" customHeight="1">
      <c r="A17" s="12">
        <v>42956</v>
      </c>
      <c r="B17" s="13" t="s">
        <v>25</v>
      </c>
      <c r="C17" s="2" t="s">
        <v>76</v>
      </c>
      <c r="D17" s="2" t="s">
        <v>37</v>
      </c>
      <c r="E17" s="2">
        <v>48</v>
      </c>
      <c r="F17" s="2" t="s">
        <v>77</v>
      </c>
      <c r="G17" s="71">
        <v>13480956065</v>
      </c>
      <c r="H17" s="2" t="s">
        <v>43</v>
      </c>
      <c r="I17" s="2">
        <v>1</v>
      </c>
      <c r="K17" s="2">
        <v>100</v>
      </c>
      <c r="L17" s="2">
        <v>70</v>
      </c>
      <c r="M17" s="2">
        <v>140</v>
      </c>
      <c r="O17" s="2">
        <v>1</v>
      </c>
      <c r="P17" s="2">
        <v>295</v>
      </c>
      <c r="Q17" s="2">
        <v>30</v>
      </c>
      <c r="R17" s="2">
        <v>3110.7</v>
      </c>
      <c r="T17" s="2">
        <v>2</v>
      </c>
      <c r="U17" s="2">
        <v>178.6</v>
      </c>
      <c r="W17" s="2">
        <f t="shared" si="0"/>
        <v>3794.2999999999997</v>
      </c>
      <c r="X17" s="2" t="s">
        <v>78</v>
      </c>
    </row>
    <row r="18" spans="1:24" ht="20.100000000000001" customHeight="1">
      <c r="B18" s="13" t="s">
        <v>25</v>
      </c>
      <c r="C18" s="2" t="s">
        <v>79</v>
      </c>
      <c r="D18" s="4" t="s">
        <v>37</v>
      </c>
      <c r="E18" s="2">
        <v>13</v>
      </c>
      <c r="F18" s="2" t="s">
        <v>60</v>
      </c>
      <c r="G18" s="71">
        <v>13915250743</v>
      </c>
      <c r="H18" s="2" t="s">
        <v>80</v>
      </c>
      <c r="I18" s="2">
        <v>1</v>
      </c>
      <c r="K18" s="2">
        <v>100</v>
      </c>
      <c r="L18" s="2">
        <v>70</v>
      </c>
      <c r="O18" s="2">
        <v>1</v>
      </c>
      <c r="P18" s="2">
        <v>405</v>
      </c>
      <c r="Q18" s="2">
        <v>30</v>
      </c>
      <c r="R18" s="2">
        <v>3348.65</v>
      </c>
      <c r="T18" s="2">
        <v>2</v>
      </c>
      <c r="U18" s="2">
        <v>178.6</v>
      </c>
      <c r="V18" s="2">
        <v>274</v>
      </c>
      <c r="W18" s="2">
        <f t="shared" si="0"/>
        <v>4276.25</v>
      </c>
      <c r="X18" s="2" t="s">
        <v>81</v>
      </c>
    </row>
    <row r="19" spans="1:24" ht="20.100000000000001" customHeight="1">
      <c r="B19" s="2" t="s">
        <v>9</v>
      </c>
      <c r="C19" s="2" t="s">
        <v>36</v>
      </c>
      <c r="D19" s="4" t="s">
        <v>37</v>
      </c>
      <c r="E19" s="2">
        <v>54</v>
      </c>
      <c r="F19" s="2" t="s">
        <v>38</v>
      </c>
      <c r="G19" s="71">
        <v>13901164297</v>
      </c>
      <c r="H19" s="2" t="s">
        <v>39</v>
      </c>
      <c r="J19" s="2">
        <v>1</v>
      </c>
      <c r="K19" s="2">
        <v>50</v>
      </c>
      <c r="Q19" s="2">
        <v>14</v>
      </c>
      <c r="R19" s="2">
        <v>1749.39</v>
      </c>
      <c r="S19" s="2">
        <v>42</v>
      </c>
      <c r="W19" s="2">
        <f t="shared" si="0"/>
        <v>1791.39</v>
      </c>
      <c r="X19" s="2" t="s">
        <v>82</v>
      </c>
    </row>
    <row r="20" spans="1:24" ht="20.100000000000001" customHeight="1">
      <c r="A20" s="12">
        <v>42957</v>
      </c>
      <c r="B20" s="13" t="s">
        <v>25</v>
      </c>
      <c r="C20" s="2" t="s">
        <v>83</v>
      </c>
      <c r="D20" s="2" t="s">
        <v>27</v>
      </c>
      <c r="E20" s="2">
        <v>60</v>
      </c>
      <c r="F20" s="2" t="s">
        <v>56</v>
      </c>
      <c r="G20" s="71">
        <v>13841535416</v>
      </c>
      <c r="H20" s="2" t="s">
        <v>84</v>
      </c>
      <c r="I20" s="2">
        <v>1</v>
      </c>
      <c r="K20" s="2">
        <v>100</v>
      </c>
      <c r="Q20" s="2">
        <v>30</v>
      </c>
      <c r="R20" s="2">
        <v>3707.32</v>
      </c>
      <c r="V20" s="2">
        <v>16.8</v>
      </c>
      <c r="W20" s="2">
        <f t="shared" si="0"/>
        <v>3724.1200000000003</v>
      </c>
      <c r="X20" s="2" t="s">
        <v>85</v>
      </c>
    </row>
    <row r="21" spans="1:24" ht="20.100000000000001" customHeight="1">
      <c r="B21" s="2" t="s">
        <v>9</v>
      </c>
      <c r="C21" s="2" t="s">
        <v>86</v>
      </c>
      <c r="D21" s="2" t="s">
        <v>27</v>
      </c>
      <c r="E21" s="2">
        <v>47</v>
      </c>
      <c r="F21" s="2" t="s">
        <v>87</v>
      </c>
      <c r="G21" s="71">
        <v>13819526423</v>
      </c>
      <c r="H21" s="2" t="s">
        <v>57</v>
      </c>
      <c r="J21" s="2">
        <v>1</v>
      </c>
      <c r="K21" s="2">
        <v>50</v>
      </c>
      <c r="Q21" s="2">
        <v>30</v>
      </c>
      <c r="R21" s="2">
        <v>4436.88</v>
      </c>
      <c r="W21" s="2">
        <f t="shared" si="0"/>
        <v>4436.88</v>
      </c>
      <c r="X21" s="2" t="s">
        <v>88</v>
      </c>
    </row>
    <row r="22" spans="1:24" ht="20.100000000000001" customHeight="1">
      <c r="B22" s="2" t="s">
        <v>9</v>
      </c>
      <c r="C22" s="2" t="s">
        <v>89</v>
      </c>
      <c r="D22" s="2" t="s">
        <v>27</v>
      </c>
      <c r="E22" s="2">
        <v>61</v>
      </c>
      <c r="H22" s="2" t="s">
        <v>90</v>
      </c>
      <c r="J22" s="2">
        <v>1</v>
      </c>
      <c r="K22" s="2">
        <v>50</v>
      </c>
      <c r="Q22" s="2">
        <v>90</v>
      </c>
      <c r="R22" s="2">
        <v>15499.76</v>
      </c>
      <c r="T22" s="2">
        <v>90</v>
      </c>
      <c r="U22" s="2">
        <v>8037</v>
      </c>
      <c r="V22" s="2">
        <v>804</v>
      </c>
      <c r="W22" s="2">
        <f t="shared" si="0"/>
        <v>24340.760000000002</v>
      </c>
      <c r="X22" s="2" t="s">
        <v>91</v>
      </c>
    </row>
    <row r="23" spans="1:24" ht="20.100000000000001" customHeight="1">
      <c r="A23" s="12">
        <v>42958</v>
      </c>
      <c r="B23" s="13" t="s">
        <v>25</v>
      </c>
      <c r="C23" s="2" t="s">
        <v>92</v>
      </c>
      <c r="D23" s="2" t="s">
        <v>37</v>
      </c>
      <c r="E23" s="2">
        <v>60</v>
      </c>
      <c r="F23" s="2" t="s">
        <v>87</v>
      </c>
      <c r="G23" s="71">
        <v>15857818339</v>
      </c>
      <c r="H23" s="2" t="s">
        <v>57</v>
      </c>
      <c r="I23" s="2">
        <v>1</v>
      </c>
      <c r="K23" s="2">
        <v>100</v>
      </c>
      <c r="Q23" s="2">
        <v>30</v>
      </c>
      <c r="R23" s="2">
        <v>5003.6000000000004</v>
      </c>
      <c r="W23" s="2">
        <f t="shared" si="0"/>
        <v>5003.6000000000004</v>
      </c>
      <c r="X23" s="2" t="s">
        <v>93</v>
      </c>
    </row>
    <row r="24" spans="1:24" ht="20.100000000000001" customHeight="1">
      <c r="B24" s="13" t="s">
        <v>25</v>
      </c>
      <c r="C24" s="2" t="s">
        <v>94</v>
      </c>
      <c r="D24" s="2" t="s">
        <v>27</v>
      </c>
      <c r="E24" s="2">
        <v>50</v>
      </c>
      <c r="F24" s="2" t="s">
        <v>33</v>
      </c>
      <c r="G24" s="71">
        <v>13948407104</v>
      </c>
      <c r="H24" s="2" t="s">
        <v>57</v>
      </c>
      <c r="I24" s="2">
        <v>1</v>
      </c>
      <c r="K24" s="2">
        <v>100</v>
      </c>
      <c r="O24" s="2">
        <v>1</v>
      </c>
      <c r="P24" s="2">
        <v>400</v>
      </c>
      <c r="Q24" s="2">
        <v>30</v>
      </c>
      <c r="R24" s="2">
        <v>3703.35</v>
      </c>
      <c r="T24" s="2">
        <v>20</v>
      </c>
      <c r="U24" s="2">
        <v>1786</v>
      </c>
      <c r="W24" s="2">
        <f t="shared" si="0"/>
        <v>5889.35</v>
      </c>
      <c r="X24" s="2" t="s">
        <v>81</v>
      </c>
    </row>
    <row r="25" spans="1:24" ht="20.100000000000001" customHeight="1">
      <c r="B25" s="2" t="s">
        <v>9</v>
      </c>
      <c r="C25" s="2" t="s">
        <v>26</v>
      </c>
      <c r="D25" s="2" t="s">
        <v>27</v>
      </c>
      <c r="E25" s="10">
        <v>60</v>
      </c>
      <c r="F25" s="10" t="s">
        <v>28</v>
      </c>
      <c r="G25" s="71">
        <v>13933329994</v>
      </c>
      <c r="H25" s="10" t="s">
        <v>29</v>
      </c>
      <c r="J25" s="2">
        <v>1</v>
      </c>
      <c r="K25" s="2">
        <v>50</v>
      </c>
      <c r="Q25" s="2">
        <v>10</v>
      </c>
      <c r="R25" s="2">
        <v>1363.85</v>
      </c>
      <c r="W25" s="2">
        <f t="shared" si="0"/>
        <v>1363.85</v>
      </c>
      <c r="X25" s="2" t="s">
        <v>95</v>
      </c>
    </row>
    <row r="26" spans="1:24" ht="20.100000000000001" customHeight="1">
      <c r="A26" s="12">
        <v>42959</v>
      </c>
      <c r="B26" s="13" t="s">
        <v>25</v>
      </c>
      <c r="C26" s="14" t="s">
        <v>96</v>
      </c>
      <c r="D26" s="14" t="s">
        <v>37</v>
      </c>
      <c r="E26" s="15">
        <v>53</v>
      </c>
      <c r="F26" s="2" t="s">
        <v>73</v>
      </c>
      <c r="G26" s="72">
        <v>18804544440</v>
      </c>
      <c r="H26" s="2" t="s">
        <v>97</v>
      </c>
      <c r="I26" s="2">
        <v>1</v>
      </c>
      <c r="K26" s="2">
        <v>100</v>
      </c>
      <c r="O26" s="2">
        <v>1</v>
      </c>
      <c r="P26" s="2">
        <v>400</v>
      </c>
      <c r="Q26" s="2">
        <v>30</v>
      </c>
      <c r="R26" s="2">
        <v>3470.81</v>
      </c>
      <c r="T26" s="2">
        <v>30</v>
      </c>
      <c r="U26" s="2">
        <v>2679</v>
      </c>
      <c r="V26" s="2">
        <v>352</v>
      </c>
      <c r="W26" s="2">
        <f t="shared" si="0"/>
        <v>6901.8099999999995</v>
      </c>
      <c r="X26" s="2" t="s">
        <v>98</v>
      </c>
    </row>
    <row r="27" spans="1:24" ht="20.100000000000001" customHeight="1">
      <c r="A27" s="2" t="s">
        <v>99</v>
      </c>
      <c r="B27" s="2" t="s">
        <v>9</v>
      </c>
      <c r="C27" s="2" t="s">
        <v>100</v>
      </c>
      <c r="D27" s="2" t="s">
        <v>27</v>
      </c>
      <c r="E27" s="2">
        <v>59</v>
      </c>
      <c r="H27" s="2" t="s">
        <v>90</v>
      </c>
      <c r="J27" s="2">
        <v>1</v>
      </c>
      <c r="K27" s="2">
        <v>50</v>
      </c>
      <c r="Q27" s="2">
        <v>30</v>
      </c>
      <c r="R27" s="2">
        <v>4028.26</v>
      </c>
      <c r="T27" s="2">
        <v>30</v>
      </c>
      <c r="U27" s="2">
        <v>2679</v>
      </c>
      <c r="W27" s="2">
        <f t="shared" si="0"/>
        <v>6707.26</v>
      </c>
      <c r="X27" s="2" t="s">
        <v>101</v>
      </c>
    </row>
    <row r="28" spans="1:24" ht="20.100000000000001" customHeight="1">
      <c r="A28" s="12">
        <v>42961</v>
      </c>
      <c r="B28" s="2" t="s">
        <v>9</v>
      </c>
      <c r="C28" s="2" t="s">
        <v>45</v>
      </c>
      <c r="D28" s="2" t="s">
        <v>27</v>
      </c>
      <c r="E28" s="2">
        <v>40</v>
      </c>
      <c r="F28" s="2" t="s">
        <v>38</v>
      </c>
      <c r="G28" s="71">
        <v>15810103052</v>
      </c>
      <c r="H28" s="2" t="s">
        <v>46</v>
      </c>
      <c r="J28" s="2">
        <v>1</v>
      </c>
      <c r="K28" s="2">
        <v>20</v>
      </c>
      <c r="W28" s="2">
        <f t="shared" si="0"/>
        <v>0</v>
      </c>
      <c r="X28" s="2" t="s">
        <v>102</v>
      </c>
    </row>
    <row r="29" spans="1:24" ht="20.100000000000001" customHeight="1">
      <c r="A29" s="12">
        <v>42962</v>
      </c>
      <c r="B29" s="2" t="s">
        <v>103</v>
      </c>
      <c r="C29" s="2" t="s">
        <v>104</v>
      </c>
      <c r="D29" s="4" t="s">
        <v>37</v>
      </c>
      <c r="E29" s="2">
        <v>31</v>
      </c>
      <c r="F29" s="2" t="s">
        <v>105</v>
      </c>
      <c r="G29" s="71">
        <v>15153758771</v>
      </c>
      <c r="H29" s="2" t="s">
        <v>106</v>
      </c>
      <c r="I29" s="2">
        <v>1</v>
      </c>
      <c r="K29" s="2">
        <v>0</v>
      </c>
      <c r="W29" s="2">
        <f t="shared" si="0"/>
        <v>0</v>
      </c>
      <c r="X29" s="2" t="s">
        <v>107</v>
      </c>
    </row>
    <row r="30" spans="1:24" ht="20.100000000000001" customHeight="1">
      <c r="B30" s="2" t="s">
        <v>9</v>
      </c>
      <c r="C30" s="2" t="s">
        <v>108</v>
      </c>
      <c r="D30" s="2" t="s">
        <v>27</v>
      </c>
      <c r="E30" s="2">
        <v>50</v>
      </c>
      <c r="F30" s="2" t="s">
        <v>28</v>
      </c>
      <c r="G30" s="71">
        <v>13653248987</v>
      </c>
      <c r="H30" s="2" t="s">
        <v>109</v>
      </c>
      <c r="J30" s="2">
        <v>1</v>
      </c>
      <c r="K30" s="2">
        <v>50</v>
      </c>
      <c r="Q30" s="2">
        <v>16</v>
      </c>
      <c r="R30" s="2">
        <v>1531.87</v>
      </c>
      <c r="S30" s="2">
        <v>48</v>
      </c>
      <c r="V30" s="2">
        <v>46.06</v>
      </c>
      <c r="W30" s="2">
        <f t="shared" si="0"/>
        <v>1625.9299999999998</v>
      </c>
      <c r="X30" s="2" t="s">
        <v>110</v>
      </c>
    </row>
    <row r="31" spans="1:24" ht="20.100000000000001" customHeight="1">
      <c r="A31" s="12">
        <v>42963</v>
      </c>
      <c r="B31" s="2" t="s">
        <v>25</v>
      </c>
      <c r="C31" s="2" t="s">
        <v>111</v>
      </c>
      <c r="D31" s="2" t="s">
        <v>27</v>
      </c>
      <c r="E31" s="2">
        <v>51</v>
      </c>
      <c r="F31" s="2" t="s">
        <v>112</v>
      </c>
      <c r="G31" s="71">
        <v>13647523546</v>
      </c>
      <c r="H31" s="2" t="s">
        <v>113</v>
      </c>
      <c r="I31" s="2">
        <v>1</v>
      </c>
      <c r="K31" s="2">
        <v>100</v>
      </c>
      <c r="L31" s="2">
        <v>70</v>
      </c>
      <c r="O31" s="2">
        <v>1</v>
      </c>
      <c r="P31" s="2">
        <v>405</v>
      </c>
      <c r="Q31" s="2">
        <v>30</v>
      </c>
      <c r="R31" s="2">
        <v>3802.62</v>
      </c>
      <c r="T31" s="2">
        <v>30</v>
      </c>
      <c r="U31" s="2">
        <v>2679</v>
      </c>
      <c r="V31" s="2">
        <v>274</v>
      </c>
      <c r="W31" s="2">
        <f t="shared" si="0"/>
        <v>7230.62</v>
      </c>
      <c r="X31" s="2" t="s">
        <v>114</v>
      </c>
    </row>
    <row r="32" spans="1:24" ht="20.100000000000001" customHeight="1">
      <c r="B32" s="2" t="s">
        <v>25</v>
      </c>
      <c r="C32" s="2" t="s">
        <v>115</v>
      </c>
      <c r="D32" s="2" t="s">
        <v>37</v>
      </c>
      <c r="E32" s="2">
        <v>73</v>
      </c>
      <c r="F32" s="2" t="s">
        <v>51</v>
      </c>
      <c r="G32" s="71">
        <v>15833339899</v>
      </c>
      <c r="H32" s="2" t="s">
        <v>116</v>
      </c>
      <c r="K32" s="2">
        <v>100</v>
      </c>
      <c r="W32" s="2">
        <f t="shared" si="0"/>
        <v>0</v>
      </c>
      <c r="X32" s="2" t="s">
        <v>117</v>
      </c>
    </row>
    <row r="33" spans="1:24" s="3" customFormat="1" ht="20.100000000000001" customHeight="1">
      <c r="A33" s="16">
        <v>42964</v>
      </c>
      <c r="B33" s="3" t="s">
        <v>25</v>
      </c>
      <c r="C33" s="3" t="s">
        <v>118</v>
      </c>
      <c r="D33" s="3" t="s">
        <v>37</v>
      </c>
      <c r="E33" s="3">
        <v>59</v>
      </c>
      <c r="F33" s="3" t="s">
        <v>119</v>
      </c>
      <c r="G33" s="73">
        <v>18590938219</v>
      </c>
      <c r="H33" s="3" t="s">
        <v>90</v>
      </c>
      <c r="I33" s="3">
        <v>1</v>
      </c>
      <c r="K33" s="3">
        <v>100</v>
      </c>
      <c r="W33" s="3">
        <f t="shared" si="0"/>
        <v>0</v>
      </c>
      <c r="X33" s="3" t="s">
        <v>120</v>
      </c>
    </row>
    <row r="34" spans="1:24" ht="20.100000000000001" customHeight="1">
      <c r="B34" s="2" t="s">
        <v>121</v>
      </c>
      <c r="C34" s="2" t="s">
        <v>122</v>
      </c>
      <c r="D34" s="2" t="s">
        <v>27</v>
      </c>
      <c r="E34" s="2">
        <v>36</v>
      </c>
      <c r="F34" s="2" t="s">
        <v>38</v>
      </c>
      <c r="H34" s="2" t="s">
        <v>123</v>
      </c>
      <c r="I34" s="2">
        <v>1</v>
      </c>
      <c r="K34" s="2">
        <v>100</v>
      </c>
      <c r="Q34" s="2">
        <v>7</v>
      </c>
      <c r="R34" s="2">
        <v>217.7</v>
      </c>
      <c r="S34" s="2">
        <v>21</v>
      </c>
      <c r="W34" s="2">
        <f t="shared" si="0"/>
        <v>238.7</v>
      </c>
      <c r="X34" s="2" t="s">
        <v>123</v>
      </c>
    </row>
    <row r="35" spans="1:24" ht="20.100000000000001" customHeight="1">
      <c r="A35" s="12">
        <v>42965</v>
      </c>
      <c r="B35" s="2" t="s">
        <v>25</v>
      </c>
      <c r="C35" s="2" t="s">
        <v>124</v>
      </c>
      <c r="D35" s="2" t="s">
        <v>37</v>
      </c>
      <c r="E35" s="2">
        <v>57</v>
      </c>
      <c r="F35" s="2" t="s">
        <v>125</v>
      </c>
      <c r="G35" s="71">
        <v>13359750660</v>
      </c>
      <c r="H35" s="2" t="s">
        <v>57</v>
      </c>
      <c r="I35" s="2">
        <v>1</v>
      </c>
      <c r="K35" s="2">
        <v>100</v>
      </c>
      <c r="Q35" s="2">
        <v>30</v>
      </c>
      <c r="R35" s="2">
        <v>3771.39</v>
      </c>
      <c r="W35" s="2">
        <f t="shared" si="0"/>
        <v>3771.39</v>
      </c>
      <c r="X35" s="2" t="s">
        <v>126</v>
      </c>
    </row>
    <row r="36" spans="1:24" ht="20.100000000000001" customHeight="1">
      <c r="B36" s="2" t="s">
        <v>9</v>
      </c>
      <c r="C36" s="2" t="s">
        <v>127</v>
      </c>
      <c r="D36" s="2" t="s">
        <v>37</v>
      </c>
      <c r="E36" s="2">
        <v>63</v>
      </c>
      <c r="F36" s="2" t="s">
        <v>28</v>
      </c>
      <c r="G36" s="71">
        <v>13833050308</v>
      </c>
      <c r="H36" s="2" t="s">
        <v>128</v>
      </c>
      <c r="J36" s="2">
        <v>1</v>
      </c>
      <c r="K36" s="2">
        <v>50</v>
      </c>
      <c r="O36" s="2">
        <v>1</v>
      </c>
      <c r="P36" s="2">
        <v>400</v>
      </c>
      <c r="Q36" s="2">
        <v>30</v>
      </c>
      <c r="R36" s="2">
        <v>3317.97</v>
      </c>
      <c r="S36" s="2">
        <v>90</v>
      </c>
      <c r="T36" s="2">
        <v>2</v>
      </c>
      <c r="U36" s="2">
        <v>178.6</v>
      </c>
      <c r="V36" s="2">
        <v>95.8</v>
      </c>
      <c r="W36" s="2">
        <f t="shared" si="0"/>
        <v>4082.37</v>
      </c>
      <c r="X36" s="2" t="s">
        <v>129</v>
      </c>
    </row>
    <row r="37" spans="1:24" ht="20.100000000000001" customHeight="1">
      <c r="A37" s="12">
        <v>42968</v>
      </c>
      <c r="B37" s="2" t="s">
        <v>130</v>
      </c>
      <c r="C37" s="2" t="s">
        <v>131</v>
      </c>
      <c r="D37" s="2" t="s">
        <v>37</v>
      </c>
      <c r="E37" s="2">
        <v>71</v>
      </c>
      <c r="F37" s="2" t="s">
        <v>38</v>
      </c>
      <c r="G37" s="71" t="s">
        <v>132</v>
      </c>
      <c r="H37" s="2" t="s">
        <v>90</v>
      </c>
      <c r="I37" s="2">
        <v>1</v>
      </c>
      <c r="K37" s="2">
        <v>100</v>
      </c>
      <c r="O37" s="2">
        <v>1</v>
      </c>
      <c r="P37" s="2">
        <v>400</v>
      </c>
      <c r="Q37" s="2">
        <v>10</v>
      </c>
      <c r="R37" s="2">
        <v>955.56</v>
      </c>
      <c r="T37" s="2">
        <v>2</v>
      </c>
      <c r="U37" s="2">
        <v>178.6</v>
      </c>
      <c r="W37" s="2">
        <f t="shared" si="0"/>
        <v>1534.1599999999999</v>
      </c>
    </row>
    <row r="38" spans="1:24" ht="20.100000000000001" customHeight="1">
      <c r="B38" s="2" t="s">
        <v>25</v>
      </c>
      <c r="C38" s="2" t="s">
        <v>133</v>
      </c>
      <c r="D38" s="2" t="s">
        <v>37</v>
      </c>
      <c r="E38" s="2">
        <v>31</v>
      </c>
      <c r="F38" s="2" t="s">
        <v>33</v>
      </c>
      <c r="G38" s="71">
        <v>15389888037</v>
      </c>
      <c r="H38" s="2" t="s">
        <v>80</v>
      </c>
      <c r="I38" s="2">
        <v>1</v>
      </c>
      <c r="K38" s="2">
        <v>100</v>
      </c>
      <c r="L38" s="2">
        <v>70</v>
      </c>
      <c r="P38" s="2">
        <v>5</v>
      </c>
      <c r="Q38" s="2">
        <v>7</v>
      </c>
      <c r="R38" s="2">
        <v>574.11</v>
      </c>
      <c r="V38" s="2">
        <v>274</v>
      </c>
      <c r="W38" s="2">
        <f t="shared" si="0"/>
        <v>923.11</v>
      </c>
      <c r="X38" s="2" t="s">
        <v>134</v>
      </c>
    </row>
    <row r="39" spans="1:24" ht="20.100000000000001" customHeight="1">
      <c r="B39" s="2" t="s">
        <v>25</v>
      </c>
      <c r="C39" s="2" t="s">
        <v>135</v>
      </c>
      <c r="D39" s="2" t="s">
        <v>37</v>
      </c>
      <c r="E39" s="2">
        <v>66</v>
      </c>
      <c r="F39" s="2" t="s">
        <v>38</v>
      </c>
      <c r="G39" s="71">
        <v>13718710192</v>
      </c>
      <c r="H39" s="2" t="s">
        <v>57</v>
      </c>
      <c r="I39" s="2">
        <v>1</v>
      </c>
      <c r="K39" s="2">
        <v>100</v>
      </c>
      <c r="Q39" s="2">
        <v>7</v>
      </c>
      <c r="R39" s="2">
        <v>1126.73</v>
      </c>
      <c r="W39" s="2">
        <f t="shared" si="0"/>
        <v>1126.73</v>
      </c>
      <c r="X39" s="2" t="s">
        <v>136</v>
      </c>
    </row>
    <row r="40" spans="1:24" s="4" customFormat="1" ht="20.100000000000001" customHeight="1">
      <c r="B40" s="4" t="s">
        <v>137</v>
      </c>
      <c r="C40" s="4" t="s">
        <v>138</v>
      </c>
      <c r="D40" s="4" t="s">
        <v>27</v>
      </c>
      <c r="E40" s="4">
        <v>69</v>
      </c>
      <c r="F40" s="4" t="s">
        <v>139</v>
      </c>
      <c r="G40" s="74">
        <v>15509840365</v>
      </c>
      <c r="H40" s="4" t="s">
        <v>57</v>
      </c>
      <c r="J40" s="4">
        <v>1</v>
      </c>
      <c r="K40" s="4">
        <v>50</v>
      </c>
      <c r="Q40" s="4">
        <v>30</v>
      </c>
      <c r="R40" s="4">
        <v>3968.74</v>
      </c>
      <c r="W40" s="4">
        <f t="shared" si="0"/>
        <v>3968.74</v>
      </c>
      <c r="X40" s="2" t="s">
        <v>140</v>
      </c>
    </row>
    <row r="41" spans="1:24" ht="20.100000000000001" customHeight="1">
      <c r="A41" s="12">
        <v>42969</v>
      </c>
      <c r="B41" s="2" t="s">
        <v>25</v>
      </c>
      <c r="C41" s="2" t="s">
        <v>141</v>
      </c>
      <c r="D41" s="2" t="s">
        <v>37</v>
      </c>
      <c r="E41" s="2">
        <v>54</v>
      </c>
      <c r="F41" s="2" t="s">
        <v>56</v>
      </c>
      <c r="G41" s="71">
        <v>13842179688</v>
      </c>
      <c r="H41" s="2" t="s">
        <v>142</v>
      </c>
      <c r="I41" s="2">
        <v>1</v>
      </c>
      <c r="K41" s="2">
        <v>100</v>
      </c>
      <c r="O41" s="2">
        <v>1</v>
      </c>
      <c r="P41" s="2">
        <v>400</v>
      </c>
      <c r="Q41" s="2">
        <v>30</v>
      </c>
      <c r="R41" s="2">
        <v>2955.85</v>
      </c>
      <c r="T41" s="2">
        <v>2</v>
      </c>
      <c r="U41" s="2">
        <v>178.6</v>
      </c>
      <c r="V41" s="2">
        <v>274</v>
      </c>
      <c r="W41" s="2">
        <f t="shared" si="0"/>
        <v>3808.45</v>
      </c>
      <c r="X41" s="2" t="s">
        <v>143</v>
      </c>
    </row>
    <row r="42" spans="1:24" ht="20.100000000000001" customHeight="1">
      <c r="B42" s="2" t="s">
        <v>9</v>
      </c>
      <c r="C42" s="2" t="s">
        <v>69</v>
      </c>
      <c r="D42" s="2" t="s">
        <v>37</v>
      </c>
      <c r="E42" s="2">
        <v>8</v>
      </c>
      <c r="F42" s="2" t="s">
        <v>38</v>
      </c>
      <c r="G42" s="71">
        <v>13661199995</v>
      </c>
      <c r="H42" s="2" t="s">
        <v>70</v>
      </c>
      <c r="J42" s="2">
        <v>1</v>
      </c>
      <c r="K42" s="2">
        <v>50</v>
      </c>
      <c r="Q42" s="2">
        <v>14</v>
      </c>
      <c r="R42" s="2">
        <v>807.82</v>
      </c>
      <c r="S42" s="2">
        <v>42</v>
      </c>
      <c r="W42" s="2">
        <f t="shared" si="0"/>
        <v>849.82</v>
      </c>
      <c r="X42" s="2" t="s">
        <v>144</v>
      </c>
    </row>
    <row r="43" spans="1:24" s="3" customFormat="1" ht="20.100000000000001" customHeight="1">
      <c r="B43" s="3" t="s">
        <v>9</v>
      </c>
      <c r="C43" s="3" t="s">
        <v>118</v>
      </c>
      <c r="D43" s="3" t="s">
        <v>37</v>
      </c>
      <c r="E43" s="3">
        <v>59</v>
      </c>
      <c r="F43" s="3" t="s">
        <v>119</v>
      </c>
      <c r="G43" s="73">
        <v>18590938219</v>
      </c>
      <c r="H43" s="3" t="s">
        <v>90</v>
      </c>
      <c r="J43" s="3">
        <v>1</v>
      </c>
      <c r="K43" s="3">
        <v>50</v>
      </c>
      <c r="W43" s="3">
        <f t="shared" si="0"/>
        <v>0</v>
      </c>
      <c r="X43" s="3" t="s">
        <v>145</v>
      </c>
    </row>
    <row r="44" spans="1:24" ht="20.100000000000001" customHeight="1">
      <c r="B44" s="2" t="s">
        <v>9</v>
      </c>
      <c r="C44" s="2" t="s">
        <v>146</v>
      </c>
      <c r="D44" s="2" t="s">
        <v>27</v>
      </c>
      <c r="E44" s="2">
        <v>61</v>
      </c>
      <c r="F44" s="2" t="s">
        <v>28</v>
      </c>
      <c r="G44" s="71">
        <v>13994333159</v>
      </c>
      <c r="H44" s="2" t="s">
        <v>147</v>
      </c>
      <c r="J44" s="2">
        <v>1</v>
      </c>
      <c r="K44" s="2">
        <v>50</v>
      </c>
      <c r="Q44" s="2">
        <v>30</v>
      </c>
      <c r="R44" s="2">
        <v>3642.41</v>
      </c>
      <c r="W44" s="2">
        <f t="shared" si="0"/>
        <v>3642.41</v>
      </c>
      <c r="X44" s="2" t="s">
        <v>140</v>
      </c>
    </row>
    <row r="45" spans="1:24" ht="20.100000000000001" customHeight="1">
      <c r="B45" s="2" t="s">
        <v>9</v>
      </c>
      <c r="C45" s="2" t="s">
        <v>148</v>
      </c>
      <c r="D45" s="2" t="s">
        <v>37</v>
      </c>
      <c r="E45" s="2">
        <v>36</v>
      </c>
      <c r="F45" s="2" t="s">
        <v>28</v>
      </c>
      <c r="G45" s="71">
        <v>13582822063</v>
      </c>
      <c r="H45" s="2" t="s">
        <v>149</v>
      </c>
      <c r="J45" s="2">
        <v>1</v>
      </c>
      <c r="K45" s="2">
        <v>50</v>
      </c>
      <c r="Q45" s="2">
        <v>30</v>
      </c>
      <c r="R45" s="2">
        <v>3964.18</v>
      </c>
      <c r="T45" s="2">
        <v>16</v>
      </c>
      <c r="U45" s="2">
        <v>1428.8</v>
      </c>
      <c r="W45" s="2">
        <f t="shared" si="0"/>
        <v>5392.98</v>
      </c>
      <c r="X45" s="2" t="s">
        <v>150</v>
      </c>
    </row>
    <row r="46" spans="1:24" ht="20.100000000000001" customHeight="1">
      <c r="A46" s="12">
        <v>42970</v>
      </c>
      <c r="B46" s="2" t="s">
        <v>25</v>
      </c>
      <c r="C46" s="2" t="s">
        <v>151</v>
      </c>
      <c r="D46" s="2" t="s">
        <v>27</v>
      </c>
      <c r="E46" s="2">
        <v>62</v>
      </c>
      <c r="F46" s="2" t="s">
        <v>38</v>
      </c>
      <c r="G46" s="71">
        <v>13651194611</v>
      </c>
      <c r="H46" s="2" t="s">
        <v>152</v>
      </c>
      <c r="I46" s="2">
        <v>1</v>
      </c>
      <c r="K46" s="2">
        <v>100</v>
      </c>
      <c r="Q46" s="2">
        <v>7</v>
      </c>
      <c r="R46" s="2">
        <v>853.58</v>
      </c>
      <c r="S46" s="2">
        <v>21</v>
      </c>
      <c r="W46" s="2">
        <f t="shared" si="0"/>
        <v>874.58</v>
      </c>
      <c r="X46" s="2" t="s">
        <v>153</v>
      </c>
    </row>
    <row r="47" spans="1:24" ht="20.100000000000001" customHeight="1">
      <c r="B47" s="2" t="s">
        <v>9</v>
      </c>
      <c r="C47" s="2" t="s">
        <v>36</v>
      </c>
      <c r="D47" s="4" t="s">
        <v>37</v>
      </c>
      <c r="E47" s="2">
        <v>54</v>
      </c>
      <c r="F47" s="2" t="s">
        <v>38</v>
      </c>
      <c r="G47" s="71">
        <v>13901164297</v>
      </c>
      <c r="H47" s="2" t="s">
        <v>39</v>
      </c>
      <c r="J47" s="2">
        <v>1</v>
      </c>
      <c r="K47" s="2">
        <v>50</v>
      </c>
      <c r="Q47" s="2">
        <v>14</v>
      </c>
      <c r="R47" s="2">
        <v>1611.94</v>
      </c>
      <c r="S47" s="2">
        <v>42</v>
      </c>
      <c r="V47" s="2">
        <v>274</v>
      </c>
      <c r="W47" s="2">
        <f t="shared" si="0"/>
        <v>1927.94</v>
      </c>
      <c r="X47" s="2" t="s">
        <v>49</v>
      </c>
    </row>
    <row r="48" spans="1:24" ht="20.100000000000001" customHeight="1">
      <c r="B48" s="2" t="s">
        <v>9</v>
      </c>
      <c r="C48" s="2" t="s">
        <v>55</v>
      </c>
      <c r="D48" s="2" t="s">
        <v>37</v>
      </c>
      <c r="E48" s="2">
        <v>58</v>
      </c>
      <c r="F48" s="2" t="s">
        <v>56</v>
      </c>
      <c r="G48" s="71">
        <v>13940356159</v>
      </c>
      <c r="H48" s="2" t="s">
        <v>57</v>
      </c>
      <c r="J48" s="2">
        <v>1</v>
      </c>
      <c r="K48" s="2">
        <v>50</v>
      </c>
      <c r="Q48" s="2">
        <v>16</v>
      </c>
      <c r="R48" s="2">
        <v>1858.1</v>
      </c>
      <c r="W48" s="2">
        <f t="shared" si="0"/>
        <v>1858.1</v>
      </c>
      <c r="X48" s="2" t="s">
        <v>154</v>
      </c>
    </row>
    <row r="49" spans="1:24" ht="20.100000000000001" customHeight="1">
      <c r="A49" s="12">
        <v>42971</v>
      </c>
      <c r="B49" s="2" t="s">
        <v>25</v>
      </c>
      <c r="C49" s="2" t="s">
        <v>155</v>
      </c>
      <c r="D49" s="2" t="s">
        <v>27</v>
      </c>
      <c r="E49" s="2">
        <v>40</v>
      </c>
      <c r="F49" s="2" t="s">
        <v>87</v>
      </c>
      <c r="G49" s="71">
        <v>13566987989</v>
      </c>
      <c r="H49" s="2" t="s">
        <v>57</v>
      </c>
      <c r="I49" s="2">
        <v>1</v>
      </c>
      <c r="K49" s="2">
        <v>100</v>
      </c>
      <c r="W49" s="2">
        <f t="shared" si="0"/>
        <v>0</v>
      </c>
      <c r="X49" s="2" t="s">
        <v>65</v>
      </c>
    </row>
    <row r="50" spans="1:24" ht="20.100000000000001" customHeight="1">
      <c r="B50" s="2" t="s">
        <v>9</v>
      </c>
      <c r="C50" s="2" t="s">
        <v>156</v>
      </c>
      <c r="D50" s="2" t="s">
        <v>37</v>
      </c>
      <c r="E50" s="2">
        <v>62</v>
      </c>
      <c r="F50" s="2" t="s">
        <v>28</v>
      </c>
      <c r="G50" s="71">
        <v>13223172728</v>
      </c>
      <c r="H50" s="2" t="s">
        <v>157</v>
      </c>
      <c r="J50" s="2">
        <v>1</v>
      </c>
      <c r="K50" s="2">
        <v>50</v>
      </c>
      <c r="M50" s="2">
        <v>30</v>
      </c>
      <c r="Q50" s="2">
        <v>46</v>
      </c>
      <c r="R50" s="2">
        <v>4910.28</v>
      </c>
      <c r="T50" s="2">
        <v>46</v>
      </c>
      <c r="U50" s="2">
        <v>4107.8</v>
      </c>
      <c r="W50" s="2">
        <f t="shared" si="0"/>
        <v>9048.08</v>
      </c>
      <c r="X50" s="2" t="s">
        <v>158</v>
      </c>
    </row>
    <row r="51" spans="1:24" ht="20.100000000000001" customHeight="1">
      <c r="A51" s="12">
        <v>42972</v>
      </c>
      <c r="B51" s="2" t="s">
        <v>25</v>
      </c>
      <c r="C51" s="2" t="s">
        <v>159</v>
      </c>
      <c r="D51" s="2" t="s">
        <v>27</v>
      </c>
      <c r="E51" s="2">
        <v>10</v>
      </c>
      <c r="F51" s="2" t="s">
        <v>125</v>
      </c>
      <c r="G51" s="71">
        <v>18604526918</v>
      </c>
      <c r="H51" s="2" t="s">
        <v>160</v>
      </c>
      <c r="I51" s="2">
        <v>1</v>
      </c>
      <c r="K51" s="2">
        <v>100</v>
      </c>
      <c r="Q51" s="2">
        <v>30</v>
      </c>
      <c r="R51" s="2">
        <v>1954.41</v>
      </c>
      <c r="V51" s="2">
        <v>352</v>
      </c>
      <c r="W51" s="2">
        <f t="shared" si="0"/>
        <v>2306.41</v>
      </c>
      <c r="X51" s="2" t="s">
        <v>161</v>
      </c>
    </row>
    <row r="52" spans="1:24" ht="20.100000000000001" customHeight="1">
      <c r="A52" s="12">
        <v>42975</v>
      </c>
      <c r="B52" s="2" t="s">
        <v>25</v>
      </c>
      <c r="C52" s="2" t="s">
        <v>162</v>
      </c>
      <c r="D52" s="2" t="s">
        <v>37</v>
      </c>
      <c r="E52" s="2">
        <v>50</v>
      </c>
      <c r="F52" s="2" t="s">
        <v>28</v>
      </c>
      <c r="G52" s="71">
        <v>13303134699</v>
      </c>
      <c r="H52" s="2" t="s">
        <v>163</v>
      </c>
      <c r="I52" s="2">
        <v>1</v>
      </c>
      <c r="K52" s="2">
        <v>100</v>
      </c>
      <c r="Q52" s="2">
        <v>30</v>
      </c>
      <c r="R52" s="2">
        <v>3163.43</v>
      </c>
      <c r="V52" s="2">
        <v>78</v>
      </c>
      <c r="W52" s="2">
        <f t="shared" si="0"/>
        <v>3241.43</v>
      </c>
      <c r="X52" s="2" t="s">
        <v>164</v>
      </c>
    </row>
    <row r="53" spans="1:24" ht="20.100000000000001" customHeight="1">
      <c r="A53" s="12">
        <v>42976</v>
      </c>
      <c r="B53" s="2" t="s">
        <v>25</v>
      </c>
      <c r="C53" s="2" t="s">
        <v>165</v>
      </c>
      <c r="D53" s="2" t="s">
        <v>27</v>
      </c>
      <c r="E53" s="2">
        <v>68</v>
      </c>
      <c r="F53" s="2" t="s">
        <v>166</v>
      </c>
      <c r="G53" s="71">
        <v>13651075955</v>
      </c>
      <c r="H53" s="2" t="s">
        <v>167</v>
      </c>
      <c r="I53" s="2">
        <v>1</v>
      </c>
      <c r="K53" s="2">
        <v>100</v>
      </c>
      <c r="O53" s="2">
        <v>1</v>
      </c>
      <c r="P53" s="2">
        <v>400</v>
      </c>
      <c r="Q53" s="2">
        <v>8</v>
      </c>
      <c r="R53" s="2">
        <v>749.38</v>
      </c>
      <c r="T53" s="2">
        <v>8</v>
      </c>
      <c r="U53" s="2">
        <v>714.4</v>
      </c>
      <c r="V53" s="2">
        <v>125.8</v>
      </c>
      <c r="W53" s="2">
        <f t="shared" si="0"/>
        <v>1989.5800000000002</v>
      </c>
      <c r="X53" s="2" t="s">
        <v>168</v>
      </c>
    </row>
    <row r="54" spans="1:24" ht="20.100000000000001" customHeight="1">
      <c r="A54" s="12"/>
      <c r="B54" s="2" t="s">
        <v>9</v>
      </c>
      <c r="C54" s="2" t="s">
        <v>169</v>
      </c>
      <c r="D54" s="2" t="s">
        <v>37</v>
      </c>
      <c r="E54" s="2">
        <v>47</v>
      </c>
      <c r="F54" s="2" t="s">
        <v>170</v>
      </c>
      <c r="G54" s="71">
        <v>18773541741</v>
      </c>
      <c r="H54" s="2" t="s">
        <v>39</v>
      </c>
      <c r="J54" s="2">
        <v>1</v>
      </c>
      <c r="K54" s="2">
        <v>50</v>
      </c>
      <c r="Q54" s="2">
        <v>30</v>
      </c>
      <c r="R54" s="2">
        <v>2571.73</v>
      </c>
      <c r="T54" s="2">
        <v>30</v>
      </c>
      <c r="U54" s="2">
        <v>2679</v>
      </c>
      <c r="W54" s="2">
        <f t="shared" si="0"/>
        <v>5250.73</v>
      </c>
      <c r="X54" s="2" t="s">
        <v>171</v>
      </c>
    </row>
    <row r="55" spans="1:24" ht="20.100000000000001" customHeight="1">
      <c r="B55" s="2" t="s">
        <v>9</v>
      </c>
      <c r="C55" s="2" t="s">
        <v>172</v>
      </c>
      <c r="D55" s="2" t="s">
        <v>37</v>
      </c>
      <c r="E55" s="2">
        <v>61</v>
      </c>
      <c r="F55" s="2" t="s">
        <v>38</v>
      </c>
      <c r="G55" s="71">
        <v>13801328828</v>
      </c>
      <c r="H55" s="2" t="s">
        <v>173</v>
      </c>
      <c r="J55" s="2">
        <v>1</v>
      </c>
      <c r="K55" s="2">
        <v>50</v>
      </c>
      <c r="W55" s="2">
        <f t="shared" si="0"/>
        <v>0</v>
      </c>
      <c r="X55" s="2" t="s">
        <v>174</v>
      </c>
    </row>
    <row r="56" spans="1:24" ht="20.100000000000001" customHeight="1">
      <c r="A56" s="12">
        <v>42977</v>
      </c>
      <c r="B56" s="2" t="s">
        <v>9</v>
      </c>
      <c r="C56" s="2" t="s">
        <v>151</v>
      </c>
      <c r="D56" s="2" t="s">
        <v>27</v>
      </c>
      <c r="E56" s="2">
        <v>62</v>
      </c>
      <c r="F56" s="2" t="s">
        <v>38</v>
      </c>
      <c r="G56" s="71">
        <v>13651194611</v>
      </c>
      <c r="H56" s="2" t="s">
        <v>152</v>
      </c>
      <c r="J56" s="2">
        <v>1</v>
      </c>
      <c r="K56" s="2">
        <v>50</v>
      </c>
      <c r="L56" s="2">
        <v>20</v>
      </c>
      <c r="O56" s="2">
        <v>1</v>
      </c>
      <c r="P56" s="2">
        <v>5</v>
      </c>
      <c r="Q56" s="2">
        <v>14</v>
      </c>
      <c r="R56" s="2">
        <v>1787.68</v>
      </c>
      <c r="S56" s="2">
        <v>42</v>
      </c>
      <c r="W56" s="2">
        <f t="shared" si="0"/>
        <v>1854.68</v>
      </c>
      <c r="X56" s="2" t="s">
        <v>40</v>
      </c>
    </row>
    <row r="57" spans="1:24" ht="20.100000000000001" customHeight="1">
      <c r="A57" s="12">
        <v>42978</v>
      </c>
      <c r="B57" s="2" t="s">
        <v>121</v>
      </c>
      <c r="C57" s="2" t="s">
        <v>175</v>
      </c>
      <c r="D57" s="2" t="s">
        <v>27</v>
      </c>
      <c r="E57" s="2">
        <v>57</v>
      </c>
      <c r="F57" s="2" t="s">
        <v>38</v>
      </c>
      <c r="G57" s="71">
        <v>18500656931</v>
      </c>
      <c r="H57" s="2" t="s">
        <v>176</v>
      </c>
      <c r="I57" s="2">
        <v>1</v>
      </c>
      <c r="K57" s="2">
        <v>100</v>
      </c>
      <c r="W57" s="2">
        <f t="shared" si="0"/>
        <v>0</v>
      </c>
      <c r="X57" s="2" t="s">
        <v>65</v>
      </c>
    </row>
    <row r="58" spans="1:24" ht="20.100000000000001" customHeight="1">
      <c r="W58" s="2">
        <f t="shared" si="0"/>
        <v>0</v>
      </c>
    </row>
    <row r="59" spans="1:24" ht="20.100000000000001" customHeight="1">
      <c r="A59" s="12">
        <v>42979</v>
      </c>
      <c r="B59" s="2" t="s">
        <v>9</v>
      </c>
      <c r="C59" s="2" t="s">
        <v>177</v>
      </c>
      <c r="D59" s="2" t="s">
        <v>37</v>
      </c>
      <c r="E59" s="2">
        <v>52</v>
      </c>
      <c r="F59" s="2" t="s">
        <v>178</v>
      </c>
      <c r="G59" s="71">
        <v>13001317495</v>
      </c>
      <c r="H59" s="2" t="s">
        <v>90</v>
      </c>
      <c r="J59" s="2">
        <v>1</v>
      </c>
      <c r="K59" s="2">
        <v>50</v>
      </c>
      <c r="Q59" s="2">
        <v>45</v>
      </c>
      <c r="R59" s="2">
        <v>5210.96</v>
      </c>
      <c r="W59" s="2">
        <f>V59+U59+S59+R59+P59+N59+M59+L59</f>
        <v>5210.96</v>
      </c>
      <c r="X59" s="2" t="s">
        <v>140</v>
      </c>
    </row>
    <row r="60" spans="1:24" ht="20.100000000000001" customHeight="1">
      <c r="A60" s="12">
        <v>42981</v>
      </c>
      <c r="B60" s="2" t="s">
        <v>9</v>
      </c>
      <c r="C60" s="2" t="s">
        <v>179</v>
      </c>
      <c r="D60" s="2" t="s">
        <v>27</v>
      </c>
      <c r="E60" s="2">
        <v>66</v>
      </c>
      <c r="F60" s="2" t="s">
        <v>38</v>
      </c>
      <c r="G60" s="71">
        <v>13641130255</v>
      </c>
      <c r="H60" s="2" t="s">
        <v>180</v>
      </c>
      <c r="J60" s="2">
        <v>1</v>
      </c>
      <c r="K60" s="2">
        <v>50</v>
      </c>
      <c r="V60" s="2">
        <v>191.6</v>
      </c>
      <c r="W60" s="2">
        <f t="shared" ref="W60:W123" si="1">V60+U60+S60+R60+P60+N60+M60+L60</f>
        <v>191.6</v>
      </c>
      <c r="X60" s="2" t="s">
        <v>181</v>
      </c>
    </row>
    <row r="61" spans="1:24" ht="20.100000000000001" customHeight="1">
      <c r="B61" s="2" t="s">
        <v>9</v>
      </c>
      <c r="C61" s="2" t="s">
        <v>182</v>
      </c>
      <c r="D61" s="2" t="s">
        <v>37</v>
      </c>
      <c r="E61" s="2">
        <v>58</v>
      </c>
      <c r="F61" s="2" t="s">
        <v>178</v>
      </c>
      <c r="G61" s="71">
        <v>13802120458</v>
      </c>
      <c r="H61" s="2" t="s">
        <v>183</v>
      </c>
      <c r="J61" s="2">
        <v>1</v>
      </c>
      <c r="K61" s="2">
        <v>50</v>
      </c>
      <c r="V61" s="2">
        <v>156</v>
      </c>
      <c r="W61" s="2">
        <f t="shared" si="1"/>
        <v>156</v>
      </c>
      <c r="X61" s="2" t="s">
        <v>184</v>
      </c>
    </row>
    <row r="62" spans="1:24" ht="20.100000000000001" customHeight="1">
      <c r="A62" s="12">
        <v>42986</v>
      </c>
      <c r="B62" s="2" t="s">
        <v>25</v>
      </c>
      <c r="C62" s="2" t="s">
        <v>185</v>
      </c>
      <c r="D62" s="2" t="s">
        <v>27</v>
      </c>
      <c r="E62" s="2">
        <v>58</v>
      </c>
      <c r="F62" s="2" t="s">
        <v>87</v>
      </c>
      <c r="G62" s="71">
        <v>13906882136</v>
      </c>
      <c r="H62" s="2" t="s">
        <v>186</v>
      </c>
      <c r="I62" s="2">
        <v>1</v>
      </c>
      <c r="K62" s="2">
        <v>100</v>
      </c>
      <c r="O62" s="2">
        <v>1</v>
      </c>
      <c r="P62" s="2">
        <v>400</v>
      </c>
      <c r="Q62" s="2">
        <v>30</v>
      </c>
      <c r="R62" s="2">
        <v>3005.35</v>
      </c>
      <c r="T62" s="2">
        <v>30</v>
      </c>
      <c r="U62" s="2">
        <v>2679</v>
      </c>
      <c r="V62" s="2">
        <v>352</v>
      </c>
      <c r="W62" s="2">
        <f t="shared" si="1"/>
        <v>6436.35</v>
      </c>
      <c r="X62" s="2" t="s">
        <v>187</v>
      </c>
    </row>
    <row r="63" spans="1:24" ht="20.100000000000001" customHeight="1">
      <c r="A63" s="2">
        <v>0</v>
      </c>
      <c r="B63" s="2" t="s">
        <v>25</v>
      </c>
      <c r="C63" s="2" t="s">
        <v>188</v>
      </c>
      <c r="D63" s="2" t="s">
        <v>27</v>
      </c>
      <c r="E63" s="2">
        <v>61</v>
      </c>
      <c r="F63" s="2" t="s">
        <v>38</v>
      </c>
      <c r="G63" s="71">
        <v>13121390468</v>
      </c>
      <c r="H63" s="2" t="s">
        <v>189</v>
      </c>
      <c r="I63" s="2">
        <v>1</v>
      </c>
      <c r="K63" s="2">
        <v>100</v>
      </c>
      <c r="W63" s="2">
        <f t="shared" si="1"/>
        <v>0</v>
      </c>
      <c r="X63" s="2" t="s">
        <v>190</v>
      </c>
    </row>
    <row r="64" spans="1:24" ht="20.100000000000001" customHeight="1">
      <c r="B64" s="2" t="s">
        <v>25</v>
      </c>
      <c r="C64" s="2" t="s">
        <v>191</v>
      </c>
      <c r="D64" s="2" t="s">
        <v>27</v>
      </c>
      <c r="E64" s="2">
        <v>51</v>
      </c>
      <c r="F64" s="2" t="s">
        <v>38</v>
      </c>
      <c r="G64" s="71">
        <v>13701113488</v>
      </c>
      <c r="H64" s="2" t="s">
        <v>192</v>
      </c>
      <c r="I64" s="2">
        <v>1</v>
      </c>
      <c r="K64" s="2">
        <v>100</v>
      </c>
      <c r="L64" s="2">
        <v>70</v>
      </c>
      <c r="O64" s="2">
        <v>1</v>
      </c>
      <c r="P64" s="2">
        <v>5</v>
      </c>
      <c r="W64" s="2">
        <f t="shared" si="1"/>
        <v>75</v>
      </c>
      <c r="X64" s="2" t="s">
        <v>193</v>
      </c>
    </row>
    <row r="65" spans="1:24" ht="20.100000000000001" customHeight="1">
      <c r="B65" s="2" t="s">
        <v>25</v>
      </c>
      <c r="C65" s="2" t="s">
        <v>194</v>
      </c>
      <c r="D65" s="2" t="s">
        <v>27</v>
      </c>
      <c r="E65" s="2">
        <v>30</v>
      </c>
      <c r="F65" s="2" t="s">
        <v>195</v>
      </c>
      <c r="G65" s="71">
        <v>18037201999</v>
      </c>
      <c r="H65" s="2" t="s">
        <v>186</v>
      </c>
      <c r="I65" s="2">
        <v>1</v>
      </c>
      <c r="K65" s="2">
        <v>100</v>
      </c>
      <c r="O65" s="2">
        <v>1</v>
      </c>
      <c r="P65" s="2">
        <v>400</v>
      </c>
      <c r="Q65" s="2">
        <v>30</v>
      </c>
      <c r="R65" s="2">
        <v>3090.87</v>
      </c>
      <c r="T65" s="2">
        <v>30</v>
      </c>
      <c r="U65" s="2">
        <v>2679</v>
      </c>
      <c r="V65" s="2">
        <v>735.8</v>
      </c>
      <c r="W65" s="2">
        <f t="shared" si="1"/>
        <v>6905.67</v>
      </c>
      <c r="X65" s="2" t="s">
        <v>196</v>
      </c>
    </row>
    <row r="66" spans="1:24" ht="20.100000000000001" customHeight="1">
      <c r="A66" s="2" t="s">
        <v>197</v>
      </c>
      <c r="B66" s="2" t="s">
        <v>31</v>
      </c>
      <c r="C66" s="2" t="s">
        <v>198</v>
      </c>
      <c r="D66" s="2" t="s">
        <v>27</v>
      </c>
      <c r="E66" s="2">
        <v>49</v>
      </c>
      <c r="F66" s="2" t="s">
        <v>199</v>
      </c>
      <c r="G66" s="71">
        <v>15353663049</v>
      </c>
      <c r="H66" s="2" t="s">
        <v>200</v>
      </c>
      <c r="I66" s="2">
        <v>1</v>
      </c>
      <c r="K66" s="2">
        <v>100</v>
      </c>
      <c r="W66" s="2">
        <f t="shared" si="1"/>
        <v>0</v>
      </c>
      <c r="X66" s="2" t="s">
        <v>201</v>
      </c>
    </row>
    <row r="67" spans="1:24" ht="20.100000000000001" customHeight="1">
      <c r="B67" s="2" t="s">
        <v>9</v>
      </c>
      <c r="C67" s="2" t="s">
        <v>50</v>
      </c>
      <c r="D67" s="2" t="s">
        <v>37</v>
      </c>
      <c r="E67" s="2">
        <v>45</v>
      </c>
      <c r="F67" s="2" t="s">
        <v>51</v>
      </c>
      <c r="G67" s="71">
        <v>13466831320</v>
      </c>
      <c r="H67" s="2" t="s">
        <v>39</v>
      </c>
      <c r="J67" s="2">
        <v>1</v>
      </c>
      <c r="K67" s="2">
        <v>50</v>
      </c>
      <c r="Q67" s="2">
        <v>30</v>
      </c>
      <c r="R67" s="2">
        <v>3067.47</v>
      </c>
      <c r="W67" s="2">
        <f t="shared" si="1"/>
        <v>3067.47</v>
      </c>
      <c r="X67" s="2" t="s">
        <v>202</v>
      </c>
    </row>
    <row r="68" spans="1:24" ht="20.100000000000001" customHeight="1">
      <c r="B68" s="2" t="s">
        <v>9</v>
      </c>
      <c r="C68" s="2" t="s">
        <v>69</v>
      </c>
      <c r="D68" s="2" t="s">
        <v>37</v>
      </c>
      <c r="E68" s="2">
        <v>8</v>
      </c>
      <c r="F68" s="2" t="s">
        <v>38</v>
      </c>
      <c r="G68" s="71">
        <v>13661199995</v>
      </c>
      <c r="H68" s="2" t="s">
        <v>70</v>
      </c>
      <c r="J68" s="2">
        <v>1</v>
      </c>
      <c r="K68" s="2">
        <v>50</v>
      </c>
      <c r="Q68" s="2">
        <v>14</v>
      </c>
      <c r="R68" s="2">
        <v>784.54</v>
      </c>
      <c r="S68" s="2">
        <v>42</v>
      </c>
      <c r="W68" s="2">
        <f t="shared" si="1"/>
        <v>826.54</v>
      </c>
      <c r="X68" s="2" t="s">
        <v>203</v>
      </c>
    </row>
    <row r="69" spans="1:24" ht="20.100000000000001" customHeight="1">
      <c r="A69" s="12">
        <v>42987</v>
      </c>
      <c r="B69" s="2" t="s">
        <v>25</v>
      </c>
      <c r="C69" s="2" t="s">
        <v>204</v>
      </c>
      <c r="D69" s="2" t="s">
        <v>27</v>
      </c>
      <c r="E69" s="2">
        <v>54</v>
      </c>
      <c r="F69" s="2" t="s">
        <v>56</v>
      </c>
      <c r="G69" s="71">
        <v>15941560364</v>
      </c>
      <c r="H69" s="2" t="s">
        <v>186</v>
      </c>
      <c r="I69" s="2">
        <v>1</v>
      </c>
      <c r="K69" s="2">
        <v>100</v>
      </c>
      <c r="W69" s="2">
        <f t="shared" si="1"/>
        <v>0</v>
      </c>
      <c r="X69" s="2" t="s">
        <v>205</v>
      </c>
    </row>
    <row r="70" spans="1:24" ht="20.100000000000001" customHeight="1">
      <c r="B70" s="2" t="s">
        <v>25</v>
      </c>
      <c r="C70" s="2" t="s">
        <v>206</v>
      </c>
      <c r="D70" s="2" t="s">
        <v>27</v>
      </c>
      <c r="E70" s="2">
        <v>57</v>
      </c>
      <c r="F70" s="2" t="s">
        <v>207</v>
      </c>
      <c r="G70" s="71">
        <v>18931548543</v>
      </c>
      <c r="H70" s="2" t="s">
        <v>57</v>
      </c>
      <c r="I70" s="2">
        <v>1</v>
      </c>
      <c r="K70" s="2">
        <v>100</v>
      </c>
      <c r="L70" s="2">
        <v>70</v>
      </c>
      <c r="O70" s="2">
        <v>1</v>
      </c>
      <c r="P70" s="2">
        <v>5</v>
      </c>
      <c r="Q70" s="2">
        <v>30</v>
      </c>
      <c r="R70" s="2">
        <v>1669.48</v>
      </c>
      <c r="W70" s="2">
        <f t="shared" si="1"/>
        <v>1744.48</v>
      </c>
      <c r="X70" s="2" t="s">
        <v>208</v>
      </c>
    </row>
    <row r="71" spans="1:24" ht="20.100000000000001" customHeight="1">
      <c r="A71" s="2">
        <v>0</v>
      </c>
      <c r="B71" s="2" t="s">
        <v>25</v>
      </c>
      <c r="C71" s="2" t="s">
        <v>209</v>
      </c>
      <c r="D71" s="2" t="s">
        <v>27</v>
      </c>
      <c r="E71" s="2">
        <v>54</v>
      </c>
      <c r="F71" s="2" t="s">
        <v>38</v>
      </c>
      <c r="G71" s="71">
        <v>13651089678</v>
      </c>
      <c r="H71" s="2" t="s">
        <v>57</v>
      </c>
      <c r="I71" s="2">
        <v>1</v>
      </c>
      <c r="K71" s="2">
        <v>100</v>
      </c>
      <c r="W71" s="2">
        <f t="shared" si="1"/>
        <v>0</v>
      </c>
      <c r="X71" s="2" t="s">
        <v>210</v>
      </c>
    </row>
    <row r="72" spans="1:24" ht="20.100000000000001" customHeight="1">
      <c r="B72" s="2" t="s">
        <v>9</v>
      </c>
      <c r="C72" s="2" t="s">
        <v>108</v>
      </c>
      <c r="D72" s="2" t="s">
        <v>27</v>
      </c>
      <c r="E72" s="2">
        <v>50</v>
      </c>
      <c r="F72" s="2" t="s">
        <v>28</v>
      </c>
      <c r="G72" s="71">
        <v>13653248987</v>
      </c>
      <c r="H72" s="2" t="s">
        <v>109</v>
      </c>
      <c r="J72" s="2">
        <v>1</v>
      </c>
      <c r="K72" s="2">
        <v>50</v>
      </c>
      <c r="Q72" s="2">
        <v>7</v>
      </c>
      <c r="R72" s="2">
        <v>667.26</v>
      </c>
      <c r="W72" s="2">
        <f t="shared" si="1"/>
        <v>667.26</v>
      </c>
      <c r="X72" s="2" t="s">
        <v>211</v>
      </c>
    </row>
    <row r="73" spans="1:24" ht="20.100000000000001" customHeight="1">
      <c r="B73" s="2" t="s">
        <v>9</v>
      </c>
      <c r="C73" s="2" t="s">
        <v>194</v>
      </c>
      <c r="D73" s="2" t="s">
        <v>27</v>
      </c>
      <c r="E73" s="2">
        <v>30</v>
      </c>
      <c r="F73" s="2" t="s">
        <v>195</v>
      </c>
      <c r="G73" s="71">
        <v>18037201999</v>
      </c>
      <c r="H73" s="2" t="s">
        <v>186</v>
      </c>
      <c r="J73" s="2">
        <v>1</v>
      </c>
      <c r="K73" s="2">
        <v>50</v>
      </c>
      <c r="O73" s="2">
        <v>1</v>
      </c>
      <c r="P73" s="2">
        <v>400</v>
      </c>
      <c r="W73" s="2">
        <f t="shared" si="1"/>
        <v>400</v>
      </c>
      <c r="X73" s="2" t="s">
        <v>212</v>
      </c>
    </row>
    <row r="74" spans="1:24" ht="20.100000000000001" customHeight="1">
      <c r="B74" s="2" t="s">
        <v>9</v>
      </c>
      <c r="C74" s="2" t="s">
        <v>213</v>
      </c>
      <c r="D74" s="2" t="s">
        <v>27</v>
      </c>
      <c r="E74" s="2">
        <v>59</v>
      </c>
      <c r="F74" s="2" t="s">
        <v>33</v>
      </c>
      <c r="G74" s="71">
        <v>15847030752</v>
      </c>
      <c r="H74" s="2" t="s">
        <v>173</v>
      </c>
      <c r="J74" s="2">
        <v>1</v>
      </c>
      <c r="K74" s="2">
        <v>50</v>
      </c>
      <c r="Q74" s="2">
        <v>30</v>
      </c>
      <c r="R74" s="2">
        <v>3410.06</v>
      </c>
      <c r="S74" s="2">
        <v>90</v>
      </c>
      <c r="W74" s="2">
        <f t="shared" si="1"/>
        <v>3500.06</v>
      </c>
      <c r="X74" s="2" t="s">
        <v>214</v>
      </c>
    </row>
    <row r="75" spans="1:24" ht="20.100000000000001" customHeight="1">
      <c r="A75" s="12">
        <v>42988</v>
      </c>
      <c r="B75" s="2" t="s">
        <v>25</v>
      </c>
      <c r="C75" s="2" t="s">
        <v>215</v>
      </c>
      <c r="D75" s="2" t="s">
        <v>37</v>
      </c>
      <c r="E75" s="2">
        <v>60</v>
      </c>
      <c r="F75" s="2" t="s">
        <v>67</v>
      </c>
      <c r="G75" s="71">
        <v>13876383733</v>
      </c>
      <c r="H75" s="2" t="s">
        <v>57</v>
      </c>
      <c r="I75" s="2">
        <v>1</v>
      </c>
      <c r="K75" s="2">
        <v>100</v>
      </c>
      <c r="Q75" s="2">
        <v>26</v>
      </c>
      <c r="R75" s="2">
        <v>3472.22</v>
      </c>
      <c r="S75" s="2">
        <v>78</v>
      </c>
      <c r="W75" s="2">
        <f t="shared" si="1"/>
        <v>3550.22</v>
      </c>
      <c r="X75" s="2" t="s">
        <v>216</v>
      </c>
    </row>
    <row r="76" spans="1:24" ht="20.100000000000001" customHeight="1">
      <c r="B76" s="2" t="s">
        <v>25</v>
      </c>
      <c r="C76" s="2" t="s">
        <v>217</v>
      </c>
      <c r="D76" s="2" t="s">
        <v>37</v>
      </c>
      <c r="E76" s="2">
        <v>64</v>
      </c>
      <c r="F76" s="2" t="s">
        <v>218</v>
      </c>
      <c r="G76" s="71">
        <v>13803376689</v>
      </c>
      <c r="H76" s="2" t="s">
        <v>180</v>
      </c>
      <c r="I76" s="2">
        <v>1</v>
      </c>
      <c r="K76" s="2">
        <v>100</v>
      </c>
      <c r="Q76" s="2">
        <v>4</v>
      </c>
      <c r="R76" s="2">
        <v>381.33</v>
      </c>
      <c r="W76" s="2">
        <f t="shared" si="1"/>
        <v>381.33</v>
      </c>
      <c r="X76" s="2" t="s">
        <v>219</v>
      </c>
    </row>
    <row r="77" spans="1:24" ht="20.100000000000001" customHeight="1">
      <c r="A77" s="2" t="s">
        <v>220</v>
      </c>
      <c r="B77" s="2" t="s">
        <v>31</v>
      </c>
      <c r="C77" s="2" t="s">
        <v>221</v>
      </c>
      <c r="D77" s="2" t="s">
        <v>27</v>
      </c>
      <c r="E77" s="2">
        <v>64</v>
      </c>
      <c r="F77" s="2" t="s">
        <v>195</v>
      </c>
      <c r="G77" s="71">
        <v>13838669895</v>
      </c>
      <c r="H77" s="2" t="s">
        <v>222</v>
      </c>
      <c r="J77" s="2">
        <v>1</v>
      </c>
      <c r="K77" s="2">
        <v>100</v>
      </c>
      <c r="V77" s="2">
        <v>78</v>
      </c>
      <c r="W77" s="2">
        <f t="shared" si="1"/>
        <v>78</v>
      </c>
      <c r="X77" s="2" t="s">
        <v>223</v>
      </c>
    </row>
    <row r="78" spans="1:24" ht="20.100000000000001" customHeight="1">
      <c r="A78" s="2" t="s">
        <v>224</v>
      </c>
      <c r="B78" s="2" t="s">
        <v>31</v>
      </c>
      <c r="C78" s="2" t="s">
        <v>225</v>
      </c>
      <c r="D78" s="2" t="s">
        <v>27</v>
      </c>
      <c r="E78" s="2">
        <v>47</v>
      </c>
      <c r="F78" s="2" t="s">
        <v>195</v>
      </c>
      <c r="G78" s="71">
        <v>18101036390</v>
      </c>
      <c r="H78" s="2" t="s">
        <v>43</v>
      </c>
      <c r="J78" s="2">
        <v>1</v>
      </c>
      <c r="K78" s="2">
        <v>100</v>
      </c>
      <c r="Q78" s="2">
        <v>8</v>
      </c>
      <c r="R78" s="2">
        <v>696.39</v>
      </c>
      <c r="V78" s="2">
        <v>274</v>
      </c>
      <c r="W78" s="2">
        <f t="shared" si="1"/>
        <v>970.39</v>
      </c>
      <c r="X78" s="2" t="s">
        <v>226</v>
      </c>
    </row>
    <row r="79" spans="1:24" ht="20.100000000000001" customHeight="1">
      <c r="A79" s="87" t="s">
        <v>227</v>
      </c>
      <c r="B79" s="2" t="s">
        <v>9</v>
      </c>
      <c r="C79" s="2" t="s">
        <v>165</v>
      </c>
      <c r="D79" s="2" t="s">
        <v>27</v>
      </c>
      <c r="E79" s="2">
        <v>68</v>
      </c>
      <c r="F79" s="2" t="s">
        <v>38</v>
      </c>
      <c r="G79" s="71">
        <v>13651075955</v>
      </c>
      <c r="H79" s="2" t="s">
        <v>180</v>
      </c>
      <c r="J79" s="2">
        <v>1</v>
      </c>
      <c r="K79" s="2">
        <v>50</v>
      </c>
      <c r="Q79" s="2">
        <v>16</v>
      </c>
      <c r="R79" s="2">
        <v>1476.51</v>
      </c>
      <c r="T79" s="2">
        <v>16</v>
      </c>
      <c r="U79" s="2">
        <v>1428.8</v>
      </c>
      <c r="W79" s="2">
        <f t="shared" si="1"/>
        <v>2905.31</v>
      </c>
      <c r="X79" s="2" t="s">
        <v>228</v>
      </c>
    </row>
    <row r="80" spans="1:24" ht="20.100000000000001" customHeight="1">
      <c r="A80" s="87"/>
      <c r="B80" s="2" t="s">
        <v>9</v>
      </c>
      <c r="C80" s="2" t="s">
        <v>229</v>
      </c>
      <c r="D80" s="2" t="s">
        <v>27</v>
      </c>
      <c r="E80" s="2">
        <v>49</v>
      </c>
      <c r="F80" s="2" t="s">
        <v>38</v>
      </c>
      <c r="G80" s="71">
        <v>15011485227</v>
      </c>
      <c r="H80" s="2" t="s">
        <v>230</v>
      </c>
      <c r="J80" s="2">
        <v>1</v>
      </c>
      <c r="K80" s="2">
        <v>50</v>
      </c>
      <c r="Q80" s="2">
        <v>16</v>
      </c>
      <c r="R80" s="2">
        <v>2030.57</v>
      </c>
      <c r="W80" s="2">
        <f t="shared" si="1"/>
        <v>2030.57</v>
      </c>
      <c r="X80" s="2" t="s">
        <v>231</v>
      </c>
    </row>
    <row r="81" spans="1:24" ht="20.100000000000001" customHeight="1">
      <c r="B81" s="2" t="s">
        <v>9</v>
      </c>
      <c r="C81" s="2" t="s">
        <v>232</v>
      </c>
      <c r="D81" s="2" t="s">
        <v>37</v>
      </c>
      <c r="E81" s="2">
        <v>65</v>
      </c>
      <c r="F81" s="2" t="s">
        <v>233</v>
      </c>
      <c r="G81" s="71">
        <v>15069080137</v>
      </c>
      <c r="H81" s="2" t="s">
        <v>39</v>
      </c>
      <c r="J81" s="2">
        <v>1</v>
      </c>
      <c r="K81" s="2">
        <v>50</v>
      </c>
      <c r="Q81" s="2">
        <v>46</v>
      </c>
      <c r="R81" s="2">
        <v>4697.9799999999996</v>
      </c>
      <c r="W81" s="2">
        <f t="shared" si="1"/>
        <v>4697.9799999999996</v>
      </c>
      <c r="X81" s="2" t="s">
        <v>234</v>
      </c>
    </row>
    <row r="82" spans="1:24" ht="20.100000000000001" customHeight="1">
      <c r="B82" s="2" t="s">
        <v>9</v>
      </c>
      <c r="C82" s="2" t="s">
        <v>55</v>
      </c>
      <c r="D82" s="2" t="s">
        <v>37</v>
      </c>
      <c r="E82" s="2">
        <v>58</v>
      </c>
      <c r="F82" s="2" t="s">
        <v>56</v>
      </c>
      <c r="G82" s="71">
        <v>13940356159</v>
      </c>
      <c r="H82" s="2" t="s">
        <v>57</v>
      </c>
      <c r="J82" s="2">
        <v>1</v>
      </c>
      <c r="K82" s="2">
        <v>50</v>
      </c>
      <c r="Q82" s="2">
        <v>16</v>
      </c>
      <c r="R82" s="2">
        <v>1878.94</v>
      </c>
      <c r="W82" s="2">
        <f t="shared" si="1"/>
        <v>1878.94</v>
      </c>
      <c r="X82" s="2" t="s">
        <v>235</v>
      </c>
    </row>
    <row r="83" spans="1:24" ht="20.100000000000001" customHeight="1">
      <c r="A83" s="2">
        <v>0</v>
      </c>
      <c r="B83" s="2" t="s">
        <v>9</v>
      </c>
      <c r="C83" s="2" t="s">
        <v>236</v>
      </c>
      <c r="D83" s="2" t="s">
        <v>37</v>
      </c>
      <c r="E83" s="2">
        <v>48</v>
      </c>
      <c r="F83" s="2" t="s">
        <v>60</v>
      </c>
      <c r="G83" s="71">
        <v>18600545409</v>
      </c>
      <c r="H83" s="2" t="s">
        <v>57</v>
      </c>
      <c r="J83" s="2">
        <v>1</v>
      </c>
      <c r="K83" s="2">
        <v>50</v>
      </c>
      <c r="W83" s="2">
        <f t="shared" si="1"/>
        <v>0</v>
      </c>
      <c r="X83" s="2" t="s">
        <v>237</v>
      </c>
    </row>
    <row r="84" spans="1:24" ht="20.100000000000001" customHeight="1">
      <c r="A84" s="12">
        <v>42989</v>
      </c>
      <c r="B84" s="2" t="s">
        <v>25</v>
      </c>
      <c r="C84" s="2" t="s">
        <v>238</v>
      </c>
      <c r="D84" s="2" t="s">
        <v>27</v>
      </c>
      <c r="E84" s="2">
        <v>53</v>
      </c>
      <c r="F84" s="2" t="s">
        <v>239</v>
      </c>
      <c r="G84" s="71">
        <v>13458377242</v>
      </c>
      <c r="H84" s="2" t="s">
        <v>90</v>
      </c>
      <c r="I84" s="2">
        <v>1</v>
      </c>
      <c r="K84" s="2">
        <v>100</v>
      </c>
      <c r="W84" s="2">
        <f t="shared" si="1"/>
        <v>0</v>
      </c>
      <c r="X84" s="2" t="s">
        <v>240</v>
      </c>
    </row>
    <row r="85" spans="1:24" ht="20.100000000000001" customHeight="1">
      <c r="B85" s="2" t="s">
        <v>25</v>
      </c>
      <c r="C85" s="2" t="s">
        <v>241</v>
      </c>
      <c r="D85" s="2" t="s">
        <v>37</v>
      </c>
      <c r="E85" s="2">
        <v>59</v>
      </c>
      <c r="F85" s="2" t="s">
        <v>33</v>
      </c>
      <c r="G85" s="71">
        <v>13789645869</v>
      </c>
      <c r="H85" s="2" t="s">
        <v>57</v>
      </c>
      <c r="I85" s="2">
        <v>1</v>
      </c>
      <c r="K85" s="2">
        <v>100</v>
      </c>
      <c r="Q85" s="2">
        <v>30</v>
      </c>
      <c r="R85" s="2">
        <v>3776.09</v>
      </c>
      <c r="W85" s="2">
        <f t="shared" si="1"/>
        <v>3776.09</v>
      </c>
      <c r="X85" s="2" t="s">
        <v>242</v>
      </c>
    </row>
    <row r="86" spans="1:24" ht="20.100000000000001" customHeight="1">
      <c r="A86" s="2">
        <v>0</v>
      </c>
      <c r="B86" s="2" t="s">
        <v>25</v>
      </c>
      <c r="C86" s="2" t="s">
        <v>243</v>
      </c>
      <c r="D86" s="2" t="s">
        <v>27</v>
      </c>
      <c r="E86" s="2">
        <v>24</v>
      </c>
      <c r="F86" s="2" t="s">
        <v>244</v>
      </c>
      <c r="G86" s="71">
        <v>15734703458</v>
      </c>
      <c r="H86" s="2" t="s">
        <v>186</v>
      </c>
      <c r="I86" s="2">
        <v>1</v>
      </c>
      <c r="K86" s="2">
        <v>100</v>
      </c>
      <c r="W86" s="2">
        <f t="shared" si="1"/>
        <v>0</v>
      </c>
      <c r="X86" s="2" t="s">
        <v>245</v>
      </c>
    </row>
    <row r="87" spans="1:24" ht="20.100000000000001" customHeight="1">
      <c r="A87" s="2">
        <v>0</v>
      </c>
      <c r="B87" s="2" t="s">
        <v>25</v>
      </c>
      <c r="C87" s="2" t="s">
        <v>246</v>
      </c>
      <c r="D87" s="2" t="s">
        <v>27</v>
      </c>
      <c r="E87" s="2">
        <v>76</v>
      </c>
      <c r="F87" s="2" t="s">
        <v>56</v>
      </c>
      <c r="G87" s="71" t="s">
        <v>247</v>
      </c>
      <c r="H87" s="2" t="s">
        <v>248</v>
      </c>
      <c r="I87" s="2">
        <v>1</v>
      </c>
      <c r="K87" s="2">
        <v>100</v>
      </c>
      <c r="W87" s="2">
        <f t="shared" si="1"/>
        <v>0</v>
      </c>
      <c r="X87" s="2" t="s">
        <v>245</v>
      </c>
    </row>
    <row r="88" spans="1:24" ht="20.100000000000001" customHeight="1">
      <c r="B88" s="2" t="s">
        <v>25</v>
      </c>
      <c r="C88" s="2" t="s">
        <v>249</v>
      </c>
      <c r="D88" s="2" t="s">
        <v>27</v>
      </c>
      <c r="E88" s="2">
        <v>53</v>
      </c>
      <c r="F88" s="2" t="s">
        <v>195</v>
      </c>
      <c r="G88" s="71">
        <v>13598745345</v>
      </c>
      <c r="I88" s="2">
        <v>1</v>
      </c>
      <c r="K88" s="2">
        <v>100</v>
      </c>
      <c r="Q88" s="2">
        <v>15</v>
      </c>
      <c r="R88" s="2">
        <v>1467.55</v>
      </c>
      <c r="W88" s="2">
        <f t="shared" si="1"/>
        <v>1467.55</v>
      </c>
      <c r="X88" s="2" t="s">
        <v>250</v>
      </c>
    </row>
    <row r="89" spans="1:24" ht="20.100000000000001" customHeight="1">
      <c r="B89" s="2" t="s">
        <v>31</v>
      </c>
      <c r="C89" s="2" t="s">
        <v>251</v>
      </c>
      <c r="D89" s="2" t="s">
        <v>27</v>
      </c>
      <c r="E89" s="2">
        <v>62</v>
      </c>
      <c r="F89" s="2" t="s">
        <v>38</v>
      </c>
      <c r="G89" s="71">
        <v>13621245885</v>
      </c>
      <c r="H89" s="2" t="s">
        <v>252</v>
      </c>
      <c r="I89" s="2">
        <v>1</v>
      </c>
      <c r="K89" s="2">
        <v>100</v>
      </c>
      <c r="Q89" s="2">
        <v>7</v>
      </c>
      <c r="R89" s="2">
        <v>888.79</v>
      </c>
      <c r="W89" s="2">
        <f t="shared" si="1"/>
        <v>888.79</v>
      </c>
      <c r="X89" s="2" t="s">
        <v>253</v>
      </c>
    </row>
    <row r="90" spans="1:24" ht="20.100000000000001" customHeight="1">
      <c r="B90" s="2" t="s">
        <v>9</v>
      </c>
      <c r="C90" s="2" t="s">
        <v>254</v>
      </c>
      <c r="D90" s="2" t="s">
        <v>37</v>
      </c>
      <c r="E90" s="2">
        <v>59</v>
      </c>
      <c r="F90" s="2" t="s">
        <v>38</v>
      </c>
      <c r="G90" s="71">
        <v>13651369858</v>
      </c>
      <c r="H90" s="2" t="s">
        <v>180</v>
      </c>
      <c r="J90" s="2">
        <v>1</v>
      </c>
      <c r="K90" s="2">
        <v>50</v>
      </c>
      <c r="M90" s="2">
        <v>30</v>
      </c>
      <c r="Q90" s="2">
        <v>7</v>
      </c>
      <c r="R90" s="2">
        <v>704.55</v>
      </c>
      <c r="S90" s="2">
        <v>21</v>
      </c>
      <c r="V90" s="2">
        <v>274</v>
      </c>
      <c r="W90" s="2">
        <f t="shared" si="1"/>
        <v>1029.55</v>
      </c>
      <c r="X90" s="2" t="s">
        <v>255</v>
      </c>
    </row>
    <row r="91" spans="1:24" ht="20.100000000000001" customHeight="1">
      <c r="B91" s="2" t="s">
        <v>9</v>
      </c>
      <c r="C91" s="2" t="s">
        <v>256</v>
      </c>
      <c r="D91" s="2" t="s">
        <v>27</v>
      </c>
      <c r="E91" s="2">
        <v>36</v>
      </c>
      <c r="F91" s="2" t="s">
        <v>257</v>
      </c>
      <c r="G91" s="71">
        <v>13848426769</v>
      </c>
      <c r="H91" s="2" t="s">
        <v>258</v>
      </c>
      <c r="J91" s="2">
        <v>1</v>
      </c>
      <c r="K91" s="2">
        <v>50</v>
      </c>
      <c r="Q91" s="2">
        <v>46</v>
      </c>
      <c r="R91" s="2">
        <v>5177.04</v>
      </c>
      <c r="W91" s="2">
        <f t="shared" si="1"/>
        <v>5177.04</v>
      </c>
      <c r="X91" s="2" t="s">
        <v>259</v>
      </c>
    </row>
    <row r="92" spans="1:24" ht="20.100000000000001" customHeight="1">
      <c r="A92" s="2">
        <v>9.1199999999999992</v>
      </c>
      <c r="B92" s="2" t="s">
        <v>25</v>
      </c>
      <c r="C92" s="2" t="s">
        <v>260</v>
      </c>
      <c r="D92" s="2" t="s">
        <v>27</v>
      </c>
      <c r="E92" s="2">
        <v>69</v>
      </c>
      <c r="F92" s="2" t="s">
        <v>87</v>
      </c>
      <c r="G92" s="71">
        <v>15088709425</v>
      </c>
      <c r="H92" s="2" t="s">
        <v>167</v>
      </c>
      <c r="I92" s="2">
        <v>1</v>
      </c>
      <c r="K92" s="2">
        <v>100</v>
      </c>
      <c r="O92" s="2">
        <v>1</v>
      </c>
      <c r="P92" s="2">
        <v>400</v>
      </c>
      <c r="Q92" s="2">
        <v>90</v>
      </c>
      <c r="R92" s="2">
        <v>9640.25</v>
      </c>
      <c r="T92" s="2">
        <v>90</v>
      </c>
      <c r="U92" s="2">
        <v>8037</v>
      </c>
      <c r="V92" s="2">
        <v>352</v>
      </c>
      <c r="W92" s="2">
        <f t="shared" si="1"/>
        <v>18429.25</v>
      </c>
      <c r="X92" s="2" t="s">
        <v>261</v>
      </c>
    </row>
    <row r="93" spans="1:24" ht="20.100000000000001" customHeight="1">
      <c r="B93" s="2" t="s">
        <v>25</v>
      </c>
      <c r="C93" s="2" t="s">
        <v>262</v>
      </c>
      <c r="D93" s="2" t="s">
        <v>37</v>
      </c>
      <c r="E93" s="2">
        <v>51</v>
      </c>
      <c r="F93" s="2" t="s">
        <v>38</v>
      </c>
      <c r="G93" s="71">
        <v>18901355666</v>
      </c>
      <c r="H93" s="2" t="s">
        <v>39</v>
      </c>
      <c r="I93" s="2">
        <v>1</v>
      </c>
      <c r="K93" s="2">
        <v>100</v>
      </c>
      <c r="W93" s="2">
        <f t="shared" si="1"/>
        <v>0</v>
      </c>
      <c r="X93" s="2" t="s">
        <v>193</v>
      </c>
    </row>
    <row r="94" spans="1:24" ht="20.100000000000001" customHeight="1">
      <c r="B94" s="2" t="s">
        <v>25</v>
      </c>
      <c r="C94" s="2" t="s">
        <v>263</v>
      </c>
      <c r="D94" s="2" t="s">
        <v>27</v>
      </c>
      <c r="E94" s="2">
        <v>69</v>
      </c>
      <c r="F94" s="2" t="s">
        <v>264</v>
      </c>
      <c r="G94" s="71">
        <v>13359518109</v>
      </c>
      <c r="H94" s="2" t="s">
        <v>265</v>
      </c>
      <c r="I94" s="2">
        <v>1</v>
      </c>
      <c r="K94" s="2">
        <v>100</v>
      </c>
      <c r="Q94" s="2">
        <v>30</v>
      </c>
      <c r="R94" s="2">
        <v>2810.43</v>
      </c>
      <c r="V94" s="2">
        <v>274</v>
      </c>
      <c r="W94" s="2">
        <f t="shared" si="1"/>
        <v>3084.43</v>
      </c>
      <c r="X94" s="2" t="s">
        <v>266</v>
      </c>
    </row>
    <row r="95" spans="1:24" ht="20.100000000000001" customHeight="1">
      <c r="B95" s="2" t="s">
        <v>25</v>
      </c>
      <c r="C95" s="2" t="s">
        <v>267</v>
      </c>
      <c r="D95" s="2" t="s">
        <v>27</v>
      </c>
      <c r="E95" s="2">
        <v>47</v>
      </c>
      <c r="F95" s="2" t="s">
        <v>51</v>
      </c>
      <c r="G95" s="71">
        <v>13934457270</v>
      </c>
      <c r="H95" s="2" t="s">
        <v>43</v>
      </c>
      <c r="I95" s="2">
        <v>1</v>
      </c>
      <c r="K95" s="2">
        <v>100</v>
      </c>
      <c r="O95" s="2">
        <v>1</v>
      </c>
      <c r="P95" s="2">
        <v>400</v>
      </c>
      <c r="Q95" s="2">
        <v>30</v>
      </c>
      <c r="R95" s="2">
        <v>2996.24</v>
      </c>
      <c r="T95" s="2">
        <v>2</v>
      </c>
      <c r="U95" s="2">
        <v>178.6</v>
      </c>
      <c r="V95" s="2">
        <v>78</v>
      </c>
      <c r="W95" s="2">
        <f t="shared" si="1"/>
        <v>3652.8399999999997</v>
      </c>
      <c r="X95" s="2" t="s">
        <v>268</v>
      </c>
    </row>
    <row r="96" spans="1:24" ht="20.100000000000001" customHeight="1">
      <c r="B96" s="2" t="s">
        <v>25</v>
      </c>
      <c r="C96" s="2" t="s">
        <v>269</v>
      </c>
      <c r="D96" s="2" t="s">
        <v>37</v>
      </c>
      <c r="E96" s="2">
        <v>66</v>
      </c>
      <c r="F96" s="2" t="s">
        <v>38</v>
      </c>
      <c r="G96" s="71">
        <v>13683299234</v>
      </c>
      <c r="H96" s="2" t="s">
        <v>70</v>
      </c>
      <c r="I96" s="2">
        <v>1</v>
      </c>
      <c r="K96" s="2">
        <v>100</v>
      </c>
      <c r="W96" s="2">
        <f t="shared" si="1"/>
        <v>0</v>
      </c>
      <c r="X96" s="2" t="s">
        <v>193</v>
      </c>
    </row>
    <row r="97" spans="1:24" ht="20.100000000000001" customHeight="1">
      <c r="B97" s="2" t="s">
        <v>25</v>
      </c>
      <c r="C97" s="2" t="s">
        <v>270</v>
      </c>
      <c r="D97" s="2" t="s">
        <v>27</v>
      </c>
      <c r="E97" s="2">
        <v>52</v>
      </c>
      <c r="F97" s="2" t="s">
        <v>38</v>
      </c>
      <c r="G97" s="71">
        <v>13641234187</v>
      </c>
      <c r="H97" s="2" t="s">
        <v>57</v>
      </c>
      <c r="I97" s="2">
        <v>1</v>
      </c>
      <c r="K97" s="2">
        <v>100</v>
      </c>
      <c r="Q97" s="2">
        <v>6</v>
      </c>
      <c r="R97" s="2">
        <v>396.67</v>
      </c>
      <c r="W97" s="2">
        <f t="shared" si="1"/>
        <v>396.67</v>
      </c>
    </row>
    <row r="98" spans="1:24" ht="20.100000000000001" customHeight="1">
      <c r="B98" s="2" t="s">
        <v>25</v>
      </c>
      <c r="C98" s="2" t="s">
        <v>271</v>
      </c>
      <c r="D98" s="2" t="s">
        <v>37</v>
      </c>
      <c r="E98" s="2">
        <v>54</v>
      </c>
      <c r="F98" s="2" t="s">
        <v>233</v>
      </c>
      <c r="G98" s="71">
        <v>15563011117</v>
      </c>
      <c r="H98" s="2" t="s">
        <v>57</v>
      </c>
      <c r="I98" s="2">
        <v>1</v>
      </c>
      <c r="K98" s="2">
        <v>100</v>
      </c>
      <c r="Q98" s="2">
        <v>30</v>
      </c>
      <c r="R98" s="2">
        <v>2820.17</v>
      </c>
      <c r="W98" s="2">
        <f t="shared" si="1"/>
        <v>2820.17</v>
      </c>
      <c r="X98" s="2" t="s">
        <v>266</v>
      </c>
    </row>
    <row r="99" spans="1:24" ht="20.100000000000001" customHeight="1">
      <c r="B99" s="2" t="s">
        <v>272</v>
      </c>
      <c r="C99" s="2" t="s">
        <v>273</v>
      </c>
      <c r="D99" s="2" t="s">
        <v>37</v>
      </c>
      <c r="E99" s="2">
        <v>43</v>
      </c>
      <c r="F99" s="2" t="s">
        <v>274</v>
      </c>
      <c r="G99" s="71">
        <v>13902428439</v>
      </c>
      <c r="H99" s="2" t="s">
        <v>180</v>
      </c>
      <c r="I99" s="2">
        <v>1</v>
      </c>
      <c r="K99" s="2">
        <v>100</v>
      </c>
      <c r="O99" s="2">
        <v>1</v>
      </c>
      <c r="P99" s="2">
        <v>400</v>
      </c>
      <c r="Q99" s="2">
        <v>30</v>
      </c>
      <c r="R99" s="2">
        <v>3102.96</v>
      </c>
      <c r="T99" s="2">
        <v>30</v>
      </c>
      <c r="U99" s="2">
        <v>2679</v>
      </c>
      <c r="W99" s="2">
        <f t="shared" si="1"/>
        <v>6181.96</v>
      </c>
      <c r="X99" s="2" t="s">
        <v>275</v>
      </c>
    </row>
    <row r="100" spans="1:24" ht="20.100000000000001" customHeight="1">
      <c r="B100" s="2" t="s">
        <v>9</v>
      </c>
      <c r="C100" s="2" t="s">
        <v>172</v>
      </c>
      <c r="D100" s="2" t="s">
        <v>37</v>
      </c>
      <c r="E100" s="2">
        <v>61</v>
      </c>
      <c r="F100" s="2" t="s">
        <v>38</v>
      </c>
      <c r="J100" s="2">
        <v>1</v>
      </c>
      <c r="K100" s="2">
        <v>50</v>
      </c>
      <c r="W100" s="2">
        <f t="shared" si="1"/>
        <v>0</v>
      </c>
      <c r="X100" s="2" t="s">
        <v>193</v>
      </c>
    </row>
    <row r="101" spans="1:24" ht="20.100000000000001" customHeight="1">
      <c r="A101" s="12">
        <v>42991</v>
      </c>
      <c r="B101" s="2" t="s">
        <v>25</v>
      </c>
      <c r="C101" s="2" t="s">
        <v>276</v>
      </c>
      <c r="D101" s="2" t="s">
        <v>27</v>
      </c>
      <c r="E101" s="2">
        <v>73</v>
      </c>
      <c r="F101" s="2" t="s">
        <v>38</v>
      </c>
      <c r="G101" s="71">
        <v>13810457142</v>
      </c>
      <c r="H101" s="2" t="s">
        <v>277</v>
      </c>
      <c r="I101" s="2">
        <v>1</v>
      </c>
      <c r="K101" s="2">
        <v>100</v>
      </c>
      <c r="Q101" s="2">
        <v>7</v>
      </c>
      <c r="R101" s="2">
        <v>1029.49</v>
      </c>
      <c r="W101" s="2">
        <f t="shared" si="1"/>
        <v>1029.49</v>
      </c>
      <c r="X101" s="2" t="s">
        <v>40</v>
      </c>
    </row>
    <row r="102" spans="1:24" ht="20.100000000000001" customHeight="1">
      <c r="B102" s="2" t="s">
        <v>25</v>
      </c>
      <c r="C102" s="2" t="s">
        <v>278</v>
      </c>
      <c r="D102" s="2" t="s">
        <v>37</v>
      </c>
      <c r="E102" s="2">
        <v>67</v>
      </c>
      <c r="F102" s="2" t="s">
        <v>56</v>
      </c>
      <c r="G102" s="71">
        <v>13704174493</v>
      </c>
      <c r="H102" s="2" t="s">
        <v>57</v>
      </c>
      <c r="I102" s="2">
        <v>1</v>
      </c>
      <c r="K102" s="2">
        <v>100</v>
      </c>
      <c r="Q102" s="2">
        <v>30</v>
      </c>
      <c r="R102" s="2">
        <v>3544.64</v>
      </c>
      <c r="W102" s="2">
        <f t="shared" si="1"/>
        <v>3544.64</v>
      </c>
      <c r="X102" s="2" t="s">
        <v>279</v>
      </c>
    </row>
    <row r="103" spans="1:24" ht="20.100000000000001" customHeight="1">
      <c r="B103" s="2" t="s">
        <v>25</v>
      </c>
      <c r="C103" s="2" t="s">
        <v>280</v>
      </c>
      <c r="D103" s="2" t="s">
        <v>27</v>
      </c>
      <c r="E103" s="2">
        <v>66</v>
      </c>
      <c r="F103" s="2" t="s">
        <v>281</v>
      </c>
      <c r="G103" s="71">
        <v>15034991039</v>
      </c>
      <c r="H103" s="2" t="s">
        <v>282</v>
      </c>
      <c r="I103" s="2">
        <v>1</v>
      </c>
      <c r="K103" s="2">
        <v>100</v>
      </c>
      <c r="Q103" s="2">
        <v>2</v>
      </c>
      <c r="R103" s="2">
        <v>197.51</v>
      </c>
      <c r="W103" s="2">
        <f t="shared" si="1"/>
        <v>197.51</v>
      </c>
      <c r="X103" s="2" t="s">
        <v>283</v>
      </c>
    </row>
    <row r="104" spans="1:24" ht="20.100000000000001" customHeight="1">
      <c r="B104" s="2" t="s">
        <v>25</v>
      </c>
      <c r="C104" s="2" t="s">
        <v>284</v>
      </c>
      <c r="D104" s="2" t="s">
        <v>37</v>
      </c>
      <c r="E104" s="2">
        <v>66</v>
      </c>
      <c r="F104" s="2" t="s">
        <v>285</v>
      </c>
      <c r="G104" s="71">
        <v>13909478611</v>
      </c>
      <c r="H104" s="2" t="s">
        <v>286</v>
      </c>
      <c r="I104" s="2">
        <v>1</v>
      </c>
      <c r="K104" s="2">
        <v>100</v>
      </c>
      <c r="Q104" s="2">
        <v>16</v>
      </c>
      <c r="R104" s="2">
        <v>1093.04</v>
      </c>
      <c r="W104" s="2">
        <f t="shared" si="1"/>
        <v>1093.04</v>
      </c>
      <c r="X104" s="2" t="s">
        <v>287</v>
      </c>
    </row>
    <row r="105" spans="1:24" ht="20.100000000000001" customHeight="1">
      <c r="B105" s="2" t="s">
        <v>25</v>
      </c>
      <c r="C105" s="2" t="s">
        <v>288</v>
      </c>
      <c r="D105" s="2" t="s">
        <v>27</v>
      </c>
      <c r="E105" s="2">
        <v>53</v>
      </c>
      <c r="F105" s="2" t="s">
        <v>60</v>
      </c>
      <c r="G105" s="71">
        <v>13584606998</v>
      </c>
      <c r="H105" s="2" t="s">
        <v>57</v>
      </c>
      <c r="I105" s="2">
        <v>1</v>
      </c>
      <c r="K105" s="2">
        <v>100</v>
      </c>
      <c r="Q105" s="2">
        <v>90</v>
      </c>
      <c r="R105" s="2">
        <v>10130.94</v>
      </c>
      <c r="W105" s="2">
        <f t="shared" si="1"/>
        <v>10130.94</v>
      </c>
      <c r="X105" s="2" t="s">
        <v>266</v>
      </c>
    </row>
    <row r="106" spans="1:24" ht="20.100000000000001" customHeight="1">
      <c r="B106" s="2" t="s">
        <v>25</v>
      </c>
      <c r="C106" s="2" t="s">
        <v>289</v>
      </c>
      <c r="D106" s="2" t="s">
        <v>37</v>
      </c>
      <c r="E106" s="2">
        <v>53</v>
      </c>
      <c r="F106" s="2" t="s">
        <v>38</v>
      </c>
      <c r="G106" s="71">
        <v>17896031931</v>
      </c>
      <c r="H106" s="2" t="s">
        <v>57</v>
      </c>
      <c r="I106" s="2">
        <v>1</v>
      </c>
      <c r="K106" s="2">
        <v>100</v>
      </c>
      <c r="Q106" s="2">
        <v>7</v>
      </c>
      <c r="R106" s="2">
        <v>690.18</v>
      </c>
      <c r="W106" s="2">
        <f t="shared" si="1"/>
        <v>690.18</v>
      </c>
    </row>
    <row r="107" spans="1:24" ht="20.100000000000001" customHeight="1">
      <c r="B107" s="2" t="s">
        <v>9</v>
      </c>
      <c r="C107" s="2" t="s">
        <v>151</v>
      </c>
      <c r="D107" s="2" t="s">
        <v>27</v>
      </c>
      <c r="E107" s="2">
        <v>62</v>
      </c>
      <c r="F107" s="2" t="s">
        <v>38</v>
      </c>
      <c r="G107" s="71">
        <v>13651194611</v>
      </c>
      <c r="H107" s="2" t="s">
        <v>152</v>
      </c>
      <c r="J107" s="2">
        <v>1</v>
      </c>
      <c r="K107" s="2">
        <v>50</v>
      </c>
      <c r="Q107" s="2">
        <v>14</v>
      </c>
      <c r="R107" s="2">
        <v>1813.43</v>
      </c>
      <c r="S107" s="2">
        <v>42</v>
      </c>
      <c r="W107" s="2">
        <f t="shared" si="1"/>
        <v>1855.43</v>
      </c>
      <c r="X107" s="2" t="s">
        <v>290</v>
      </c>
    </row>
    <row r="108" spans="1:24" ht="20.100000000000001" customHeight="1">
      <c r="B108" s="2" t="s">
        <v>9</v>
      </c>
      <c r="C108" s="2" t="s">
        <v>291</v>
      </c>
      <c r="D108" s="2" t="s">
        <v>37</v>
      </c>
      <c r="E108" s="2">
        <v>13</v>
      </c>
      <c r="F108" s="2" t="s">
        <v>33</v>
      </c>
      <c r="G108" s="71">
        <v>13474885988</v>
      </c>
      <c r="H108" s="2" t="s">
        <v>70</v>
      </c>
      <c r="J108" s="2">
        <v>1</v>
      </c>
      <c r="K108" s="2">
        <v>50</v>
      </c>
      <c r="Q108" s="2">
        <v>16</v>
      </c>
      <c r="R108" s="2">
        <v>1337.62</v>
      </c>
      <c r="T108" s="2">
        <v>16</v>
      </c>
      <c r="U108" s="2">
        <v>1428.8</v>
      </c>
      <c r="W108" s="2">
        <f t="shared" si="1"/>
        <v>2766.42</v>
      </c>
      <c r="X108" s="2" t="s">
        <v>140</v>
      </c>
    </row>
    <row r="109" spans="1:24" ht="20.100000000000001" customHeight="1">
      <c r="A109" s="12">
        <v>42992</v>
      </c>
      <c r="B109" s="2" t="s">
        <v>25</v>
      </c>
      <c r="C109" s="2" t="s">
        <v>292</v>
      </c>
      <c r="D109" s="2" t="s">
        <v>37</v>
      </c>
      <c r="E109" s="2">
        <v>65</v>
      </c>
      <c r="F109" s="2" t="s">
        <v>293</v>
      </c>
      <c r="G109" s="71">
        <v>13517124204</v>
      </c>
      <c r="H109" s="2" t="s">
        <v>294</v>
      </c>
      <c r="I109" s="2">
        <v>1</v>
      </c>
      <c r="K109" s="2">
        <v>100</v>
      </c>
      <c r="M109" s="2">
        <v>30</v>
      </c>
      <c r="Q109" s="2">
        <v>20</v>
      </c>
      <c r="R109" s="2">
        <v>1778.76</v>
      </c>
      <c r="S109" s="2">
        <v>60</v>
      </c>
      <c r="W109" s="2">
        <f t="shared" si="1"/>
        <v>1868.76</v>
      </c>
      <c r="X109" s="2" t="s">
        <v>295</v>
      </c>
    </row>
    <row r="110" spans="1:24" ht="20.100000000000001" customHeight="1">
      <c r="B110" s="2" t="s">
        <v>9</v>
      </c>
      <c r="C110" s="2" t="s">
        <v>86</v>
      </c>
      <c r="D110" s="2" t="s">
        <v>27</v>
      </c>
      <c r="E110" s="2">
        <v>47</v>
      </c>
      <c r="F110" s="2" t="s">
        <v>87</v>
      </c>
      <c r="G110" s="71">
        <v>13819526423</v>
      </c>
      <c r="H110" s="2" t="s">
        <v>57</v>
      </c>
      <c r="J110" s="2">
        <v>1</v>
      </c>
      <c r="K110" s="2">
        <v>50</v>
      </c>
      <c r="Q110" s="2">
        <v>16</v>
      </c>
      <c r="R110" s="2">
        <v>2384.0700000000002</v>
      </c>
      <c r="W110" s="2">
        <f t="shared" si="1"/>
        <v>2384.0700000000002</v>
      </c>
      <c r="X110" s="2" t="s">
        <v>140</v>
      </c>
    </row>
    <row r="111" spans="1:24" ht="20.100000000000001" customHeight="1">
      <c r="B111" s="2" t="s">
        <v>9</v>
      </c>
      <c r="C111" s="2" t="s">
        <v>296</v>
      </c>
      <c r="D111" s="2" t="s">
        <v>27</v>
      </c>
      <c r="E111" s="2">
        <v>52</v>
      </c>
      <c r="F111" s="2" t="s">
        <v>28</v>
      </c>
      <c r="G111" s="71">
        <v>13933685175</v>
      </c>
      <c r="H111" s="2" t="s">
        <v>167</v>
      </c>
      <c r="J111" s="2">
        <v>1</v>
      </c>
      <c r="K111" s="2">
        <v>50</v>
      </c>
      <c r="Q111" s="2">
        <v>16</v>
      </c>
      <c r="R111" s="2">
        <v>3415.34</v>
      </c>
      <c r="S111" s="2">
        <v>90</v>
      </c>
      <c r="W111" s="2">
        <f t="shared" si="1"/>
        <v>3505.34</v>
      </c>
      <c r="X111" s="2" t="s">
        <v>140</v>
      </c>
    </row>
    <row r="112" spans="1:24" ht="20.100000000000001" customHeight="1">
      <c r="B112" s="2" t="s">
        <v>9</v>
      </c>
      <c r="C112" s="2" t="s">
        <v>297</v>
      </c>
      <c r="D112" s="2" t="s">
        <v>27</v>
      </c>
      <c r="E112" s="2">
        <v>53</v>
      </c>
      <c r="F112" s="2" t="s">
        <v>87</v>
      </c>
      <c r="G112" s="71">
        <v>13586186173</v>
      </c>
      <c r="H112" s="2" t="s">
        <v>57</v>
      </c>
      <c r="J112" s="2">
        <v>1</v>
      </c>
      <c r="K112" s="2">
        <v>50</v>
      </c>
      <c r="Q112" s="2">
        <v>30</v>
      </c>
      <c r="R112" s="2">
        <v>1544.73</v>
      </c>
      <c r="W112" s="2">
        <f t="shared" si="1"/>
        <v>1544.73</v>
      </c>
      <c r="X112" s="2" t="s">
        <v>140</v>
      </c>
    </row>
    <row r="113" spans="1:24" ht="20.100000000000001" customHeight="1">
      <c r="A113" s="2" t="s">
        <v>298</v>
      </c>
      <c r="B113" s="2" t="s">
        <v>31</v>
      </c>
      <c r="C113" s="2" t="s">
        <v>299</v>
      </c>
      <c r="D113" s="2" t="s">
        <v>37</v>
      </c>
      <c r="E113" s="2">
        <v>33</v>
      </c>
      <c r="F113" s="2" t="s">
        <v>300</v>
      </c>
      <c r="G113" s="71">
        <v>14709610000</v>
      </c>
      <c r="H113" s="2" t="s">
        <v>301</v>
      </c>
      <c r="J113" s="2">
        <v>1</v>
      </c>
      <c r="K113" s="2">
        <v>100</v>
      </c>
      <c r="Q113" s="2">
        <v>7</v>
      </c>
      <c r="R113" s="2">
        <v>863.77</v>
      </c>
      <c r="V113" s="2">
        <v>136.1</v>
      </c>
      <c r="W113" s="2">
        <f t="shared" si="1"/>
        <v>999.87</v>
      </c>
      <c r="X113" s="2" t="s">
        <v>302</v>
      </c>
    </row>
    <row r="114" spans="1:24" ht="20.100000000000001" customHeight="1">
      <c r="A114" s="12">
        <v>42993</v>
      </c>
      <c r="B114" s="2" t="s">
        <v>25</v>
      </c>
      <c r="C114" s="2" t="s">
        <v>303</v>
      </c>
      <c r="D114" s="2" t="s">
        <v>27</v>
      </c>
      <c r="E114" s="2">
        <v>41</v>
      </c>
      <c r="F114" s="2" t="s">
        <v>38</v>
      </c>
      <c r="G114" s="71">
        <v>18519300456</v>
      </c>
      <c r="H114" s="2" t="s">
        <v>186</v>
      </c>
      <c r="I114" s="2">
        <v>1</v>
      </c>
      <c r="K114" s="2">
        <v>100</v>
      </c>
      <c r="M114" s="2">
        <v>30</v>
      </c>
      <c r="O114" s="2">
        <v>1</v>
      </c>
      <c r="P114" s="2">
        <v>400</v>
      </c>
      <c r="Q114" s="2">
        <v>7</v>
      </c>
      <c r="R114" s="2">
        <v>704.14</v>
      </c>
      <c r="T114" s="2">
        <v>2</v>
      </c>
      <c r="U114" s="2">
        <v>178.6</v>
      </c>
      <c r="V114" s="2">
        <v>274</v>
      </c>
      <c r="W114" s="2">
        <f t="shared" si="1"/>
        <v>1586.74</v>
      </c>
      <c r="X114" s="2" t="s">
        <v>304</v>
      </c>
    </row>
    <row r="115" spans="1:24" s="5" customFormat="1" ht="20.100000000000001" customHeight="1">
      <c r="B115" s="5" t="s">
        <v>25</v>
      </c>
      <c r="C115" s="5" t="s">
        <v>305</v>
      </c>
      <c r="D115" s="5" t="s">
        <v>27</v>
      </c>
      <c r="E115" s="5">
        <v>61</v>
      </c>
      <c r="F115" s="5" t="s">
        <v>33</v>
      </c>
      <c r="G115" s="75">
        <v>15048489703</v>
      </c>
      <c r="H115" s="5" t="s">
        <v>306</v>
      </c>
      <c r="I115" s="5">
        <v>1</v>
      </c>
      <c r="K115" s="5">
        <v>100</v>
      </c>
      <c r="Q115" s="5">
        <v>10</v>
      </c>
      <c r="R115" s="5">
        <v>979.16</v>
      </c>
      <c r="V115" s="5">
        <v>78</v>
      </c>
      <c r="W115" s="5">
        <f t="shared" si="1"/>
        <v>1057.1599999999999</v>
      </c>
      <c r="X115" s="5" t="s">
        <v>307</v>
      </c>
    </row>
    <row r="116" spans="1:24" ht="20.100000000000001" customHeight="1">
      <c r="B116" s="2" t="s">
        <v>25</v>
      </c>
      <c r="C116" s="2" t="s">
        <v>308</v>
      </c>
      <c r="D116" s="2" t="s">
        <v>27</v>
      </c>
      <c r="E116" s="2">
        <v>61</v>
      </c>
      <c r="F116" s="2" t="s">
        <v>38</v>
      </c>
      <c r="G116" s="71">
        <v>13901147720</v>
      </c>
      <c r="H116" s="2" t="s">
        <v>309</v>
      </c>
      <c r="I116" s="2">
        <v>1</v>
      </c>
      <c r="K116" s="2">
        <v>100</v>
      </c>
      <c r="Q116" s="2">
        <v>7</v>
      </c>
      <c r="R116" s="2">
        <v>629.16</v>
      </c>
      <c r="S116" s="2">
        <v>21</v>
      </c>
      <c r="V116" s="2">
        <v>274</v>
      </c>
      <c r="W116" s="2">
        <f t="shared" si="1"/>
        <v>924.16</v>
      </c>
      <c r="X116" s="2" t="s">
        <v>310</v>
      </c>
    </row>
    <row r="117" spans="1:24" ht="20.100000000000001" customHeight="1">
      <c r="B117" s="2" t="s">
        <v>25</v>
      </c>
      <c r="C117" s="2" t="s">
        <v>311</v>
      </c>
      <c r="D117" s="2" t="s">
        <v>27</v>
      </c>
      <c r="E117" s="2">
        <v>64</v>
      </c>
      <c r="F117" s="2" t="s">
        <v>312</v>
      </c>
      <c r="G117" s="71">
        <v>13595165853</v>
      </c>
      <c r="H117" s="2" t="s">
        <v>313</v>
      </c>
      <c r="I117" s="2">
        <v>1</v>
      </c>
      <c r="K117" s="2">
        <v>100</v>
      </c>
      <c r="W117" s="2">
        <f t="shared" si="1"/>
        <v>0</v>
      </c>
      <c r="X117" s="2" t="s">
        <v>65</v>
      </c>
    </row>
    <row r="118" spans="1:24" ht="20.100000000000001" customHeight="1">
      <c r="B118" s="2" t="s">
        <v>25</v>
      </c>
      <c r="C118" s="2" t="s">
        <v>314</v>
      </c>
      <c r="D118" s="2" t="s">
        <v>27</v>
      </c>
      <c r="E118" s="2">
        <v>65</v>
      </c>
      <c r="F118" s="2" t="s">
        <v>56</v>
      </c>
      <c r="G118" s="71">
        <v>13555790668</v>
      </c>
      <c r="I118" s="2">
        <v>1</v>
      </c>
      <c r="K118" s="2">
        <v>100</v>
      </c>
      <c r="O118" s="2">
        <v>1</v>
      </c>
      <c r="P118" s="2">
        <v>400</v>
      </c>
      <c r="Q118" s="2">
        <v>46</v>
      </c>
      <c r="R118" s="2">
        <v>4820.1899999999996</v>
      </c>
      <c r="T118" s="2">
        <v>46</v>
      </c>
      <c r="U118" s="2">
        <v>4107.8</v>
      </c>
      <c r="V118" s="2">
        <v>95.8</v>
      </c>
      <c r="W118" s="2">
        <f t="shared" si="1"/>
        <v>9423.7900000000009</v>
      </c>
      <c r="X118" s="2" t="s">
        <v>315</v>
      </c>
    </row>
    <row r="119" spans="1:24" ht="20.100000000000001" customHeight="1">
      <c r="B119" s="2" t="s">
        <v>9</v>
      </c>
      <c r="C119" s="2" t="s">
        <v>111</v>
      </c>
      <c r="D119" s="2" t="s">
        <v>27</v>
      </c>
      <c r="E119" s="2">
        <v>51</v>
      </c>
      <c r="F119" s="2" t="s">
        <v>112</v>
      </c>
      <c r="G119" s="71">
        <v>13647523546</v>
      </c>
      <c r="H119" s="2" t="s">
        <v>113</v>
      </c>
      <c r="J119" s="2">
        <v>1</v>
      </c>
      <c r="K119" s="2">
        <v>50</v>
      </c>
      <c r="Q119" s="2">
        <v>30</v>
      </c>
      <c r="R119" s="2">
        <v>3791.18</v>
      </c>
      <c r="T119" s="2">
        <v>30</v>
      </c>
      <c r="U119" s="2">
        <v>2679</v>
      </c>
      <c r="W119" s="2">
        <f t="shared" si="1"/>
        <v>6470.18</v>
      </c>
      <c r="X119" s="2" t="s">
        <v>316</v>
      </c>
    </row>
    <row r="120" spans="1:24" ht="20.100000000000001" customHeight="1">
      <c r="A120" s="12">
        <v>42994</v>
      </c>
      <c r="B120" s="2" t="s">
        <v>25</v>
      </c>
      <c r="C120" s="2" t="s">
        <v>317</v>
      </c>
      <c r="D120" s="2" t="s">
        <v>37</v>
      </c>
      <c r="E120" s="2">
        <v>75</v>
      </c>
      <c r="F120" s="2" t="s">
        <v>33</v>
      </c>
      <c r="G120" s="71">
        <v>13848213996</v>
      </c>
      <c r="H120" s="2" t="s">
        <v>318</v>
      </c>
      <c r="I120" s="2">
        <v>1</v>
      </c>
      <c r="K120" s="2">
        <v>100</v>
      </c>
      <c r="Q120" s="2">
        <v>30</v>
      </c>
      <c r="R120" s="2">
        <v>3201.07</v>
      </c>
      <c r="W120" s="2">
        <f t="shared" si="1"/>
        <v>3201.07</v>
      </c>
      <c r="X120" s="2" t="s">
        <v>319</v>
      </c>
    </row>
    <row r="121" spans="1:24" ht="20.100000000000001" customHeight="1">
      <c r="B121" s="2" t="s">
        <v>31</v>
      </c>
      <c r="C121" s="2" t="s">
        <v>320</v>
      </c>
      <c r="D121" s="2" t="s">
        <v>27</v>
      </c>
      <c r="E121" s="2">
        <v>27</v>
      </c>
      <c r="F121" s="2" t="s">
        <v>321</v>
      </c>
      <c r="G121" s="71">
        <v>17601616600</v>
      </c>
      <c r="H121" s="2" t="s">
        <v>322</v>
      </c>
      <c r="I121" s="2">
        <v>1</v>
      </c>
      <c r="K121" s="2">
        <v>100</v>
      </c>
      <c r="Q121" s="2">
        <v>10</v>
      </c>
      <c r="R121" s="2">
        <v>1449.88</v>
      </c>
      <c r="S121" s="2">
        <v>42</v>
      </c>
      <c r="W121" s="2">
        <f t="shared" si="1"/>
        <v>1491.88</v>
      </c>
      <c r="X121" s="2" t="s">
        <v>323</v>
      </c>
    </row>
    <row r="122" spans="1:24" ht="20.100000000000001" customHeight="1">
      <c r="B122" s="2" t="s">
        <v>9</v>
      </c>
      <c r="C122" s="2" t="s">
        <v>324</v>
      </c>
      <c r="D122" s="2" t="s">
        <v>37</v>
      </c>
      <c r="E122" s="2">
        <v>67</v>
      </c>
      <c r="F122" s="2" t="s">
        <v>60</v>
      </c>
      <c r="G122" s="71">
        <v>13961874707</v>
      </c>
      <c r="H122" s="2" t="s">
        <v>39</v>
      </c>
      <c r="J122" s="2">
        <v>1</v>
      </c>
      <c r="K122" s="2">
        <v>50</v>
      </c>
      <c r="Q122" s="2">
        <v>10</v>
      </c>
      <c r="R122" s="2">
        <v>1027.8499999999999</v>
      </c>
      <c r="T122" s="2">
        <v>10</v>
      </c>
      <c r="U122" s="2">
        <v>893</v>
      </c>
      <c r="W122" s="2">
        <f t="shared" si="1"/>
        <v>1920.85</v>
      </c>
      <c r="X122" s="2" t="s">
        <v>325</v>
      </c>
    </row>
    <row r="123" spans="1:24" ht="20.100000000000001" customHeight="1">
      <c r="B123" s="2" t="s">
        <v>9</v>
      </c>
      <c r="C123" s="2" t="s">
        <v>326</v>
      </c>
      <c r="D123" s="2" t="s">
        <v>27</v>
      </c>
      <c r="E123" s="2">
        <v>40</v>
      </c>
      <c r="F123" s="2" t="s">
        <v>293</v>
      </c>
      <c r="G123" s="71">
        <v>15811989630</v>
      </c>
      <c r="H123" s="2" t="s">
        <v>57</v>
      </c>
      <c r="J123" s="2">
        <v>1</v>
      </c>
      <c r="K123" s="2">
        <v>50</v>
      </c>
      <c r="Q123" s="2">
        <v>30</v>
      </c>
      <c r="R123" s="2">
        <v>3854.33</v>
      </c>
      <c r="W123" s="2">
        <f t="shared" si="1"/>
        <v>3854.33</v>
      </c>
      <c r="X123" s="2" t="s">
        <v>327</v>
      </c>
    </row>
    <row r="124" spans="1:24" ht="20.100000000000001" customHeight="1">
      <c r="B124" s="2" t="s">
        <v>9</v>
      </c>
      <c r="C124" s="2" t="s">
        <v>108</v>
      </c>
      <c r="D124" s="2" t="s">
        <v>27</v>
      </c>
      <c r="E124" s="2">
        <v>50</v>
      </c>
      <c r="F124" s="2" t="s">
        <v>28</v>
      </c>
      <c r="G124" s="71">
        <v>13653248987</v>
      </c>
      <c r="H124" s="2" t="s">
        <v>109</v>
      </c>
      <c r="J124" s="2">
        <v>1</v>
      </c>
      <c r="K124" s="2">
        <v>50</v>
      </c>
      <c r="Q124" s="2">
        <v>7</v>
      </c>
      <c r="R124" s="2">
        <v>710.5</v>
      </c>
      <c r="V124" s="2">
        <v>274</v>
      </c>
      <c r="W124" s="2">
        <f t="shared" ref="W124:W186" si="2">V124+U124+S124+R124+P124+N124+M124+L124</f>
        <v>984.5</v>
      </c>
      <c r="X124" s="2" t="s">
        <v>328</v>
      </c>
    </row>
    <row r="125" spans="1:24" ht="20.100000000000001" customHeight="1">
      <c r="B125" s="2" t="s">
        <v>9</v>
      </c>
      <c r="C125" s="2" t="s">
        <v>329</v>
      </c>
      <c r="D125" s="2" t="s">
        <v>37</v>
      </c>
      <c r="E125" s="2">
        <v>53</v>
      </c>
      <c r="F125" s="2" t="s">
        <v>33</v>
      </c>
      <c r="G125" s="71">
        <v>13948256582</v>
      </c>
      <c r="H125" s="2" t="s">
        <v>286</v>
      </c>
      <c r="J125" s="2">
        <v>1</v>
      </c>
      <c r="K125" s="2">
        <v>50</v>
      </c>
      <c r="Q125" s="2">
        <v>30</v>
      </c>
      <c r="R125" s="2">
        <v>3300.62</v>
      </c>
      <c r="S125" s="2">
        <v>90</v>
      </c>
      <c r="T125" s="2">
        <v>30</v>
      </c>
      <c r="U125" s="2">
        <v>2679</v>
      </c>
      <c r="W125" s="2">
        <f t="shared" si="2"/>
        <v>6069.62</v>
      </c>
      <c r="X125" s="2" t="s">
        <v>330</v>
      </c>
    </row>
    <row r="126" spans="1:24" ht="20.100000000000001" customHeight="1">
      <c r="A126" s="12">
        <v>42996</v>
      </c>
      <c r="B126" s="2" t="s">
        <v>25</v>
      </c>
      <c r="C126" s="2" t="s">
        <v>331</v>
      </c>
      <c r="D126" s="2" t="s">
        <v>27</v>
      </c>
      <c r="E126" s="2">
        <v>71</v>
      </c>
      <c r="F126" s="2" t="s">
        <v>67</v>
      </c>
      <c r="G126" s="71">
        <v>15120685377</v>
      </c>
      <c r="H126" s="2" t="s">
        <v>332</v>
      </c>
      <c r="I126" s="2">
        <v>1</v>
      </c>
      <c r="K126" s="2">
        <v>100</v>
      </c>
      <c r="Q126" s="2">
        <v>46</v>
      </c>
      <c r="R126" s="2">
        <v>5831.55</v>
      </c>
      <c r="W126" s="2">
        <f t="shared" si="2"/>
        <v>5831.55</v>
      </c>
      <c r="X126" s="87" t="s">
        <v>333</v>
      </c>
    </row>
    <row r="127" spans="1:24" ht="20.100000000000001" customHeight="1">
      <c r="B127" s="2" t="s">
        <v>25</v>
      </c>
      <c r="C127" s="2" t="s">
        <v>334</v>
      </c>
      <c r="D127" s="2" t="s">
        <v>27</v>
      </c>
      <c r="E127" s="2">
        <v>48</v>
      </c>
      <c r="F127" s="2" t="s">
        <v>67</v>
      </c>
      <c r="G127" s="71">
        <v>13876855008</v>
      </c>
      <c r="H127" s="2" t="s">
        <v>335</v>
      </c>
      <c r="I127" s="2">
        <v>1</v>
      </c>
      <c r="K127" s="2">
        <v>100</v>
      </c>
      <c r="L127" s="2">
        <v>90</v>
      </c>
      <c r="O127" s="2">
        <v>1</v>
      </c>
      <c r="P127" s="2">
        <v>5</v>
      </c>
      <c r="Q127" s="2">
        <v>46</v>
      </c>
      <c r="R127" s="2">
        <v>7335.04</v>
      </c>
      <c r="W127" s="2">
        <f t="shared" si="2"/>
        <v>7430.04</v>
      </c>
      <c r="X127" s="87"/>
    </row>
    <row r="128" spans="1:24" ht="20.100000000000001" customHeight="1">
      <c r="B128" s="2" t="s">
        <v>25</v>
      </c>
      <c r="C128" s="2" t="s">
        <v>336</v>
      </c>
      <c r="D128" s="2" t="s">
        <v>37</v>
      </c>
      <c r="E128" s="2">
        <v>48</v>
      </c>
      <c r="F128" s="2" t="s">
        <v>67</v>
      </c>
      <c r="G128" s="71">
        <v>13876855008</v>
      </c>
      <c r="H128" s="2" t="s">
        <v>335</v>
      </c>
      <c r="I128" s="2">
        <v>1</v>
      </c>
      <c r="K128" s="2">
        <v>100</v>
      </c>
      <c r="Q128" s="2">
        <v>46</v>
      </c>
      <c r="R128" s="2">
        <v>5687.72</v>
      </c>
      <c r="W128" s="2">
        <f t="shared" si="2"/>
        <v>5687.72</v>
      </c>
      <c r="X128" s="87"/>
    </row>
    <row r="129" spans="1:24" ht="20.100000000000001" customHeight="1">
      <c r="B129" s="2" t="s">
        <v>25</v>
      </c>
      <c r="C129" s="2" t="s">
        <v>337</v>
      </c>
      <c r="D129" s="2" t="s">
        <v>27</v>
      </c>
      <c r="E129" s="2">
        <v>54</v>
      </c>
      <c r="F129" s="2" t="s">
        <v>28</v>
      </c>
      <c r="G129" s="71">
        <v>18089290272</v>
      </c>
      <c r="H129" s="2" t="s">
        <v>338</v>
      </c>
      <c r="I129" s="2">
        <v>1</v>
      </c>
      <c r="K129" s="2">
        <v>100</v>
      </c>
      <c r="O129" s="2">
        <v>1</v>
      </c>
      <c r="P129" s="2">
        <v>400</v>
      </c>
      <c r="Q129" s="2">
        <v>10</v>
      </c>
      <c r="R129" s="2">
        <v>981.91</v>
      </c>
      <c r="T129" s="2">
        <v>10</v>
      </c>
      <c r="U129" s="2">
        <f>1293-400</f>
        <v>893</v>
      </c>
      <c r="W129" s="2">
        <f t="shared" si="2"/>
        <v>2274.91</v>
      </c>
      <c r="X129" s="2" t="s">
        <v>339</v>
      </c>
    </row>
    <row r="130" spans="1:24" ht="20.100000000000001" customHeight="1">
      <c r="B130" s="2" t="s">
        <v>25</v>
      </c>
      <c r="C130" s="2" t="s">
        <v>340</v>
      </c>
      <c r="D130" s="2" t="s">
        <v>27</v>
      </c>
      <c r="E130" s="2">
        <v>60</v>
      </c>
      <c r="F130" s="2" t="s">
        <v>28</v>
      </c>
      <c r="G130" s="71">
        <v>13903313459</v>
      </c>
      <c r="H130" s="2" t="s">
        <v>286</v>
      </c>
      <c r="I130" s="2">
        <v>1</v>
      </c>
      <c r="K130" s="2">
        <v>100</v>
      </c>
      <c r="O130" s="2">
        <v>1</v>
      </c>
      <c r="P130" s="2">
        <v>400</v>
      </c>
      <c r="Q130" s="2">
        <v>30</v>
      </c>
      <c r="R130" s="2">
        <v>3085.02</v>
      </c>
      <c r="T130" s="2">
        <v>2</v>
      </c>
      <c r="U130" s="2">
        <v>178.6</v>
      </c>
      <c r="W130" s="2">
        <f t="shared" si="2"/>
        <v>3663.62</v>
      </c>
      <c r="X130" s="2" t="s">
        <v>341</v>
      </c>
    </row>
    <row r="131" spans="1:24" ht="20.100000000000001" customHeight="1">
      <c r="B131" s="2" t="s">
        <v>25</v>
      </c>
      <c r="C131" s="2" t="s">
        <v>342</v>
      </c>
      <c r="D131" s="2" t="s">
        <v>27</v>
      </c>
      <c r="E131" s="2">
        <v>60</v>
      </c>
      <c r="F131" s="2" t="s">
        <v>56</v>
      </c>
      <c r="G131" s="71">
        <v>18740211305</v>
      </c>
      <c r="H131" s="2" t="s">
        <v>343</v>
      </c>
      <c r="I131" s="2">
        <v>1</v>
      </c>
      <c r="K131" s="2">
        <v>100</v>
      </c>
      <c r="O131" s="2">
        <v>1</v>
      </c>
      <c r="P131" s="2">
        <v>400</v>
      </c>
      <c r="Q131" s="2">
        <v>30</v>
      </c>
      <c r="R131" s="2">
        <v>2996.22</v>
      </c>
      <c r="T131" s="2">
        <v>30</v>
      </c>
      <c r="U131" s="2">
        <v>2679</v>
      </c>
      <c r="W131" s="2">
        <f t="shared" si="2"/>
        <v>6075.2199999999993</v>
      </c>
    </row>
    <row r="132" spans="1:24" ht="20.100000000000001" customHeight="1">
      <c r="A132" s="2" t="s">
        <v>344</v>
      </c>
      <c r="B132" s="2" t="s">
        <v>25</v>
      </c>
      <c r="C132" s="2" t="s">
        <v>345</v>
      </c>
      <c r="D132" s="2" t="s">
        <v>27</v>
      </c>
      <c r="E132" s="2">
        <v>48</v>
      </c>
      <c r="F132" s="2" t="s">
        <v>346</v>
      </c>
      <c r="G132" s="71">
        <v>15504744396</v>
      </c>
      <c r="H132" s="2" t="s">
        <v>347</v>
      </c>
      <c r="I132" s="2">
        <v>1</v>
      </c>
      <c r="K132" s="2">
        <v>100</v>
      </c>
      <c r="W132" s="2">
        <f t="shared" si="2"/>
        <v>0</v>
      </c>
      <c r="X132" s="2" t="s">
        <v>348</v>
      </c>
    </row>
    <row r="133" spans="1:24" ht="20.100000000000001" customHeight="1">
      <c r="B133" s="2" t="s">
        <v>25</v>
      </c>
      <c r="C133" s="2" t="s">
        <v>349</v>
      </c>
      <c r="D133" s="2" t="s">
        <v>27</v>
      </c>
      <c r="E133" s="2">
        <v>21</v>
      </c>
      <c r="F133" s="2" t="s">
        <v>38</v>
      </c>
      <c r="G133" s="71">
        <v>15810289523</v>
      </c>
      <c r="H133" s="2" t="s">
        <v>43</v>
      </c>
      <c r="I133" s="2">
        <v>1</v>
      </c>
      <c r="K133" s="2">
        <v>100</v>
      </c>
      <c r="Q133" s="2">
        <v>7</v>
      </c>
      <c r="R133" s="2">
        <v>607.45000000000005</v>
      </c>
      <c r="S133" s="2">
        <v>21</v>
      </c>
      <c r="V133" s="2">
        <v>274</v>
      </c>
      <c r="W133" s="2">
        <f t="shared" si="2"/>
        <v>902.45</v>
      </c>
      <c r="X133" s="2" t="s">
        <v>350</v>
      </c>
    </row>
    <row r="134" spans="1:24" ht="20.100000000000001" customHeight="1">
      <c r="B134" s="2" t="s">
        <v>25</v>
      </c>
      <c r="C134" s="2" t="s">
        <v>351</v>
      </c>
      <c r="D134" s="2" t="s">
        <v>37</v>
      </c>
      <c r="E134" s="2">
        <v>6</v>
      </c>
      <c r="F134" s="2" t="s">
        <v>352</v>
      </c>
      <c r="G134" s="71">
        <v>15055888405</v>
      </c>
      <c r="H134" s="2" t="s">
        <v>147</v>
      </c>
      <c r="I134" s="2">
        <v>1</v>
      </c>
      <c r="K134" s="2">
        <v>100</v>
      </c>
      <c r="Q134" s="2">
        <v>30</v>
      </c>
      <c r="R134" s="2">
        <v>1699.04</v>
      </c>
      <c r="W134" s="2">
        <f t="shared" si="2"/>
        <v>1699.04</v>
      </c>
    </row>
    <row r="135" spans="1:24" ht="20.100000000000001" customHeight="1">
      <c r="B135" s="2" t="s">
        <v>25</v>
      </c>
      <c r="C135" s="2" t="s">
        <v>353</v>
      </c>
      <c r="D135" s="2" t="s">
        <v>27</v>
      </c>
      <c r="E135" s="2">
        <v>50</v>
      </c>
      <c r="F135" s="2" t="s">
        <v>293</v>
      </c>
      <c r="G135" s="71">
        <v>13227876427</v>
      </c>
      <c r="H135" s="2" t="s">
        <v>354</v>
      </c>
      <c r="I135" s="2">
        <v>1</v>
      </c>
      <c r="K135" s="2">
        <v>100</v>
      </c>
      <c r="Q135" s="2">
        <v>60</v>
      </c>
      <c r="R135" s="2">
        <v>6533.21</v>
      </c>
      <c r="V135" s="2">
        <v>136.1</v>
      </c>
      <c r="W135" s="2">
        <f t="shared" si="2"/>
        <v>6669.31</v>
      </c>
      <c r="X135" s="2" t="s">
        <v>355</v>
      </c>
    </row>
    <row r="136" spans="1:24" ht="20.100000000000001" customHeight="1">
      <c r="A136" s="2" t="s">
        <v>356</v>
      </c>
      <c r="B136" s="2" t="s">
        <v>25</v>
      </c>
      <c r="C136" s="2" t="s">
        <v>357</v>
      </c>
      <c r="D136" s="2" t="s">
        <v>27</v>
      </c>
      <c r="E136" s="2">
        <v>64</v>
      </c>
      <c r="F136" s="2" t="s">
        <v>87</v>
      </c>
      <c r="G136" s="71">
        <v>13754224457</v>
      </c>
      <c r="H136" s="2" t="s">
        <v>57</v>
      </c>
      <c r="I136" s="2">
        <v>1</v>
      </c>
      <c r="K136" s="2">
        <v>100</v>
      </c>
      <c r="Q136" s="2">
        <v>10</v>
      </c>
      <c r="R136" s="2">
        <v>1249.46</v>
      </c>
      <c r="W136" s="2">
        <f t="shared" si="2"/>
        <v>1249.46</v>
      </c>
      <c r="X136" s="2" t="s">
        <v>358</v>
      </c>
    </row>
    <row r="137" spans="1:24" ht="20.100000000000001" customHeight="1">
      <c r="B137" s="2" t="s">
        <v>25</v>
      </c>
      <c r="C137" s="2" t="s">
        <v>359</v>
      </c>
      <c r="D137" s="2" t="s">
        <v>27</v>
      </c>
      <c r="E137" s="2">
        <v>49</v>
      </c>
      <c r="F137" s="2" t="s">
        <v>233</v>
      </c>
      <c r="G137" s="71">
        <v>18369857990</v>
      </c>
      <c r="H137" s="2" t="s">
        <v>360</v>
      </c>
      <c r="I137" s="2">
        <v>1</v>
      </c>
      <c r="K137" s="2">
        <v>100</v>
      </c>
      <c r="O137" s="2">
        <v>1</v>
      </c>
      <c r="P137" s="2">
        <v>400</v>
      </c>
      <c r="Q137" s="2">
        <v>30</v>
      </c>
      <c r="R137" s="2">
        <v>3897.91</v>
      </c>
      <c r="T137" s="2">
        <v>20</v>
      </c>
      <c r="U137" s="2">
        <v>1786</v>
      </c>
      <c r="V137" s="2">
        <v>352</v>
      </c>
      <c r="W137" s="2">
        <f t="shared" si="2"/>
        <v>6435.91</v>
      </c>
    </row>
    <row r="138" spans="1:24" ht="20.100000000000001" customHeight="1">
      <c r="A138" s="2" t="s">
        <v>361</v>
      </c>
      <c r="B138" s="2" t="s">
        <v>31</v>
      </c>
      <c r="C138" s="2" t="s">
        <v>362</v>
      </c>
      <c r="D138" s="2" t="s">
        <v>27</v>
      </c>
      <c r="E138" s="2">
        <v>58</v>
      </c>
      <c r="F138" s="2" t="s">
        <v>300</v>
      </c>
      <c r="G138" s="71">
        <v>15121961576</v>
      </c>
      <c r="H138" s="2" t="s">
        <v>363</v>
      </c>
      <c r="I138" s="2">
        <v>1</v>
      </c>
      <c r="K138" s="2">
        <v>100</v>
      </c>
      <c r="W138" s="2">
        <f t="shared" si="2"/>
        <v>0</v>
      </c>
      <c r="X138" s="2" t="s">
        <v>364</v>
      </c>
    </row>
    <row r="139" spans="1:24" ht="20.100000000000001" customHeight="1">
      <c r="A139" s="2" t="s">
        <v>365</v>
      </c>
      <c r="B139" s="2" t="s">
        <v>31</v>
      </c>
      <c r="C139" s="2" t="s">
        <v>366</v>
      </c>
      <c r="D139" s="2" t="s">
        <v>37</v>
      </c>
      <c r="E139" s="2">
        <v>4</v>
      </c>
      <c r="F139" s="2" t="s">
        <v>38</v>
      </c>
      <c r="G139" s="71">
        <v>13693207971</v>
      </c>
      <c r="H139" s="2" t="s">
        <v>367</v>
      </c>
      <c r="J139" s="2">
        <v>1</v>
      </c>
      <c r="K139" s="2">
        <v>100</v>
      </c>
      <c r="Q139" s="2">
        <v>7</v>
      </c>
      <c r="R139" s="2">
        <v>497.19</v>
      </c>
      <c r="W139" s="2">
        <f t="shared" si="2"/>
        <v>497.19</v>
      </c>
      <c r="X139" s="2" t="s">
        <v>40</v>
      </c>
    </row>
    <row r="140" spans="1:24" ht="20.100000000000001" customHeight="1">
      <c r="B140" s="2" t="s">
        <v>9</v>
      </c>
      <c r="C140" s="2" t="s">
        <v>100</v>
      </c>
      <c r="D140" s="2" t="s">
        <v>27</v>
      </c>
      <c r="E140" s="2">
        <v>59</v>
      </c>
      <c r="F140" s="2" t="s">
        <v>56</v>
      </c>
      <c r="G140" s="71">
        <v>15942731131</v>
      </c>
      <c r="H140" s="2" t="s">
        <v>90</v>
      </c>
      <c r="J140" s="2">
        <v>1</v>
      </c>
      <c r="K140" s="2">
        <v>50</v>
      </c>
      <c r="Q140" s="2">
        <v>30</v>
      </c>
      <c r="R140" s="2">
        <v>3679.06</v>
      </c>
      <c r="T140" s="2">
        <v>20</v>
      </c>
      <c r="U140" s="2">
        <v>1786</v>
      </c>
      <c r="W140" s="2">
        <f t="shared" si="2"/>
        <v>5465.0599999999995</v>
      </c>
      <c r="X140" s="2" t="s">
        <v>368</v>
      </c>
    </row>
    <row r="141" spans="1:24" ht="20.100000000000001" customHeight="1">
      <c r="A141" s="12">
        <v>42997</v>
      </c>
      <c r="B141" s="2" t="s">
        <v>25</v>
      </c>
      <c r="C141" s="2" t="s">
        <v>369</v>
      </c>
      <c r="D141" s="2" t="s">
        <v>27</v>
      </c>
      <c r="E141" s="2">
        <v>54</v>
      </c>
      <c r="F141" s="2" t="s">
        <v>28</v>
      </c>
      <c r="G141" s="71">
        <v>13472318106</v>
      </c>
      <c r="H141" s="2" t="s">
        <v>90</v>
      </c>
      <c r="I141" s="2">
        <v>1</v>
      </c>
      <c r="K141" s="2">
        <v>100</v>
      </c>
      <c r="Q141" s="2">
        <v>16</v>
      </c>
      <c r="R141" s="2">
        <v>1742.45</v>
      </c>
      <c r="W141" s="2">
        <f t="shared" si="2"/>
        <v>1742.45</v>
      </c>
    </row>
    <row r="142" spans="1:24" ht="20.100000000000001" customHeight="1">
      <c r="B142" s="2" t="s">
        <v>25</v>
      </c>
      <c r="C142" s="2" t="s">
        <v>370</v>
      </c>
      <c r="D142" s="2" t="s">
        <v>27</v>
      </c>
      <c r="E142" s="2">
        <v>25</v>
      </c>
      <c r="F142" s="2" t="s">
        <v>293</v>
      </c>
      <c r="G142" s="71">
        <v>13377998966</v>
      </c>
      <c r="H142" s="2" t="s">
        <v>180</v>
      </c>
      <c r="I142" s="2">
        <v>1</v>
      </c>
      <c r="K142" s="2">
        <v>100</v>
      </c>
      <c r="Q142" s="2">
        <v>10</v>
      </c>
      <c r="R142" s="2">
        <v>992.77</v>
      </c>
      <c r="V142" s="2">
        <v>274</v>
      </c>
      <c r="W142" s="2">
        <f t="shared" si="2"/>
        <v>1266.77</v>
      </c>
    </row>
    <row r="143" spans="1:24" ht="20.100000000000001" customHeight="1">
      <c r="B143" s="2" t="s">
        <v>31</v>
      </c>
      <c r="C143" s="2" t="s">
        <v>371</v>
      </c>
      <c r="D143" s="2" t="s">
        <v>37</v>
      </c>
      <c r="E143" s="2">
        <v>54</v>
      </c>
      <c r="F143" s="2" t="s">
        <v>372</v>
      </c>
      <c r="G143" s="71">
        <v>13387038586</v>
      </c>
      <c r="H143" s="2" t="s">
        <v>373</v>
      </c>
      <c r="I143" s="2">
        <v>1</v>
      </c>
      <c r="K143" s="2">
        <v>100</v>
      </c>
      <c r="Q143" s="2">
        <v>5</v>
      </c>
      <c r="R143" s="2">
        <v>548.33000000000004</v>
      </c>
      <c r="W143" s="2">
        <f t="shared" si="2"/>
        <v>548.33000000000004</v>
      </c>
      <c r="X143" s="2" t="s">
        <v>374</v>
      </c>
    </row>
    <row r="144" spans="1:24" ht="20.100000000000001" customHeight="1">
      <c r="B144" s="2" t="s">
        <v>9</v>
      </c>
      <c r="C144" s="2" t="s">
        <v>375</v>
      </c>
      <c r="D144" s="2" t="s">
        <v>27</v>
      </c>
      <c r="E144" s="2">
        <v>45</v>
      </c>
      <c r="F144" s="2" t="s">
        <v>28</v>
      </c>
      <c r="G144" s="71">
        <v>17603105116</v>
      </c>
      <c r="H144" s="2" t="s">
        <v>376</v>
      </c>
      <c r="J144" s="2">
        <v>1</v>
      </c>
      <c r="K144" s="2">
        <v>50</v>
      </c>
      <c r="Q144" s="2">
        <v>30</v>
      </c>
      <c r="R144" s="2">
        <v>3786.99</v>
      </c>
      <c r="S144" s="2">
        <v>90</v>
      </c>
      <c r="W144" s="2">
        <f t="shared" si="2"/>
        <v>3876.99</v>
      </c>
      <c r="X144" s="2" t="s">
        <v>140</v>
      </c>
    </row>
    <row r="145" spans="1:24" ht="20.100000000000001" customHeight="1">
      <c r="B145" s="2" t="s">
        <v>9</v>
      </c>
      <c r="C145" s="2" t="s">
        <v>377</v>
      </c>
      <c r="D145" s="2" t="s">
        <v>27</v>
      </c>
      <c r="E145" s="2">
        <v>62</v>
      </c>
      <c r="F145" s="2" t="s">
        <v>38</v>
      </c>
      <c r="G145" s="71">
        <v>13718564054</v>
      </c>
      <c r="H145" s="2" t="s">
        <v>378</v>
      </c>
      <c r="J145" s="2">
        <v>1</v>
      </c>
      <c r="K145" s="2">
        <v>50</v>
      </c>
      <c r="Q145" s="2">
        <v>20</v>
      </c>
      <c r="R145" s="2">
        <v>1641.84</v>
      </c>
      <c r="W145" s="2">
        <f t="shared" si="2"/>
        <v>1641.84</v>
      </c>
      <c r="X145" s="2" t="s">
        <v>379</v>
      </c>
    </row>
    <row r="146" spans="1:24" ht="20.100000000000001" customHeight="1">
      <c r="B146" s="2" t="s">
        <v>9</v>
      </c>
      <c r="C146" s="2" t="s">
        <v>340</v>
      </c>
      <c r="D146" s="2" t="s">
        <v>27</v>
      </c>
      <c r="E146" s="2">
        <v>60</v>
      </c>
      <c r="F146" s="2" t="s">
        <v>28</v>
      </c>
      <c r="G146" s="71">
        <v>13903313459</v>
      </c>
      <c r="H146" s="2" t="s">
        <v>286</v>
      </c>
      <c r="J146" s="2">
        <v>1</v>
      </c>
      <c r="K146" s="2">
        <v>50</v>
      </c>
      <c r="T146" s="2">
        <v>10</v>
      </c>
      <c r="U146" s="2">
        <v>893</v>
      </c>
      <c r="W146" s="2">
        <f t="shared" si="2"/>
        <v>893</v>
      </c>
      <c r="X146" s="2" t="s">
        <v>380</v>
      </c>
    </row>
    <row r="147" spans="1:24" ht="20.100000000000001" customHeight="1">
      <c r="A147" s="12">
        <v>42998</v>
      </c>
      <c r="B147" s="2" t="s">
        <v>25</v>
      </c>
      <c r="C147" s="2" t="s">
        <v>381</v>
      </c>
      <c r="D147" s="2" t="s">
        <v>27</v>
      </c>
      <c r="E147" s="2">
        <v>58</v>
      </c>
      <c r="F147" s="2" t="s">
        <v>195</v>
      </c>
      <c r="G147" s="71">
        <v>13603830999</v>
      </c>
      <c r="H147" s="2" t="s">
        <v>149</v>
      </c>
      <c r="I147" s="2">
        <v>1</v>
      </c>
      <c r="K147" s="2">
        <v>100</v>
      </c>
      <c r="L147" s="2">
        <v>70</v>
      </c>
      <c r="O147" s="2">
        <v>1</v>
      </c>
      <c r="P147" s="2">
        <v>5</v>
      </c>
      <c r="Q147" s="2">
        <v>5</v>
      </c>
      <c r="R147" s="2">
        <v>765.42</v>
      </c>
      <c r="S147" s="2">
        <v>15</v>
      </c>
      <c r="W147" s="2">
        <f t="shared" si="2"/>
        <v>855.42</v>
      </c>
      <c r="X147" s="2" t="s">
        <v>382</v>
      </c>
    </row>
    <row r="148" spans="1:24" ht="20.100000000000001" customHeight="1">
      <c r="A148" s="2" t="s">
        <v>361</v>
      </c>
      <c r="B148" s="2" t="s">
        <v>31</v>
      </c>
      <c r="C148" s="2" t="s">
        <v>383</v>
      </c>
      <c r="D148" s="2" t="s">
        <v>27</v>
      </c>
      <c r="E148" s="2">
        <v>43</v>
      </c>
      <c r="F148" s="2" t="s">
        <v>73</v>
      </c>
      <c r="G148" s="71">
        <v>13163657798</v>
      </c>
      <c r="I148" s="2">
        <v>1</v>
      </c>
      <c r="K148" s="2">
        <v>100</v>
      </c>
      <c r="W148" s="2">
        <f t="shared" si="2"/>
        <v>0</v>
      </c>
      <c r="X148" s="2" t="s">
        <v>384</v>
      </c>
    </row>
    <row r="149" spans="1:24" ht="20.100000000000001" customHeight="1">
      <c r="B149" s="2" t="s">
        <v>9</v>
      </c>
      <c r="C149" s="2" t="s">
        <v>276</v>
      </c>
      <c r="D149" s="2" t="s">
        <v>27</v>
      </c>
      <c r="E149" s="2">
        <v>73</v>
      </c>
      <c r="F149" s="2" t="s">
        <v>38</v>
      </c>
      <c r="G149" s="71">
        <v>13810457142</v>
      </c>
      <c r="H149" s="2" t="s">
        <v>277</v>
      </c>
      <c r="J149" s="2">
        <v>1</v>
      </c>
      <c r="K149" s="2">
        <v>50</v>
      </c>
      <c r="Q149" s="2">
        <v>7</v>
      </c>
      <c r="R149" s="2">
        <v>1035.9000000000001</v>
      </c>
      <c r="V149" s="2">
        <v>274</v>
      </c>
      <c r="W149" s="2">
        <f t="shared" si="2"/>
        <v>1309.9000000000001</v>
      </c>
      <c r="X149" s="2" t="s">
        <v>385</v>
      </c>
    </row>
    <row r="150" spans="1:24" ht="20.100000000000001" customHeight="1">
      <c r="B150" s="2" t="s">
        <v>9</v>
      </c>
      <c r="C150" s="2" t="s">
        <v>66</v>
      </c>
      <c r="D150" s="2" t="s">
        <v>27</v>
      </c>
      <c r="E150" s="2">
        <v>63</v>
      </c>
      <c r="F150" s="2" t="s">
        <v>67</v>
      </c>
      <c r="G150" s="71">
        <v>13976185846</v>
      </c>
      <c r="H150" s="2" t="s">
        <v>57</v>
      </c>
      <c r="J150" s="2">
        <v>1</v>
      </c>
      <c r="K150" s="2">
        <v>50</v>
      </c>
      <c r="Q150" s="2">
        <v>45</v>
      </c>
      <c r="R150" s="2">
        <v>6788.52</v>
      </c>
      <c r="V150" s="2">
        <v>87.5</v>
      </c>
      <c r="W150" s="2">
        <f t="shared" si="2"/>
        <v>6876.02</v>
      </c>
      <c r="X150" s="2" t="s">
        <v>386</v>
      </c>
    </row>
    <row r="151" spans="1:24" ht="20.100000000000001" customHeight="1">
      <c r="A151" s="12">
        <v>42999</v>
      </c>
      <c r="B151" s="2" t="s">
        <v>25</v>
      </c>
      <c r="C151" s="2" t="s">
        <v>387</v>
      </c>
      <c r="D151" s="2" t="s">
        <v>27</v>
      </c>
      <c r="E151" s="2">
        <v>58</v>
      </c>
      <c r="F151" s="2" t="s">
        <v>38</v>
      </c>
      <c r="G151" s="71">
        <v>13717529221</v>
      </c>
      <c r="H151" s="2" t="s">
        <v>388</v>
      </c>
      <c r="I151" s="2">
        <v>1</v>
      </c>
      <c r="K151" s="2">
        <v>100</v>
      </c>
      <c r="W151" s="2">
        <f t="shared" si="2"/>
        <v>0</v>
      </c>
      <c r="X151" s="2" t="s">
        <v>389</v>
      </c>
    </row>
    <row r="152" spans="1:24" ht="20.100000000000001" customHeight="1">
      <c r="B152" s="2" t="s">
        <v>9</v>
      </c>
      <c r="C152" s="2" t="s">
        <v>390</v>
      </c>
      <c r="D152" s="2" t="s">
        <v>27</v>
      </c>
      <c r="E152" s="2">
        <v>53</v>
      </c>
      <c r="F152" s="2" t="s">
        <v>33</v>
      </c>
      <c r="G152" s="71">
        <v>15048915022</v>
      </c>
      <c r="H152" s="2" t="s">
        <v>282</v>
      </c>
      <c r="J152" s="2">
        <v>1</v>
      </c>
      <c r="K152" s="2">
        <v>50</v>
      </c>
      <c r="V152" s="2">
        <v>274</v>
      </c>
      <c r="W152" s="2">
        <f t="shared" si="2"/>
        <v>274</v>
      </c>
      <c r="X152" s="2" t="s">
        <v>391</v>
      </c>
    </row>
    <row r="153" spans="1:24" ht="20.100000000000001" customHeight="1">
      <c r="A153" s="12">
        <v>43000</v>
      </c>
      <c r="B153" s="2" t="s">
        <v>25</v>
      </c>
      <c r="C153" s="2" t="s">
        <v>392</v>
      </c>
      <c r="D153" s="2" t="s">
        <v>37</v>
      </c>
      <c r="E153" s="2">
        <v>63</v>
      </c>
      <c r="F153" s="2" t="s">
        <v>38</v>
      </c>
      <c r="G153" s="71">
        <v>13901002891</v>
      </c>
      <c r="H153" s="2" t="s">
        <v>57</v>
      </c>
      <c r="I153" s="2">
        <v>1</v>
      </c>
      <c r="K153" s="2">
        <v>100</v>
      </c>
      <c r="O153" s="2">
        <v>1</v>
      </c>
      <c r="P153" s="2">
        <v>290</v>
      </c>
      <c r="Q153" s="2">
        <v>6</v>
      </c>
      <c r="R153" s="2">
        <v>822.11</v>
      </c>
      <c r="T153" s="2">
        <v>6</v>
      </c>
      <c r="U153" s="2">
        <v>535.79999999999995</v>
      </c>
      <c r="W153" s="2">
        <f t="shared" si="2"/>
        <v>1647.9099999999999</v>
      </c>
    </row>
    <row r="154" spans="1:24" ht="20.100000000000001" customHeight="1">
      <c r="B154" s="2" t="s">
        <v>25</v>
      </c>
      <c r="C154" s="2" t="s">
        <v>393</v>
      </c>
      <c r="D154" s="2" t="s">
        <v>27</v>
      </c>
      <c r="E154" s="2">
        <v>51</v>
      </c>
      <c r="F154" s="2" t="s">
        <v>87</v>
      </c>
      <c r="G154" s="71">
        <v>13905234969</v>
      </c>
      <c r="H154" s="2" t="s">
        <v>394</v>
      </c>
      <c r="I154" s="2">
        <v>1</v>
      </c>
      <c r="K154" s="2">
        <v>100</v>
      </c>
      <c r="Q154" s="2">
        <v>45</v>
      </c>
      <c r="R154" s="2">
        <v>4773.83</v>
      </c>
      <c r="W154" s="2">
        <f t="shared" si="2"/>
        <v>4773.83</v>
      </c>
    </row>
    <row r="155" spans="1:24" ht="20.100000000000001" customHeight="1">
      <c r="B155" s="2" t="s">
        <v>25</v>
      </c>
      <c r="C155" s="2" t="s">
        <v>395</v>
      </c>
      <c r="D155" s="2" t="s">
        <v>27</v>
      </c>
      <c r="E155" s="2">
        <v>79</v>
      </c>
      <c r="F155" s="2" t="s">
        <v>352</v>
      </c>
      <c r="G155" s="71">
        <v>18955190995</v>
      </c>
      <c r="H155" s="2" t="s">
        <v>167</v>
      </c>
      <c r="I155" s="2">
        <v>1</v>
      </c>
      <c r="K155" s="2">
        <v>100</v>
      </c>
      <c r="L155" s="2">
        <v>70</v>
      </c>
      <c r="O155" s="2">
        <v>1</v>
      </c>
      <c r="P155" s="2">
        <v>5</v>
      </c>
      <c r="Q155" s="2">
        <v>30</v>
      </c>
      <c r="R155" s="2">
        <v>3396.94</v>
      </c>
      <c r="V155" s="2">
        <v>336.38</v>
      </c>
      <c r="W155" s="2">
        <f t="shared" si="2"/>
        <v>3808.32</v>
      </c>
    </row>
    <row r="156" spans="1:24" ht="20.100000000000001" customHeight="1">
      <c r="B156" s="2" t="s">
        <v>25</v>
      </c>
      <c r="C156" s="2" t="s">
        <v>396</v>
      </c>
      <c r="D156" s="2" t="s">
        <v>27</v>
      </c>
      <c r="E156" s="2">
        <v>57</v>
      </c>
      <c r="F156" s="2" t="s">
        <v>397</v>
      </c>
      <c r="G156" s="71">
        <v>18951647828</v>
      </c>
      <c r="H156" s="2" t="s">
        <v>398</v>
      </c>
      <c r="I156" s="2">
        <v>1</v>
      </c>
      <c r="K156" s="2">
        <v>100</v>
      </c>
      <c r="W156" s="2">
        <f t="shared" si="2"/>
        <v>0</v>
      </c>
      <c r="X156" s="2" t="s">
        <v>399</v>
      </c>
    </row>
    <row r="157" spans="1:24" ht="20.100000000000001" customHeight="1">
      <c r="B157" s="2" t="s">
        <v>9</v>
      </c>
      <c r="C157" s="2" t="s">
        <v>303</v>
      </c>
      <c r="D157" s="2" t="s">
        <v>27</v>
      </c>
      <c r="E157" s="2">
        <v>41</v>
      </c>
      <c r="F157" s="2" t="s">
        <v>38</v>
      </c>
      <c r="G157" s="71">
        <v>18519300456</v>
      </c>
      <c r="H157" s="2" t="s">
        <v>186</v>
      </c>
      <c r="J157" s="2">
        <v>1</v>
      </c>
      <c r="K157" s="2">
        <v>50</v>
      </c>
      <c r="Q157" s="2">
        <v>23</v>
      </c>
      <c r="R157" s="2">
        <v>2098.73</v>
      </c>
      <c r="W157" s="2">
        <f t="shared" si="2"/>
        <v>2098.73</v>
      </c>
      <c r="X157" s="2" t="s">
        <v>400</v>
      </c>
    </row>
    <row r="158" spans="1:24" ht="20.100000000000001" customHeight="1">
      <c r="A158" s="12">
        <v>43001</v>
      </c>
      <c r="B158" s="2" t="s">
        <v>25</v>
      </c>
      <c r="C158" s="2" t="s">
        <v>401</v>
      </c>
      <c r="D158" s="2" t="s">
        <v>27</v>
      </c>
      <c r="E158" s="2">
        <v>61</v>
      </c>
      <c r="F158" s="2" t="s">
        <v>38</v>
      </c>
      <c r="G158" s="71">
        <v>13681408889</v>
      </c>
      <c r="H158" s="2" t="s">
        <v>402</v>
      </c>
      <c r="I158" s="2">
        <v>1</v>
      </c>
      <c r="K158" s="2">
        <v>100</v>
      </c>
      <c r="L158" s="2">
        <v>70</v>
      </c>
      <c r="O158" s="2">
        <v>1</v>
      </c>
      <c r="P158" s="2">
        <v>295</v>
      </c>
      <c r="Q158" s="2">
        <v>6</v>
      </c>
      <c r="R158" s="2">
        <v>623.92999999999995</v>
      </c>
      <c r="T158" s="2">
        <v>6</v>
      </c>
      <c r="U158" s="2">
        <v>535.79999999999995</v>
      </c>
      <c r="W158" s="2">
        <f t="shared" si="2"/>
        <v>1524.73</v>
      </c>
      <c r="X158" s="2" t="s">
        <v>403</v>
      </c>
    </row>
    <row r="159" spans="1:24" ht="20.100000000000001" customHeight="1">
      <c r="B159" s="2" t="s">
        <v>25</v>
      </c>
      <c r="C159" s="2" t="s">
        <v>404</v>
      </c>
      <c r="D159" s="2" t="s">
        <v>37</v>
      </c>
      <c r="E159" s="2">
        <v>53</v>
      </c>
      <c r="F159" s="2" t="s">
        <v>56</v>
      </c>
      <c r="G159" s="71">
        <v>18641392020</v>
      </c>
      <c r="H159" s="2" t="s">
        <v>230</v>
      </c>
      <c r="I159" s="2">
        <v>1</v>
      </c>
      <c r="K159" s="2">
        <v>100</v>
      </c>
      <c r="Q159" s="2">
        <v>30</v>
      </c>
      <c r="R159" s="2">
        <v>2924.27</v>
      </c>
      <c r="V159" s="2">
        <v>336.38</v>
      </c>
      <c r="W159" s="2">
        <f t="shared" si="2"/>
        <v>3260.65</v>
      </c>
      <c r="X159" s="2" t="s">
        <v>405</v>
      </c>
    </row>
    <row r="160" spans="1:24" ht="20.100000000000001" customHeight="1">
      <c r="B160" s="2" t="s">
        <v>25</v>
      </c>
      <c r="C160" s="2" t="s">
        <v>406</v>
      </c>
      <c r="D160" s="2" t="s">
        <v>37</v>
      </c>
      <c r="E160" s="2">
        <v>72</v>
      </c>
      <c r="F160" s="2" t="s">
        <v>233</v>
      </c>
      <c r="G160" s="71">
        <v>13573360972</v>
      </c>
      <c r="H160" s="2" t="s">
        <v>407</v>
      </c>
      <c r="I160" s="2">
        <v>1</v>
      </c>
      <c r="K160" s="2">
        <v>100</v>
      </c>
      <c r="O160" s="2">
        <v>1</v>
      </c>
      <c r="P160" s="2">
        <v>290</v>
      </c>
      <c r="Q160" s="2">
        <v>20</v>
      </c>
      <c r="R160" s="2">
        <v>2087.9299999999998</v>
      </c>
      <c r="T160" s="2">
        <v>20</v>
      </c>
      <c r="U160" s="2">
        <v>1786</v>
      </c>
      <c r="W160" s="2">
        <f t="shared" si="2"/>
        <v>4163.93</v>
      </c>
      <c r="X160" s="2" t="s">
        <v>408</v>
      </c>
    </row>
    <row r="161" spans="1:24" ht="20.100000000000001" customHeight="1">
      <c r="B161" s="2" t="s">
        <v>25</v>
      </c>
      <c r="C161" s="2" t="s">
        <v>409</v>
      </c>
      <c r="D161" s="2" t="s">
        <v>37</v>
      </c>
      <c r="E161" s="2">
        <v>6</v>
      </c>
      <c r="F161" s="2" t="s">
        <v>195</v>
      </c>
      <c r="G161" s="71">
        <v>15503927999</v>
      </c>
      <c r="H161" s="2" t="s">
        <v>186</v>
      </c>
      <c r="I161" s="2">
        <v>1</v>
      </c>
      <c r="K161" s="2">
        <v>100</v>
      </c>
      <c r="Q161" s="2">
        <v>14</v>
      </c>
      <c r="R161" s="2">
        <v>705</v>
      </c>
      <c r="V161" s="2">
        <v>336.38</v>
      </c>
      <c r="W161" s="2">
        <f t="shared" si="2"/>
        <v>1041.3800000000001</v>
      </c>
      <c r="X161" s="2" t="s">
        <v>410</v>
      </c>
    </row>
    <row r="162" spans="1:24" ht="20.100000000000001" customHeight="1">
      <c r="B162" s="2" t="s">
        <v>9</v>
      </c>
      <c r="C162" s="2" t="s">
        <v>55</v>
      </c>
      <c r="D162" s="2" t="s">
        <v>37</v>
      </c>
      <c r="E162" s="2">
        <v>58</v>
      </c>
      <c r="F162" s="2" t="s">
        <v>56</v>
      </c>
      <c r="G162" s="71">
        <v>13940356159</v>
      </c>
      <c r="H162" s="2" t="s">
        <v>57</v>
      </c>
      <c r="J162" s="2">
        <v>1</v>
      </c>
      <c r="K162" s="2">
        <v>50</v>
      </c>
      <c r="Q162" s="2">
        <v>16</v>
      </c>
      <c r="R162" s="2">
        <v>1883.83</v>
      </c>
      <c r="W162" s="2">
        <f t="shared" si="2"/>
        <v>1883.83</v>
      </c>
      <c r="X162" s="2" t="s">
        <v>411</v>
      </c>
    </row>
    <row r="163" spans="1:24" ht="20.100000000000001" customHeight="1">
      <c r="B163" s="2" t="s">
        <v>9</v>
      </c>
      <c r="C163" s="2" t="s">
        <v>124</v>
      </c>
      <c r="D163" s="2" t="s">
        <v>37</v>
      </c>
      <c r="E163" s="2">
        <v>57</v>
      </c>
      <c r="F163" s="2" t="s">
        <v>125</v>
      </c>
      <c r="G163" s="71">
        <v>13359750660</v>
      </c>
      <c r="H163" s="2" t="s">
        <v>57</v>
      </c>
      <c r="J163" s="2">
        <v>1</v>
      </c>
      <c r="K163" s="2">
        <v>50</v>
      </c>
      <c r="Q163" s="2">
        <v>30</v>
      </c>
      <c r="R163" s="2">
        <v>3724.94</v>
      </c>
      <c r="W163" s="2">
        <f t="shared" si="2"/>
        <v>3724.94</v>
      </c>
      <c r="X163" s="2" t="s">
        <v>412</v>
      </c>
    </row>
    <row r="164" spans="1:24" ht="20.100000000000001" customHeight="1">
      <c r="A164" s="12">
        <v>43003</v>
      </c>
      <c r="B164" s="2" t="s">
        <v>25</v>
      </c>
      <c r="C164" s="21" t="s">
        <v>413</v>
      </c>
      <c r="D164" s="21" t="s">
        <v>37</v>
      </c>
      <c r="E164" s="21" t="s">
        <v>414</v>
      </c>
      <c r="F164" s="2" t="s">
        <v>33</v>
      </c>
      <c r="G164" s="71">
        <v>15335566322</v>
      </c>
      <c r="H164" s="21" t="s">
        <v>415</v>
      </c>
      <c r="I164" s="22">
        <v>1</v>
      </c>
      <c r="K164" s="2">
        <v>100</v>
      </c>
      <c r="R164" s="2">
        <v>1128.68</v>
      </c>
      <c r="W164" s="2">
        <f t="shared" si="2"/>
        <v>1128.68</v>
      </c>
    </row>
    <row r="165" spans="1:24" ht="20.100000000000001" customHeight="1">
      <c r="B165" s="2" t="s">
        <v>25</v>
      </c>
      <c r="C165" s="21" t="s">
        <v>416</v>
      </c>
      <c r="D165" s="21" t="s">
        <v>37</v>
      </c>
      <c r="E165" s="21" t="s">
        <v>417</v>
      </c>
      <c r="F165" s="2" t="s">
        <v>51</v>
      </c>
      <c r="G165" s="71">
        <v>18603496333</v>
      </c>
      <c r="H165" s="21" t="s">
        <v>39</v>
      </c>
      <c r="I165" s="22">
        <v>1</v>
      </c>
      <c r="K165" s="2">
        <v>100</v>
      </c>
      <c r="O165" s="2">
        <v>1</v>
      </c>
      <c r="P165" s="2">
        <v>290</v>
      </c>
      <c r="Q165" s="2">
        <v>30</v>
      </c>
      <c r="R165" s="2">
        <v>2954.01</v>
      </c>
      <c r="T165" s="2">
        <v>16</v>
      </c>
      <c r="U165" s="2">
        <v>1428.8</v>
      </c>
      <c r="V165" s="2">
        <v>287.39999999999998</v>
      </c>
      <c r="W165" s="2">
        <f t="shared" si="2"/>
        <v>4960.21</v>
      </c>
    </row>
    <row r="166" spans="1:24" ht="20.100000000000001" customHeight="1">
      <c r="B166" s="2" t="s">
        <v>25</v>
      </c>
      <c r="C166" s="21" t="s">
        <v>418</v>
      </c>
      <c r="D166" s="21" t="s">
        <v>37</v>
      </c>
      <c r="E166" s="21" t="s">
        <v>419</v>
      </c>
      <c r="F166" s="2" t="s">
        <v>233</v>
      </c>
      <c r="G166" s="71">
        <v>13563272907</v>
      </c>
      <c r="H166" s="21" t="s">
        <v>39</v>
      </c>
      <c r="I166" s="22">
        <v>1</v>
      </c>
      <c r="K166" s="2">
        <v>100</v>
      </c>
      <c r="M166" s="2">
        <v>30</v>
      </c>
      <c r="Q166" s="2">
        <v>46</v>
      </c>
      <c r="R166" s="2">
        <v>6347.04</v>
      </c>
      <c r="V166" s="2">
        <v>336.38</v>
      </c>
      <c r="W166" s="2">
        <f t="shared" si="2"/>
        <v>6713.42</v>
      </c>
    </row>
    <row r="167" spans="1:24" ht="20.100000000000001" customHeight="1">
      <c r="B167" s="2" t="s">
        <v>25</v>
      </c>
      <c r="C167" s="21" t="s">
        <v>420</v>
      </c>
      <c r="D167" s="21" t="s">
        <v>37</v>
      </c>
      <c r="E167" s="21" t="s">
        <v>421</v>
      </c>
      <c r="F167" s="2" t="s">
        <v>38</v>
      </c>
      <c r="G167" s="71">
        <v>18210812382</v>
      </c>
      <c r="H167" s="21" t="s">
        <v>39</v>
      </c>
      <c r="I167" s="22">
        <v>1</v>
      </c>
      <c r="K167" s="2">
        <v>100</v>
      </c>
      <c r="W167" s="2">
        <f t="shared" si="2"/>
        <v>0</v>
      </c>
      <c r="X167" s="2" t="s">
        <v>65</v>
      </c>
    </row>
    <row r="168" spans="1:24" ht="20.100000000000001" customHeight="1">
      <c r="B168" s="2" t="s">
        <v>9</v>
      </c>
      <c r="C168" s="2" t="s">
        <v>366</v>
      </c>
      <c r="D168" s="2" t="s">
        <v>37</v>
      </c>
      <c r="E168" s="2">
        <v>4</v>
      </c>
      <c r="F168" s="2" t="s">
        <v>38</v>
      </c>
      <c r="G168" s="71">
        <v>13693207971</v>
      </c>
      <c r="H168" s="2" t="s">
        <v>367</v>
      </c>
      <c r="I168" s="21"/>
      <c r="J168" s="2">
        <v>1</v>
      </c>
      <c r="K168" s="2">
        <v>50</v>
      </c>
      <c r="Q168" s="2">
        <v>7</v>
      </c>
      <c r="R168" s="2">
        <v>515.73</v>
      </c>
      <c r="W168" s="2">
        <f t="shared" si="2"/>
        <v>515.73</v>
      </c>
    </row>
    <row r="169" spans="1:24" ht="20.100000000000001" customHeight="1">
      <c r="A169" s="12">
        <v>43004</v>
      </c>
      <c r="B169" s="2" t="s">
        <v>25</v>
      </c>
      <c r="C169" s="2" t="s">
        <v>422</v>
      </c>
      <c r="D169" s="2" t="s">
        <v>27</v>
      </c>
      <c r="E169" s="2">
        <v>54</v>
      </c>
      <c r="F169" s="2" t="s">
        <v>38</v>
      </c>
      <c r="G169" s="71">
        <v>13501187765</v>
      </c>
      <c r="H169" s="2" t="s">
        <v>423</v>
      </c>
      <c r="I169" s="2">
        <v>1</v>
      </c>
      <c r="K169" s="2">
        <v>100</v>
      </c>
      <c r="O169" s="2">
        <v>4</v>
      </c>
      <c r="P169" s="2">
        <v>1600</v>
      </c>
      <c r="Q169" s="2">
        <v>15</v>
      </c>
      <c r="R169" s="2">
        <v>1497.22</v>
      </c>
      <c r="S169" s="2">
        <v>45</v>
      </c>
      <c r="T169" s="2">
        <v>16</v>
      </c>
      <c r="U169" s="2">
        <f>178.6+1250.2</f>
        <v>1428.8</v>
      </c>
      <c r="V169" s="2">
        <v>258.38</v>
      </c>
      <c r="W169" s="2">
        <f t="shared" si="2"/>
        <v>4829.3999999999996</v>
      </c>
    </row>
    <row r="170" spans="1:24" ht="20.100000000000001" customHeight="1">
      <c r="B170" s="2" t="s">
        <v>25</v>
      </c>
      <c r="C170" s="2" t="s">
        <v>424</v>
      </c>
      <c r="D170" s="2" t="s">
        <v>27</v>
      </c>
      <c r="E170" s="2">
        <v>66</v>
      </c>
      <c r="F170" s="2" t="s">
        <v>300</v>
      </c>
      <c r="G170" s="71">
        <v>13995103231</v>
      </c>
      <c r="H170" s="2" t="s">
        <v>57</v>
      </c>
      <c r="I170" s="2">
        <v>1</v>
      </c>
      <c r="K170" s="2">
        <v>100</v>
      </c>
      <c r="Q170" s="2">
        <v>10</v>
      </c>
      <c r="R170" s="2">
        <v>1348.24</v>
      </c>
      <c r="W170" s="2">
        <f t="shared" si="2"/>
        <v>1348.24</v>
      </c>
    </row>
    <row r="171" spans="1:24" ht="20.100000000000001" customHeight="1">
      <c r="B171" s="2" t="s">
        <v>25</v>
      </c>
      <c r="C171" s="2" t="s">
        <v>425</v>
      </c>
      <c r="D171" s="2" t="s">
        <v>37</v>
      </c>
      <c r="E171" s="2">
        <v>66</v>
      </c>
      <c r="F171" s="2" t="s">
        <v>239</v>
      </c>
      <c r="G171" s="71">
        <v>15351254688</v>
      </c>
      <c r="H171" s="2" t="s">
        <v>426</v>
      </c>
      <c r="I171" s="2">
        <v>1</v>
      </c>
      <c r="K171" s="2">
        <v>100</v>
      </c>
      <c r="Q171" s="2">
        <v>30</v>
      </c>
      <c r="R171" s="2">
        <v>3936.11</v>
      </c>
      <c r="W171" s="2">
        <f t="shared" si="2"/>
        <v>3936.11</v>
      </c>
    </row>
    <row r="172" spans="1:24" ht="20.100000000000001" customHeight="1">
      <c r="B172" s="2" t="s">
        <v>9</v>
      </c>
      <c r="C172" s="2" t="s">
        <v>172</v>
      </c>
      <c r="D172" s="2" t="s">
        <v>37</v>
      </c>
      <c r="E172" s="2">
        <v>61</v>
      </c>
      <c r="F172" s="2" t="s">
        <v>38</v>
      </c>
      <c r="G172" s="71">
        <v>13801328828</v>
      </c>
      <c r="H172" s="2" t="s">
        <v>173</v>
      </c>
      <c r="J172" s="2">
        <v>1</v>
      </c>
      <c r="K172" s="2">
        <v>50</v>
      </c>
      <c r="W172" s="2">
        <f>L172+M172+N172+P172+R172+S172+U172+V172</f>
        <v>0</v>
      </c>
      <c r="X172" s="2" t="s">
        <v>174</v>
      </c>
    </row>
    <row r="173" spans="1:24" ht="20.100000000000001" customHeight="1">
      <c r="A173" s="12">
        <v>43005</v>
      </c>
      <c r="B173" s="2" t="s">
        <v>25</v>
      </c>
      <c r="C173" s="2" t="s">
        <v>427</v>
      </c>
      <c r="D173" s="2" t="s">
        <v>37</v>
      </c>
      <c r="E173" s="2">
        <v>73</v>
      </c>
      <c r="F173" s="2" t="s">
        <v>60</v>
      </c>
      <c r="G173" s="71">
        <v>18961350100</v>
      </c>
      <c r="H173" s="2" t="s">
        <v>428</v>
      </c>
      <c r="I173" s="2">
        <v>1</v>
      </c>
      <c r="K173" s="2">
        <v>100</v>
      </c>
      <c r="Q173" s="2">
        <v>10</v>
      </c>
      <c r="R173" s="2">
        <v>1000.67</v>
      </c>
      <c r="T173" s="2">
        <v>10</v>
      </c>
      <c r="U173" s="2">
        <v>893</v>
      </c>
      <c r="W173" s="2">
        <f t="shared" si="2"/>
        <v>1893.67</v>
      </c>
    </row>
    <row r="174" spans="1:24" ht="20.100000000000001" customHeight="1">
      <c r="A174" s="87" t="s">
        <v>429</v>
      </c>
      <c r="B174" s="2" t="s">
        <v>25</v>
      </c>
      <c r="C174" s="2" t="s">
        <v>430</v>
      </c>
      <c r="D174" s="2" t="s">
        <v>27</v>
      </c>
      <c r="E174" s="2">
        <v>67</v>
      </c>
      <c r="F174" s="2" t="s">
        <v>87</v>
      </c>
      <c r="G174" s="71">
        <v>13004776483</v>
      </c>
      <c r="H174" s="2" t="s">
        <v>431</v>
      </c>
      <c r="I174" s="2">
        <v>1</v>
      </c>
      <c r="K174" s="2">
        <v>100</v>
      </c>
      <c r="Q174" s="2">
        <v>30</v>
      </c>
      <c r="R174" s="2">
        <v>4006.55</v>
      </c>
      <c r="W174" s="2">
        <f t="shared" si="2"/>
        <v>4006.55</v>
      </c>
    </row>
    <row r="175" spans="1:24" ht="20.100000000000001" customHeight="1">
      <c r="A175" s="87"/>
      <c r="B175" s="2" t="s">
        <v>31</v>
      </c>
      <c r="C175" s="2" t="s">
        <v>432</v>
      </c>
      <c r="D175" s="2" t="s">
        <v>37</v>
      </c>
      <c r="E175" s="2">
        <v>66</v>
      </c>
      <c r="F175" s="2" t="s">
        <v>87</v>
      </c>
      <c r="G175" s="71">
        <v>18658653525</v>
      </c>
      <c r="H175" s="2" t="s">
        <v>433</v>
      </c>
      <c r="I175" s="2">
        <v>1</v>
      </c>
      <c r="K175" s="2">
        <v>100</v>
      </c>
      <c r="Q175" s="2">
        <v>15</v>
      </c>
      <c r="R175" s="2">
        <v>1232.28</v>
      </c>
      <c r="W175" s="2">
        <f t="shared" si="2"/>
        <v>1232.28</v>
      </c>
    </row>
    <row r="176" spans="1:24" ht="20.100000000000001" customHeight="1">
      <c r="B176" s="2" t="s">
        <v>25</v>
      </c>
      <c r="C176" s="2" t="s">
        <v>434</v>
      </c>
      <c r="D176" s="2" t="s">
        <v>37</v>
      </c>
      <c r="E176" s="2">
        <v>49</v>
      </c>
      <c r="F176" s="2" t="s">
        <v>435</v>
      </c>
      <c r="G176" s="71">
        <v>13894536723</v>
      </c>
      <c r="I176" s="2">
        <v>1</v>
      </c>
      <c r="K176" s="2">
        <v>100</v>
      </c>
      <c r="W176" s="2">
        <f t="shared" si="2"/>
        <v>0</v>
      </c>
      <c r="X176" s="2" t="s">
        <v>436</v>
      </c>
    </row>
    <row r="177" spans="1:25" ht="20.100000000000001" customHeight="1">
      <c r="B177" s="2" t="s">
        <v>9</v>
      </c>
      <c r="C177" s="2" t="s">
        <v>165</v>
      </c>
      <c r="D177" s="2" t="s">
        <v>27</v>
      </c>
      <c r="E177" s="2">
        <v>68</v>
      </c>
      <c r="F177" s="2" t="s">
        <v>166</v>
      </c>
      <c r="G177" s="71">
        <v>13651075955</v>
      </c>
      <c r="H177" s="2" t="s">
        <v>167</v>
      </c>
      <c r="J177" s="2">
        <v>1</v>
      </c>
      <c r="K177" s="2">
        <v>50</v>
      </c>
      <c r="Q177" s="2">
        <v>16</v>
      </c>
      <c r="R177" s="2">
        <v>1599.87</v>
      </c>
      <c r="W177" s="2">
        <f t="shared" si="2"/>
        <v>1599.87</v>
      </c>
      <c r="X177" s="2" t="s">
        <v>437</v>
      </c>
    </row>
    <row r="178" spans="1:25" ht="20.100000000000001" customHeight="1">
      <c r="B178" s="2" t="s">
        <v>9</v>
      </c>
      <c r="C178" s="2" t="s">
        <v>151</v>
      </c>
      <c r="D178" s="2" t="s">
        <v>27</v>
      </c>
      <c r="E178" s="2">
        <v>62</v>
      </c>
      <c r="F178" s="2" t="s">
        <v>38</v>
      </c>
      <c r="G178" s="71">
        <v>13651194611</v>
      </c>
      <c r="H178" s="2" t="s">
        <v>152</v>
      </c>
      <c r="J178" s="2">
        <v>1</v>
      </c>
      <c r="K178" s="2">
        <v>50</v>
      </c>
      <c r="Q178" s="2">
        <v>14</v>
      </c>
      <c r="R178" s="2">
        <v>1779.08</v>
      </c>
      <c r="S178" s="2">
        <v>42</v>
      </c>
      <c r="W178" s="2">
        <f t="shared" si="2"/>
        <v>1821.08</v>
      </c>
      <c r="X178" s="2" t="s">
        <v>437</v>
      </c>
    </row>
    <row r="179" spans="1:25" ht="20.100000000000001" customHeight="1">
      <c r="B179" s="2" t="s">
        <v>9</v>
      </c>
      <c r="C179" s="2" t="s">
        <v>162</v>
      </c>
      <c r="D179" s="2" t="s">
        <v>37</v>
      </c>
      <c r="E179" s="2">
        <v>50</v>
      </c>
      <c r="F179" s="2" t="s">
        <v>28</v>
      </c>
      <c r="G179" s="71">
        <v>13303134699</v>
      </c>
      <c r="H179" s="2" t="s">
        <v>163</v>
      </c>
      <c r="J179" s="2">
        <v>1</v>
      </c>
      <c r="K179" s="2">
        <v>50</v>
      </c>
      <c r="V179" s="2">
        <v>11</v>
      </c>
      <c r="W179" s="2">
        <f t="shared" si="2"/>
        <v>11</v>
      </c>
      <c r="X179" s="2" t="s">
        <v>438</v>
      </c>
    </row>
    <row r="180" spans="1:25" ht="20.100000000000001" customHeight="1">
      <c r="A180" s="12">
        <v>43006</v>
      </c>
      <c r="B180" s="2" t="s">
        <v>9</v>
      </c>
      <c r="C180" s="2" t="s">
        <v>401</v>
      </c>
      <c r="D180" s="2" t="s">
        <v>27</v>
      </c>
      <c r="E180" s="2">
        <v>61</v>
      </c>
      <c r="F180" s="2" t="s">
        <v>38</v>
      </c>
      <c r="G180" s="71">
        <v>13681408889</v>
      </c>
      <c r="H180" s="2" t="s">
        <v>402</v>
      </c>
      <c r="J180" s="2">
        <v>1</v>
      </c>
      <c r="K180" s="2">
        <v>50</v>
      </c>
      <c r="P180" s="2">
        <v>1004.4</v>
      </c>
      <c r="Q180" s="2">
        <v>16</v>
      </c>
      <c r="R180" s="2">
        <v>1696.05</v>
      </c>
      <c r="W180" s="2">
        <f t="shared" si="2"/>
        <v>2700.45</v>
      </c>
      <c r="X180" s="2" t="s">
        <v>439</v>
      </c>
    </row>
    <row r="181" spans="1:25" ht="20.100000000000001" customHeight="1">
      <c r="B181" s="2" t="s">
        <v>25</v>
      </c>
      <c r="C181" s="2" t="s">
        <v>440</v>
      </c>
      <c r="D181" s="2" t="s">
        <v>37</v>
      </c>
      <c r="E181" s="2">
        <v>60</v>
      </c>
      <c r="F181" s="2" t="s">
        <v>293</v>
      </c>
      <c r="G181" s="71">
        <v>13986995555</v>
      </c>
      <c r="H181" s="2" t="s">
        <v>441</v>
      </c>
      <c r="I181" s="2">
        <v>1</v>
      </c>
      <c r="K181" s="2">
        <v>100</v>
      </c>
      <c r="Q181" s="2">
        <v>30</v>
      </c>
      <c r="R181" s="2">
        <v>4932.1899999999996</v>
      </c>
      <c r="W181" s="2">
        <f t="shared" si="2"/>
        <v>4932.1899999999996</v>
      </c>
    </row>
    <row r="182" spans="1:25" ht="20.100000000000001" customHeight="1">
      <c r="B182" s="2" t="s">
        <v>25</v>
      </c>
      <c r="C182" s="2" t="s">
        <v>442</v>
      </c>
      <c r="D182" s="2" t="s">
        <v>37</v>
      </c>
      <c r="E182" s="2">
        <v>60</v>
      </c>
      <c r="F182" s="2" t="s">
        <v>195</v>
      </c>
      <c r="G182" s="71">
        <v>13810376396</v>
      </c>
      <c r="H182" s="2" t="s">
        <v>443</v>
      </c>
      <c r="I182" s="2">
        <v>1</v>
      </c>
      <c r="K182" s="2">
        <v>100</v>
      </c>
      <c r="M182" s="2">
        <v>30</v>
      </c>
      <c r="Q182" s="2">
        <v>14</v>
      </c>
      <c r="R182" s="2">
        <v>1287.6099999999999</v>
      </c>
      <c r="V182" s="2">
        <v>78</v>
      </c>
      <c r="W182" s="2">
        <f t="shared" si="2"/>
        <v>1395.61</v>
      </c>
      <c r="X182" s="2" t="s">
        <v>444</v>
      </c>
    </row>
    <row r="183" spans="1:25" ht="20.100000000000001" customHeight="1">
      <c r="B183" s="2" t="s">
        <v>9</v>
      </c>
      <c r="C183" s="2" t="s">
        <v>86</v>
      </c>
      <c r="D183" s="2" t="s">
        <v>27</v>
      </c>
      <c r="E183" s="2">
        <v>47</v>
      </c>
      <c r="F183" s="2" t="s">
        <v>87</v>
      </c>
      <c r="G183" s="71">
        <v>13819526423</v>
      </c>
      <c r="H183" s="2" t="s">
        <v>57</v>
      </c>
      <c r="J183" s="2">
        <v>1</v>
      </c>
      <c r="K183" s="2">
        <v>50</v>
      </c>
      <c r="Q183" s="2">
        <v>16</v>
      </c>
      <c r="R183" s="2">
        <v>2422.1</v>
      </c>
      <c r="W183" s="2">
        <f t="shared" si="2"/>
        <v>2422.1</v>
      </c>
      <c r="X183" s="2" t="s">
        <v>137</v>
      </c>
    </row>
    <row r="184" spans="1:25" ht="20.100000000000001" customHeight="1">
      <c r="B184" s="2" t="s">
        <v>25</v>
      </c>
      <c r="C184" s="2" t="s">
        <v>445</v>
      </c>
      <c r="D184" s="2" t="s">
        <v>27</v>
      </c>
      <c r="E184" s="2">
        <v>66</v>
      </c>
      <c r="F184" s="2" t="s">
        <v>28</v>
      </c>
      <c r="G184" s="71">
        <v>13521259915</v>
      </c>
      <c r="H184" s="2" t="s">
        <v>446</v>
      </c>
      <c r="I184" s="2">
        <v>1</v>
      </c>
      <c r="K184" s="2">
        <v>100</v>
      </c>
      <c r="Q184" s="2">
        <v>10</v>
      </c>
      <c r="R184" s="2">
        <v>1201.3399999999999</v>
      </c>
      <c r="W184" s="2">
        <f t="shared" si="2"/>
        <v>1201.3399999999999</v>
      </c>
    </row>
    <row r="185" spans="1:25" s="6" customFormat="1" ht="20.100000000000001" customHeight="1">
      <c r="B185" s="6" t="s">
        <v>9</v>
      </c>
      <c r="C185" s="6" t="s">
        <v>284</v>
      </c>
      <c r="D185" s="6" t="s">
        <v>37</v>
      </c>
      <c r="E185" s="6">
        <v>66</v>
      </c>
      <c r="F185" s="6" t="s">
        <v>285</v>
      </c>
      <c r="G185" s="76">
        <v>13909478611</v>
      </c>
      <c r="H185" s="6" t="s">
        <v>286</v>
      </c>
      <c r="J185" s="6">
        <v>1</v>
      </c>
      <c r="K185" s="6">
        <v>50</v>
      </c>
      <c r="Q185" s="6">
        <v>16</v>
      </c>
      <c r="R185" s="6">
        <v>1671.15</v>
      </c>
      <c r="W185" s="6">
        <f t="shared" si="2"/>
        <v>1671.15</v>
      </c>
    </row>
    <row r="186" spans="1:25" ht="20.100000000000001" customHeight="1">
      <c r="A186" s="12">
        <v>43015</v>
      </c>
      <c r="B186" s="2" t="s">
        <v>8</v>
      </c>
      <c r="C186" s="2" t="s">
        <v>447</v>
      </c>
      <c r="D186" s="2" t="s">
        <v>27</v>
      </c>
      <c r="E186" s="2">
        <v>12</v>
      </c>
      <c r="F186" s="2" t="s">
        <v>448</v>
      </c>
      <c r="G186" s="71">
        <v>13831354980</v>
      </c>
      <c r="H186" s="2" t="s">
        <v>43</v>
      </c>
      <c r="I186" s="2">
        <v>1</v>
      </c>
      <c r="K186" s="2">
        <v>100</v>
      </c>
      <c r="Q186" s="2">
        <v>30</v>
      </c>
      <c r="R186" s="2">
        <v>2475.25</v>
      </c>
      <c r="V186" s="2">
        <v>336.38</v>
      </c>
      <c r="W186" s="2">
        <f t="shared" si="2"/>
        <v>2811.63</v>
      </c>
      <c r="X186" s="2" t="s">
        <v>449</v>
      </c>
    </row>
    <row r="187" spans="1:25" ht="20.100000000000001" customHeight="1">
      <c r="B187" s="2" t="s">
        <v>8</v>
      </c>
      <c r="C187" s="2" t="s">
        <v>450</v>
      </c>
      <c r="D187" s="2" t="s">
        <v>37</v>
      </c>
      <c r="E187" s="2">
        <v>70</v>
      </c>
      <c r="F187" s="2" t="s">
        <v>233</v>
      </c>
      <c r="G187" s="71">
        <v>13054665435</v>
      </c>
      <c r="H187" s="2" t="s">
        <v>34</v>
      </c>
      <c r="I187" s="2">
        <v>1</v>
      </c>
      <c r="K187" s="2">
        <v>100</v>
      </c>
      <c r="M187" s="2">
        <v>30</v>
      </c>
      <c r="Q187" s="2">
        <v>30</v>
      </c>
      <c r="R187" s="2">
        <v>3591.27</v>
      </c>
      <c r="V187" s="2">
        <v>78</v>
      </c>
      <c r="W187" s="2">
        <f t="shared" ref="W187:W246" si="3">V187+U187+S187+R187+P187+N187+M187+L187</f>
        <v>3699.27</v>
      </c>
      <c r="X187" s="2" t="s">
        <v>449</v>
      </c>
    </row>
    <row r="188" spans="1:25" ht="20.100000000000001" customHeight="1">
      <c r="B188" s="2" t="s">
        <v>8</v>
      </c>
      <c r="C188" s="2" t="s">
        <v>451</v>
      </c>
      <c r="D188" s="2" t="s">
        <v>27</v>
      </c>
      <c r="E188" s="2">
        <v>29</v>
      </c>
      <c r="F188" s="2" t="s">
        <v>87</v>
      </c>
      <c r="G188" s="71">
        <v>15067202078</v>
      </c>
      <c r="H188" s="2" t="s">
        <v>452</v>
      </c>
      <c r="I188" s="2">
        <v>1</v>
      </c>
      <c r="K188" s="2">
        <v>100</v>
      </c>
      <c r="Q188" s="2">
        <v>30</v>
      </c>
      <c r="R188" s="2">
        <v>5696.15</v>
      </c>
      <c r="S188" s="2">
        <v>21</v>
      </c>
      <c r="W188" s="2">
        <f t="shared" si="3"/>
        <v>5717.15</v>
      </c>
      <c r="X188" s="2" t="s">
        <v>449</v>
      </c>
    </row>
    <row r="189" spans="1:25" ht="20.100000000000001" customHeight="1">
      <c r="B189" s="2" t="s">
        <v>8</v>
      </c>
      <c r="C189" s="2" t="s">
        <v>453</v>
      </c>
      <c r="D189" s="2" t="s">
        <v>27</v>
      </c>
      <c r="E189" s="2">
        <v>63</v>
      </c>
      <c r="F189" s="2" t="s">
        <v>195</v>
      </c>
      <c r="G189" s="71">
        <v>15893203957</v>
      </c>
      <c r="H189" s="2" t="s">
        <v>454</v>
      </c>
      <c r="I189" s="2">
        <v>1</v>
      </c>
      <c r="K189" s="2">
        <v>100</v>
      </c>
      <c r="Q189" s="2">
        <v>30</v>
      </c>
      <c r="R189" s="2">
        <v>4443.8500000000004</v>
      </c>
      <c r="V189" s="2">
        <v>78</v>
      </c>
      <c r="W189" s="2">
        <f t="shared" si="3"/>
        <v>4521.8500000000004</v>
      </c>
      <c r="X189" s="2" t="s">
        <v>449</v>
      </c>
    </row>
    <row r="190" spans="1:25" ht="19.5" customHeight="1">
      <c r="B190" s="2" t="s">
        <v>9</v>
      </c>
      <c r="C190" s="2" t="s">
        <v>249</v>
      </c>
      <c r="D190" s="2" t="s">
        <v>27</v>
      </c>
      <c r="E190" s="2">
        <v>53</v>
      </c>
      <c r="F190" s="2" t="s">
        <v>195</v>
      </c>
      <c r="G190" s="71">
        <v>13598745345</v>
      </c>
      <c r="H190" s="2" t="s">
        <v>57</v>
      </c>
      <c r="J190" s="2">
        <v>1</v>
      </c>
      <c r="K190" s="2">
        <v>50</v>
      </c>
      <c r="Q190" s="2">
        <v>30</v>
      </c>
      <c r="R190" s="2">
        <v>3971.48</v>
      </c>
      <c r="W190" s="2">
        <f t="shared" si="3"/>
        <v>3971.48</v>
      </c>
      <c r="X190" s="2" t="s">
        <v>455</v>
      </c>
      <c r="Y190" s="2" t="s">
        <v>456</v>
      </c>
    </row>
    <row r="191" spans="1:25" ht="20.100000000000001" customHeight="1">
      <c r="A191" s="12">
        <v>43016</v>
      </c>
      <c r="B191" s="2" t="s">
        <v>8</v>
      </c>
      <c r="C191" s="2" t="s">
        <v>457</v>
      </c>
      <c r="D191" s="2" t="s">
        <v>27</v>
      </c>
      <c r="E191" s="2">
        <v>47</v>
      </c>
      <c r="F191" s="2" t="s">
        <v>38</v>
      </c>
      <c r="G191" s="71">
        <v>13911237030</v>
      </c>
      <c r="H191" s="2" t="s">
        <v>57</v>
      </c>
      <c r="I191" s="2">
        <v>1</v>
      </c>
      <c r="K191" s="2">
        <v>100</v>
      </c>
      <c r="M191" s="2">
        <v>70</v>
      </c>
      <c r="P191" s="2">
        <v>5</v>
      </c>
      <c r="Q191" s="2">
        <v>10</v>
      </c>
      <c r="R191" s="2">
        <v>1397.75</v>
      </c>
      <c r="S191" s="2">
        <v>30</v>
      </c>
      <c r="W191" s="2">
        <f t="shared" si="3"/>
        <v>1502.75</v>
      </c>
    </row>
    <row r="192" spans="1:25" ht="20.100000000000001" customHeight="1">
      <c r="B192" s="2" t="s">
        <v>9</v>
      </c>
      <c r="C192" s="2" t="s">
        <v>442</v>
      </c>
      <c r="D192" s="2" t="s">
        <v>37</v>
      </c>
      <c r="E192" s="2">
        <v>60</v>
      </c>
      <c r="F192" s="2" t="s">
        <v>195</v>
      </c>
      <c r="G192" s="71">
        <v>13810376396</v>
      </c>
      <c r="H192" s="2" t="s">
        <v>443</v>
      </c>
      <c r="J192" s="2">
        <v>1</v>
      </c>
      <c r="K192" s="2">
        <v>50</v>
      </c>
      <c r="Q192" s="2">
        <v>10</v>
      </c>
      <c r="R192" s="2">
        <v>926.21</v>
      </c>
      <c r="V192" s="2">
        <v>95.8</v>
      </c>
      <c r="W192" s="2">
        <f t="shared" si="3"/>
        <v>1022.01</v>
      </c>
    </row>
    <row r="193" spans="1:25" ht="20.100000000000001" customHeight="1">
      <c r="A193" s="12">
        <v>43017</v>
      </c>
      <c r="B193" s="2" t="s">
        <v>25</v>
      </c>
      <c r="C193" s="2" t="s">
        <v>458</v>
      </c>
      <c r="D193" s="2" t="s">
        <v>27</v>
      </c>
      <c r="E193" s="2">
        <v>51</v>
      </c>
      <c r="F193" s="2" t="s">
        <v>352</v>
      </c>
      <c r="G193" s="71">
        <v>15726680531</v>
      </c>
      <c r="H193" s="2" t="s">
        <v>459</v>
      </c>
      <c r="I193" s="2">
        <v>1</v>
      </c>
      <c r="K193" s="2">
        <v>100</v>
      </c>
      <c r="L193" s="2">
        <v>70</v>
      </c>
      <c r="P193" s="2">
        <v>5</v>
      </c>
      <c r="Q193" s="2">
        <v>45</v>
      </c>
      <c r="R193" s="2">
        <v>5057.66</v>
      </c>
      <c r="V193" s="2">
        <v>175</v>
      </c>
      <c r="W193" s="2">
        <f t="shared" si="3"/>
        <v>5307.66</v>
      </c>
    </row>
    <row r="194" spans="1:25" ht="20.100000000000001" customHeight="1">
      <c r="A194" s="12">
        <v>43017</v>
      </c>
      <c r="B194" s="2" t="s">
        <v>121</v>
      </c>
      <c r="C194" s="2" t="s">
        <v>460</v>
      </c>
      <c r="D194" s="2" t="s">
        <v>27</v>
      </c>
      <c r="E194" s="2">
        <v>62</v>
      </c>
      <c r="F194" s="2" t="s">
        <v>73</v>
      </c>
      <c r="G194" s="71">
        <v>15510008718</v>
      </c>
      <c r="H194" s="2" t="s">
        <v>461</v>
      </c>
      <c r="I194" s="2">
        <v>1</v>
      </c>
      <c r="K194" s="2">
        <v>100</v>
      </c>
      <c r="L194" s="2">
        <v>70</v>
      </c>
      <c r="P194" s="2">
        <v>5</v>
      </c>
      <c r="W194" s="2">
        <f t="shared" si="3"/>
        <v>75</v>
      </c>
    </row>
    <row r="195" spans="1:25" ht="20.100000000000001" customHeight="1">
      <c r="A195" s="12">
        <v>43017</v>
      </c>
      <c r="B195" s="2" t="s">
        <v>9</v>
      </c>
      <c r="C195" s="21" t="s">
        <v>420</v>
      </c>
      <c r="D195" s="21" t="s">
        <v>37</v>
      </c>
      <c r="E195" s="21" t="s">
        <v>421</v>
      </c>
      <c r="F195" s="2" t="s">
        <v>38</v>
      </c>
      <c r="G195" s="71">
        <v>18210812382</v>
      </c>
      <c r="H195" s="21" t="s">
        <v>39</v>
      </c>
      <c r="J195" s="2">
        <v>1</v>
      </c>
      <c r="K195" s="2">
        <v>50</v>
      </c>
      <c r="Q195" s="2" t="s">
        <v>462</v>
      </c>
      <c r="R195" s="2">
        <v>706.86</v>
      </c>
      <c r="W195" s="2">
        <f t="shared" si="3"/>
        <v>706.86</v>
      </c>
    </row>
    <row r="196" spans="1:25" ht="20.100000000000001" customHeight="1">
      <c r="A196" s="12">
        <v>43018</v>
      </c>
      <c r="B196" s="2" t="s">
        <v>25</v>
      </c>
      <c r="C196" s="2" t="s">
        <v>463</v>
      </c>
      <c r="D196" s="2" t="s">
        <v>37</v>
      </c>
      <c r="E196" s="2">
        <v>64</v>
      </c>
      <c r="F196" s="2" t="s">
        <v>28</v>
      </c>
      <c r="G196" s="71">
        <v>15031600386</v>
      </c>
      <c r="H196" s="2" t="s">
        <v>57</v>
      </c>
      <c r="I196" s="2">
        <v>1</v>
      </c>
      <c r="K196" s="2">
        <v>100</v>
      </c>
      <c r="Q196" s="2">
        <v>22</v>
      </c>
      <c r="R196" s="2">
        <v>3278.25</v>
      </c>
      <c r="V196" s="2">
        <v>58.1</v>
      </c>
      <c r="W196" s="2">
        <f t="shared" si="3"/>
        <v>3336.35</v>
      </c>
      <c r="X196" s="87" t="s">
        <v>464</v>
      </c>
      <c r="Y196" s="87"/>
    </row>
    <row r="197" spans="1:25" ht="20.100000000000001" customHeight="1">
      <c r="A197" s="12">
        <v>43018</v>
      </c>
      <c r="B197" s="2" t="s">
        <v>25</v>
      </c>
      <c r="C197" s="2" t="s">
        <v>465</v>
      </c>
      <c r="D197" s="2" t="s">
        <v>27</v>
      </c>
      <c r="E197" s="2">
        <v>51</v>
      </c>
      <c r="F197" s="2" t="s">
        <v>285</v>
      </c>
      <c r="G197" s="74">
        <v>13389430858</v>
      </c>
      <c r="H197" s="2" t="s">
        <v>167</v>
      </c>
      <c r="I197" s="2">
        <v>1</v>
      </c>
      <c r="K197" s="2">
        <v>100</v>
      </c>
      <c r="P197" s="2">
        <v>1778.6</v>
      </c>
      <c r="Q197" s="2">
        <v>16</v>
      </c>
      <c r="R197" s="2">
        <v>1536.16</v>
      </c>
      <c r="S197" s="2">
        <v>48</v>
      </c>
      <c r="V197" s="2">
        <v>258.38</v>
      </c>
      <c r="W197" s="2">
        <f t="shared" si="3"/>
        <v>3621.14</v>
      </c>
      <c r="X197" s="87" t="s">
        <v>466</v>
      </c>
      <c r="Y197" s="87"/>
    </row>
    <row r="198" spans="1:25" s="4" customFormat="1" ht="20.100000000000001" customHeight="1">
      <c r="A198" s="12">
        <v>43018</v>
      </c>
      <c r="B198" s="4" t="s">
        <v>25</v>
      </c>
      <c r="C198" s="4" t="s">
        <v>467</v>
      </c>
      <c r="D198" s="4" t="s">
        <v>27</v>
      </c>
      <c r="E198" s="4">
        <v>41</v>
      </c>
      <c r="F198" s="4" t="s">
        <v>38</v>
      </c>
      <c r="G198" s="74">
        <v>18610069575</v>
      </c>
      <c r="H198" s="4" t="s">
        <v>468</v>
      </c>
      <c r="I198" s="4">
        <v>1</v>
      </c>
      <c r="K198" s="4">
        <v>100</v>
      </c>
      <c r="M198" s="4">
        <v>30</v>
      </c>
      <c r="P198" s="4">
        <v>1650.2</v>
      </c>
      <c r="Q198" s="4">
        <v>14</v>
      </c>
      <c r="R198" s="4">
        <v>1780.28</v>
      </c>
      <c r="S198" s="4">
        <v>42</v>
      </c>
      <c r="V198" s="4">
        <v>78</v>
      </c>
      <c r="W198" s="4">
        <f t="shared" si="3"/>
        <v>3580.48</v>
      </c>
      <c r="X198" s="92" t="s">
        <v>469</v>
      </c>
      <c r="Y198" s="92"/>
    </row>
    <row r="199" spans="1:25" ht="20.100000000000001" customHeight="1">
      <c r="A199" s="12">
        <v>43018</v>
      </c>
      <c r="B199" s="4" t="s">
        <v>25</v>
      </c>
      <c r="C199" s="2" t="s">
        <v>470</v>
      </c>
      <c r="D199" s="2" t="s">
        <v>37</v>
      </c>
      <c r="E199" s="2">
        <v>55</v>
      </c>
      <c r="F199" s="2" t="s">
        <v>233</v>
      </c>
      <c r="G199" s="71">
        <v>15169156515</v>
      </c>
      <c r="H199" s="2" t="s">
        <v>471</v>
      </c>
      <c r="I199" s="2">
        <v>1</v>
      </c>
      <c r="K199" s="2">
        <v>100</v>
      </c>
      <c r="O199" s="2">
        <v>1</v>
      </c>
      <c r="P199" s="2">
        <v>400</v>
      </c>
      <c r="Q199" s="2">
        <v>14</v>
      </c>
      <c r="R199" s="2">
        <v>1161.06</v>
      </c>
      <c r="T199" s="2">
        <v>2</v>
      </c>
      <c r="U199" s="2">
        <v>178.6</v>
      </c>
      <c r="V199" s="2">
        <v>258.38</v>
      </c>
      <c r="W199" s="2">
        <f t="shared" si="3"/>
        <v>1998.04</v>
      </c>
      <c r="X199" s="87" t="s">
        <v>472</v>
      </c>
    </row>
    <row r="200" spans="1:25" ht="20.100000000000001" customHeight="1">
      <c r="A200" s="12">
        <v>43018</v>
      </c>
      <c r="B200" s="4" t="s">
        <v>25</v>
      </c>
      <c r="C200" s="2" t="s">
        <v>473</v>
      </c>
      <c r="D200" s="2" t="s">
        <v>37</v>
      </c>
      <c r="E200" s="2">
        <v>31</v>
      </c>
      <c r="F200" s="2" t="s">
        <v>233</v>
      </c>
      <c r="G200" s="71">
        <v>15169156515</v>
      </c>
      <c r="H200" s="2" t="s">
        <v>70</v>
      </c>
      <c r="I200" s="2">
        <v>1</v>
      </c>
      <c r="K200" s="2">
        <v>100</v>
      </c>
      <c r="L200" s="2">
        <v>100</v>
      </c>
      <c r="P200" s="2">
        <v>5</v>
      </c>
      <c r="Q200" s="2">
        <v>14</v>
      </c>
      <c r="R200" s="2">
        <v>1355.12</v>
      </c>
      <c r="V200" s="2">
        <v>594.76</v>
      </c>
      <c r="W200" s="2">
        <f t="shared" si="3"/>
        <v>2054.88</v>
      </c>
      <c r="X200" s="87"/>
    </row>
    <row r="201" spans="1:25" ht="20.100000000000001" customHeight="1">
      <c r="A201" s="12">
        <v>43018</v>
      </c>
      <c r="B201" s="4" t="s">
        <v>25</v>
      </c>
      <c r="C201" s="2" t="s">
        <v>474</v>
      </c>
      <c r="D201" s="2" t="s">
        <v>37</v>
      </c>
      <c r="E201" s="2">
        <v>65</v>
      </c>
      <c r="F201" s="2" t="s">
        <v>475</v>
      </c>
      <c r="G201" s="71">
        <v>18250163917</v>
      </c>
      <c r="H201" s="2" t="s">
        <v>476</v>
      </c>
      <c r="I201" s="2">
        <v>1</v>
      </c>
      <c r="K201" s="2">
        <v>100</v>
      </c>
      <c r="Q201" s="2">
        <v>15</v>
      </c>
      <c r="R201" s="2">
        <v>2230.94</v>
      </c>
      <c r="V201" s="2">
        <v>270.8</v>
      </c>
      <c r="W201" s="2">
        <f t="shared" si="3"/>
        <v>2501.7400000000002</v>
      </c>
    </row>
    <row r="202" spans="1:25" ht="20.100000000000001" customHeight="1">
      <c r="A202" s="12">
        <v>43018</v>
      </c>
      <c r="B202" s="2" t="s">
        <v>9</v>
      </c>
      <c r="C202" s="2" t="s">
        <v>377</v>
      </c>
      <c r="D202" s="2" t="s">
        <v>27</v>
      </c>
      <c r="E202" s="2">
        <v>62</v>
      </c>
      <c r="F202" s="2" t="s">
        <v>38</v>
      </c>
      <c r="G202" s="71">
        <v>13718564054</v>
      </c>
      <c r="H202" s="2" t="s">
        <v>477</v>
      </c>
      <c r="J202" s="2">
        <v>1</v>
      </c>
      <c r="K202" s="2">
        <v>50</v>
      </c>
      <c r="W202" s="2">
        <f t="shared" si="3"/>
        <v>0</v>
      </c>
      <c r="X202" s="2" t="s">
        <v>478</v>
      </c>
    </row>
    <row r="203" spans="1:25" ht="20.100000000000001" customHeight="1">
      <c r="A203" s="12">
        <v>43019</v>
      </c>
      <c r="B203" s="2" t="s">
        <v>9</v>
      </c>
      <c r="C203" s="2" t="s">
        <v>151</v>
      </c>
      <c r="D203" s="2" t="s">
        <v>27</v>
      </c>
      <c r="E203" s="2">
        <v>62</v>
      </c>
      <c r="F203" s="2" t="s">
        <v>38</v>
      </c>
      <c r="G203" s="71">
        <v>13651194611</v>
      </c>
      <c r="H203" s="2" t="s">
        <v>479</v>
      </c>
      <c r="J203" s="2">
        <v>1</v>
      </c>
      <c r="K203" s="2">
        <v>50</v>
      </c>
      <c r="Q203" s="2">
        <v>14</v>
      </c>
      <c r="R203" s="2">
        <v>1866.15</v>
      </c>
      <c r="S203" s="2">
        <v>42</v>
      </c>
      <c r="W203" s="2">
        <f t="shared" si="3"/>
        <v>1908.15</v>
      </c>
    </row>
    <row r="204" spans="1:25" ht="20.100000000000001" customHeight="1">
      <c r="A204" s="12">
        <v>43019</v>
      </c>
      <c r="B204" s="2" t="s">
        <v>137</v>
      </c>
      <c r="C204" s="2" t="s">
        <v>320</v>
      </c>
      <c r="D204" s="2" t="s">
        <v>27</v>
      </c>
      <c r="E204" s="2">
        <v>27</v>
      </c>
      <c r="F204" s="2" t="s">
        <v>38</v>
      </c>
      <c r="G204" s="71">
        <v>17601616600</v>
      </c>
      <c r="H204" s="2" t="s">
        <v>480</v>
      </c>
      <c r="J204" s="2">
        <v>1</v>
      </c>
      <c r="K204" s="2">
        <v>50</v>
      </c>
      <c r="Q204" s="2">
        <v>7</v>
      </c>
      <c r="R204" s="2">
        <v>730.41</v>
      </c>
      <c r="S204" s="2">
        <v>21</v>
      </c>
      <c r="W204" s="2">
        <f t="shared" si="3"/>
        <v>751.41</v>
      </c>
    </row>
    <row r="205" spans="1:25" ht="20.100000000000001" customHeight="1">
      <c r="A205" s="12">
        <v>43019</v>
      </c>
      <c r="B205" s="2" t="s">
        <v>25</v>
      </c>
      <c r="C205" s="2" t="s">
        <v>481</v>
      </c>
      <c r="D205" s="2" t="s">
        <v>37</v>
      </c>
      <c r="E205" s="2">
        <v>57</v>
      </c>
      <c r="F205" s="2" t="s">
        <v>51</v>
      </c>
      <c r="G205" s="71">
        <v>13703520919</v>
      </c>
      <c r="H205" s="2" t="s">
        <v>167</v>
      </c>
      <c r="I205" s="2">
        <v>1</v>
      </c>
      <c r="K205" s="2">
        <v>100</v>
      </c>
      <c r="Q205" s="2">
        <v>8</v>
      </c>
      <c r="R205" s="2">
        <v>721.92</v>
      </c>
      <c r="S205" s="2">
        <v>24</v>
      </c>
      <c r="V205" s="2">
        <v>394.48</v>
      </c>
      <c r="W205" s="2">
        <f t="shared" si="3"/>
        <v>1140.4000000000001</v>
      </c>
    </row>
    <row r="206" spans="1:25" ht="20.100000000000001" customHeight="1">
      <c r="A206" s="12">
        <v>43019</v>
      </c>
      <c r="B206" s="2" t="s">
        <v>25</v>
      </c>
      <c r="C206" s="2" t="s">
        <v>482</v>
      </c>
      <c r="D206" s="2" t="s">
        <v>27</v>
      </c>
      <c r="E206" s="2">
        <v>32</v>
      </c>
      <c r="F206" s="2" t="s">
        <v>56</v>
      </c>
      <c r="G206" s="71">
        <v>18042919859</v>
      </c>
      <c r="H206" s="2" t="s">
        <v>57</v>
      </c>
      <c r="I206" s="2">
        <v>1</v>
      </c>
      <c r="K206" s="2">
        <v>100</v>
      </c>
      <c r="W206" s="2">
        <f t="shared" si="3"/>
        <v>0</v>
      </c>
      <c r="X206" s="2" t="s">
        <v>483</v>
      </c>
    </row>
    <row r="207" spans="1:25" ht="20.100000000000001" customHeight="1">
      <c r="A207" s="12">
        <v>43019</v>
      </c>
      <c r="B207" s="2" t="s">
        <v>121</v>
      </c>
      <c r="C207" s="2" t="s">
        <v>484</v>
      </c>
      <c r="D207" s="2" t="s">
        <v>27</v>
      </c>
      <c r="E207" s="2">
        <v>38</v>
      </c>
      <c r="F207" s="2" t="s">
        <v>233</v>
      </c>
      <c r="G207" s="71">
        <v>15646730331</v>
      </c>
      <c r="H207" s="2" t="s">
        <v>70</v>
      </c>
      <c r="J207" s="2">
        <v>1</v>
      </c>
      <c r="K207" s="2">
        <v>100</v>
      </c>
      <c r="Q207" s="2">
        <v>10</v>
      </c>
      <c r="R207" s="2">
        <v>1026.8499999999999</v>
      </c>
      <c r="W207" s="2">
        <f t="shared" si="3"/>
        <v>1026.8499999999999</v>
      </c>
    </row>
    <row r="208" spans="1:25" ht="20.100000000000001" customHeight="1">
      <c r="A208" s="12">
        <v>43020</v>
      </c>
      <c r="B208" s="2" t="s">
        <v>25</v>
      </c>
      <c r="C208" s="2" t="s">
        <v>485</v>
      </c>
      <c r="D208" s="2" t="s">
        <v>37</v>
      </c>
      <c r="E208" s="2">
        <v>48</v>
      </c>
      <c r="F208" s="2" t="s">
        <v>195</v>
      </c>
      <c r="G208" s="71">
        <v>15869129827</v>
      </c>
      <c r="H208" s="2" t="s">
        <v>167</v>
      </c>
      <c r="I208" s="2">
        <v>1</v>
      </c>
      <c r="K208" s="2">
        <v>100</v>
      </c>
      <c r="M208" s="2">
        <v>140</v>
      </c>
      <c r="Q208" s="2">
        <v>30</v>
      </c>
      <c r="R208" s="2">
        <v>3273.43</v>
      </c>
      <c r="V208" s="2">
        <v>316.48</v>
      </c>
      <c r="W208" s="2">
        <f t="shared" si="3"/>
        <v>3729.91</v>
      </c>
    </row>
    <row r="209" spans="1:24" ht="20.100000000000001" customHeight="1">
      <c r="A209" s="12">
        <v>43020</v>
      </c>
      <c r="B209" s="2" t="s">
        <v>9</v>
      </c>
      <c r="C209" s="2" t="s">
        <v>422</v>
      </c>
      <c r="D209" s="2" t="s">
        <v>27</v>
      </c>
      <c r="E209" s="2">
        <v>54</v>
      </c>
      <c r="F209" s="2" t="s">
        <v>38</v>
      </c>
      <c r="G209" s="71">
        <v>13501187765</v>
      </c>
      <c r="H209" s="2" t="s">
        <v>423</v>
      </c>
      <c r="J209" s="2">
        <v>1</v>
      </c>
      <c r="K209" s="2">
        <v>100</v>
      </c>
      <c r="Q209" s="2">
        <v>16</v>
      </c>
      <c r="R209" s="2">
        <v>1580</v>
      </c>
      <c r="S209" s="2">
        <v>48</v>
      </c>
      <c r="W209" s="2">
        <f t="shared" si="3"/>
        <v>1628</v>
      </c>
    </row>
    <row r="210" spans="1:24" ht="20.100000000000001" customHeight="1">
      <c r="A210" s="12">
        <v>43020</v>
      </c>
      <c r="B210" s="2" t="s">
        <v>121</v>
      </c>
      <c r="C210" s="2" t="s">
        <v>486</v>
      </c>
      <c r="D210" s="2" t="s">
        <v>37</v>
      </c>
      <c r="E210" s="2">
        <v>50</v>
      </c>
      <c r="F210" s="2" t="s">
        <v>233</v>
      </c>
      <c r="G210" s="71">
        <v>18753366609</v>
      </c>
      <c r="H210" s="2" t="s">
        <v>487</v>
      </c>
      <c r="J210" s="2">
        <v>1</v>
      </c>
      <c r="K210" s="2">
        <v>100</v>
      </c>
      <c r="Q210" s="2">
        <v>30</v>
      </c>
      <c r="R210" s="2">
        <v>2623.54</v>
      </c>
      <c r="V210" s="2">
        <v>78</v>
      </c>
      <c r="W210" s="2">
        <f t="shared" si="3"/>
        <v>2701.54</v>
      </c>
    </row>
    <row r="211" spans="1:24" ht="20.100000000000001" customHeight="1">
      <c r="A211" s="12">
        <v>43020</v>
      </c>
      <c r="B211" s="2" t="s">
        <v>25</v>
      </c>
      <c r="C211" s="2" t="s">
        <v>488</v>
      </c>
      <c r="D211" s="2" t="s">
        <v>27</v>
      </c>
      <c r="E211" s="2">
        <v>62</v>
      </c>
      <c r="F211" s="2" t="s">
        <v>28</v>
      </c>
      <c r="G211" s="71">
        <v>15231707750</v>
      </c>
      <c r="H211" s="2" t="s">
        <v>197</v>
      </c>
      <c r="I211" s="2">
        <v>1</v>
      </c>
      <c r="K211" s="2">
        <v>100</v>
      </c>
      <c r="W211" s="2">
        <f t="shared" si="3"/>
        <v>0</v>
      </c>
      <c r="X211" s="2" t="s">
        <v>489</v>
      </c>
    </row>
    <row r="212" spans="1:24" ht="20.100000000000001" customHeight="1">
      <c r="A212" s="12">
        <v>43020</v>
      </c>
      <c r="B212" s="2" t="s">
        <v>25</v>
      </c>
      <c r="C212" s="2" t="s">
        <v>490</v>
      </c>
      <c r="D212" s="2" t="s">
        <v>37</v>
      </c>
      <c r="E212" s="2">
        <v>56</v>
      </c>
      <c r="F212" s="2" t="s">
        <v>28</v>
      </c>
      <c r="G212" s="71">
        <v>13315997888</v>
      </c>
      <c r="H212" s="2" t="s">
        <v>491</v>
      </c>
      <c r="I212" s="2">
        <v>1</v>
      </c>
      <c r="K212" s="2">
        <v>100</v>
      </c>
      <c r="Q212" s="2">
        <v>30</v>
      </c>
      <c r="R212" s="2">
        <v>4307.04</v>
      </c>
      <c r="V212" s="2">
        <v>95.8</v>
      </c>
      <c r="W212" s="2">
        <f t="shared" si="3"/>
        <v>4402.84</v>
      </c>
    </row>
    <row r="213" spans="1:24" ht="20.100000000000001" customHeight="1">
      <c r="A213" s="12">
        <v>43021</v>
      </c>
      <c r="B213" s="2" t="s">
        <v>25</v>
      </c>
      <c r="C213" s="2" t="s">
        <v>492</v>
      </c>
      <c r="D213" s="2" t="s">
        <v>27</v>
      </c>
      <c r="E213" s="2">
        <v>47</v>
      </c>
      <c r="F213" s="2" t="s">
        <v>51</v>
      </c>
      <c r="G213" s="71">
        <v>13934729316</v>
      </c>
      <c r="H213" s="2" t="s">
        <v>493</v>
      </c>
      <c r="I213" s="2">
        <v>1</v>
      </c>
      <c r="K213" s="2">
        <v>100</v>
      </c>
      <c r="O213" s="2">
        <v>1</v>
      </c>
      <c r="P213" s="2">
        <v>400</v>
      </c>
      <c r="Q213" s="2">
        <v>26</v>
      </c>
      <c r="R213" s="2">
        <v>2723.53</v>
      </c>
      <c r="T213" s="2">
        <v>26</v>
      </c>
      <c r="U213" s="2">
        <v>2321.8000000000002</v>
      </c>
      <c r="V213" s="2">
        <v>258.38</v>
      </c>
      <c r="W213" s="2">
        <f t="shared" si="3"/>
        <v>5703.7100000000009</v>
      </c>
    </row>
    <row r="214" spans="1:24" ht="20.100000000000001" customHeight="1">
      <c r="A214" s="12">
        <v>43021</v>
      </c>
      <c r="B214" s="2" t="s">
        <v>25</v>
      </c>
      <c r="C214" s="2" t="s">
        <v>494</v>
      </c>
      <c r="D214" s="2" t="s">
        <v>37</v>
      </c>
      <c r="E214" s="2">
        <v>59</v>
      </c>
      <c r="F214" s="2" t="s">
        <v>195</v>
      </c>
      <c r="G214" s="71">
        <v>15670657062</v>
      </c>
      <c r="H214" s="2" t="s">
        <v>495</v>
      </c>
      <c r="I214" s="2">
        <v>1</v>
      </c>
      <c r="K214" s="2">
        <v>100</v>
      </c>
      <c r="Q214" s="2">
        <v>16</v>
      </c>
      <c r="R214" s="2">
        <v>3012.17</v>
      </c>
      <c r="W214" s="2">
        <f t="shared" si="3"/>
        <v>3012.17</v>
      </c>
    </row>
    <row r="215" spans="1:24" ht="20.100000000000001" customHeight="1">
      <c r="A215" s="12">
        <v>43021</v>
      </c>
      <c r="B215" s="2" t="s">
        <v>25</v>
      </c>
      <c r="C215" s="2" t="s">
        <v>496</v>
      </c>
      <c r="D215" s="2" t="s">
        <v>27</v>
      </c>
      <c r="E215" s="2">
        <v>43</v>
      </c>
      <c r="F215" s="2" t="s">
        <v>87</v>
      </c>
      <c r="G215" s="71">
        <v>13957038465</v>
      </c>
      <c r="H215" s="2" t="s">
        <v>57</v>
      </c>
      <c r="I215" s="2">
        <v>1</v>
      </c>
      <c r="K215" s="2">
        <v>100</v>
      </c>
      <c r="Q215" s="2">
        <v>16</v>
      </c>
      <c r="R215" s="2">
        <v>2677.59</v>
      </c>
      <c r="W215" s="2">
        <f t="shared" si="3"/>
        <v>2677.59</v>
      </c>
    </row>
    <row r="216" spans="1:24" ht="20.100000000000001" customHeight="1">
      <c r="A216" s="12">
        <v>43021</v>
      </c>
      <c r="B216" s="2" t="s">
        <v>25</v>
      </c>
      <c r="C216" s="2" t="s">
        <v>497</v>
      </c>
      <c r="D216" s="2" t="s">
        <v>27</v>
      </c>
      <c r="E216" s="2">
        <v>45</v>
      </c>
      <c r="F216" s="2" t="s">
        <v>56</v>
      </c>
      <c r="G216" s="71">
        <v>18741722821</v>
      </c>
      <c r="H216" s="2" t="s">
        <v>498</v>
      </c>
      <c r="I216" s="2">
        <v>1</v>
      </c>
      <c r="K216" s="2">
        <v>100</v>
      </c>
      <c r="O216" s="2">
        <v>1</v>
      </c>
      <c r="P216" s="2">
        <v>400</v>
      </c>
      <c r="Q216" s="2">
        <v>14</v>
      </c>
      <c r="R216" s="2">
        <v>1915.69</v>
      </c>
      <c r="T216" s="2">
        <v>14</v>
      </c>
      <c r="U216" s="2">
        <v>1250.2</v>
      </c>
      <c r="V216" s="2">
        <v>28.4</v>
      </c>
      <c r="W216" s="2">
        <f t="shared" si="3"/>
        <v>3594.29</v>
      </c>
    </row>
    <row r="217" spans="1:24" ht="20.100000000000001" customHeight="1">
      <c r="A217" s="12">
        <v>43021</v>
      </c>
      <c r="B217" s="2" t="s">
        <v>25</v>
      </c>
      <c r="C217" s="2" t="s">
        <v>499</v>
      </c>
      <c r="D217" s="2" t="s">
        <v>37</v>
      </c>
      <c r="E217" s="2">
        <v>45</v>
      </c>
      <c r="F217" s="2" t="s">
        <v>500</v>
      </c>
      <c r="G217" s="71">
        <v>18948761667</v>
      </c>
      <c r="H217" s="2" t="s">
        <v>57</v>
      </c>
      <c r="I217" s="2">
        <v>1</v>
      </c>
      <c r="K217" s="2">
        <v>100</v>
      </c>
      <c r="Q217" s="2">
        <v>90</v>
      </c>
      <c r="R217" s="2">
        <v>9766.9699999999993</v>
      </c>
      <c r="W217" s="2">
        <f t="shared" si="3"/>
        <v>9766.9699999999993</v>
      </c>
    </row>
    <row r="218" spans="1:24" ht="20.100000000000001" customHeight="1">
      <c r="A218" s="12">
        <v>43022</v>
      </c>
      <c r="B218" s="2" t="s">
        <v>25</v>
      </c>
      <c r="C218" s="2" t="s">
        <v>501</v>
      </c>
      <c r="D218" s="2" t="s">
        <v>37</v>
      </c>
      <c r="E218" s="2">
        <v>49</v>
      </c>
      <c r="F218" s="2" t="s">
        <v>38</v>
      </c>
      <c r="G218" s="71">
        <v>17701792277</v>
      </c>
      <c r="H218" s="2" t="s">
        <v>57</v>
      </c>
      <c r="I218" s="2">
        <v>1</v>
      </c>
      <c r="K218" s="2">
        <v>100</v>
      </c>
      <c r="Q218" s="2">
        <v>10</v>
      </c>
      <c r="R218" s="2">
        <v>1003.6</v>
      </c>
      <c r="S218" s="2">
        <v>30</v>
      </c>
      <c r="W218" s="2">
        <f t="shared" si="3"/>
        <v>1033.5999999999999</v>
      </c>
    </row>
    <row r="219" spans="1:24" ht="20.100000000000001" customHeight="1">
      <c r="A219" s="12">
        <v>43022</v>
      </c>
      <c r="B219" s="2" t="s">
        <v>25</v>
      </c>
      <c r="C219" s="2" t="s">
        <v>502</v>
      </c>
      <c r="D219" s="2" t="s">
        <v>37</v>
      </c>
      <c r="E219" s="2">
        <v>43</v>
      </c>
      <c r="F219" s="2" t="s">
        <v>435</v>
      </c>
      <c r="G219" s="71">
        <v>18043302293</v>
      </c>
      <c r="H219" s="2" t="s">
        <v>503</v>
      </c>
      <c r="I219" s="2">
        <v>1</v>
      </c>
      <c r="K219" s="2">
        <v>100</v>
      </c>
      <c r="L219" s="2">
        <v>70</v>
      </c>
      <c r="P219" s="2">
        <v>5</v>
      </c>
      <c r="Q219" s="2">
        <v>45</v>
      </c>
      <c r="R219" s="2">
        <v>4554.68</v>
      </c>
      <c r="W219" s="2">
        <f t="shared" si="3"/>
        <v>4629.68</v>
      </c>
    </row>
    <row r="220" spans="1:24" ht="20.100000000000001" customHeight="1">
      <c r="A220" s="12">
        <v>43022</v>
      </c>
      <c r="B220" s="2" t="s">
        <v>25</v>
      </c>
      <c r="C220" s="2" t="s">
        <v>504</v>
      </c>
      <c r="D220" s="2" t="s">
        <v>37</v>
      </c>
      <c r="E220" s="2">
        <v>55</v>
      </c>
      <c r="F220" s="2" t="s">
        <v>28</v>
      </c>
      <c r="G220" s="71">
        <v>15512692957</v>
      </c>
      <c r="H220" s="2" t="s">
        <v>454</v>
      </c>
      <c r="I220" s="2">
        <v>1</v>
      </c>
      <c r="K220" s="2">
        <v>100</v>
      </c>
      <c r="L220" s="2">
        <v>70</v>
      </c>
      <c r="P220" s="2">
        <v>5</v>
      </c>
      <c r="Q220" s="2">
        <v>16</v>
      </c>
      <c r="R220" s="2">
        <v>1889.74</v>
      </c>
      <c r="W220" s="2">
        <f t="shared" si="3"/>
        <v>1964.74</v>
      </c>
    </row>
    <row r="221" spans="1:24" ht="20.100000000000001" customHeight="1">
      <c r="A221" s="12">
        <v>43022</v>
      </c>
      <c r="B221" s="2" t="s">
        <v>25</v>
      </c>
      <c r="C221" s="2" t="s">
        <v>505</v>
      </c>
      <c r="D221" s="2" t="s">
        <v>27</v>
      </c>
      <c r="E221" s="2">
        <v>55</v>
      </c>
      <c r="F221" s="2" t="s">
        <v>178</v>
      </c>
      <c r="G221" s="71">
        <v>13132088669</v>
      </c>
      <c r="H221" s="2" t="s">
        <v>506</v>
      </c>
      <c r="I221" s="2">
        <v>1</v>
      </c>
      <c r="K221" s="2">
        <v>100</v>
      </c>
      <c r="Q221" s="2">
        <v>14</v>
      </c>
      <c r="R221" s="2">
        <v>1412.66</v>
      </c>
      <c r="W221" s="2">
        <f t="shared" si="3"/>
        <v>1412.66</v>
      </c>
    </row>
    <row r="222" spans="1:24" ht="20.100000000000001" customHeight="1">
      <c r="A222" s="12">
        <v>43022</v>
      </c>
      <c r="B222" s="2" t="s">
        <v>9</v>
      </c>
      <c r="C222" s="2" t="s">
        <v>50</v>
      </c>
      <c r="D222" s="2" t="s">
        <v>37</v>
      </c>
      <c r="E222" s="2">
        <v>45</v>
      </c>
      <c r="F222" s="2" t="s">
        <v>51</v>
      </c>
      <c r="G222" s="71">
        <v>13466831320</v>
      </c>
      <c r="H222" s="2" t="s">
        <v>39</v>
      </c>
      <c r="J222" s="2">
        <v>1</v>
      </c>
      <c r="K222" s="2">
        <v>50</v>
      </c>
      <c r="Q222" s="2">
        <v>30</v>
      </c>
      <c r="R222" s="2">
        <v>3135.87</v>
      </c>
      <c r="W222" s="2">
        <f t="shared" si="3"/>
        <v>3135.87</v>
      </c>
    </row>
    <row r="223" spans="1:24" ht="20.100000000000001" customHeight="1">
      <c r="A223" s="12">
        <v>43022</v>
      </c>
      <c r="B223" s="2" t="s">
        <v>9</v>
      </c>
      <c r="C223" s="2" t="s">
        <v>297</v>
      </c>
      <c r="D223" s="2" t="s">
        <v>27</v>
      </c>
      <c r="E223" s="2">
        <v>54</v>
      </c>
      <c r="F223" s="2" t="s">
        <v>87</v>
      </c>
      <c r="G223" s="71">
        <v>13586186173</v>
      </c>
      <c r="H223" s="2" t="s">
        <v>57</v>
      </c>
      <c r="J223" s="2">
        <v>1</v>
      </c>
      <c r="K223" s="2">
        <v>50</v>
      </c>
      <c r="Q223" s="2">
        <v>30</v>
      </c>
      <c r="R223" s="2">
        <v>1704.33</v>
      </c>
      <c r="W223" s="2">
        <f t="shared" si="3"/>
        <v>1704.33</v>
      </c>
    </row>
    <row r="224" spans="1:24" ht="20.100000000000001" customHeight="1">
      <c r="A224" s="23">
        <v>43022</v>
      </c>
      <c r="B224" s="2" t="s">
        <v>9</v>
      </c>
      <c r="C224" s="2" t="s">
        <v>366</v>
      </c>
      <c r="D224" s="2" t="s">
        <v>37</v>
      </c>
      <c r="E224" s="2">
        <v>4</v>
      </c>
      <c r="F224" s="2" t="s">
        <v>38</v>
      </c>
      <c r="G224" s="71">
        <v>13693207971</v>
      </c>
      <c r="H224" s="2" t="s">
        <v>367</v>
      </c>
      <c r="J224" s="2">
        <v>1</v>
      </c>
      <c r="K224" s="2">
        <v>100</v>
      </c>
      <c r="Q224" s="2">
        <v>7</v>
      </c>
      <c r="R224" s="2">
        <v>509.14</v>
      </c>
      <c r="W224" s="2">
        <f t="shared" si="3"/>
        <v>509.14</v>
      </c>
    </row>
    <row r="225" spans="1:24" ht="20.100000000000001" customHeight="1">
      <c r="A225" s="12">
        <v>43024</v>
      </c>
      <c r="B225" s="2" t="s">
        <v>9</v>
      </c>
      <c r="C225" s="2" t="s">
        <v>165</v>
      </c>
      <c r="D225" s="2" t="s">
        <v>27</v>
      </c>
      <c r="E225" s="2">
        <v>68</v>
      </c>
      <c r="H225" s="2" t="s">
        <v>167</v>
      </c>
      <c r="J225" s="2">
        <v>1</v>
      </c>
      <c r="K225" s="2">
        <v>100</v>
      </c>
      <c r="Q225" s="2">
        <v>16</v>
      </c>
      <c r="R225" s="2">
        <v>1645.15</v>
      </c>
      <c r="W225" s="2">
        <f t="shared" si="3"/>
        <v>1645.15</v>
      </c>
    </row>
    <row r="226" spans="1:24" ht="20.100000000000001" customHeight="1">
      <c r="A226" s="12">
        <v>43024</v>
      </c>
      <c r="B226" s="2" t="s">
        <v>9</v>
      </c>
      <c r="C226" s="2" t="s">
        <v>507</v>
      </c>
      <c r="D226" s="2" t="s">
        <v>27</v>
      </c>
      <c r="E226" s="2">
        <v>72</v>
      </c>
      <c r="H226" s="2" t="s">
        <v>57</v>
      </c>
      <c r="J226" s="2">
        <v>1</v>
      </c>
      <c r="K226" s="2">
        <v>100</v>
      </c>
      <c r="Q226" s="2">
        <v>7</v>
      </c>
      <c r="R226" s="2">
        <v>1009.3</v>
      </c>
      <c r="W226" s="2">
        <f t="shared" si="3"/>
        <v>1009.3</v>
      </c>
    </row>
    <row r="227" spans="1:24" ht="20.100000000000001" customHeight="1">
      <c r="A227" s="12">
        <v>43024</v>
      </c>
      <c r="B227" s="2" t="s">
        <v>9</v>
      </c>
      <c r="C227" s="2" t="s">
        <v>508</v>
      </c>
      <c r="D227" s="2" t="s">
        <v>27</v>
      </c>
      <c r="E227" s="2">
        <v>62</v>
      </c>
      <c r="H227" s="2" t="s">
        <v>509</v>
      </c>
      <c r="I227" s="2">
        <v>1</v>
      </c>
      <c r="K227" s="2">
        <v>100</v>
      </c>
      <c r="Q227" s="2">
        <v>7</v>
      </c>
      <c r="R227" s="2">
        <v>953.28</v>
      </c>
      <c r="W227" s="2">
        <f t="shared" si="3"/>
        <v>953.28</v>
      </c>
      <c r="X227" s="2">
        <v>68120.320000000007</v>
      </c>
    </row>
    <row r="228" spans="1:24" ht="20.100000000000001" customHeight="1">
      <c r="A228" s="12">
        <v>43024</v>
      </c>
      <c r="B228" s="2" t="s">
        <v>25</v>
      </c>
      <c r="C228" s="2" t="s">
        <v>510</v>
      </c>
      <c r="D228" s="2" t="s">
        <v>27</v>
      </c>
      <c r="E228" s="2">
        <v>45</v>
      </c>
      <c r="F228" s="2" t="s">
        <v>33</v>
      </c>
      <c r="G228" s="71">
        <v>18648460027</v>
      </c>
      <c r="H228" s="2" t="s">
        <v>511</v>
      </c>
      <c r="I228" s="2">
        <v>1</v>
      </c>
      <c r="K228" s="2">
        <v>100</v>
      </c>
      <c r="Q228" s="2">
        <v>45</v>
      </c>
      <c r="R228" s="2">
        <v>4811.84</v>
      </c>
      <c r="V228" s="2">
        <v>58.1</v>
      </c>
      <c r="W228" s="2">
        <f t="shared" si="3"/>
        <v>4869.9400000000005</v>
      </c>
    </row>
    <row r="229" spans="1:24" ht="20.100000000000001" customHeight="1">
      <c r="A229" s="12">
        <v>43024</v>
      </c>
      <c r="B229" s="2" t="s">
        <v>25</v>
      </c>
      <c r="C229" s="2" t="s">
        <v>512</v>
      </c>
      <c r="D229" s="2" t="s">
        <v>27</v>
      </c>
      <c r="E229" s="2">
        <v>54</v>
      </c>
      <c r="F229" s="2" t="s">
        <v>513</v>
      </c>
      <c r="G229" s="71">
        <v>13872090883</v>
      </c>
      <c r="H229" s="2" t="s">
        <v>514</v>
      </c>
      <c r="I229" s="2">
        <v>1</v>
      </c>
      <c r="K229" s="2">
        <v>100</v>
      </c>
      <c r="L229" s="2">
        <v>70</v>
      </c>
      <c r="P229" s="2">
        <v>5</v>
      </c>
      <c r="Q229" s="2">
        <v>90</v>
      </c>
      <c r="R229" s="2">
        <v>11656.13</v>
      </c>
      <c r="W229" s="2">
        <f t="shared" si="3"/>
        <v>11731.13</v>
      </c>
    </row>
    <row r="230" spans="1:24" ht="20.100000000000001" customHeight="1">
      <c r="A230" s="12">
        <v>43024</v>
      </c>
      <c r="B230" s="2" t="s">
        <v>25</v>
      </c>
      <c r="C230" s="2" t="s">
        <v>515</v>
      </c>
      <c r="D230" s="2" t="s">
        <v>27</v>
      </c>
      <c r="E230" s="2">
        <v>66</v>
      </c>
      <c r="F230" s="2" t="s">
        <v>516</v>
      </c>
      <c r="G230" s="71">
        <v>15140768645</v>
      </c>
      <c r="H230" s="2" t="s">
        <v>503</v>
      </c>
      <c r="I230" s="2">
        <v>1</v>
      </c>
      <c r="K230" s="2">
        <v>100</v>
      </c>
      <c r="L230" s="2">
        <v>70</v>
      </c>
      <c r="P230" s="2">
        <v>5</v>
      </c>
      <c r="Q230" s="2">
        <v>30</v>
      </c>
      <c r="R230" s="2">
        <v>3264.19</v>
      </c>
      <c r="V230" s="2">
        <v>87.5</v>
      </c>
      <c r="W230" s="2">
        <f t="shared" si="3"/>
        <v>3426.69</v>
      </c>
    </row>
    <row r="231" spans="1:24" ht="20.100000000000001" customHeight="1">
      <c r="A231" s="12">
        <v>43024</v>
      </c>
      <c r="B231" s="2" t="s">
        <v>25</v>
      </c>
      <c r="C231" s="2" t="s">
        <v>517</v>
      </c>
      <c r="D231" s="2" t="s">
        <v>37</v>
      </c>
      <c r="E231" s="2">
        <v>40</v>
      </c>
      <c r="F231" s="2" t="s">
        <v>518</v>
      </c>
      <c r="G231" s="71">
        <v>15224102941</v>
      </c>
      <c r="H231" s="2" t="s">
        <v>57</v>
      </c>
      <c r="I231" s="2">
        <v>1</v>
      </c>
      <c r="K231" s="2">
        <v>100</v>
      </c>
      <c r="Q231" s="2">
        <v>60</v>
      </c>
      <c r="R231" s="2">
        <v>5457.15</v>
      </c>
      <c r="V231" s="2">
        <v>28.4</v>
      </c>
      <c r="W231" s="2">
        <f t="shared" si="3"/>
        <v>5485.5499999999993</v>
      </c>
    </row>
    <row r="232" spans="1:24" ht="20.100000000000001" customHeight="1">
      <c r="A232" s="12">
        <v>43024</v>
      </c>
      <c r="B232" s="2" t="s">
        <v>25</v>
      </c>
      <c r="C232" s="2" t="s">
        <v>519</v>
      </c>
      <c r="D232" s="2" t="s">
        <v>27</v>
      </c>
      <c r="E232" s="2">
        <v>37</v>
      </c>
      <c r="F232" s="2" t="s">
        <v>520</v>
      </c>
      <c r="G232" s="71">
        <v>15175623790</v>
      </c>
      <c r="H232" s="2" t="s">
        <v>57</v>
      </c>
      <c r="I232" s="2">
        <v>1</v>
      </c>
      <c r="K232" s="2">
        <v>100</v>
      </c>
      <c r="L232" s="2">
        <v>70</v>
      </c>
      <c r="P232" s="2">
        <v>5</v>
      </c>
      <c r="W232" s="2">
        <f t="shared" si="3"/>
        <v>75</v>
      </c>
    </row>
    <row r="233" spans="1:24" ht="20.100000000000001" customHeight="1">
      <c r="A233" s="12">
        <v>43024</v>
      </c>
      <c r="B233" s="2" t="s">
        <v>25</v>
      </c>
      <c r="C233" s="2" t="s">
        <v>521</v>
      </c>
      <c r="D233" s="2" t="s">
        <v>27</v>
      </c>
      <c r="E233" s="2">
        <v>68</v>
      </c>
      <c r="F233" s="2" t="s">
        <v>522</v>
      </c>
      <c r="G233" s="71">
        <v>13911297967</v>
      </c>
      <c r="H233" s="2" t="s">
        <v>57</v>
      </c>
      <c r="I233" s="2">
        <v>1</v>
      </c>
      <c r="K233" s="2">
        <v>100</v>
      </c>
      <c r="Q233" s="2">
        <v>30</v>
      </c>
      <c r="R233" s="2">
        <v>4011.8</v>
      </c>
      <c r="V233" s="2">
        <v>58.1</v>
      </c>
      <c r="W233" s="2">
        <f t="shared" si="3"/>
        <v>4069.9</v>
      </c>
    </row>
    <row r="234" spans="1:24" ht="20.100000000000001" customHeight="1">
      <c r="A234" s="12">
        <v>43024</v>
      </c>
      <c r="B234" s="2" t="s">
        <v>25</v>
      </c>
      <c r="C234" s="2" t="s">
        <v>523</v>
      </c>
      <c r="D234" s="2" t="s">
        <v>27</v>
      </c>
      <c r="E234" s="2">
        <v>67</v>
      </c>
      <c r="F234" s="2" t="s">
        <v>522</v>
      </c>
      <c r="G234" s="71">
        <v>13716390290</v>
      </c>
      <c r="H234" s="2" t="s">
        <v>70</v>
      </c>
      <c r="I234" s="2">
        <v>1</v>
      </c>
      <c r="K234" s="2">
        <v>100</v>
      </c>
      <c r="M234" s="2">
        <v>140</v>
      </c>
      <c r="Q234" s="2">
        <v>15</v>
      </c>
      <c r="R234" s="2">
        <v>1495.58</v>
      </c>
      <c r="V234" s="2">
        <v>258.38</v>
      </c>
      <c r="W234" s="2">
        <f t="shared" si="3"/>
        <v>1893.96</v>
      </c>
    </row>
    <row r="235" spans="1:24" ht="20.100000000000001" customHeight="1">
      <c r="A235" s="12">
        <v>43024</v>
      </c>
      <c r="B235" s="2" t="s">
        <v>25</v>
      </c>
      <c r="C235" s="2" t="s">
        <v>524</v>
      </c>
      <c r="D235" s="2" t="s">
        <v>27</v>
      </c>
      <c r="E235" s="2">
        <v>61</v>
      </c>
      <c r="F235" s="2" t="s">
        <v>38</v>
      </c>
      <c r="G235" s="71">
        <v>18193732727</v>
      </c>
      <c r="H235" s="2" t="s">
        <v>282</v>
      </c>
      <c r="I235" s="2">
        <v>1</v>
      </c>
      <c r="K235" s="2">
        <v>100</v>
      </c>
      <c r="Q235" s="2">
        <v>15</v>
      </c>
      <c r="R235" s="2">
        <v>1519.27</v>
      </c>
      <c r="W235" s="2">
        <f t="shared" si="3"/>
        <v>1519.27</v>
      </c>
    </row>
    <row r="236" spans="1:24" ht="20.100000000000001" customHeight="1">
      <c r="A236" s="12">
        <v>43024</v>
      </c>
      <c r="B236" s="2" t="s">
        <v>25</v>
      </c>
      <c r="C236" s="2" t="s">
        <v>525</v>
      </c>
      <c r="D236" s="2" t="s">
        <v>27</v>
      </c>
      <c r="E236" s="2">
        <v>53</v>
      </c>
      <c r="F236" s="2" t="s">
        <v>518</v>
      </c>
      <c r="G236" s="71">
        <v>13625786465</v>
      </c>
      <c r="H236" s="2" t="s">
        <v>90</v>
      </c>
      <c r="I236" s="2">
        <v>1</v>
      </c>
      <c r="K236" s="2">
        <v>100</v>
      </c>
      <c r="O236" s="2">
        <v>1</v>
      </c>
      <c r="P236" s="2">
        <v>400</v>
      </c>
      <c r="Q236" s="2">
        <v>30</v>
      </c>
      <c r="R236" s="2">
        <v>3571.45</v>
      </c>
      <c r="T236" s="2">
        <v>30</v>
      </c>
      <c r="U236" s="2">
        <v>2679</v>
      </c>
      <c r="W236" s="2">
        <f t="shared" si="3"/>
        <v>6650.45</v>
      </c>
    </row>
    <row r="237" spans="1:24" ht="20.100000000000001" customHeight="1">
      <c r="A237" s="12">
        <v>43024</v>
      </c>
      <c r="B237" s="2" t="s">
        <v>25</v>
      </c>
      <c r="C237" s="2" t="s">
        <v>526</v>
      </c>
      <c r="D237" s="2" t="s">
        <v>27</v>
      </c>
      <c r="E237" s="2">
        <v>54</v>
      </c>
      <c r="F237" s="2" t="s">
        <v>520</v>
      </c>
      <c r="G237" s="71">
        <v>13184933652</v>
      </c>
      <c r="H237" s="2" t="s">
        <v>282</v>
      </c>
      <c r="I237" s="2">
        <v>1</v>
      </c>
      <c r="K237" s="2">
        <v>100</v>
      </c>
      <c r="Q237" s="2">
        <v>60</v>
      </c>
      <c r="R237" s="2">
        <v>5443.75</v>
      </c>
      <c r="T237" s="2">
        <v>46</v>
      </c>
      <c r="U237" s="2">
        <v>4107.8</v>
      </c>
      <c r="V237" s="2">
        <v>156</v>
      </c>
      <c r="W237" s="2">
        <f t="shared" si="3"/>
        <v>9707.5499999999993</v>
      </c>
    </row>
    <row r="238" spans="1:24" ht="20.100000000000001" customHeight="1">
      <c r="A238" s="12">
        <v>43024</v>
      </c>
      <c r="B238" s="2" t="s">
        <v>25</v>
      </c>
      <c r="C238" s="2" t="s">
        <v>527</v>
      </c>
      <c r="D238" s="2" t="s">
        <v>27</v>
      </c>
      <c r="E238" s="2">
        <v>70</v>
      </c>
      <c r="F238" s="2" t="s">
        <v>42</v>
      </c>
      <c r="G238" s="71">
        <v>15202592229</v>
      </c>
      <c r="H238" s="2" t="s">
        <v>528</v>
      </c>
      <c r="I238" s="2">
        <v>1</v>
      </c>
      <c r="K238" s="2">
        <v>100</v>
      </c>
      <c r="Q238" s="2">
        <v>30</v>
      </c>
      <c r="R238" s="2">
        <v>3435.85</v>
      </c>
      <c r="V238" s="2">
        <v>124.2</v>
      </c>
      <c r="W238" s="2">
        <f t="shared" si="3"/>
        <v>3560.0499999999997</v>
      </c>
    </row>
    <row r="239" spans="1:24" ht="20.100000000000001" customHeight="1">
      <c r="A239" s="12">
        <v>43024</v>
      </c>
      <c r="B239" s="2" t="s">
        <v>25</v>
      </c>
      <c r="C239" s="2" t="s">
        <v>529</v>
      </c>
      <c r="D239" s="2" t="s">
        <v>27</v>
      </c>
      <c r="E239" s="2">
        <v>77</v>
      </c>
      <c r="F239" s="2" t="s">
        <v>42</v>
      </c>
      <c r="G239" s="71">
        <v>15202592229</v>
      </c>
      <c r="H239" s="2" t="s">
        <v>528</v>
      </c>
      <c r="I239" s="2">
        <v>1</v>
      </c>
      <c r="K239" s="2">
        <v>100</v>
      </c>
      <c r="Q239" s="2">
        <v>30</v>
      </c>
      <c r="R239" s="2">
        <v>4235.09</v>
      </c>
      <c r="V239" s="2">
        <v>124.2</v>
      </c>
      <c r="W239" s="2">
        <f t="shared" si="3"/>
        <v>4359.29</v>
      </c>
    </row>
    <row r="240" spans="1:24" ht="20.100000000000001" customHeight="1">
      <c r="A240" s="12">
        <v>43024</v>
      </c>
      <c r="B240" s="2" t="s">
        <v>25</v>
      </c>
      <c r="C240" s="2" t="s">
        <v>530</v>
      </c>
      <c r="D240" s="2" t="s">
        <v>27</v>
      </c>
      <c r="E240" s="2">
        <v>55</v>
      </c>
      <c r="G240" s="71">
        <v>13830288888</v>
      </c>
      <c r="H240" s="2" t="s">
        <v>57</v>
      </c>
      <c r="I240" s="2">
        <v>1</v>
      </c>
      <c r="K240" s="2">
        <v>100</v>
      </c>
      <c r="Q240" s="2">
        <v>45</v>
      </c>
      <c r="R240" s="2">
        <v>6194.28</v>
      </c>
      <c r="V240" s="2">
        <v>58.1</v>
      </c>
      <c r="W240" s="2">
        <f t="shared" si="3"/>
        <v>6252.38</v>
      </c>
    </row>
    <row r="241" spans="1:24" ht="20.100000000000001" customHeight="1">
      <c r="A241" s="12">
        <v>43024</v>
      </c>
      <c r="B241" s="2" t="s">
        <v>25</v>
      </c>
      <c r="C241" s="2" t="s">
        <v>531</v>
      </c>
      <c r="D241" s="2" t="s">
        <v>37</v>
      </c>
      <c r="E241" s="2">
        <v>62</v>
      </c>
      <c r="F241" s="2" t="s">
        <v>520</v>
      </c>
      <c r="G241" s="71">
        <v>13840839632</v>
      </c>
      <c r="H241" s="2" t="s">
        <v>487</v>
      </c>
      <c r="I241" s="2">
        <v>1</v>
      </c>
      <c r="K241" s="2">
        <v>100</v>
      </c>
      <c r="Q241" s="2">
        <v>7</v>
      </c>
      <c r="R241" s="2">
        <v>833.43</v>
      </c>
      <c r="V241" s="2">
        <v>78</v>
      </c>
      <c r="W241" s="2">
        <f t="shared" si="3"/>
        <v>911.43</v>
      </c>
    </row>
    <row r="242" spans="1:24" ht="20.100000000000001" customHeight="1">
      <c r="A242" s="12">
        <v>43025</v>
      </c>
      <c r="B242" s="21" t="s">
        <v>9</v>
      </c>
      <c r="C242" s="2" t="s">
        <v>267</v>
      </c>
      <c r="D242" s="2" t="s">
        <v>27</v>
      </c>
      <c r="E242" s="2">
        <v>47</v>
      </c>
      <c r="F242" s="2" t="s">
        <v>51</v>
      </c>
      <c r="G242" s="71">
        <v>13934457270</v>
      </c>
      <c r="H242" s="2" t="s">
        <v>43</v>
      </c>
      <c r="I242" s="21"/>
      <c r="J242" s="2">
        <v>1</v>
      </c>
      <c r="K242" s="2">
        <v>100</v>
      </c>
      <c r="Q242" s="2">
        <v>10</v>
      </c>
      <c r="R242" s="2">
        <v>1257.79</v>
      </c>
      <c r="W242" s="2">
        <f t="shared" si="3"/>
        <v>1257.79</v>
      </c>
    </row>
    <row r="243" spans="1:24" ht="20.100000000000001" customHeight="1">
      <c r="A243" s="12">
        <v>43025</v>
      </c>
      <c r="B243" s="21" t="s">
        <v>9</v>
      </c>
      <c r="C243" s="2" t="s">
        <v>401</v>
      </c>
      <c r="D243" s="2" t="s">
        <v>27</v>
      </c>
      <c r="E243" s="2">
        <v>61</v>
      </c>
      <c r="F243" s="2" t="s">
        <v>38</v>
      </c>
      <c r="G243" s="71">
        <v>13681408889</v>
      </c>
      <c r="H243" s="2" t="s">
        <v>402</v>
      </c>
      <c r="I243" s="21"/>
      <c r="J243" s="2">
        <v>1</v>
      </c>
      <c r="K243" s="2">
        <v>100</v>
      </c>
      <c r="O243" s="2">
        <v>1</v>
      </c>
      <c r="P243" s="2">
        <v>60</v>
      </c>
      <c r="Q243" s="2">
        <v>10</v>
      </c>
      <c r="R243" s="2">
        <v>1161.05</v>
      </c>
      <c r="W243" s="2">
        <f t="shared" si="3"/>
        <v>1221.05</v>
      </c>
    </row>
    <row r="244" spans="1:24" ht="20.100000000000001" customHeight="1">
      <c r="A244" s="12">
        <v>43025</v>
      </c>
      <c r="B244" s="21" t="s">
        <v>9</v>
      </c>
      <c r="C244" s="21" t="s">
        <v>100</v>
      </c>
      <c r="D244" s="21" t="s">
        <v>27</v>
      </c>
      <c r="E244" s="21" t="s">
        <v>532</v>
      </c>
      <c r="F244" s="21" t="s">
        <v>56</v>
      </c>
      <c r="G244" s="71">
        <v>15942731131</v>
      </c>
      <c r="H244" s="21" t="s">
        <v>90</v>
      </c>
      <c r="I244" s="21"/>
      <c r="J244" s="2">
        <v>1</v>
      </c>
      <c r="K244" s="2">
        <v>100</v>
      </c>
      <c r="Q244" s="2">
        <v>30</v>
      </c>
      <c r="R244" s="2">
        <v>3680.51</v>
      </c>
      <c r="T244" s="2">
        <v>16</v>
      </c>
      <c r="U244" s="2">
        <v>1428.8</v>
      </c>
      <c r="W244" s="2">
        <f t="shared" si="3"/>
        <v>5109.3100000000004</v>
      </c>
    </row>
    <row r="245" spans="1:24" ht="20.100000000000001" customHeight="1">
      <c r="A245" s="12">
        <v>43025</v>
      </c>
      <c r="B245" s="21" t="s">
        <v>9</v>
      </c>
      <c r="C245" s="21" t="s">
        <v>533</v>
      </c>
      <c r="D245" s="21" t="s">
        <v>37</v>
      </c>
      <c r="E245" s="21"/>
      <c r="F245" s="21" t="s">
        <v>38</v>
      </c>
      <c r="H245" s="21"/>
      <c r="I245" s="21"/>
      <c r="J245" s="2">
        <v>1</v>
      </c>
      <c r="K245" s="2">
        <v>100</v>
      </c>
      <c r="Q245" s="2">
        <v>7</v>
      </c>
      <c r="R245" s="2">
        <v>551.61</v>
      </c>
      <c r="S245" s="2">
        <v>21</v>
      </c>
      <c r="W245" s="2">
        <f t="shared" si="3"/>
        <v>572.61</v>
      </c>
    </row>
    <row r="246" spans="1:24" ht="20.100000000000001" customHeight="1">
      <c r="A246" s="12">
        <v>43025</v>
      </c>
      <c r="B246" s="21" t="s">
        <v>8</v>
      </c>
      <c r="C246" s="21" t="s">
        <v>534</v>
      </c>
      <c r="D246" s="21" t="s">
        <v>37</v>
      </c>
      <c r="E246" s="21" t="s">
        <v>535</v>
      </c>
      <c r="F246" s="21" t="s">
        <v>239</v>
      </c>
      <c r="G246" s="71">
        <v>18140359052</v>
      </c>
      <c r="H246" s="21" t="s">
        <v>57</v>
      </c>
      <c r="I246" s="21" t="s">
        <v>536</v>
      </c>
      <c r="K246" s="2">
        <v>100</v>
      </c>
      <c r="Q246" s="2">
        <v>4</v>
      </c>
      <c r="R246" s="2">
        <v>474.37</v>
      </c>
      <c r="S246" s="2">
        <v>12</v>
      </c>
      <c r="W246" s="2">
        <f t="shared" si="3"/>
        <v>486.37</v>
      </c>
    </row>
    <row r="247" spans="1:24" ht="20.100000000000001" customHeight="1">
      <c r="A247" s="12">
        <v>43025</v>
      </c>
      <c r="B247" s="21" t="s">
        <v>8</v>
      </c>
      <c r="C247" s="21" t="s">
        <v>537</v>
      </c>
      <c r="D247" s="21" t="s">
        <v>27</v>
      </c>
      <c r="E247" s="21" t="s">
        <v>538</v>
      </c>
      <c r="F247" s="21" t="s">
        <v>28</v>
      </c>
      <c r="G247" s="71">
        <v>13500726817</v>
      </c>
      <c r="H247" s="21" t="s">
        <v>57</v>
      </c>
      <c r="I247" s="21" t="s">
        <v>536</v>
      </c>
      <c r="K247" s="2">
        <v>100</v>
      </c>
      <c r="Q247" s="2">
        <v>16</v>
      </c>
      <c r="R247" s="2">
        <v>2232.09</v>
      </c>
      <c r="W247" s="2">
        <f t="shared" ref="W247:W294" si="4">V247+U247+S247+R247+P247+N247+M247+L247</f>
        <v>2232.09</v>
      </c>
    </row>
    <row r="248" spans="1:24" ht="20.100000000000001" customHeight="1">
      <c r="A248" s="12">
        <v>43025</v>
      </c>
      <c r="B248" s="21" t="s">
        <v>8</v>
      </c>
      <c r="C248" s="21" t="s">
        <v>539</v>
      </c>
      <c r="D248" s="21" t="s">
        <v>27</v>
      </c>
      <c r="E248" s="21" t="s">
        <v>540</v>
      </c>
      <c r="F248" s="21" t="s">
        <v>28</v>
      </c>
      <c r="G248" s="71">
        <v>18633109375</v>
      </c>
      <c r="H248" s="21" t="s">
        <v>541</v>
      </c>
      <c r="I248" s="21" t="s">
        <v>536</v>
      </c>
      <c r="K248" s="2">
        <v>100</v>
      </c>
      <c r="Q248" s="2">
        <v>30</v>
      </c>
      <c r="R248" s="2">
        <v>2558.48</v>
      </c>
      <c r="W248" s="2">
        <f t="shared" si="4"/>
        <v>2558.48</v>
      </c>
    </row>
    <row r="249" spans="1:24" ht="20.100000000000001" customHeight="1">
      <c r="A249" s="12">
        <v>43025</v>
      </c>
      <c r="B249" s="21" t="s">
        <v>8</v>
      </c>
      <c r="C249" s="21" t="s">
        <v>542</v>
      </c>
      <c r="D249" s="21" t="s">
        <v>37</v>
      </c>
      <c r="E249" s="21" t="s">
        <v>543</v>
      </c>
      <c r="F249" s="21" t="s">
        <v>38</v>
      </c>
      <c r="G249" s="71">
        <v>13901139053</v>
      </c>
      <c r="H249" s="21" t="s">
        <v>57</v>
      </c>
      <c r="I249" s="21" t="s">
        <v>536</v>
      </c>
      <c r="K249" s="2">
        <v>100</v>
      </c>
      <c r="L249" s="2">
        <v>70</v>
      </c>
      <c r="P249" s="2">
        <v>5</v>
      </c>
      <c r="Q249" s="2">
        <v>10</v>
      </c>
      <c r="R249" s="2">
        <v>1223.46</v>
      </c>
      <c r="W249" s="2">
        <f t="shared" si="4"/>
        <v>1298.46</v>
      </c>
    </row>
    <row r="250" spans="1:24" ht="20.100000000000001" customHeight="1">
      <c r="A250" s="12">
        <v>43025</v>
      </c>
      <c r="B250" s="21" t="s">
        <v>8</v>
      </c>
      <c r="C250" s="21" t="s">
        <v>544</v>
      </c>
      <c r="D250" s="21" t="s">
        <v>37</v>
      </c>
      <c r="E250" s="21" t="s">
        <v>545</v>
      </c>
      <c r="F250" s="21" t="s">
        <v>38</v>
      </c>
      <c r="G250" s="71">
        <v>13214767111</v>
      </c>
      <c r="H250" s="21" t="s">
        <v>57</v>
      </c>
      <c r="I250" s="21" t="s">
        <v>536</v>
      </c>
      <c r="K250" s="2">
        <v>100</v>
      </c>
      <c r="Q250" s="2">
        <v>30</v>
      </c>
      <c r="R250" s="2">
        <v>6021.15</v>
      </c>
      <c r="W250" s="2">
        <f t="shared" si="4"/>
        <v>6021.15</v>
      </c>
    </row>
    <row r="251" spans="1:24" ht="20.100000000000001" customHeight="1">
      <c r="A251" s="12">
        <v>43025</v>
      </c>
      <c r="B251" s="21" t="s">
        <v>8</v>
      </c>
      <c r="C251" s="21" t="s">
        <v>546</v>
      </c>
      <c r="D251" s="21" t="s">
        <v>27</v>
      </c>
      <c r="E251" s="21" t="s">
        <v>543</v>
      </c>
      <c r="F251" s="21" t="s">
        <v>195</v>
      </c>
      <c r="G251" s="71">
        <v>17710250176</v>
      </c>
      <c r="H251" s="21" t="s">
        <v>547</v>
      </c>
      <c r="I251" s="21" t="s">
        <v>536</v>
      </c>
      <c r="K251" s="2">
        <v>100</v>
      </c>
      <c r="L251" s="2">
        <v>70</v>
      </c>
      <c r="P251" s="2">
        <v>5</v>
      </c>
      <c r="Q251" s="2">
        <v>10</v>
      </c>
      <c r="R251" s="2">
        <v>1230.19</v>
      </c>
      <c r="W251" s="2">
        <f t="shared" si="4"/>
        <v>1305.19</v>
      </c>
      <c r="X251" s="2">
        <v>22062.5</v>
      </c>
    </row>
    <row r="252" spans="1:24" ht="20.100000000000001" customHeight="1">
      <c r="A252" s="12">
        <v>43026</v>
      </c>
      <c r="B252" s="2" t="s">
        <v>9</v>
      </c>
      <c r="C252" s="4" t="s">
        <v>457</v>
      </c>
      <c r="D252" s="4" t="s">
        <v>27</v>
      </c>
      <c r="E252" s="2">
        <v>47</v>
      </c>
      <c r="F252" s="2" t="s">
        <v>38</v>
      </c>
      <c r="G252" s="71">
        <v>13911237030</v>
      </c>
      <c r="H252" s="2" t="s">
        <v>548</v>
      </c>
      <c r="J252" s="2">
        <v>1</v>
      </c>
      <c r="K252" s="2">
        <v>100</v>
      </c>
      <c r="Q252" s="2">
        <v>10</v>
      </c>
      <c r="R252" s="2">
        <v>1419.96</v>
      </c>
      <c r="S252" s="2">
        <v>30</v>
      </c>
      <c r="W252" s="2">
        <f t="shared" si="4"/>
        <v>1449.96</v>
      </c>
    </row>
    <row r="253" spans="1:24" ht="20.100000000000001" customHeight="1">
      <c r="A253" s="12">
        <v>43026</v>
      </c>
      <c r="B253" s="2" t="s">
        <v>9</v>
      </c>
      <c r="C253" s="2" t="s">
        <v>424</v>
      </c>
      <c r="D253" s="2" t="s">
        <v>27</v>
      </c>
      <c r="E253" s="2">
        <v>66</v>
      </c>
      <c r="F253" s="2" t="s">
        <v>300</v>
      </c>
      <c r="G253" s="71">
        <v>13995103231</v>
      </c>
      <c r="H253" s="2" t="s">
        <v>57</v>
      </c>
      <c r="J253" s="2">
        <v>1</v>
      </c>
      <c r="K253" s="2">
        <v>100</v>
      </c>
      <c r="Q253" s="2">
        <v>5</v>
      </c>
      <c r="R253" s="2">
        <v>1969.33</v>
      </c>
      <c r="W253" s="2">
        <f t="shared" si="4"/>
        <v>1969.33</v>
      </c>
    </row>
    <row r="254" spans="1:24" ht="20.100000000000001" customHeight="1">
      <c r="A254" s="12">
        <v>43026</v>
      </c>
      <c r="B254" s="2" t="s">
        <v>25</v>
      </c>
      <c r="C254" s="2" t="s">
        <v>549</v>
      </c>
      <c r="D254" s="2" t="s">
        <v>27</v>
      </c>
      <c r="E254" s="2">
        <v>51</v>
      </c>
      <c r="F254" s="2" t="s">
        <v>38</v>
      </c>
      <c r="G254" s="71">
        <v>15010668270</v>
      </c>
      <c r="H254" s="2" t="s">
        <v>167</v>
      </c>
      <c r="I254" s="2">
        <v>1</v>
      </c>
      <c r="K254" s="2">
        <v>100</v>
      </c>
      <c r="N254" s="2">
        <v>140</v>
      </c>
      <c r="Q254" s="2">
        <v>15</v>
      </c>
      <c r="R254" s="2">
        <v>1409.47</v>
      </c>
      <c r="V254" s="2">
        <v>258.38</v>
      </c>
      <c r="W254" s="2">
        <f t="shared" si="4"/>
        <v>1807.85</v>
      </c>
    </row>
    <row r="255" spans="1:24" ht="20.100000000000001" customHeight="1">
      <c r="A255" s="12">
        <v>43026</v>
      </c>
      <c r="B255" s="2" t="s">
        <v>25</v>
      </c>
      <c r="C255" s="2" t="s">
        <v>550</v>
      </c>
      <c r="D255" s="2" t="s">
        <v>27</v>
      </c>
      <c r="E255" s="2">
        <v>57</v>
      </c>
      <c r="F255" s="2" t="s">
        <v>51</v>
      </c>
      <c r="G255" s="71">
        <v>13935496820</v>
      </c>
      <c r="H255" s="2" t="s">
        <v>43</v>
      </c>
      <c r="I255" s="2">
        <v>1</v>
      </c>
      <c r="K255" s="2">
        <v>100</v>
      </c>
      <c r="L255" s="2">
        <v>70</v>
      </c>
      <c r="P255" s="2">
        <v>5</v>
      </c>
      <c r="W255" s="2">
        <f t="shared" si="4"/>
        <v>75</v>
      </c>
    </row>
    <row r="256" spans="1:24" ht="20.100000000000001" customHeight="1">
      <c r="A256" s="12">
        <v>43026</v>
      </c>
      <c r="B256" s="2" t="s">
        <v>272</v>
      </c>
      <c r="C256" s="2" t="s">
        <v>551</v>
      </c>
      <c r="D256" s="2" t="s">
        <v>37</v>
      </c>
      <c r="E256" s="2">
        <v>63</v>
      </c>
      <c r="F256" s="2" t="s">
        <v>38</v>
      </c>
      <c r="I256" s="2">
        <v>1</v>
      </c>
      <c r="K256" s="2">
        <v>100</v>
      </c>
      <c r="W256" s="2">
        <f t="shared" si="4"/>
        <v>0</v>
      </c>
      <c r="X256" s="2">
        <v>5302.14</v>
      </c>
    </row>
    <row r="257" spans="1:24" ht="20.100000000000001" customHeight="1">
      <c r="A257" s="12">
        <v>43027</v>
      </c>
      <c r="B257" s="2" t="s">
        <v>25</v>
      </c>
      <c r="C257" s="2" t="s">
        <v>552</v>
      </c>
      <c r="D257" s="2" t="s">
        <v>27</v>
      </c>
      <c r="E257" s="2">
        <v>91</v>
      </c>
      <c r="F257" s="2" t="s">
        <v>38</v>
      </c>
      <c r="G257" s="71">
        <v>18301187028</v>
      </c>
      <c r="H257" s="2" t="s">
        <v>528</v>
      </c>
      <c r="I257" s="2">
        <v>1</v>
      </c>
      <c r="K257" s="2">
        <v>100</v>
      </c>
      <c r="Q257" s="2">
        <v>7</v>
      </c>
      <c r="R257" s="2">
        <v>769.88</v>
      </c>
      <c r="W257" s="2">
        <f t="shared" si="4"/>
        <v>769.88</v>
      </c>
    </row>
    <row r="258" spans="1:24" ht="20.100000000000001" customHeight="1">
      <c r="A258" s="12">
        <v>43027</v>
      </c>
      <c r="B258" s="2" t="s">
        <v>25</v>
      </c>
      <c r="C258" s="2" t="s">
        <v>481</v>
      </c>
      <c r="D258" s="2" t="s">
        <v>37</v>
      </c>
      <c r="E258" s="2">
        <v>57</v>
      </c>
      <c r="F258" s="2" t="s">
        <v>38</v>
      </c>
      <c r="G258" s="71">
        <v>13703520919</v>
      </c>
      <c r="H258" s="2" t="s">
        <v>167</v>
      </c>
      <c r="I258" s="2">
        <v>1</v>
      </c>
      <c r="K258" s="2">
        <v>100</v>
      </c>
      <c r="Q258" s="2">
        <v>7</v>
      </c>
      <c r="R258" s="2">
        <v>671.7</v>
      </c>
      <c r="S258" s="2">
        <v>21</v>
      </c>
      <c r="W258" s="2">
        <f t="shared" si="4"/>
        <v>692.7</v>
      </c>
    </row>
    <row r="259" spans="1:24" ht="20.100000000000001" customHeight="1">
      <c r="A259" s="12">
        <v>43027</v>
      </c>
      <c r="B259" s="2" t="s">
        <v>25</v>
      </c>
      <c r="C259" s="2" t="s">
        <v>553</v>
      </c>
      <c r="D259" s="2" t="s">
        <v>37</v>
      </c>
      <c r="E259" s="2">
        <v>68</v>
      </c>
      <c r="F259" s="2" t="s">
        <v>33</v>
      </c>
      <c r="G259" s="71">
        <v>13947978638</v>
      </c>
      <c r="H259" s="2" t="s">
        <v>57</v>
      </c>
      <c r="I259" s="2">
        <v>1</v>
      </c>
      <c r="K259" s="2">
        <v>100</v>
      </c>
      <c r="Q259" s="2">
        <v>10</v>
      </c>
      <c r="R259" s="2">
        <v>1534.52</v>
      </c>
      <c r="W259" s="2">
        <f t="shared" si="4"/>
        <v>1534.52</v>
      </c>
    </row>
    <row r="260" spans="1:24" ht="20.100000000000001" customHeight="1">
      <c r="A260" s="12">
        <v>43027</v>
      </c>
      <c r="B260" s="2" t="s">
        <v>9</v>
      </c>
      <c r="C260" s="2" t="s">
        <v>554</v>
      </c>
      <c r="D260" s="2" t="s">
        <v>27</v>
      </c>
      <c r="E260" s="2">
        <v>68</v>
      </c>
      <c r="F260" s="2" t="s">
        <v>38</v>
      </c>
      <c r="G260" s="71">
        <v>15001098671</v>
      </c>
      <c r="H260" s="2" t="s">
        <v>57</v>
      </c>
      <c r="J260" s="2">
        <v>1</v>
      </c>
      <c r="K260" s="2">
        <v>100</v>
      </c>
      <c r="Q260" s="2">
        <v>10</v>
      </c>
      <c r="R260" s="2">
        <v>1240.17</v>
      </c>
      <c r="W260" s="2">
        <f t="shared" si="4"/>
        <v>1240.17</v>
      </c>
      <c r="X260" s="2">
        <v>4237.2700000000004</v>
      </c>
    </row>
    <row r="261" spans="1:24" ht="20.100000000000001" customHeight="1">
      <c r="A261" s="12">
        <v>43028</v>
      </c>
      <c r="B261" s="2" t="s">
        <v>121</v>
      </c>
      <c r="C261" s="2" t="s">
        <v>555</v>
      </c>
      <c r="D261" s="2" t="s">
        <v>27</v>
      </c>
      <c r="E261" s="2">
        <v>68</v>
      </c>
      <c r="F261" s="2" t="s">
        <v>285</v>
      </c>
      <c r="G261" s="71">
        <v>17709430458</v>
      </c>
      <c r="H261" s="2" t="s">
        <v>167</v>
      </c>
      <c r="I261" s="2">
        <v>1</v>
      </c>
      <c r="K261" s="2">
        <v>100</v>
      </c>
      <c r="Q261" s="2">
        <v>14</v>
      </c>
      <c r="R261" s="2">
        <v>1505.58</v>
      </c>
      <c r="W261" s="2">
        <f t="shared" si="4"/>
        <v>1505.58</v>
      </c>
    </row>
    <row r="262" spans="1:24" ht="20.100000000000001" customHeight="1">
      <c r="A262" s="12">
        <v>43028</v>
      </c>
      <c r="B262" s="2" t="s">
        <v>121</v>
      </c>
      <c r="C262" s="2" t="s">
        <v>556</v>
      </c>
      <c r="D262" s="2" t="s">
        <v>37</v>
      </c>
      <c r="E262" s="2">
        <v>55</v>
      </c>
      <c r="F262" s="2" t="s">
        <v>38</v>
      </c>
      <c r="G262" s="71">
        <v>13488873899</v>
      </c>
      <c r="H262" s="2" t="s">
        <v>167</v>
      </c>
      <c r="I262" s="2">
        <v>1</v>
      </c>
      <c r="K262" s="2">
        <v>100</v>
      </c>
      <c r="V262" s="2">
        <v>258.38</v>
      </c>
      <c r="W262" s="2">
        <f t="shared" si="4"/>
        <v>258.38</v>
      </c>
    </row>
    <row r="263" spans="1:24" ht="20.100000000000001" customHeight="1">
      <c r="A263" s="12">
        <v>43028</v>
      </c>
      <c r="B263" s="2" t="s">
        <v>557</v>
      </c>
      <c r="C263" s="2" t="s">
        <v>558</v>
      </c>
      <c r="D263" s="2" t="s">
        <v>37</v>
      </c>
      <c r="E263" s="2">
        <v>42</v>
      </c>
      <c r="F263" s="2" t="s">
        <v>33</v>
      </c>
      <c r="G263" s="71">
        <v>15248387660</v>
      </c>
      <c r="H263" s="2" t="s">
        <v>511</v>
      </c>
      <c r="J263" s="2">
        <v>1</v>
      </c>
      <c r="K263" s="2">
        <v>100</v>
      </c>
      <c r="M263" s="2">
        <v>140</v>
      </c>
      <c r="Q263" s="2">
        <v>7</v>
      </c>
      <c r="R263" s="2">
        <v>799.73</v>
      </c>
      <c r="S263" s="2">
        <v>21</v>
      </c>
      <c r="V263" s="2">
        <v>175</v>
      </c>
      <c r="W263" s="2">
        <f t="shared" si="4"/>
        <v>1135.73</v>
      </c>
    </row>
    <row r="264" spans="1:24" ht="20.100000000000001" customHeight="1">
      <c r="A264" s="12">
        <v>43028</v>
      </c>
      <c r="B264" s="2" t="s">
        <v>559</v>
      </c>
      <c r="C264" s="2" t="s">
        <v>560</v>
      </c>
      <c r="D264" s="2" t="s">
        <v>37</v>
      </c>
      <c r="E264" s="2">
        <v>54</v>
      </c>
      <c r="F264" s="2" t="s">
        <v>60</v>
      </c>
      <c r="G264" s="71">
        <v>13961629807</v>
      </c>
      <c r="H264" s="2" t="s">
        <v>415</v>
      </c>
      <c r="J264" s="2">
        <v>1</v>
      </c>
      <c r="K264" s="2">
        <v>100</v>
      </c>
      <c r="Q264" s="2">
        <v>30</v>
      </c>
      <c r="R264" s="2">
        <v>3132.56</v>
      </c>
      <c r="W264" s="2">
        <f t="shared" si="4"/>
        <v>3132.56</v>
      </c>
      <c r="X264" s="2">
        <v>6032.25</v>
      </c>
    </row>
    <row r="265" spans="1:24" ht="20.100000000000001" customHeight="1">
      <c r="A265" s="12">
        <v>43029</v>
      </c>
      <c r="B265" s="2" t="s">
        <v>25</v>
      </c>
      <c r="C265" s="2" t="s">
        <v>561</v>
      </c>
      <c r="D265" s="2" t="s">
        <v>27</v>
      </c>
      <c r="E265" s="2">
        <v>63</v>
      </c>
      <c r="F265" s="2" t="s">
        <v>38</v>
      </c>
      <c r="G265" s="71">
        <v>13801379659</v>
      </c>
      <c r="H265" s="2" t="s">
        <v>167</v>
      </c>
      <c r="I265" s="2">
        <v>1</v>
      </c>
      <c r="K265" s="2">
        <v>100</v>
      </c>
      <c r="Q265" s="2">
        <v>15</v>
      </c>
      <c r="R265" s="2">
        <v>1736.61</v>
      </c>
      <c r="S265" s="2">
        <v>45</v>
      </c>
      <c r="V265" s="2">
        <v>258.38</v>
      </c>
      <c r="W265" s="2">
        <f t="shared" si="4"/>
        <v>2039.9899999999998</v>
      </c>
    </row>
    <row r="266" spans="1:24" ht="20.100000000000001" customHeight="1">
      <c r="A266" s="12">
        <v>43029</v>
      </c>
      <c r="B266" s="2" t="s">
        <v>25</v>
      </c>
      <c r="C266" s="2" t="s">
        <v>562</v>
      </c>
      <c r="D266" s="2" t="s">
        <v>37</v>
      </c>
      <c r="E266" s="2">
        <v>70</v>
      </c>
      <c r="F266" s="2" t="s">
        <v>38</v>
      </c>
      <c r="G266" s="71">
        <v>13717804033</v>
      </c>
      <c r="H266" s="2" t="s">
        <v>39</v>
      </c>
      <c r="I266" s="2">
        <v>1</v>
      </c>
      <c r="K266" s="2">
        <v>100</v>
      </c>
      <c r="P266" s="2">
        <v>578.6</v>
      </c>
      <c r="Q266" s="2">
        <v>15</v>
      </c>
      <c r="R266" s="2">
        <v>1239.44</v>
      </c>
      <c r="V266" s="2">
        <v>95.8</v>
      </c>
      <c r="W266" s="2">
        <f t="shared" si="4"/>
        <v>1913.8400000000001</v>
      </c>
    </row>
    <row r="267" spans="1:24" ht="20.100000000000001" customHeight="1">
      <c r="A267" s="12">
        <v>43029</v>
      </c>
      <c r="B267" s="2" t="s">
        <v>25</v>
      </c>
      <c r="C267" s="2" t="s">
        <v>563</v>
      </c>
      <c r="D267" s="2" t="s">
        <v>27</v>
      </c>
      <c r="E267" s="2">
        <v>24</v>
      </c>
      <c r="F267" s="2" t="s">
        <v>38</v>
      </c>
      <c r="G267" s="71">
        <v>13220161524</v>
      </c>
      <c r="H267" s="2" t="s">
        <v>167</v>
      </c>
      <c r="I267" s="2">
        <v>1</v>
      </c>
      <c r="K267" s="2">
        <v>100</v>
      </c>
      <c r="N267" s="2">
        <v>12</v>
      </c>
      <c r="W267" s="2">
        <f t="shared" si="4"/>
        <v>12</v>
      </c>
    </row>
    <row r="268" spans="1:24" ht="20.100000000000001" customHeight="1">
      <c r="A268" s="12">
        <v>43029</v>
      </c>
      <c r="B268" s="2" t="s">
        <v>25</v>
      </c>
      <c r="C268" s="2" t="s">
        <v>564</v>
      </c>
      <c r="D268" s="2" t="s">
        <v>27</v>
      </c>
      <c r="E268" s="2">
        <v>53</v>
      </c>
      <c r="F268" s="2" t="s">
        <v>28</v>
      </c>
      <c r="G268" s="71">
        <v>15803334692</v>
      </c>
      <c r="H268" s="2" t="s">
        <v>39</v>
      </c>
      <c r="I268" s="2">
        <v>1</v>
      </c>
      <c r="K268" s="2">
        <v>100</v>
      </c>
      <c r="L268" s="2">
        <v>50</v>
      </c>
      <c r="P268" s="2">
        <v>5</v>
      </c>
      <c r="Q268" s="2">
        <v>15</v>
      </c>
      <c r="R268" s="2">
        <v>1367.22</v>
      </c>
      <c r="V268" s="2">
        <v>175</v>
      </c>
      <c r="W268" s="2">
        <f t="shared" si="4"/>
        <v>1597.22</v>
      </c>
    </row>
    <row r="269" spans="1:24" ht="20.100000000000001" customHeight="1">
      <c r="A269" s="12">
        <v>43029</v>
      </c>
      <c r="B269" s="2" t="s">
        <v>121</v>
      </c>
      <c r="C269" s="2" t="s">
        <v>565</v>
      </c>
      <c r="D269" s="2" t="s">
        <v>27</v>
      </c>
      <c r="E269" s="2">
        <v>69</v>
      </c>
      <c r="F269" s="2" t="s">
        <v>352</v>
      </c>
      <c r="G269" s="71">
        <v>13966881888</v>
      </c>
      <c r="H269" s="2" t="s">
        <v>566</v>
      </c>
      <c r="I269" s="2">
        <v>1</v>
      </c>
      <c r="K269" s="2">
        <v>100</v>
      </c>
      <c r="P269" s="2">
        <v>5758</v>
      </c>
      <c r="Q269" s="2">
        <v>30</v>
      </c>
      <c r="R269" s="2">
        <v>5651.38</v>
      </c>
      <c r="S269" s="2">
        <v>21</v>
      </c>
      <c r="V269" s="2">
        <v>87.5</v>
      </c>
      <c r="W269" s="2">
        <f t="shared" si="4"/>
        <v>11517.880000000001</v>
      </c>
    </row>
    <row r="270" spans="1:24" ht="20.100000000000001" customHeight="1">
      <c r="A270" s="12">
        <v>43029</v>
      </c>
      <c r="B270" s="2" t="s">
        <v>567</v>
      </c>
      <c r="C270" s="2" t="s">
        <v>329</v>
      </c>
      <c r="D270" s="2" t="s">
        <v>37</v>
      </c>
      <c r="E270" s="2">
        <v>53</v>
      </c>
      <c r="F270" s="2" t="s">
        <v>33</v>
      </c>
      <c r="G270" s="71">
        <v>13948256582</v>
      </c>
      <c r="H270" s="2" t="s">
        <v>286</v>
      </c>
      <c r="J270" s="2">
        <v>1</v>
      </c>
      <c r="K270" s="2">
        <v>100</v>
      </c>
      <c r="P270" s="2">
        <v>2679</v>
      </c>
      <c r="Q270" s="2">
        <v>30</v>
      </c>
      <c r="R270" s="2">
        <v>3304.8</v>
      </c>
      <c r="S270" s="2">
        <v>90</v>
      </c>
      <c r="W270" s="2">
        <f t="shared" si="4"/>
        <v>6073.8</v>
      </c>
    </row>
    <row r="271" spans="1:24" ht="20.100000000000001" customHeight="1">
      <c r="A271" s="12">
        <v>43029</v>
      </c>
      <c r="B271" s="2" t="s">
        <v>567</v>
      </c>
      <c r="C271" s="2" t="s">
        <v>111</v>
      </c>
      <c r="D271" s="2" t="s">
        <v>27</v>
      </c>
      <c r="E271" s="2">
        <v>51</v>
      </c>
      <c r="F271" s="2" t="s">
        <v>112</v>
      </c>
      <c r="G271" s="71">
        <v>13647523546</v>
      </c>
      <c r="H271" s="2" t="s">
        <v>113</v>
      </c>
      <c r="J271" s="2">
        <v>1</v>
      </c>
      <c r="K271" s="2">
        <v>100</v>
      </c>
      <c r="P271" s="2">
        <v>2679</v>
      </c>
      <c r="Q271" s="2">
        <v>30</v>
      </c>
      <c r="R271" s="2">
        <v>3721.53</v>
      </c>
      <c r="W271" s="2">
        <f t="shared" si="4"/>
        <v>6400.5300000000007</v>
      </c>
      <c r="X271" s="2">
        <v>29555.26</v>
      </c>
    </row>
    <row r="272" spans="1:24" ht="20.100000000000001" customHeight="1">
      <c r="A272" s="12">
        <v>43031</v>
      </c>
      <c r="B272" s="2" t="s">
        <v>25</v>
      </c>
      <c r="C272" s="2" t="s">
        <v>568</v>
      </c>
      <c r="D272" s="2" t="s">
        <v>37</v>
      </c>
      <c r="E272" s="2">
        <v>77</v>
      </c>
      <c r="F272" s="2" t="s">
        <v>33</v>
      </c>
      <c r="G272" s="71">
        <v>13030415862</v>
      </c>
      <c r="H272" s="2" t="s">
        <v>528</v>
      </c>
      <c r="I272" s="2">
        <v>1</v>
      </c>
      <c r="K272" s="2">
        <v>100</v>
      </c>
      <c r="Q272" s="2">
        <v>30</v>
      </c>
      <c r="R272" s="2">
        <v>3277.01</v>
      </c>
      <c r="W272" s="2">
        <f t="shared" si="4"/>
        <v>3277.01</v>
      </c>
    </row>
    <row r="273" spans="1:24" ht="20.100000000000001" customHeight="1">
      <c r="A273" s="12">
        <v>43031</v>
      </c>
      <c r="B273" s="2" t="s">
        <v>25</v>
      </c>
      <c r="C273" s="2" t="s">
        <v>569</v>
      </c>
      <c r="D273" s="2" t="s">
        <v>27</v>
      </c>
      <c r="E273" s="2">
        <v>56</v>
      </c>
      <c r="F273" s="2" t="s">
        <v>293</v>
      </c>
      <c r="G273" s="71">
        <v>15071010467</v>
      </c>
      <c r="H273" s="2" t="s">
        <v>46</v>
      </c>
      <c r="I273" s="2">
        <v>1</v>
      </c>
      <c r="K273" s="2">
        <v>100</v>
      </c>
      <c r="L273" s="2">
        <v>50</v>
      </c>
      <c r="P273" s="2">
        <v>5</v>
      </c>
      <c r="Q273" s="2">
        <v>30</v>
      </c>
      <c r="R273" s="2">
        <v>3318.95</v>
      </c>
      <c r="W273" s="2">
        <f t="shared" si="4"/>
        <v>3373.95</v>
      </c>
    </row>
    <row r="274" spans="1:24" ht="20.100000000000001" customHeight="1">
      <c r="A274" s="12">
        <v>43031</v>
      </c>
      <c r="B274" s="2" t="s">
        <v>25</v>
      </c>
      <c r="C274" s="2" t="s">
        <v>570</v>
      </c>
      <c r="D274" s="2" t="s">
        <v>27</v>
      </c>
      <c r="E274" s="2">
        <v>51</v>
      </c>
      <c r="F274" s="2" t="s">
        <v>475</v>
      </c>
      <c r="G274" s="71">
        <v>18596651577</v>
      </c>
      <c r="H274" s="2" t="s">
        <v>70</v>
      </c>
      <c r="I274" s="2">
        <v>1</v>
      </c>
      <c r="K274" s="2">
        <v>100</v>
      </c>
      <c r="P274" s="2">
        <v>578.6</v>
      </c>
      <c r="Q274" s="2">
        <v>5</v>
      </c>
      <c r="R274" s="2">
        <v>628.33000000000004</v>
      </c>
      <c r="S274" s="2">
        <v>15</v>
      </c>
      <c r="W274" s="2">
        <f t="shared" si="4"/>
        <v>1221.93</v>
      </c>
    </row>
    <row r="275" spans="1:24" ht="20.100000000000001" customHeight="1">
      <c r="A275" s="12">
        <v>43031</v>
      </c>
      <c r="B275" s="2" t="s">
        <v>9</v>
      </c>
      <c r="C275" s="2" t="s">
        <v>465</v>
      </c>
      <c r="D275" s="2" t="s">
        <v>27</v>
      </c>
      <c r="E275" s="2">
        <v>51</v>
      </c>
      <c r="F275" s="2" t="s">
        <v>285</v>
      </c>
      <c r="G275" s="74">
        <v>13389430858</v>
      </c>
      <c r="H275" s="2" t="s">
        <v>167</v>
      </c>
      <c r="J275" s="2">
        <v>1</v>
      </c>
      <c r="K275" s="2">
        <v>100</v>
      </c>
      <c r="Q275" s="2">
        <v>15</v>
      </c>
      <c r="R275" s="2">
        <v>1405.78</v>
      </c>
      <c r="S275" s="2">
        <v>45</v>
      </c>
      <c r="W275" s="2">
        <f t="shared" si="4"/>
        <v>1450.78</v>
      </c>
    </row>
    <row r="276" spans="1:24" ht="20.100000000000001" customHeight="1">
      <c r="A276" s="12">
        <v>43031</v>
      </c>
      <c r="B276" s="2" t="s">
        <v>25</v>
      </c>
      <c r="C276" s="2" t="s">
        <v>571</v>
      </c>
      <c r="D276" s="2" t="s">
        <v>37</v>
      </c>
      <c r="E276" s="2">
        <v>68</v>
      </c>
      <c r="F276" s="2" t="s">
        <v>352</v>
      </c>
      <c r="G276" s="71">
        <v>13865917907</v>
      </c>
      <c r="H276" s="2" t="s">
        <v>572</v>
      </c>
      <c r="I276" s="2">
        <v>1</v>
      </c>
      <c r="K276" s="2">
        <v>100</v>
      </c>
      <c r="Q276" s="2">
        <v>16</v>
      </c>
      <c r="R276" s="2">
        <v>1686.21</v>
      </c>
      <c r="T276" s="2">
        <v>16</v>
      </c>
      <c r="U276" s="2">
        <v>1428.8</v>
      </c>
      <c r="V276" s="2">
        <v>95.8</v>
      </c>
      <c r="W276" s="2">
        <f t="shared" si="4"/>
        <v>3210.81</v>
      </c>
    </row>
    <row r="277" spans="1:24" ht="20.100000000000001" customHeight="1">
      <c r="A277" s="12">
        <v>43031</v>
      </c>
      <c r="B277" s="2" t="s">
        <v>121</v>
      </c>
      <c r="C277" s="2" t="s">
        <v>573</v>
      </c>
      <c r="D277" s="2" t="s">
        <v>27</v>
      </c>
      <c r="E277" s="2">
        <v>57</v>
      </c>
      <c r="F277" s="2" t="s">
        <v>60</v>
      </c>
      <c r="G277" s="71">
        <v>15950712369</v>
      </c>
      <c r="H277" s="2" t="s">
        <v>57</v>
      </c>
      <c r="I277" s="2">
        <v>1</v>
      </c>
      <c r="K277" s="2">
        <v>100</v>
      </c>
      <c r="Q277" s="2">
        <v>45</v>
      </c>
      <c r="R277" s="2">
        <v>6022.1</v>
      </c>
      <c r="V277" s="2">
        <v>237.6</v>
      </c>
      <c r="W277" s="2">
        <f t="shared" si="4"/>
        <v>6259.7000000000007</v>
      </c>
    </row>
    <row r="278" spans="1:24" ht="20.100000000000001" customHeight="1">
      <c r="A278" s="12">
        <v>43031</v>
      </c>
      <c r="B278" s="2" t="s">
        <v>25</v>
      </c>
      <c r="C278" s="2" t="s">
        <v>574</v>
      </c>
      <c r="D278" s="2" t="s">
        <v>27</v>
      </c>
      <c r="E278" s="2">
        <v>76</v>
      </c>
      <c r="F278" s="2" t="s">
        <v>233</v>
      </c>
      <c r="G278" s="71">
        <v>17753317418</v>
      </c>
      <c r="I278" s="2">
        <v>1</v>
      </c>
      <c r="K278" s="2">
        <v>100</v>
      </c>
      <c r="M278" s="2">
        <v>30</v>
      </c>
      <c r="Q278" s="2">
        <v>16</v>
      </c>
      <c r="R278" s="2">
        <v>1840</v>
      </c>
      <c r="V278" s="2">
        <v>119.7</v>
      </c>
      <c r="W278" s="2">
        <f t="shared" si="4"/>
        <v>1989.7</v>
      </c>
    </row>
    <row r="279" spans="1:24" ht="20.100000000000001" customHeight="1">
      <c r="A279" s="12">
        <v>43032</v>
      </c>
      <c r="B279" s="2" t="s">
        <v>25</v>
      </c>
      <c r="C279" s="2" t="s">
        <v>575</v>
      </c>
      <c r="D279" s="2" t="s">
        <v>27</v>
      </c>
      <c r="E279" s="2">
        <v>55</v>
      </c>
      <c r="F279" s="2" t="s">
        <v>576</v>
      </c>
      <c r="G279" s="71">
        <v>13579670519</v>
      </c>
      <c r="H279" s="2" t="s">
        <v>57</v>
      </c>
      <c r="I279" s="2">
        <v>1</v>
      </c>
      <c r="K279" s="2">
        <v>100</v>
      </c>
      <c r="L279" s="2">
        <v>70</v>
      </c>
      <c r="P279" s="2">
        <v>5</v>
      </c>
      <c r="R279" s="2">
        <v>3.03</v>
      </c>
      <c r="W279" s="2">
        <f t="shared" si="4"/>
        <v>78.03</v>
      </c>
    </row>
    <row r="280" spans="1:24" ht="20.100000000000001" customHeight="1">
      <c r="A280" s="12">
        <v>43032</v>
      </c>
      <c r="B280" s="2" t="s">
        <v>25</v>
      </c>
      <c r="C280" s="2" t="s">
        <v>577</v>
      </c>
      <c r="D280" s="2" t="s">
        <v>27</v>
      </c>
      <c r="E280" s="2">
        <v>76</v>
      </c>
      <c r="F280" s="2" t="s">
        <v>28</v>
      </c>
      <c r="G280" s="71">
        <v>13784809583</v>
      </c>
      <c r="H280" s="2" t="s">
        <v>90</v>
      </c>
      <c r="I280" s="2">
        <v>1</v>
      </c>
      <c r="K280" s="2">
        <v>100</v>
      </c>
      <c r="M280" s="2">
        <v>30</v>
      </c>
      <c r="R280" s="2">
        <v>3050.56</v>
      </c>
      <c r="W280" s="2">
        <f t="shared" si="4"/>
        <v>3080.56</v>
      </c>
    </row>
    <row r="281" spans="1:24" ht="20.100000000000001" customHeight="1">
      <c r="A281" s="12">
        <v>43032</v>
      </c>
      <c r="B281" s="2" t="s">
        <v>9</v>
      </c>
      <c r="C281" s="2" t="s">
        <v>320</v>
      </c>
      <c r="D281" s="2" t="s">
        <v>27</v>
      </c>
      <c r="E281" s="2">
        <v>27</v>
      </c>
      <c r="F281" s="2" t="s">
        <v>38</v>
      </c>
      <c r="G281" s="71">
        <v>17601616600</v>
      </c>
      <c r="H281" s="2" t="s">
        <v>578</v>
      </c>
      <c r="J281" s="2">
        <v>1</v>
      </c>
      <c r="K281" s="2">
        <v>100</v>
      </c>
      <c r="Q281" s="2">
        <v>7</v>
      </c>
      <c r="R281" s="2">
        <v>743.03</v>
      </c>
      <c r="S281" s="2">
        <v>21</v>
      </c>
      <c r="W281" s="2">
        <f t="shared" si="4"/>
        <v>764.03</v>
      </c>
    </row>
    <row r="282" spans="1:24" ht="20.100000000000001" customHeight="1">
      <c r="A282" s="12">
        <v>43032</v>
      </c>
      <c r="B282" s="2" t="s">
        <v>9</v>
      </c>
      <c r="C282" s="2" t="s">
        <v>570</v>
      </c>
      <c r="D282" s="2" t="s">
        <v>27</v>
      </c>
      <c r="E282" s="2">
        <v>51</v>
      </c>
      <c r="F282" s="2" t="s">
        <v>475</v>
      </c>
      <c r="G282" s="71">
        <v>18596651577</v>
      </c>
      <c r="H282" s="2" t="s">
        <v>43</v>
      </c>
      <c r="J282" s="2">
        <v>1</v>
      </c>
      <c r="K282" s="2">
        <v>100</v>
      </c>
      <c r="Q282" s="2">
        <v>30</v>
      </c>
      <c r="R282" s="2">
        <v>3785.08</v>
      </c>
      <c r="V282" s="2">
        <v>87.5</v>
      </c>
      <c r="W282" s="2">
        <f t="shared" si="4"/>
        <v>3872.58</v>
      </c>
    </row>
    <row r="283" spans="1:24" ht="20.100000000000001" customHeight="1">
      <c r="A283" s="12">
        <v>43032</v>
      </c>
      <c r="B283" s="2" t="s">
        <v>9</v>
      </c>
      <c r="C283" s="2" t="s">
        <v>169</v>
      </c>
      <c r="D283" s="2" t="s">
        <v>37</v>
      </c>
      <c r="E283" s="2">
        <v>47</v>
      </c>
      <c r="F283" s="2" t="s">
        <v>170</v>
      </c>
      <c r="G283" s="71">
        <v>18773541741</v>
      </c>
      <c r="H283" s="2" t="s">
        <v>39</v>
      </c>
      <c r="J283" s="2">
        <v>1</v>
      </c>
      <c r="K283" s="2">
        <v>100</v>
      </c>
      <c r="R283" s="2">
        <v>2422.1799999999998</v>
      </c>
      <c r="W283" s="2">
        <f t="shared" si="4"/>
        <v>2422.1799999999998</v>
      </c>
    </row>
    <row r="284" spans="1:24" ht="20.100000000000001" customHeight="1">
      <c r="A284" s="12">
        <v>43032</v>
      </c>
      <c r="B284" s="2" t="s">
        <v>9</v>
      </c>
      <c r="C284" s="2" t="s">
        <v>579</v>
      </c>
      <c r="D284" s="2" t="s">
        <v>37</v>
      </c>
      <c r="E284" s="2">
        <v>72</v>
      </c>
      <c r="F284" s="2" t="s">
        <v>28</v>
      </c>
      <c r="J284" s="2">
        <v>1</v>
      </c>
      <c r="K284" s="2">
        <v>100</v>
      </c>
      <c r="N284" s="2">
        <v>1428.8</v>
      </c>
      <c r="W284" s="2">
        <f t="shared" si="4"/>
        <v>1428.8</v>
      </c>
    </row>
    <row r="285" spans="1:24" ht="20.100000000000001" customHeight="1">
      <c r="A285" s="12">
        <v>43032</v>
      </c>
      <c r="B285" s="2" t="s">
        <v>8</v>
      </c>
      <c r="C285" s="2" t="s">
        <v>580</v>
      </c>
      <c r="D285" s="2" t="s">
        <v>37</v>
      </c>
      <c r="E285" s="2">
        <v>48</v>
      </c>
      <c r="F285" s="2" t="s">
        <v>33</v>
      </c>
      <c r="G285" s="71">
        <v>13015111557</v>
      </c>
      <c r="H285" s="2" t="s">
        <v>90</v>
      </c>
      <c r="J285" s="2">
        <v>1</v>
      </c>
      <c r="K285" s="2">
        <v>100</v>
      </c>
      <c r="Q285" s="2">
        <v>10</v>
      </c>
      <c r="R285" s="2">
        <v>1117.83</v>
      </c>
      <c r="S285" s="2">
        <v>30</v>
      </c>
      <c r="W285" s="2">
        <f t="shared" si="4"/>
        <v>1147.83</v>
      </c>
      <c r="X285" s="2">
        <f>SUM(W279:W285)</f>
        <v>12794.009999999998</v>
      </c>
    </row>
    <row r="286" spans="1:24" ht="20.100000000000001" customHeight="1">
      <c r="A286" s="12">
        <v>43034</v>
      </c>
      <c r="B286" s="2" t="s">
        <v>9</v>
      </c>
      <c r="C286" s="2" t="s">
        <v>151</v>
      </c>
      <c r="D286" s="2" t="s">
        <v>27</v>
      </c>
      <c r="E286" s="2">
        <v>62</v>
      </c>
      <c r="F286" s="2" t="s">
        <v>38</v>
      </c>
      <c r="G286" s="71">
        <v>13651194611</v>
      </c>
      <c r="H286" s="2" t="s">
        <v>152</v>
      </c>
      <c r="J286" s="2">
        <v>1</v>
      </c>
      <c r="K286" s="2">
        <v>100</v>
      </c>
      <c r="Q286" s="2">
        <v>14</v>
      </c>
      <c r="R286" s="2">
        <v>1983.94</v>
      </c>
      <c r="S286" s="2">
        <v>42</v>
      </c>
      <c r="W286" s="2">
        <f t="shared" si="4"/>
        <v>2025.94</v>
      </c>
    </row>
    <row r="287" spans="1:24" ht="20.100000000000001" customHeight="1">
      <c r="A287" s="12">
        <v>43034</v>
      </c>
      <c r="B287" s="2" t="s">
        <v>9</v>
      </c>
      <c r="C287" s="2" t="s">
        <v>550</v>
      </c>
      <c r="D287" s="2" t="s">
        <v>27</v>
      </c>
      <c r="E287" s="2">
        <v>57</v>
      </c>
      <c r="F287" s="2" t="s">
        <v>51</v>
      </c>
      <c r="G287" s="71">
        <v>13935496820</v>
      </c>
      <c r="H287" s="2" t="s">
        <v>43</v>
      </c>
      <c r="J287" s="2">
        <v>1</v>
      </c>
      <c r="K287" s="2">
        <v>0</v>
      </c>
      <c r="S287" s="2">
        <v>90</v>
      </c>
      <c r="W287" s="2">
        <f t="shared" si="4"/>
        <v>90</v>
      </c>
    </row>
    <row r="288" spans="1:24" ht="20.100000000000001" customHeight="1">
      <c r="A288" s="12">
        <v>43034</v>
      </c>
      <c r="B288" s="2" t="s">
        <v>25</v>
      </c>
      <c r="C288" s="2" t="s">
        <v>581</v>
      </c>
      <c r="D288" s="2" t="s">
        <v>37</v>
      </c>
      <c r="E288" s="2">
        <v>44</v>
      </c>
      <c r="F288" s="2" t="s">
        <v>274</v>
      </c>
      <c r="G288" s="71">
        <v>13802581378</v>
      </c>
      <c r="H288" s="2" t="s">
        <v>582</v>
      </c>
      <c r="I288" s="2">
        <v>1</v>
      </c>
      <c r="K288" s="2">
        <v>100</v>
      </c>
      <c r="Q288" s="2">
        <v>45</v>
      </c>
      <c r="R288" s="2">
        <v>6436.73</v>
      </c>
      <c r="V288" s="2">
        <v>78</v>
      </c>
      <c r="W288" s="2">
        <f t="shared" si="4"/>
        <v>6514.73</v>
      </c>
    </row>
    <row r="289" spans="1:25" ht="20.100000000000001" customHeight="1">
      <c r="A289" s="12">
        <v>43034</v>
      </c>
      <c r="B289" s="2" t="s">
        <v>25</v>
      </c>
      <c r="C289" s="2" t="s">
        <v>583</v>
      </c>
      <c r="D289" s="2" t="s">
        <v>27</v>
      </c>
      <c r="E289" s="2">
        <v>67</v>
      </c>
      <c r="F289" s="2" t="s">
        <v>87</v>
      </c>
      <c r="G289" s="71">
        <v>13968016136</v>
      </c>
      <c r="H289" s="2" t="s">
        <v>265</v>
      </c>
      <c r="I289" s="2">
        <v>1</v>
      </c>
      <c r="K289" s="2">
        <v>100</v>
      </c>
      <c r="M289" s="2">
        <v>30</v>
      </c>
      <c r="Q289" s="2">
        <v>30</v>
      </c>
      <c r="R289" s="2">
        <v>2754.17</v>
      </c>
      <c r="V289" s="2">
        <v>62.6</v>
      </c>
      <c r="W289" s="2">
        <f t="shared" si="4"/>
        <v>2846.77</v>
      </c>
    </row>
    <row r="290" spans="1:25" ht="20.100000000000001" customHeight="1">
      <c r="A290" s="12">
        <v>43034</v>
      </c>
      <c r="B290" s="2" t="s">
        <v>25</v>
      </c>
      <c r="C290" s="2" t="s">
        <v>584</v>
      </c>
      <c r="D290" s="2" t="s">
        <v>37</v>
      </c>
      <c r="E290" s="2">
        <v>73</v>
      </c>
      <c r="F290" s="2" t="s">
        <v>87</v>
      </c>
      <c r="G290" s="71">
        <v>13968016136</v>
      </c>
      <c r="H290" s="2" t="s">
        <v>57</v>
      </c>
      <c r="I290" s="2">
        <v>1</v>
      </c>
      <c r="K290" s="2">
        <v>100</v>
      </c>
      <c r="Q290" s="2">
        <v>30</v>
      </c>
      <c r="R290" s="2">
        <v>3619.51</v>
      </c>
      <c r="W290" s="2">
        <f t="shared" si="4"/>
        <v>3619.51</v>
      </c>
    </row>
    <row r="291" spans="1:25" ht="20.100000000000001" customHeight="1">
      <c r="A291" s="12">
        <v>43034</v>
      </c>
      <c r="B291" s="2" t="s">
        <v>123</v>
      </c>
      <c r="C291" s="2" t="s">
        <v>585</v>
      </c>
      <c r="D291" s="2" t="s">
        <v>27</v>
      </c>
      <c r="E291" s="2">
        <v>28</v>
      </c>
      <c r="J291" s="2">
        <v>1</v>
      </c>
      <c r="K291" s="2">
        <v>100</v>
      </c>
      <c r="R291" s="2">
        <v>661.08</v>
      </c>
      <c r="W291" s="2">
        <f t="shared" si="4"/>
        <v>661.08</v>
      </c>
    </row>
    <row r="292" spans="1:25" ht="20.100000000000001" customHeight="1">
      <c r="A292" s="12">
        <v>43034</v>
      </c>
      <c r="B292" s="2" t="s">
        <v>586</v>
      </c>
      <c r="C292" s="2" t="s">
        <v>481</v>
      </c>
      <c r="D292" s="2" t="s">
        <v>37</v>
      </c>
      <c r="E292" s="2">
        <v>57</v>
      </c>
      <c r="F292" s="2" t="s">
        <v>51</v>
      </c>
      <c r="G292" s="71">
        <v>13703520919</v>
      </c>
      <c r="H292" s="2" t="s">
        <v>167</v>
      </c>
      <c r="J292" s="2">
        <v>1</v>
      </c>
      <c r="K292" s="2">
        <v>0</v>
      </c>
      <c r="Q292" s="2">
        <v>7</v>
      </c>
      <c r="R292" s="2">
        <v>667.61</v>
      </c>
      <c r="S292" s="2">
        <v>21</v>
      </c>
      <c r="W292" s="2">
        <f t="shared" si="4"/>
        <v>688.61</v>
      </c>
    </row>
    <row r="293" spans="1:25" ht="20.100000000000001" customHeight="1">
      <c r="A293" s="12">
        <v>43034</v>
      </c>
      <c r="B293" s="2" t="s">
        <v>25</v>
      </c>
      <c r="C293" s="2" t="s">
        <v>587</v>
      </c>
      <c r="D293" s="2" t="s">
        <v>37</v>
      </c>
      <c r="E293" s="2">
        <v>54</v>
      </c>
      <c r="F293" s="2" t="s">
        <v>73</v>
      </c>
      <c r="G293" s="71">
        <v>13796052589</v>
      </c>
      <c r="H293" s="2" t="s">
        <v>588</v>
      </c>
      <c r="I293" s="2">
        <v>1</v>
      </c>
      <c r="K293" s="2">
        <v>100</v>
      </c>
      <c r="W293" s="2">
        <f t="shared" si="4"/>
        <v>0</v>
      </c>
      <c r="Y293" s="2" t="s">
        <v>589</v>
      </c>
    </row>
    <row r="294" spans="1:25" ht="20.100000000000001" customHeight="1">
      <c r="A294" s="12">
        <v>43034</v>
      </c>
      <c r="B294" s="2" t="s">
        <v>8</v>
      </c>
      <c r="C294" s="2" t="s">
        <v>590</v>
      </c>
      <c r="D294" s="2" t="s">
        <v>27</v>
      </c>
      <c r="E294" s="2">
        <v>52</v>
      </c>
      <c r="F294" s="2" t="s">
        <v>51</v>
      </c>
      <c r="G294" s="71">
        <v>15135210000</v>
      </c>
      <c r="H294" s="2" t="s">
        <v>43</v>
      </c>
      <c r="J294" s="2">
        <v>1</v>
      </c>
      <c r="K294" s="2">
        <v>100</v>
      </c>
      <c r="P294" s="2">
        <v>3079</v>
      </c>
      <c r="Q294" s="2">
        <v>30</v>
      </c>
      <c r="R294" s="2">
        <v>3485.5</v>
      </c>
      <c r="V294" s="2">
        <v>331.98</v>
      </c>
      <c r="W294" s="2">
        <f t="shared" si="4"/>
        <v>6896.48</v>
      </c>
    </row>
    <row r="295" spans="1:25" ht="20.100000000000001" customHeight="1">
      <c r="A295" s="12">
        <v>43034</v>
      </c>
      <c r="B295" s="2" t="s">
        <v>9</v>
      </c>
      <c r="C295" s="2" t="s">
        <v>229</v>
      </c>
      <c r="D295" s="2" t="s">
        <v>27</v>
      </c>
      <c r="E295" s="2">
        <v>49</v>
      </c>
      <c r="F295" s="2" t="s">
        <v>38</v>
      </c>
      <c r="G295" s="71">
        <v>15011485227</v>
      </c>
      <c r="H295" s="2" t="s">
        <v>230</v>
      </c>
      <c r="J295" s="2">
        <v>1</v>
      </c>
      <c r="K295" s="2">
        <v>100</v>
      </c>
      <c r="R295" s="2">
        <v>2038.04</v>
      </c>
      <c r="V295" s="2">
        <v>116.2</v>
      </c>
      <c r="W295" s="2">
        <f t="shared" ref="W295:W320" si="5">V295+U295+S295+R295+P295+N295+M295+L295</f>
        <v>2154.2399999999998</v>
      </c>
    </row>
    <row r="296" spans="1:25" ht="20.100000000000001" customHeight="1">
      <c r="A296" s="12">
        <v>43034</v>
      </c>
      <c r="B296" s="2" t="s">
        <v>25</v>
      </c>
      <c r="C296" s="2" t="s">
        <v>591</v>
      </c>
      <c r="D296" s="2" t="s">
        <v>27</v>
      </c>
      <c r="E296" s="2">
        <v>55</v>
      </c>
      <c r="F296" s="2" t="s">
        <v>38</v>
      </c>
      <c r="G296" s="71">
        <v>18600840983</v>
      </c>
      <c r="I296" s="2">
        <v>1</v>
      </c>
      <c r="K296" s="2">
        <v>100</v>
      </c>
      <c r="W296" s="2">
        <f t="shared" si="5"/>
        <v>0</v>
      </c>
      <c r="X296" s="2">
        <f>SUM(W286:W296)</f>
        <v>25497.360000000001</v>
      </c>
    </row>
    <row r="297" spans="1:25" ht="20.100000000000001" customHeight="1">
      <c r="A297" s="12">
        <v>43036</v>
      </c>
      <c r="B297" s="2" t="s">
        <v>25</v>
      </c>
      <c r="C297" s="2" t="s">
        <v>592</v>
      </c>
      <c r="D297" s="2" t="s">
        <v>37</v>
      </c>
      <c r="E297" s="2">
        <v>45</v>
      </c>
      <c r="F297" s="2" t="s">
        <v>38</v>
      </c>
      <c r="G297" s="71">
        <v>13910581683</v>
      </c>
      <c r="H297" s="2" t="s">
        <v>593</v>
      </c>
      <c r="I297" s="2">
        <v>1</v>
      </c>
      <c r="K297" s="2">
        <v>100</v>
      </c>
      <c r="Q297" s="2">
        <v>10</v>
      </c>
      <c r="R297" s="2">
        <v>917.47</v>
      </c>
      <c r="S297" s="2">
        <v>30</v>
      </c>
      <c r="W297" s="2">
        <f t="shared" si="5"/>
        <v>947.47</v>
      </c>
    </row>
    <row r="298" spans="1:25" ht="20.100000000000001" customHeight="1">
      <c r="A298" s="12">
        <v>43036</v>
      </c>
      <c r="B298" s="2" t="s">
        <v>594</v>
      </c>
      <c r="C298" s="2" t="s">
        <v>595</v>
      </c>
      <c r="D298" s="2" t="s">
        <v>27</v>
      </c>
      <c r="E298" s="2">
        <v>70</v>
      </c>
      <c r="F298" s="2" t="s">
        <v>274</v>
      </c>
      <c r="G298" s="71">
        <v>18927410537</v>
      </c>
      <c r="H298" s="2" t="s">
        <v>596</v>
      </c>
      <c r="I298" s="2">
        <v>1</v>
      </c>
      <c r="K298" s="2">
        <v>100</v>
      </c>
      <c r="W298" s="2">
        <f t="shared" si="5"/>
        <v>0</v>
      </c>
    </row>
    <row r="299" spans="1:25" ht="20.100000000000001" customHeight="1">
      <c r="A299" s="12">
        <v>43036</v>
      </c>
      <c r="B299" s="2" t="s">
        <v>9</v>
      </c>
      <c r="C299" s="2" t="s">
        <v>232</v>
      </c>
      <c r="D299" s="2" t="s">
        <v>37</v>
      </c>
      <c r="E299" s="2">
        <v>65</v>
      </c>
      <c r="F299" s="2" t="s">
        <v>233</v>
      </c>
      <c r="G299" s="71">
        <v>15069080137</v>
      </c>
      <c r="H299" s="2" t="s">
        <v>597</v>
      </c>
      <c r="J299" s="2">
        <v>1</v>
      </c>
      <c r="K299" s="2">
        <v>100</v>
      </c>
      <c r="R299" s="2">
        <v>4699.45</v>
      </c>
      <c r="W299" s="2">
        <f t="shared" si="5"/>
        <v>4699.45</v>
      </c>
      <c r="X299" s="2">
        <f>SUM(W297:W299)</f>
        <v>5646.92</v>
      </c>
    </row>
    <row r="300" spans="1:25" ht="20.100000000000001" customHeight="1">
      <c r="A300" s="12">
        <v>43037</v>
      </c>
      <c r="B300" s="2" t="s">
        <v>9</v>
      </c>
      <c r="C300" s="2" t="s">
        <v>494</v>
      </c>
      <c r="D300" s="2" t="s">
        <v>37</v>
      </c>
      <c r="E300" s="2">
        <v>59</v>
      </c>
      <c r="F300" s="2" t="s">
        <v>195</v>
      </c>
      <c r="G300" s="71">
        <v>15670657062</v>
      </c>
      <c r="H300" s="2" t="s">
        <v>495</v>
      </c>
      <c r="J300" s="2">
        <v>1</v>
      </c>
      <c r="K300" s="2">
        <v>100</v>
      </c>
      <c r="R300" s="2">
        <v>2333.42</v>
      </c>
      <c r="W300" s="2">
        <f t="shared" si="5"/>
        <v>2333.42</v>
      </c>
      <c r="X300" s="2">
        <f>SUM(W300)</f>
        <v>2333.42</v>
      </c>
    </row>
    <row r="301" spans="1:25" ht="20.100000000000001" customHeight="1">
      <c r="A301" s="12">
        <v>43038</v>
      </c>
      <c r="B301" s="2" t="s">
        <v>25</v>
      </c>
      <c r="C301" s="2" t="s">
        <v>598</v>
      </c>
      <c r="D301" s="2" t="s">
        <v>37</v>
      </c>
      <c r="E301" s="2">
        <v>26</v>
      </c>
      <c r="F301" s="2" t="s">
        <v>33</v>
      </c>
      <c r="G301" s="71">
        <v>15547675571</v>
      </c>
      <c r="H301" s="2" t="s">
        <v>43</v>
      </c>
      <c r="I301" s="2">
        <v>1</v>
      </c>
      <c r="K301" s="2">
        <v>100</v>
      </c>
      <c r="O301" s="2">
        <v>4</v>
      </c>
      <c r="P301" s="2">
        <v>1778.6</v>
      </c>
      <c r="Q301" s="2">
        <v>15</v>
      </c>
      <c r="R301" s="2">
        <v>1623.2</v>
      </c>
      <c r="V301" s="2">
        <v>258.38</v>
      </c>
      <c r="W301" s="2">
        <f t="shared" si="5"/>
        <v>3660.18</v>
      </c>
    </row>
    <row r="302" spans="1:25" ht="20.100000000000001" customHeight="1">
      <c r="A302" s="12">
        <v>43038</v>
      </c>
      <c r="B302" s="2" t="s">
        <v>25</v>
      </c>
      <c r="C302" s="2" t="s">
        <v>599</v>
      </c>
      <c r="D302" s="2" t="s">
        <v>27</v>
      </c>
      <c r="E302" s="2">
        <v>70</v>
      </c>
      <c r="F302" s="2" t="s">
        <v>60</v>
      </c>
      <c r="G302" s="71">
        <v>15950815850</v>
      </c>
      <c r="H302" s="2" t="s">
        <v>57</v>
      </c>
      <c r="I302" s="2">
        <v>1</v>
      </c>
      <c r="K302" s="2">
        <v>100</v>
      </c>
      <c r="Q302" s="2">
        <v>30</v>
      </c>
      <c r="R302" s="2">
        <v>4082.68</v>
      </c>
      <c r="W302" s="2">
        <f t="shared" si="5"/>
        <v>4082.68</v>
      </c>
    </row>
    <row r="303" spans="1:25" ht="20.100000000000001" customHeight="1">
      <c r="A303" s="12">
        <v>43038</v>
      </c>
      <c r="B303" s="2" t="s">
        <v>8</v>
      </c>
      <c r="C303" s="2" t="s">
        <v>600</v>
      </c>
      <c r="D303" s="2" t="s">
        <v>27</v>
      </c>
      <c r="E303" s="2">
        <v>53</v>
      </c>
      <c r="F303" s="2" t="s">
        <v>51</v>
      </c>
      <c r="G303" s="71">
        <v>13552549822</v>
      </c>
      <c r="H303" s="2" t="s">
        <v>167</v>
      </c>
      <c r="J303" s="2">
        <v>1</v>
      </c>
      <c r="K303" s="2">
        <v>100</v>
      </c>
      <c r="O303" s="2">
        <v>1</v>
      </c>
      <c r="P303" s="2">
        <v>578.6</v>
      </c>
      <c r="Q303" s="2">
        <v>8</v>
      </c>
      <c r="R303" s="2">
        <v>751.55</v>
      </c>
      <c r="V303" s="2">
        <v>258.38</v>
      </c>
      <c r="W303" s="2">
        <f t="shared" si="5"/>
        <v>1588.53</v>
      </c>
    </row>
    <row r="304" spans="1:25" ht="20.100000000000001" customHeight="1">
      <c r="A304" s="12">
        <v>43038</v>
      </c>
      <c r="B304" s="2" t="s">
        <v>25</v>
      </c>
      <c r="C304" s="2" t="s">
        <v>601</v>
      </c>
      <c r="D304" s="2" t="s">
        <v>27</v>
      </c>
      <c r="E304" s="2">
        <v>54</v>
      </c>
      <c r="F304" s="2" t="s">
        <v>38</v>
      </c>
      <c r="G304" s="71">
        <v>15210547723</v>
      </c>
      <c r="H304" s="2" t="s">
        <v>43</v>
      </c>
      <c r="I304" s="2">
        <v>1</v>
      </c>
      <c r="K304" s="2">
        <v>100</v>
      </c>
      <c r="Q304" s="2">
        <v>10</v>
      </c>
      <c r="R304" s="2">
        <v>1394.29</v>
      </c>
      <c r="W304" s="2">
        <f t="shared" si="5"/>
        <v>1394.29</v>
      </c>
    </row>
    <row r="305" spans="1:24" ht="20.100000000000001" customHeight="1">
      <c r="A305" s="12">
        <v>43038</v>
      </c>
      <c r="B305" s="2" t="s">
        <v>9</v>
      </c>
      <c r="C305" s="2" t="s">
        <v>524</v>
      </c>
      <c r="D305" s="2" t="s">
        <v>27</v>
      </c>
      <c r="E305" s="2">
        <v>61</v>
      </c>
      <c r="F305" s="2" t="s">
        <v>38</v>
      </c>
      <c r="G305" s="71">
        <v>18193732727</v>
      </c>
      <c r="H305" s="2" t="s">
        <v>43</v>
      </c>
      <c r="J305" s="2">
        <v>1</v>
      </c>
      <c r="K305" s="2">
        <v>100</v>
      </c>
      <c r="Q305" s="2">
        <v>7</v>
      </c>
      <c r="R305" s="2">
        <v>961.03</v>
      </c>
      <c r="V305" s="2">
        <v>136.1</v>
      </c>
      <c r="W305" s="2">
        <f t="shared" si="5"/>
        <v>1097.1299999999999</v>
      </c>
    </row>
    <row r="306" spans="1:24" ht="20.100000000000001" customHeight="1">
      <c r="A306" s="12">
        <v>43038</v>
      </c>
      <c r="B306" s="2" t="s">
        <v>25</v>
      </c>
      <c r="C306" s="2" t="s">
        <v>602</v>
      </c>
      <c r="D306" s="2" t="s">
        <v>27</v>
      </c>
      <c r="E306" s="2">
        <v>4</v>
      </c>
      <c r="F306" s="2" t="s">
        <v>38</v>
      </c>
      <c r="G306" s="71">
        <v>13717647873</v>
      </c>
      <c r="H306" s="2" t="s">
        <v>43</v>
      </c>
      <c r="I306" s="2">
        <v>1</v>
      </c>
      <c r="K306" s="2">
        <v>100</v>
      </c>
      <c r="Q306" s="2">
        <v>7</v>
      </c>
      <c r="R306" s="2">
        <v>310.5</v>
      </c>
      <c r="W306" s="2">
        <f t="shared" si="5"/>
        <v>310.5</v>
      </c>
    </row>
    <row r="307" spans="1:24" ht="20.100000000000001" customHeight="1">
      <c r="A307" s="12">
        <v>43038</v>
      </c>
      <c r="B307" s="2" t="s">
        <v>8</v>
      </c>
      <c r="C307" s="2" t="s">
        <v>603</v>
      </c>
      <c r="D307" s="2" t="s">
        <v>37</v>
      </c>
      <c r="E307" s="2">
        <v>3</v>
      </c>
      <c r="F307" s="2" t="s">
        <v>352</v>
      </c>
      <c r="G307" s="71">
        <v>15249941958</v>
      </c>
      <c r="H307" s="2" t="s">
        <v>43</v>
      </c>
      <c r="J307" s="2">
        <v>1</v>
      </c>
      <c r="K307" s="2">
        <v>100</v>
      </c>
      <c r="Q307" s="2">
        <v>30</v>
      </c>
      <c r="R307" s="2">
        <v>1869.2</v>
      </c>
      <c r="V307" s="2">
        <v>62.56</v>
      </c>
      <c r="W307" s="2">
        <f t="shared" si="5"/>
        <v>1931.76</v>
      </c>
    </row>
    <row r="308" spans="1:24" ht="20.100000000000001" customHeight="1">
      <c r="A308" s="12">
        <v>43038</v>
      </c>
      <c r="B308" s="2" t="s">
        <v>25</v>
      </c>
      <c r="C308" s="2" t="s">
        <v>604</v>
      </c>
      <c r="D308" s="2" t="s">
        <v>37</v>
      </c>
      <c r="E308" s="2">
        <v>70</v>
      </c>
      <c r="F308" s="2" t="s">
        <v>28</v>
      </c>
      <c r="G308" s="71">
        <v>13230976438</v>
      </c>
      <c r="H308" s="2" t="s">
        <v>605</v>
      </c>
      <c r="I308" s="2">
        <v>1</v>
      </c>
      <c r="K308" s="2">
        <v>100</v>
      </c>
      <c r="Q308" s="2">
        <v>30</v>
      </c>
      <c r="R308" s="2">
        <v>3102.39</v>
      </c>
      <c r="W308" s="2">
        <f t="shared" si="5"/>
        <v>3102.39</v>
      </c>
    </row>
    <row r="309" spans="1:24" ht="20.100000000000001" customHeight="1">
      <c r="A309" s="12">
        <v>43038</v>
      </c>
      <c r="B309" s="2" t="s">
        <v>8</v>
      </c>
      <c r="C309" s="2" t="s">
        <v>606</v>
      </c>
      <c r="D309" s="2" t="s">
        <v>27</v>
      </c>
      <c r="E309" s="2">
        <v>49</v>
      </c>
      <c r="F309" s="2" t="s">
        <v>239</v>
      </c>
      <c r="G309" s="71">
        <v>13551411766</v>
      </c>
      <c r="H309" s="2" t="s">
        <v>491</v>
      </c>
      <c r="J309" s="2">
        <v>1</v>
      </c>
      <c r="K309" s="2">
        <v>100</v>
      </c>
      <c r="Q309" s="2">
        <v>15</v>
      </c>
      <c r="R309" s="2">
        <v>1623.94</v>
      </c>
      <c r="W309" s="2">
        <f t="shared" si="5"/>
        <v>1623.94</v>
      </c>
    </row>
    <row r="310" spans="1:24" ht="20.100000000000001" customHeight="1">
      <c r="A310" s="12">
        <v>43038</v>
      </c>
      <c r="B310" s="2" t="s">
        <v>9</v>
      </c>
      <c r="C310" s="2" t="s">
        <v>497</v>
      </c>
      <c r="D310" s="2" t="s">
        <v>27</v>
      </c>
      <c r="E310" s="2">
        <v>45</v>
      </c>
      <c r="F310" s="2" t="s">
        <v>56</v>
      </c>
      <c r="G310" s="71">
        <v>18741722821</v>
      </c>
      <c r="H310" s="2" t="s">
        <v>498</v>
      </c>
      <c r="J310" s="2">
        <v>1</v>
      </c>
      <c r="K310" s="2">
        <v>100</v>
      </c>
      <c r="Q310" s="2">
        <v>15</v>
      </c>
      <c r="R310" s="2">
        <v>1869.74</v>
      </c>
      <c r="W310" s="2">
        <f t="shared" si="5"/>
        <v>1869.74</v>
      </c>
      <c r="X310" s="2">
        <f>SUM(W301:W310)</f>
        <v>20661.14</v>
      </c>
    </row>
    <row r="311" spans="1:24" ht="20.100000000000001" customHeight="1">
      <c r="A311" s="12">
        <v>43039</v>
      </c>
      <c r="B311" s="2" t="s">
        <v>25</v>
      </c>
      <c r="C311" s="2" t="s">
        <v>607</v>
      </c>
      <c r="D311" s="2" t="s">
        <v>27</v>
      </c>
      <c r="E311" s="2">
        <v>40</v>
      </c>
      <c r="F311" s="2" t="s">
        <v>33</v>
      </c>
      <c r="G311" s="71">
        <v>18647001140</v>
      </c>
      <c r="H311" s="2" t="s">
        <v>608</v>
      </c>
      <c r="I311" s="2">
        <v>1</v>
      </c>
      <c r="K311" s="2">
        <v>100</v>
      </c>
      <c r="L311" s="2">
        <v>70</v>
      </c>
      <c r="P311" s="2">
        <v>3084</v>
      </c>
      <c r="Q311" s="2">
        <v>90</v>
      </c>
      <c r="R311" s="2">
        <v>11915.19</v>
      </c>
      <c r="V311" s="2">
        <v>58.1</v>
      </c>
      <c r="W311" s="2">
        <f t="shared" si="5"/>
        <v>15127.29</v>
      </c>
    </row>
    <row r="312" spans="1:24" ht="20.100000000000001" customHeight="1">
      <c r="A312" s="12">
        <v>43039</v>
      </c>
      <c r="B312" s="2" t="s">
        <v>25</v>
      </c>
      <c r="C312" s="2" t="s">
        <v>609</v>
      </c>
      <c r="D312" s="2" t="s">
        <v>27</v>
      </c>
      <c r="E312" s="2">
        <v>65</v>
      </c>
      <c r="F312" s="2" t="s">
        <v>38</v>
      </c>
      <c r="G312" s="71">
        <v>13701051191</v>
      </c>
      <c r="H312" s="2" t="s">
        <v>57</v>
      </c>
      <c r="I312" s="2">
        <v>1</v>
      </c>
      <c r="K312" s="2">
        <v>100</v>
      </c>
      <c r="Q312" s="2">
        <v>7</v>
      </c>
      <c r="R312" s="2">
        <v>994.71</v>
      </c>
      <c r="W312" s="2">
        <f t="shared" si="5"/>
        <v>994.71</v>
      </c>
    </row>
    <row r="313" spans="1:24" ht="20.100000000000001" customHeight="1">
      <c r="A313" s="12">
        <v>43039</v>
      </c>
      <c r="B313" s="2" t="s">
        <v>25</v>
      </c>
      <c r="C313" s="2" t="s">
        <v>610</v>
      </c>
      <c r="D313" s="2" t="s">
        <v>27</v>
      </c>
      <c r="E313" s="2">
        <v>54</v>
      </c>
      <c r="F313" s="2" t="s">
        <v>33</v>
      </c>
      <c r="G313" s="71">
        <v>15547703331</v>
      </c>
      <c r="H313" s="2" t="s">
        <v>57</v>
      </c>
      <c r="I313" s="2">
        <v>1</v>
      </c>
      <c r="K313" s="2">
        <v>100</v>
      </c>
      <c r="Q313" s="2">
        <v>30</v>
      </c>
      <c r="R313" s="2">
        <v>2875.91</v>
      </c>
      <c r="W313" s="2">
        <f t="shared" si="5"/>
        <v>2875.91</v>
      </c>
    </row>
    <row r="314" spans="1:24" ht="20.100000000000001" customHeight="1">
      <c r="A314" s="12">
        <v>43039</v>
      </c>
      <c r="B314" s="2" t="s">
        <v>611</v>
      </c>
      <c r="C314" s="2" t="s">
        <v>612</v>
      </c>
      <c r="D314" s="2" t="s">
        <v>27</v>
      </c>
      <c r="E314" s="2">
        <v>56</v>
      </c>
      <c r="G314" s="71">
        <v>15033841062</v>
      </c>
      <c r="H314" s="2" t="s">
        <v>57</v>
      </c>
      <c r="W314" s="2">
        <f t="shared" si="5"/>
        <v>0</v>
      </c>
    </row>
    <row r="315" spans="1:24" ht="20.100000000000001" customHeight="1">
      <c r="A315" s="12">
        <v>43039</v>
      </c>
      <c r="B315" s="2" t="s">
        <v>9</v>
      </c>
      <c r="C315" s="2" t="s">
        <v>124</v>
      </c>
      <c r="D315" s="2" t="s">
        <v>37</v>
      </c>
      <c r="E315" s="2">
        <v>57</v>
      </c>
      <c r="F315" s="2" t="s">
        <v>125</v>
      </c>
      <c r="G315" s="71">
        <v>13359750660</v>
      </c>
      <c r="H315" s="2" t="s">
        <v>57</v>
      </c>
      <c r="J315" s="2">
        <v>1</v>
      </c>
      <c r="K315" s="2">
        <v>100</v>
      </c>
      <c r="Q315" s="2">
        <v>30</v>
      </c>
      <c r="R315" s="2">
        <v>4178.18</v>
      </c>
      <c r="W315" s="2">
        <f t="shared" si="5"/>
        <v>4178.18</v>
      </c>
    </row>
    <row r="316" spans="1:24" ht="20.100000000000001" customHeight="1">
      <c r="A316" s="12">
        <v>43039</v>
      </c>
      <c r="B316" s="2" t="s">
        <v>9</v>
      </c>
      <c r="C316" s="2" t="s">
        <v>165</v>
      </c>
      <c r="D316" s="2" t="s">
        <v>27</v>
      </c>
      <c r="E316" s="2">
        <v>68</v>
      </c>
      <c r="F316" s="2" t="s">
        <v>166</v>
      </c>
      <c r="G316" s="71">
        <v>13651075955</v>
      </c>
      <c r="H316" s="2" t="s">
        <v>167</v>
      </c>
      <c r="J316" s="2">
        <v>1</v>
      </c>
      <c r="K316" s="2">
        <v>100</v>
      </c>
      <c r="Q316" s="2">
        <v>16</v>
      </c>
      <c r="R316" s="2">
        <v>1698.69</v>
      </c>
      <c r="W316" s="2">
        <f t="shared" si="5"/>
        <v>1698.69</v>
      </c>
    </row>
    <row r="317" spans="1:24" ht="20.100000000000001" customHeight="1">
      <c r="A317" s="12">
        <v>43039</v>
      </c>
      <c r="B317" s="2" t="s">
        <v>9</v>
      </c>
      <c r="C317" s="2" t="s">
        <v>505</v>
      </c>
      <c r="D317" s="2" t="s">
        <v>27</v>
      </c>
      <c r="E317" s="2">
        <v>55</v>
      </c>
      <c r="F317" s="2" t="s">
        <v>178</v>
      </c>
      <c r="G317" s="71">
        <v>13132088669</v>
      </c>
      <c r="H317" s="2" t="s">
        <v>506</v>
      </c>
      <c r="J317" s="2">
        <v>1</v>
      </c>
      <c r="K317" s="2">
        <v>100</v>
      </c>
      <c r="Q317" s="2">
        <v>10</v>
      </c>
      <c r="R317" s="2">
        <v>1020.27</v>
      </c>
      <c r="W317" s="2">
        <f t="shared" si="5"/>
        <v>1020.27</v>
      </c>
      <c r="X317" s="2">
        <f>SUM(W311:W317)</f>
        <v>25895.05</v>
      </c>
    </row>
    <row r="318" spans="1:24" ht="20.100000000000001" customHeight="1">
      <c r="A318" s="12">
        <v>43040</v>
      </c>
      <c r="B318" s="2" t="s">
        <v>9</v>
      </c>
      <c r="C318" s="2" t="s">
        <v>613</v>
      </c>
      <c r="D318" s="2" t="s">
        <v>37</v>
      </c>
      <c r="E318" s="2">
        <v>80</v>
      </c>
      <c r="H318" s="2" t="s">
        <v>39</v>
      </c>
      <c r="J318" s="2">
        <v>1</v>
      </c>
      <c r="K318" s="2">
        <v>100</v>
      </c>
      <c r="P318" s="2">
        <v>5786</v>
      </c>
      <c r="W318" s="2">
        <f t="shared" si="5"/>
        <v>5786</v>
      </c>
      <c r="X318" s="2">
        <f>SUM(W318)</f>
        <v>5786</v>
      </c>
    </row>
    <row r="319" spans="1:24" ht="20.100000000000001" customHeight="1">
      <c r="A319" s="12">
        <v>43041</v>
      </c>
      <c r="B319" s="2" t="s">
        <v>25</v>
      </c>
      <c r="C319" s="2" t="s">
        <v>614</v>
      </c>
      <c r="D319" s="2" t="s">
        <v>37</v>
      </c>
      <c r="E319" s="2">
        <v>48</v>
      </c>
      <c r="F319" s="2" t="s">
        <v>372</v>
      </c>
      <c r="G319" s="71">
        <v>13767500169</v>
      </c>
      <c r="H319" s="2" t="s">
        <v>43</v>
      </c>
      <c r="I319" s="2">
        <v>1</v>
      </c>
      <c r="K319" s="2">
        <v>100</v>
      </c>
      <c r="Q319" s="2">
        <v>30</v>
      </c>
      <c r="R319" s="2">
        <v>5265.53</v>
      </c>
      <c r="W319" s="2">
        <f t="shared" si="5"/>
        <v>5265.53</v>
      </c>
    </row>
    <row r="320" spans="1:24" ht="20.100000000000001" customHeight="1">
      <c r="A320" s="12">
        <v>43041</v>
      </c>
      <c r="B320" s="2" t="s">
        <v>25</v>
      </c>
      <c r="C320" s="2" t="s">
        <v>615</v>
      </c>
      <c r="D320" s="2" t="s">
        <v>27</v>
      </c>
      <c r="E320" s="2">
        <v>67</v>
      </c>
      <c r="F320" s="2" t="s">
        <v>195</v>
      </c>
      <c r="G320" s="71">
        <v>13643939548</v>
      </c>
      <c r="H320" s="2" t="s">
        <v>57</v>
      </c>
      <c r="I320" s="2">
        <v>1</v>
      </c>
      <c r="K320" s="2">
        <v>100</v>
      </c>
      <c r="Q320" s="2">
        <v>30</v>
      </c>
      <c r="R320" s="2">
        <v>2770.15</v>
      </c>
      <c r="W320" s="2">
        <f t="shared" si="5"/>
        <v>2770.15</v>
      </c>
    </row>
    <row r="321" spans="1:26" ht="20.100000000000001" customHeight="1">
      <c r="A321" s="12">
        <v>43041</v>
      </c>
      <c r="B321" s="2" t="s">
        <v>25</v>
      </c>
      <c r="C321" s="2" t="s">
        <v>616</v>
      </c>
      <c r="D321" s="2" t="s">
        <v>37</v>
      </c>
      <c r="E321" s="2">
        <v>55</v>
      </c>
      <c r="F321" s="2" t="s">
        <v>617</v>
      </c>
      <c r="G321" s="71">
        <v>13514718962</v>
      </c>
      <c r="H321" s="2" t="s">
        <v>39</v>
      </c>
      <c r="I321" s="2">
        <v>1</v>
      </c>
      <c r="K321" s="2">
        <v>100</v>
      </c>
      <c r="P321" s="2">
        <v>4507.8</v>
      </c>
      <c r="Q321" s="2">
        <v>46</v>
      </c>
      <c r="R321" s="2">
        <v>5227.84</v>
      </c>
      <c r="V321" s="2">
        <v>258.38</v>
      </c>
      <c r="W321" s="2">
        <f t="shared" ref="W321:W384" si="6">V321+U321+S321+R321+P321+N321+M321+L321</f>
        <v>9994.02</v>
      </c>
    </row>
    <row r="322" spans="1:26" ht="20.100000000000001" customHeight="1">
      <c r="A322" s="12">
        <v>43041</v>
      </c>
      <c r="B322" s="2" t="s">
        <v>25</v>
      </c>
      <c r="C322" s="2" t="s">
        <v>618</v>
      </c>
      <c r="D322" s="2" t="s">
        <v>37</v>
      </c>
      <c r="E322" s="2">
        <v>48</v>
      </c>
      <c r="F322" s="2" t="s">
        <v>513</v>
      </c>
      <c r="G322" s="71">
        <v>15872498999</v>
      </c>
      <c r="H322" s="2" t="s">
        <v>57</v>
      </c>
      <c r="I322" s="2">
        <v>1</v>
      </c>
      <c r="K322" s="2">
        <v>100</v>
      </c>
      <c r="Q322" s="2">
        <v>90</v>
      </c>
      <c r="R322" s="2">
        <v>10427.74</v>
      </c>
      <c r="W322" s="2">
        <f t="shared" si="6"/>
        <v>10427.74</v>
      </c>
    </row>
    <row r="323" spans="1:26" ht="20.100000000000001" customHeight="1">
      <c r="A323" s="12">
        <v>43041</v>
      </c>
      <c r="B323" s="2" t="s">
        <v>25</v>
      </c>
      <c r="C323" s="2" t="s">
        <v>619</v>
      </c>
      <c r="D323" s="2" t="s">
        <v>37</v>
      </c>
      <c r="E323" s="2">
        <v>31</v>
      </c>
      <c r="F323" s="2" t="s">
        <v>73</v>
      </c>
      <c r="G323" s="71">
        <v>15204605059</v>
      </c>
      <c r="H323" s="2" t="s">
        <v>43</v>
      </c>
      <c r="I323" s="2">
        <v>1</v>
      </c>
      <c r="K323" s="2">
        <v>100</v>
      </c>
      <c r="Q323" s="2">
        <v>30</v>
      </c>
      <c r="R323" s="2">
        <v>2897.63</v>
      </c>
      <c r="V323" s="2">
        <v>336.38</v>
      </c>
      <c r="W323" s="2">
        <f t="shared" si="6"/>
        <v>3234.01</v>
      </c>
    </row>
    <row r="324" spans="1:26" ht="20.100000000000001" customHeight="1">
      <c r="A324" s="12">
        <v>43041</v>
      </c>
      <c r="B324" s="2" t="s">
        <v>9</v>
      </c>
      <c r="C324" s="2" t="s">
        <v>620</v>
      </c>
      <c r="D324" s="2" t="s">
        <v>27</v>
      </c>
      <c r="E324" s="2">
        <v>54</v>
      </c>
      <c r="F324" s="2" t="s">
        <v>38</v>
      </c>
      <c r="G324" s="71">
        <v>13501187765</v>
      </c>
      <c r="H324" s="2" t="s">
        <v>621</v>
      </c>
      <c r="J324" s="2">
        <v>1</v>
      </c>
      <c r="K324" s="2">
        <v>100</v>
      </c>
      <c r="Q324" s="2">
        <v>14</v>
      </c>
      <c r="R324" s="2">
        <v>1398.8</v>
      </c>
      <c r="S324" s="2">
        <v>42</v>
      </c>
      <c r="W324" s="2">
        <f t="shared" si="6"/>
        <v>1440.8</v>
      </c>
    </row>
    <row r="325" spans="1:26" ht="20.100000000000001" customHeight="1">
      <c r="A325" s="12">
        <v>43041</v>
      </c>
      <c r="B325" s="2" t="s">
        <v>586</v>
      </c>
      <c r="C325" s="2" t="s">
        <v>481</v>
      </c>
      <c r="D325" s="2" t="s">
        <v>37</v>
      </c>
      <c r="E325" s="2">
        <v>57</v>
      </c>
      <c r="F325" s="2" t="s">
        <v>51</v>
      </c>
      <c r="G325" s="71">
        <v>13703520919</v>
      </c>
      <c r="H325" s="2" t="s">
        <v>167</v>
      </c>
      <c r="J325" s="2">
        <v>1</v>
      </c>
      <c r="K325" s="2">
        <v>0</v>
      </c>
      <c r="Q325" s="2">
        <v>40</v>
      </c>
      <c r="R325" s="2">
        <v>3704.16</v>
      </c>
      <c r="S325" s="2">
        <v>30</v>
      </c>
      <c r="W325" s="2">
        <f t="shared" si="6"/>
        <v>3734.16</v>
      </c>
      <c r="Z325" s="2" t="s">
        <v>622</v>
      </c>
    </row>
    <row r="326" spans="1:26" ht="20.100000000000001" customHeight="1">
      <c r="A326" s="12">
        <v>43041</v>
      </c>
      <c r="B326" s="2" t="s">
        <v>9</v>
      </c>
      <c r="C326" s="2" t="s">
        <v>401</v>
      </c>
      <c r="D326" s="2" t="s">
        <v>27</v>
      </c>
      <c r="E326" s="2">
        <v>61</v>
      </c>
      <c r="F326" s="2" t="s">
        <v>38</v>
      </c>
      <c r="G326" s="71">
        <v>13681408889</v>
      </c>
      <c r="H326" s="2" t="s">
        <v>454</v>
      </c>
      <c r="J326" s="2">
        <v>1</v>
      </c>
      <c r="K326" s="2">
        <v>100</v>
      </c>
      <c r="Q326" s="2">
        <v>11</v>
      </c>
      <c r="R326" s="2">
        <v>1178.04</v>
      </c>
      <c r="W326" s="2">
        <f t="shared" si="6"/>
        <v>1178.04</v>
      </c>
      <c r="X326" s="2">
        <f>SUM(W319:W326)</f>
        <v>38044.450000000004</v>
      </c>
    </row>
    <row r="327" spans="1:26" ht="20.100000000000001" customHeight="1">
      <c r="A327" s="12">
        <v>43042</v>
      </c>
      <c r="B327" s="2" t="s">
        <v>9</v>
      </c>
      <c r="C327" s="2" t="s">
        <v>336</v>
      </c>
      <c r="D327" s="2" t="s">
        <v>37</v>
      </c>
      <c r="E327" s="2">
        <v>49</v>
      </c>
      <c r="F327" s="2" t="s">
        <v>67</v>
      </c>
      <c r="G327" s="71">
        <v>13876855008</v>
      </c>
      <c r="H327" s="2" t="s">
        <v>57</v>
      </c>
      <c r="J327" s="2">
        <v>1</v>
      </c>
      <c r="K327" s="2">
        <v>100</v>
      </c>
      <c r="Q327" s="2">
        <v>30</v>
      </c>
      <c r="R327" s="2">
        <v>2592.69</v>
      </c>
      <c r="W327" s="2">
        <f t="shared" si="6"/>
        <v>2592.69</v>
      </c>
      <c r="X327" s="2">
        <f>SUM(W327)</f>
        <v>2592.69</v>
      </c>
    </row>
    <row r="328" spans="1:26" ht="20.100000000000001" customHeight="1">
      <c r="A328" s="12">
        <v>43045</v>
      </c>
      <c r="B328" s="2" t="s">
        <v>25</v>
      </c>
      <c r="C328" s="2" t="s">
        <v>623</v>
      </c>
      <c r="D328" s="2" t="s">
        <v>27</v>
      </c>
      <c r="E328" s="2">
        <v>61</v>
      </c>
      <c r="F328" s="2" t="s">
        <v>195</v>
      </c>
      <c r="G328" s="71">
        <v>15072288677</v>
      </c>
      <c r="H328" s="2" t="s">
        <v>43</v>
      </c>
      <c r="I328" s="2">
        <v>1</v>
      </c>
      <c r="K328" s="2">
        <v>100</v>
      </c>
      <c r="P328" s="2">
        <v>578.6</v>
      </c>
      <c r="Q328" s="2">
        <v>46</v>
      </c>
      <c r="R328" s="2">
        <v>5276.34</v>
      </c>
      <c r="V328" s="2">
        <v>336.38</v>
      </c>
      <c r="W328" s="2">
        <f t="shared" si="6"/>
        <v>6191.3200000000006</v>
      </c>
    </row>
    <row r="329" spans="1:26" ht="20.100000000000001" customHeight="1">
      <c r="A329" s="12">
        <v>43045</v>
      </c>
      <c r="B329" s="2" t="s">
        <v>25</v>
      </c>
      <c r="C329" s="2" t="s">
        <v>624</v>
      </c>
      <c r="D329" s="2" t="s">
        <v>27</v>
      </c>
      <c r="E329" s="2">
        <v>64</v>
      </c>
      <c r="F329" s="2" t="s">
        <v>56</v>
      </c>
      <c r="G329" s="71">
        <v>18642161538</v>
      </c>
      <c r="H329" s="2" t="s">
        <v>57</v>
      </c>
      <c r="I329" s="2">
        <v>1</v>
      </c>
      <c r="K329" s="2">
        <v>100</v>
      </c>
      <c r="Q329" s="2">
        <v>15</v>
      </c>
      <c r="R329" s="2">
        <v>1968.2</v>
      </c>
      <c r="W329" s="2">
        <f t="shared" si="6"/>
        <v>1968.2</v>
      </c>
    </row>
    <row r="330" spans="1:26" ht="20.100000000000001" customHeight="1">
      <c r="A330" s="12">
        <v>43045</v>
      </c>
      <c r="B330" s="2" t="s">
        <v>25</v>
      </c>
      <c r="C330" s="2" t="s">
        <v>625</v>
      </c>
      <c r="D330" s="2" t="s">
        <v>27</v>
      </c>
      <c r="E330" s="2">
        <v>52</v>
      </c>
      <c r="F330" s="2" t="s">
        <v>28</v>
      </c>
      <c r="G330" s="71">
        <v>13582652966</v>
      </c>
      <c r="H330" s="2" t="s">
        <v>57</v>
      </c>
      <c r="I330" s="2">
        <v>1</v>
      </c>
      <c r="K330" s="2">
        <v>100</v>
      </c>
      <c r="Q330" s="2">
        <v>20</v>
      </c>
      <c r="R330" s="2">
        <v>2839.37</v>
      </c>
      <c r="S330" s="2">
        <v>60</v>
      </c>
      <c r="W330" s="2">
        <f t="shared" si="6"/>
        <v>2899.37</v>
      </c>
    </row>
    <row r="331" spans="1:26" ht="20.100000000000001" customHeight="1">
      <c r="A331" s="12">
        <v>43045</v>
      </c>
      <c r="B331" s="2" t="s">
        <v>25</v>
      </c>
      <c r="C331" s="2" t="s">
        <v>626</v>
      </c>
      <c r="D331" s="2" t="s">
        <v>27</v>
      </c>
      <c r="E331" s="2">
        <v>68</v>
      </c>
      <c r="F331" s="2" t="s">
        <v>435</v>
      </c>
      <c r="G331" s="71">
        <v>13654342526</v>
      </c>
      <c r="H331" s="2" t="s">
        <v>43</v>
      </c>
      <c r="I331" s="2">
        <v>1</v>
      </c>
      <c r="K331" s="2">
        <v>100</v>
      </c>
      <c r="L331" s="2">
        <v>70</v>
      </c>
      <c r="P331" s="2">
        <v>5</v>
      </c>
      <c r="Q331" s="2">
        <v>16</v>
      </c>
      <c r="R331" s="2">
        <v>1836.73</v>
      </c>
      <c r="S331" s="2">
        <v>48</v>
      </c>
      <c r="W331" s="2">
        <f t="shared" si="6"/>
        <v>1959.73</v>
      </c>
      <c r="X331" s="2">
        <f>SUM(W328:W331)</f>
        <v>13018.619999999999</v>
      </c>
    </row>
    <row r="332" spans="1:26" ht="20.100000000000001" customHeight="1">
      <c r="A332" s="12">
        <v>43046</v>
      </c>
      <c r="B332" s="2" t="s">
        <v>9</v>
      </c>
      <c r="C332" s="2" t="s">
        <v>600</v>
      </c>
      <c r="D332" s="2" t="s">
        <v>27</v>
      </c>
      <c r="E332" s="2">
        <v>53</v>
      </c>
      <c r="F332" s="2" t="s">
        <v>51</v>
      </c>
      <c r="G332" s="71">
        <v>13552549822</v>
      </c>
      <c r="H332" s="2" t="s">
        <v>167</v>
      </c>
      <c r="J332" s="2">
        <v>1</v>
      </c>
      <c r="K332" s="2">
        <v>100</v>
      </c>
      <c r="Q332" s="2">
        <v>9</v>
      </c>
      <c r="R332" s="2">
        <v>816.89</v>
      </c>
      <c r="W332" s="2">
        <f t="shared" si="6"/>
        <v>816.89</v>
      </c>
    </row>
    <row r="333" spans="1:26" ht="20.100000000000001" customHeight="1">
      <c r="A333" s="12">
        <v>43046</v>
      </c>
      <c r="B333" s="2" t="s">
        <v>25</v>
      </c>
      <c r="C333" s="2" t="s">
        <v>627</v>
      </c>
      <c r="D333" s="2" t="s">
        <v>27</v>
      </c>
      <c r="E333" s="2">
        <v>52</v>
      </c>
      <c r="F333" s="2" t="s">
        <v>233</v>
      </c>
      <c r="G333" s="71">
        <v>18678901856</v>
      </c>
      <c r="H333" s="2" t="s">
        <v>43</v>
      </c>
      <c r="I333" s="2">
        <v>1</v>
      </c>
      <c r="K333" s="2">
        <v>100</v>
      </c>
      <c r="P333" s="2">
        <v>3079</v>
      </c>
      <c r="Q333" s="2">
        <v>30</v>
      </c>
      <c r="R333" s="2">
        <v>2782.84</v>
      </c>
      <c r="V333" s="2">
        <v>336.38</v>
      </c>
      <c r="W333" s="2">
        <f t="shared" si="6"/>
        <v>6198.22</v>
      </c>
      <c r="X333" s="2">
        <f>SUM(W332:W333)</f>
        <v>7015.1100000000006</v>
      </c>
    </row>
    <row r="334" spans="1:26" ht="20.100000000000001" customHeight="1">
      <c r="A334" s="12">
        <v>43048</v>
      </c>
      <c r="B334" s="21" t="s">
        <v>9</v>
      </c>
      <c r="C334" s="2" t="s">
        <v>151</v>
      </c>
      <c r="D334" s="2" t="s">
        <v>27</v>
      </c>
      <c r="E334" s="2">
        <v>62</v>
      </c>
      <c r="F334" s="2" t="s">
        <v>38</v>
      </c>
      <c r="G334" s="71">
        <v>13651194611</v>
      </c>
      <c r="H334" s="2" t="s">
        <v>152</v>
      </c>
      <c r="J334" s="2">
        <v>1</v>
      </c>
      <c r="K334" s="2">
        <v>100</v>
      </c>
      <c r="R334" s="2">
        <v>1941.98</v>
      </c>
      <c r="S334" s="2">
        <v>42</v>
      </c>
      <c r="W334" s="2">
        <f t="shared" si="6"/>
        <v>1983.98</v>
      </c>
    </row>
    <row r="335" spans="1:26" ht="20.100000000000001" customHeight="1">
      <c r="A335" s="12">
        <v>43048</v>
      </c>
      <c r="B335" s="21" t="s">
        <v>9</v>
      </c>
      <c r="C335" s="2" t="s">
        <v>492</v>
      </c>
      <c r="D335" s="2" t="s">
        <v>27</v>
      </c>
      <c r="E335" s="2">
        <v>47</v>
      </c>
      <c r="F335" s="2" t="s">
        <v>51</v>
      </c>
      <c r="G335" s="71">
        <v>13934729316</v>
      </c>
      <c r="H335" s="2" t="s">
        <v>493</v>
      </c>
      <c r="J335" s="2">
        <v>1</v>
      </c>
      <c r="K335" s="2">
        <v>100</v>
      </c>
      <c r="P335" s="2">
        <v>2321.8000000000002</v>
      </c>
      <c r="R335" s="2">
        <v>3109.79</v>
      </c>
      <c r="W335" s="2">
        <f t="shared" si="6"/>
        <v>5431.59</v>
      </c>
    </row>
    <row r="336" spans="1:26" ht="20.100000000000001" customHeight="1">
      <c r="A336" s="12">
        <v>43048</v>
      </c>
      <c r="B336" s="21" t="s">
        <v>8</v>
      </c>
      <c r="C336" s="21" t="s">
        <v>628</v>
      </c>
      <c r="D336" s="21" t="s">
        <v>37</v>
      </c>
      <c r="E336" s="21" t="s">
        <v>629</v>
      </c>
      <c r="F336" s="21" t="s">
        <v>38</v>
      </c>
      <c r="G336" s="77" t="s">
        <v>630</v>
      </c>
      <c r="H336" s="21" t="s">
        <v>39</v>
      </c>
      <c r="I336" s="2">
        <v>1</v>
      </c>
      <c r="K336" s="2">
        <v>100</v>
      </c>
      <c r="R336" s="2">
        <v>540.25</v>
      </c>
      <c r="W336" s="2">
        <f t="shared" si="6"/>
        <v>540.25</v>
      </c>
    </row>
    <row r="337" spans="1:24" ht="20.100000000000001" customHeight="1">
      <c r="A337" s="12">
        <v>43048</v>
      </c>
      <c r="B337" s="21" t="s">
        <v>8</v>
      </c>
      <c r="C337" s="21" t="s">
        <v>631</v>
      </c>
      <c r="D337" s="21" t="s">
        <v>27</v>
      </c>
      <c r="E337" s="21" t="s">
        <v>632</v>
      </c>
      <c r="F337" s="21" t="s">
        <v>233</v>
      </c>
      <c r="G337" s="77" t="s">
        <v>633</v>
      </c>
      <c r="H337" s="21" t="s">
        <v>634</v>
      </c>
      <c r="I337" s="2">
        <v>1</v>
      </c>
      <c r="K337" s="2">
        <v>100</v>
      </c>
      <c r="R337" s="2">
        <v>900.33</v>
      </c>
      <c r="W337" s="2">
        <f t="shared" si="6"/>
        <v>900.33</v>
      </c>
    </row>
    <row r="338" spans="1:24" ht="20.100000000000001" customHeight="1">
      <c r="A338" s="12">
        <v>43048</v>
      </c>
      <c r="B338" s="21" t="s">
        <v>8</v>
      </c>
      <c r="C338" s="21" t="s">
        <v>635</v>
      </c>
      <c r="D338" s="21" t="s">
        <v>37</v>
      </c>
      <c r="E338" s="21" t="s">
        <v>636</v>
      </c>
      <c r="F338" s="21" t="s">
        <v>73</v>
      </c>
      <c r="G338" s="77" t="s">
        <v>637</v>
      </c>
      <c r="H338" s="21" t="s">
        <v>638</v>
      </c>
      <c r="I338" s="2">
        <v>1</v>
      </c>
      <c r="K338" s="2">
        <v>100</v>
      </c>
      <c r="R338" s="2">
        <v>3655</v>
      </c>
      <c r="W338" s="2">
        <f t="shared" si="6"/>
        <v>3655</v>
      </c>
    </row>
    <row r="339" spans="1:24" ht="20.100000000000001" customHeight="1">
      <c r="A339" s="12">
        <v>43048</v>
      </c>
      <c r="B339" s="21" t="s">
        <v>9</v>
      </c>
      <c r="C339" s="2" t="s">
        <v>447</v>
      </c>
      <c r="D339" s="2" t="s">
        <v>27</v>
      </c>
      <c r="E339" s="2">
        <v>12</v>
      </c>
      <c r="F339" s="2" t="s">
        <v>448</v>
      </c>
      <c r="G339" s="71">
        <v>13831354980</v>
      </c>
      <c r="H339" s="2" t="s">
        <v>43</v>
      </c>
      <c r="J339" s="2">
        <v>1</v>
      </c>
      <c r="K339" s="2">
        <v>100</v>
      </c>
      <c r="R339" s="2">
        <v>2594.9499999999998</v>
      </c>
      <c r="W339" s="2">
        <f t="shared" si="6"/>
        <v>2594.9499999999998</v>
      </c>
    </row>
    <row r="340" spans="1:24" ht="20.100000000000001" customHeight="1">
      <c r="A340" s="12">
        <v>43048</v>
      </c>
      <c r="B340" s="21" t="s">
        <v>8</v>
      </c>
      <c r="C340" s="21" t="s">
        <v>639</v>
      </c>
      <c r="D340" s="21" t="s">
        <v>27</v>
      </c>
      <c r="E340" s="21" t="s">
        <v>632</v>
      </c>
      <c r="F340" s="21" t="s">
        <v>38</v>
      </c>
      <c r="G340" s="77" t="s">
        <v>640</v>
      </c>
      <c r="H340" s="21" t="s">
        <v>641</v>
      </c>
      <c r="I340" s="2">
        <v>1</v>
      </c>
      <c r="K340" s="2">
        <v>100</v>
      </c>
      <c r="R340" s="2">
        <v>961.06</v>
      </c>
      <c r="V340" s="2">
        <v>87.5</v>
      </c>
      <c r="W340" s="2">
        <f t="shared" si="6"/>
        <v>1048.56</v>
      </c>
    </row>
    <row r="341" spans="1:24" ht="20.100000000000001" customHeight="1">
      <c r="A341" s="12">
        <v>43048</v>
      </c>
      <c r="B341" s="21" t="s">
        <v>9</v>
      </c>
      <c r="C341" s="2" t="s">
        <v>524</v>
      </c>
      <c r="D341" s="2" t="s">
        <v>27</v>
      </c>
      <c r="E341" s="2">
        <v>61</v>
      </c>
      <c r="F341" s="2" t="s">
        <v>38</v>
      </c>
      <c r="G341" s="71">
        <v>18193732727</v>
      </c>
      <c r="H341" s="2" t="s">
        <v>282</v>
      </c>
      <c r="J341" s="2">
        <v>1</v>
      </c>
      <c r="K341" s="2">
        <v>100</v>
      </c>
      <c r="R341" s="2">
        <v>796.46</v>
      </c>
      <c r="V341" s="2">
        <v>775.14</v>
      </c>
      <c r="W341" s="2">
        <f t="shared" si="6"/>
        <v>1571.6</v>
      </c>
    </row>
    <row r="342" spans="1:24" ht="20.100000000000001" customHeight="1">
      <c r="A342" s="12">
        <v>43048</v>
      </c>
      <c r="B342" s="21" t="s">
        <v>8</v>
      </c>
      <c r="C342" s="21" t="s">
        <v>642</v>
      </c>
      <c r="D342" s="21" t="s">
        <v>37</v>
      </c>
      <c r="E342" s="21" t="s">
        <v>629</v>
      </c>
      <c r="F342" s="21" t="s">
        <v>233</v>
      </c>
      <c r="G342" s="77" t="s">
        <v>643</v>
      </c>
      <c r="H342" s="21" t="s">
        <v>57</v>
      </c>
      <c r="I342" s="2">
        <v>1</v>
      </c>
      <c r="K342" s="2">
        <v>100</v>
      </c>
      <c r="R342" s="2">
        <v>12607.07</v>
      </c>
      <c r="W342" s="2">
        <f t="shared" si="6"/>
        <v>12607.07</v>
      </c>
    </row>
    <row r="343" spans="1:24" ht="20.100000000000001" customHeight="1">
      <c r="A343" s="12">
        <v>43048</v>
      </c>
      <c r="B343" s="21" t="s">
        <v>8</v>
      </c>
      <c r="C343" s="21" t="s">
        <v>644</v>
      </c>
      <c r="D343" s="21" t="s">
        <v>27</v>
      </c>
      <c r="E343" s="21" t="s">
        <v>645</v>
      </c>
      <c r="F343" s="21" t="s">
        <v>38</v>
      </c>
      <c r="G343" s="77" t="s">
        <v>646</v>
      </c>
      <c r="H343" s="21" t="s">
        <v>57</v>
      </c>
      <c r="I343" s="2">
        <v>1</v>
      </c>
      <c r="K343" s="2">
        <v>100</v>
      </c>
      <c r="R343" s="2">
        <v>4170.7299999999996</v>
      </c>
      <c r="S343" s="2">
        <v>90</v>
      </c>
      <c r="W343" s="2">
        <f t="shared" si="6"/>
        <v>4260.7299999999996</v>
      </c>
    </row>
    <row r="344" spans="1:24" ht="20.100000000000001" customHeight="1">
      <c r="A344" s="12">
        <v>43048</v>
      </c>
      <c r="B344" s="21" t="s">
        <v>8</v>
      </c>
      <c r="C344" s="21" t="s">
        <v>647</v>
      </c>
      <c r="D344" s="21" t="s">
        <v>37</v>
      </c>
      <c r="E344" s="21" t="s">
        <v>538</v>
      </c>
      <c r="F344" s="21" t="s">
        <v>233</v>
      </c>
      <c r="G344" s="77" t="s">
        <v>648</v>
      </c>
      <c r="H344" s="21" t="s">
        <v>398</v>
      </c>
      <c r="I344" s="2">
        <v>1</v>
      </c>
      <c r="K344" s="2">
        <v>100</v>
      </c>
      <c r="R344" s="2">
        <v>3771.08</v>
      </c>
      <c r="W344" s="2">
        <f t="shared" si="6"/>
        <v>3771.08</v>
      </c>
    </row>
    <row r="345" spans="1:24" ht="20.100000000000001" customHeight="1">
      <c r="A345" s="12">
        <v>43048</v>
      </c>
      <c r="B345" s="21" t="s">
        <v>9</v>
      </c>
      <c r="C345" s="2" t="s">
        <v>465</v>
      </c>
      <c r="D345" s="2" t="s">
        <v>27</v>
      </c>
      <c r="E345" s="2">
        <v>51</v>
      </c>
      <c r="F345" s="2" t="s">
        <v>285</v>
      </c>
      <c r="G345" s="74">
        <v>13389430858</v>
      </c>
      <c r="H345" s="2" t="s">
        <v>167</v>
      </c>
      <c r="J345" s="2">
        <v>1</v>
      </c>
      <c r="K345" s="2">
        <v>100</v>
      </c>
      <c r="R345" s="2">
        <v>2102.0300000000002</v>
      </c>
      <c r="S345" s="2">
        <v>60</v>
      </c>
      <c r="V345" s="2">
        <v>258.38</v>
      </c>
      <c r="W345" s="2">
        <f t="shared" si="6"/>
        <v>2420.4100000000003</v>
      </c>
    </row>
    <row r="346" spans="1:24" ht="20.100000000000001" customHeight="1">
      <c r="A346" s="12">
        <v>43048</v>
      </c>
      <c r="B346" s="21" t="s">
        <v>8</v>
      </c>
      <c r="C346" s="21" t="s">
        <v>649</v>
      </c>
      <c r="D346" s="21" t="s">
        <v>37</v>
      </c>
      <c r="E346" s="21" t="s">
        <v>543</v>
      </c>
      <c r="F346" s="21" t="s">
        <v>38</v>
      </c>
      <c r="G346" s="77" t="s">
        <v>650</v>
      </c>
      <c r="H346" s="21" t="s">
        <v>43</v>
      </c>
      <c r="I346" s="2">
        <v>1</v>
      </c>
      <c r="K346" s="2">
        <v>100</v>
      </c>
      <c r="P346" s="2">
        <v>578.6</v>
      </c>
      <c r="R346" s="2">
        <v>890.22</v>
      </c>
      <c r="V346" s="2">
        <v>282.18</v>
      </c>
      <c r="W346" s="2">
        <f t="shared" si="6"/>
        <v>1751</v>
      </c>
      <c r="X346" s="2">
        <v>42536.55</v>
      </c>
    </row>
    <row r="347" spans="1:24" ht="20.100000000000001" customHeight="1">
      <c r="A347" s="12">
        <v>43049</v>
      </c>
      <c r="B347" s="2" t="s">
        <v>567</v>
      </c>
      <c r="C347" s="2" t="s">
        <v>651</v>
      </c>
      <c r="D347" s="2" t="s">
        <v>27</v>
      </c>
      <c r="J347" s="2">
        <v>1</v>
      </c>
      <c r="K347" s="2">
        <v>100</v>
      </c>
      <c r="R347" s="2">
        <v>2350.15</v>
      </c>
      <c r="W347" s="2">
        <f t="shared" si="6"/>
        <v>2350.15</v>
      </c>
    </row>
    <row r="348" spans="1:24" ht="20.100000000000001" customHeight="1">
      <c r="A348" s="12">
        <v>43049</v>
      </c>
      <c r="B348" s="2" t="s">
        <v>567</v>
      </c>
      <c r="C348" s="2" t="s">
        <v>297</v>
      </c>
      <c r="D348" s="2" t="s">
        <v>27</v>
      </c>
      <c r="E348" s="2">
        <v>53</v>
      </c>
      <c r="F348" s="2" t="s">
        <v>87</v>
      </c>
      <c r="G348" s="71">
        <v>13586186173</v>
      </c>
      <c r="H348" s="2" t="s">
        <v>57</v>
      </c>
      <c r="J348" s="2">
        <v>1</v>
      </c>
      <c r="K348" s="2">
        <v>100</v>
      </c>
      <c r="R348" s="2">
        <v>3994.38</v>
      </c>
      <c r="W348" s="2">
        <f t="shared" si="6"/>
        <v>3994.38</v>
      </c>
      <c r="X348" s="2">
        <f>W347+W348</f>
        <v>6344.5300000000007</v>
      </c>
    </row>
    <row r="349" spans="1:24" ht="20.100000000000001" customHeight="1">
      <c r="A349" s="24">
        <v>43052.351319444402</v>
      </c>
      <c r="B349" s="24" t="s">
        <v>9</v>
      </c>
      <c r="C349" s="25" t="s">
        <v>652</v>
      </c>
      <c r="D349" s="25" t="s">
        <v>37</v>
      </c>
      <c r="E349" s="25">
        <v>5</v>
      </c>
      <c r="F349" s="25" t="s">
        <v>38</v>
      </c>
      <c r="G349" s="78"/>
      <c r="H349" s="25" t="s">
        <v>167</v>
      </c>
      <c r="I349" s="25"/>
      <c r="J349" s="25">
        <v>1</v>
      </c>
      <c r="K349" s="25">
        <v>100</v>
      </c>
      <c r="L349" s="25"/>
      <c r="M349" s="25"/>
      <c r="N349" s="25"/>
      <c r="O349" s="25"/>
      <c r="P349" s="25"/>
      <c r="Q349" s="25"/>
      <c r="R349" s="25">
        <v>5543.2</v>
      </c>
      <c r="S349" s="25"/>
      <c r="T349" s="25"/>
      <c r="U349" s="25"/>
      <c r="V349" s="25"/>
      <c r="W349" s="2">
        <f t="shared" si="6"/>
        <v>5543.2</v>
      </c>
    </row>
    <row r="350" spans="1:24" ht="20.100000000000001" customHeight="1">
      <c r="A350" s="24">
        <v>43052.3915277778</v>
      </c>
      <c r="B350" s="24" t="s">
        <v>25</v>
      </c>
      <c r="C350" s="25" t="s">
        <v>653</v>
      </c>
      <c r="D350" s="25" t="s">
        <v>37</v>
      </c>
      <c r="E350" s="25">
        <v>51</v>
      </c>
      <c r="F350" s="25" t="s">
        <v>372</v>
      </c>
      <c r="G350" s="78">
        <v>15979060188</v>
      </c>
      <c r="H350" s="25" t="s">
        <v>43</v>
      </c>
      <c r="I350" s="25">
        <v>1</v>
      </c>
      <c r="J350" s="25"/>
      <c r="K350" s="25">
        <v>100</v>
      </c>
      <c r="L350" s="25">
        <v>70</v>
      </c>
      <c r="M350" s="25"/>
      <c r="N350" s="25"/>
      <c r="O350" s="25"/>
      <c r="P350" s="25">
        <v>5</v>
      </c>
      <c r="Q350" s="25"/>
      <c r="R350" s="25">
        <v>4442.38</v>
      </c>
      <c r="S350" s="25"/>
      <c r="T350" s="25"/>
      <c r="U350" s="25"/>
      <c r="V350" s="25">
        <v>276.60000000000002</v>
      </c>
      <c r="W350" s="2">
        <f t="shared" si="6"/>
        <v>4793.9800000000005</v>
      </c>
    </row>
    <row r="351" spans="1:24" ht="20.100000000000001" customHeight="1">
      <c r="A351" s="24">
        <v>43052.451412037</v>
      </c>
      <c r="B351" s="24" t="s">
        <v>25</v>
      </c>
      <c r="C351" s="25" t="s">
        <v>654</v>
      </c>
      <c r="D351" s="25" t="s">
        <v>37</v>
      </c>
      <c r="E351" s="25">
        <v>21</v>
      </c>
      <c r="F351" s="25" t="s">
        <v>51</v>
      </c>
      <c r="G351" s="78">
        <v>18935006639</v>
      </c>
      <c r="H351" s="25" t="s">
        <v>167</v>
      </c>
      <c r="I351" s="25">
        <v>1</v>
      </c>
      <c r="J351" s="25"/>
      <c r="K351" s="25">
        <v>100</v>
      </c>
      <c r="L351" s="25"/>
      <c r="M351" s="25"/>
      <c r="N351" s="25"/>
      <c r="O351" s="25"/>
      <c r="P351" s="25"/>
      <c r="Q351" s="25"/>
      <c r="R351" s="25">
        <v>788.3</v>
      </c>
      <c r="S351" s="25">
        <v>21</v>
      </c>
      <c r="T351" s="25"/>
      <c r="U351" s="25"/>
      <c r="V351" s="25"/>
      <c r="W351" s="2">
        <f t="shared" si="6"/>
        <v>809.3</v>
      </c>
    </row>
    <row r="352" spans="1:24" ht="20.100000000000001" customHeight="1">
      <c r="A352" s="24">
        <v>43052.564583333296</v>
      </c>
      <c r="B352" s="24" t="s">
        <v>197</v>
      </c>
      <c r="C352" s="25" t="s">
        <v>502</v>
      </c>
      <c r="D352" s="25" t="s">
        <v>27</v>
      </c>
      <c r="E352" s="25">
        <v>57</v>
      </c>
      <c r="F352" s="25" t="s">
        <v>56</v>
      </c>
      <c r="G352" s="78">
        <v>15304168163</v>
      </c>
      <c r="H352" s="25" t="s">
        <v>655</v>
      </c>
      <c r="I352" s="25">
        <v>1</v>
      </c>
      <c r="J352" s="25"/>
      <c r="K352" s="25">
        <v>100</v>
      </c>
      <c r="L352" s="25"/>
      <c r="M352" s="25"/>
      <c r="N352" s="25"/>
      <c r="O352" s="25"/>
      <c r="P352" s="25"/>
      <c r="Q352" s="25"/>
      <c r="R352" s="25">
        <v>0</v>
      </c>
      <c r="S352" s="25"/>
      <c r="T352" s="25"/>
      <c r="U352" s="25"/>
      <c r="V352" s="25"/>
      <c r="W352" s="2">
        <f t="shared" si="6"/>
        <v>0</v>
      </c>
    </row>
    <row r="353" spans="1:24" ht="20.100000000000001" customHeight="1">
      <c r="A353" s="24">
        <v>43052.604849536998</v>
      </c>
      <c r="B353" s="24" t="s">
        <v>656</v>
      </c>
      <c r="C353" s="25" t="s">
        <v>657</v>
      </c>
      <c r="D353" s="25" t="s">
        <v>37</v>
      </c>
      <c r="E353" s="25">
        <v>22</v>
      </c>
      <c r="F353" s="25" t="s">
        <v>293</v>
      </c>
      <c r="G353" s="78">
        <v>15872150364</v>
      </c>
      <c r="H353" s="25" t="s">
        <v>43</v>
      </c>
      <c r="I353" s="25"/>
      <c r="J353" s="25">
        <v>1</v>
      </c>
      <c r="K353" s="25">
        <v>100</v>
      </c>
      <c r="L353" s="25"/>
      <c r="M353" s="25"/>
      <c r="N353" s="25"/>
      <c r="O353" s="25"/>
      <c r="P353" s="25"/>
      <c r="Q353" s="25"/>
      <c r="R353" s="25">
        <v>13511.89</v>
      </c>
      <c r="S353" s="25"/>
      <c r="T353" s="25"/>
      <c r="U353" s="25"/>
      <c r="V353" s="25">
        <v>336.38</v>
      </c>
      <c r="W353" s="2">
        <f t="shared" si="6"/>
        <v>13848.269999999999</v>
      </c>
    </row>
    <row r="354" spans="1:24" ht="20.100000000000001" customHeight="1">
      <c r="A354" s="24">
        <v>43052.631354166697</v>
      </c>
      <c r="B354" s="24" t="s">
        <v>656</v>
      </c>
      <c r="C354" s="25" t="s">
        <v>658</v>
      </c>
      <c r="D354" s="25" t="s">
        <v>27</v>
      </c>
      <c r="E354" s="25">
        <v>46</v>
      </c>
      <c r="F354" s="25"/>
      <c r="G354" s="78"/>
      <c r="H354" s="25" t="s">
        <v>57</v>
      </c>
      <c r="I354" s="25"/>
      <c r="J354" s="25">
        <v>1</v>
      </c>
      <c r="K354" s="25">
        <v>100</v>
      </c>
      <c r="L354" s="25">
        <v>15</v>
      </c>
      <c r="M354" s="25"/>
      <c r="N354" s="25"/>
      <c r="O354" s="25"/>
      <c r="P354" s="25"/>
      <c r="Q354" s="25"/>
      <c r="R354" s="25">
        <v>3754.23</v>
      </c>
      <c r="S354" s="25"/>
      <c r="T354" s="25"/>
      <c r="U354" s="25"/>
      <c r="V354" s="25"/>
      <c r="W354" s="2">
        <f t="shared" si="6"/>
        <v>3769.23</v>
      </c>
    </row>
    <row r="355" spans="1:24" ht="20.100000000000001" customHeight="1">
      <c r="A355" s="24">
        <v>43052.666377314803</v>
      </c>
      <c r="B355" s="24" t="s">
        <v>659</v>
      </c>
      <c r="C355" s="25" t="s">
        <v>644</v>
      </c>
      <c r="D355" s="25" t="s">
        <v>27</v>
      </c>
      <c r="E355" s="25">
        <v>56</v>
      </c>
      <c r="F355" s="25"/>
      <c r="G355" s="78"/>
      <c r="H355" s="25"/>
      <c r="I355" s="25"/>
      <c r="J355" s="25"/>
      <c r="K355" s="25">
        <v>100</v>
      </c>
      <c r="L355" s="25"/>
      <c r="M355" s="25"/>
      <c r="N355" s="25"/>
      <c r="O355" s="25"/>
      <c r="P355" s="25"/>
      <c r="Q355" s="25"/>
      <c r="R355" s="25">
        <v>0</v>
      </c>
      <c r="S355" s="25"/>
      <c r="T355" s="25"/>
      <c r="U355" s="25"/>
      <c r="V355" s="25"/>
      <c r="W355" s="2">
        <f t="shared" si="6"/>
        <v>0</v>
      </c>
    </row>
    <row r="356" spans="1:24" ht="20.100000000000001" customHeight="1">
      <c r="A356" s="24">
        <v>43052.698587963001</v>
      </c>
      <c r="B356" s="24" t="s">
        <v>25</v>
      </c>
      <c r="C356" s="25" t="s">
        <v>660</v>
      </c>
      <c r="D356" s="25" t="s">
        <v>27</v>
      </c>
      <c r="E356" s="25">
        <v>33</v>
      </c>
      <c r="F356" s="25" t="s">
        <v>87</v>
      </c>
      <c r="G356" s="78">
        <v>13868980025</v>
      </c>
      <c r="H356" s="25" t="s">
        <v>487</v>
      </c>
      <c r="I356" s="25">
        <v>1</v>
      </c>
      <c r="J356" s="25"/>
      <c r="K356" s="25">
        <v>100</v>
      </c>
      <c r="L356" s="25"/>
      <c r="M356" s="25"/>
      <c r="N356" s="25"/>
      <c r="O356" s="25"/>
      <c r="P356" s="25"/>
      <c r="Q356" s="25"/>
      <c r="R356" s="25">
        <v>6076.04</v>
      </c>
      <c r="S356" s="25"/>
      <c r="T356" s="25"/>
      <c r="U356" s="25"/>
      <c r="V356" s="25">
        <v>78</v>
      </c>
      <c r="W356" s="2">
        <f t="shared" si="6"/>
        <v>6154.04</v>
      </c>
      <c r="X356" s="2">
        <v>34918.019999999997</v>
      </c>
    </row>
    <row r="357" spans="1:24" ht="20.100000000000001" customHeight="1">
      <c r="A357" s="24">
        <v>43053.342731481498</v>
      </c>
      <c r="B357" s="24" t="s">
        <v>9</v>
      </c>
      <c r="C357" s="25" t="s">
        <v>165</v>
      </c>
      <c r="D357" s="25" t="s">
        <v>27</v>
      </c>
      <c r="E357" s="25">
        <v>68</v>
      </c>
      <c r="F357" s="25" t="s">
        <v>38</v>
      </c>
      <c r="G357" s="78"/>
      <c r="H357" s="25" t="s">
        <v>167</v>
      </c>
      <c r="I357" s="25"/>
      <c r="J357" s="25">
        <v>1</v>
      </c>
      <c r="K357" s="25">
        <v>100</v>
      </c>
      <c r="L357" s="25"/>
      <c r="M357" s="25"/>
      <c r="N357" s="25"/>
      <c r="O357" s="25"/>
      <c r="P357" s="25"/>
      <c r="Q357" s="25"/>
      <c r="R357" s="25">
        <v>1971.83</v>
      </c>
      <c r="S357" s="25"/>
      <c r="T357" s="25"/>
      <c r="U357" s="25"/>
      <c r="V357" s="25"/>
      <c r="W357" s="2">
        <f t="shared" si="6"/>
        <v>1971.83</v>
      </c>
    </row>
    <row r="358" spans="1:24" ht="20.100000000000001" customHeight="1">
      <c r="A358" s="24">
        <v>43053.360671296301</v>
      </c>
      <c r="B358" s="24" t="s">
        <v>25</v>
      </c>
      <c r="C358" s="25" t="s">
        <v>661</v>
      </c>
      <c r="D358" s="25" t="s">
        <v>37</v>
      </c>
      <c r="E358" s="25">
        <v>69</v>
      </c>
      <c r="F358" s="25" t="s">
        <v>73</v>
      </c>
      <c r="G358" s="78">
        <v>15561768926</v>
      </c>
      <c r="H358" s="25" t="s">
        <v>39</v>
      </c>
      <c r="I358" s="25">
        <v>1</v>
      </c>
      <c r="J358" s="25"/>
      <c r="K358" s="25">
        <v>100</v>
      </c>
      <c r="L358" s="25"/>
      <c r="M358" s="25"/>
      <c r="N358" s="25"/>
      <c r="O358" s="25"/>
      <c r="P358" s="25"/>
      <c r="Q358" s="25"/>
      <c r="R358" s="25">
        <v>11722.16</v>
      </c>
      <c r="S358" s="25">
        <v>270</v>
      </c>
      <c r="T358" s="25"/>
      <c r="U358" s="25"/>
      <c r="V358" s="25"/>
      <c r="W358" s="2">
        <f t="shared" si="6"/>
        <v>11992.16</v>
      </c>
    </row>
    <row r="359" spans="1:24" ht="20.100000000000001" customHeight="1">
      <c r="A359" s="24">
        <v>43053.412025463003</v>
      </c>
      <c r="B359" s="24" t="s">
        <v>662</v>
      </c>
      <c r="C359" s="25" t="s">
        <v>579</v>
      </c>
      <c r="D359" s="25" t="s">
        <v>37</v>
      </c>
      <c r="E359" s="25">
        <v>72</v>
      </c>
      <c r="F359" s="25"/>
      <c r="G359" s="78"/>
      <c r="H359" s="25" t="s">
        <v>663</v>
      </c>
      <c r="I359" s="25"/>
      <c r="J359" s="25">
        <v>1</v>
      </c>
      <c r="K359" s="25">
        <v>100</v>
      </c>
      <c r="L359" s="25"/>
      <c r="M359" s="25"/>
      <c r="N359" s="25"/>
      <c r="O359" s="25"/>
      <c r="P359" s="25"/>
      <c r="Q359" s="25"/>
      <c r="R359" s="25">
        <v>4636.4799999999996</v>
      </c>
      <c r="S359" s="25">
        <v>90</v>
      </c>
      <c r="T359" s="25"/>
      <c r="U359" s="25"/>
      <c r="V359" s="25">
        <v>287.39999999999998</v>
      </c>
      <c r="W359" s="2">
        <f t="shared" si="6"/>
        <v>5013.8799999999992</v>
      </c>
    </row>
    <row r="360" spans="1:24" ht="20.100000000000001" customHeight="1">
      <c r="A360" s="24">
        <v>43053.436527777798</v>
      </c>
      <c r="B360" s="24" t="s">
        <v>25</v>
      </c>
      <c r="C360" s="25" t="s">
        <v>664</v>
      </c>
      <c r="D360" s="25" t="s">
        <v>27</v>
      </c>
      <c r="E360" s="25">
        <v>48</v>
      </c>
      <c r="F360" s="25" t="s">
        <v>38</v>
      </c>
      <c r="G360" s="78">
        <v>13651108060</v>
      </c>
      <c r="H360" s="25" t="s">
        <v>43</v>
      </c>
      <c r="I360" s="25">
        <v>1</v>
      </c>
      <c r="J360" s="25"/>
      <c r="K360" s="25">
        <v>100</v>
      </c>
      <c r="L360" s="25"/>
      <c r="M360" s="25"/>
      <c r="N360" s="25"/>
      <c r="O360" s="25"/>
      <c r="P360" s="25">
        <v>1114.4000000000001</v>
      </c>
      <c r="Q360" s="25"/>
      <c r="R360" s="25">
        <v>938.32</v>
      </c>
      <c r="S360" s="25">
        <v>24</v>
      </c>
      <c r="T360" s="25"/>
      <c r="U360" s="25"/>
      <c r="V360" s="25">
        <v>258.38</v>
      </c>
      <c r="W360" s="2">
        <f t="shared" si="6"/>
        <v>2335.1000000000004</v>
      </c>
    </row>
    <row r="361" spans="1:24" ht="20.100000000000001" customHeight="1">
      <c r="A361" s="24">
        <v>43053.566585648201</v>
      </c>
      <c r="B361" s="24" t="s">
        <v>25</v>
      </c>
      <c r="C361" s="25" t="s">
        <v>665</v>
      </c>
      <c r="D361" s="25" t="s">
        <v>27</v>
      </c>
      <c r="E361" s="25">
        <v>46</v>
      </c>
      <c r="F361" s="25" t="s">
        <v>233</v>
      </c>
      <c r="G361" s="78"/>
      <c r="H361" s="25"/>
      <c r="I361" s="25">
        <v>1</v>
      </c>
      <c r="J361" s="25"/>
      <c r="K361" s="25">
        <v>100</v>
      </c>
      <c r="L361" s="25"/>
      <c r="M361" s="25"/>
      <c r="N361" s="25"/>
      <c r="O361" s="25"/>
      <c r="P361" s="25"/>
      <c r="Q361" s="25"/>
      <c r="R361" s="25">
        <v>4277.41</v>
      </c>
      <c r="W361" s="2">
        <f t="shared" si="6"/>
        <v>4277.41</v>
      </c>
    </row>
    <row r="362" spans="1:24" ht="20.100000000000001" customHeight="1">
      <c r="A362" s="24">
        <v>43053.566701388903</v>
      </c>
      <c r="B362" s="24" t="s">
        <v>25</v>
      </c>
      <c r="C362" s="25" t="s">
        <v>666</v>
      </c>
      <c r="D362" s="25" t="s">
        <v>27</v>
      </c>
      <c r="E362" s="25">
        <v>54</v>
      </c>
      <c r="F362" s="25" t="s">
        <v>73</v>
      </c>
      <c r="G362" s="78">
        <v>13845117107</v>
      </c>
      <c r="H362" s="25" t="s">
        <v>57</v>
      </c>
      <c r="I362" s="25">
        <v>1</v>
      </c>
      <c r="J362" s="25"/>
      <c r="K362" s="25">
        <v>100</v>
      </c>
      <c r="L362" s="25"/>
      <c r="M362" s="25"/>
      <c r="N362" s="25"/>
      <c r="O362" s="25"/>
      <c r="P362" s="25"/>
      <c r="Q362" s="25"/>
      <c r="R362" s="25">
        <v>0</v>
      </c>
      <c r="W362" s="2">
        <f t="shared" si="6"/>
        <v>0</v>
      </c>
      <c r="X362" s="2">
        <v>25590.38</v>
      </c>
    </row>
    <row r="363" spans="1:24" ht="20.100000000000001" customHeight="1">
      <c r="A363" s="12">
        <v>43055</v>
      </c>
      <c r="B363" s="2" t="s">
        <v>25</v>
      </c>
      <c r="C363" s="2" t="s">
        <v>667</v>
      </c>
      <c r="D363" s="2" t="s">
        <v>37</v>
      </c>
      <c r="E363" s="2">
        <v>70</v>
      </c>
      <c r="F363" s="2" t="s">
        <v>28</v>
      </c>
      <c r="G363" s="71">
        <v>15831311185</v>
      </c>
      <c r="H363" s="2" t="s">
        <v>70</v>
      </c>
      <c r="I363" s="2">
        <v>1</v>
      </c>
      <c r="K363" s="2">
        <v>100</v>
      </c>
      <c r="P363" s="2">
        <v>578.6</v>
      </c>
      <c r="R363" s="2">
        <v>1463.77</v>
      </c>
      <c r="V363" s="2">
        <v>368.28</v>
      </c>
      <c r="W363" s="2">
        <f t="shared" si="6"/>
        <v>2410.65</v>
      </c>
    </row>
    <row r="364" spans="1:24" ht="20.100000000000001" customHeight="1">
      <c r="A364" s="12">
        <v>43055</v>
      </c>
      <c r="B364" s="2" t="s">
        <v>25</v>
      </c>
      <c r="C364" s="2" t="s">
        <v>668</v>
      </c>
      <c r="D364" s="2" t="s">
        <v>37</v>
      </c>
      <c r="E364" s="2">
        <v>41</v>
      </c>
      <c r="F364" s="2" t="s">
        <v>28</v>
      </c>
      <c r="G364" s="71">
        <v>18603250926</v>
      </c>
      <c r="H364" s="2" t="s">
        <v>57</v>
      </c>
      <c r="I364" s="2">
        <v>1</v>
      </c>
      <c r="K364" s="2">
        <v>100</v>
      </c>
      <c r="R364" s="2">
        <v>2708.83</v>
      </c>
      <c r="W364" s="2">
        <f t="shared" si="6"/>
        <v>2708.83</v>
      </c>
    </row>
    <row r="365" spans="1:24" ht="20.100000000000001" customHeight="1">
      <c r="A365" s="12">
        <v>43055</v>
      </c>
      <c r="B365" s="2" t="s">
        <v>25</v>
      </c>
      <c r="C365" s="2" t="s">
        <v>669</v>
      </c>
      <c r="D365" s="2" t="s">
        <v>37</v>
      </c>
      <c r="E365" s="2">
        <v>70</v>
      </c>
      <c r="F365" s="2" t="s">
        <v>38</v>
      </c>
      <c r="G365" s="71">
        <v>13121236015</v>
      </c>
      <c r="H365" s="2" t="s">
        <v>70</v>
      </c>
      <c r="I365" s="2">
        <v>1</v>
      </c>
      <c r="K365" s="2">
        <v>100</v>
      </c>
      <c r="W365" s="2">
        <f t="shared" si="6"/>
        <v>0</v>
      </c>
    </row>
    <row r="366" spans="1:24" ht="20.100000000000001" customHeight="1">
      <c r="A366" s="12">
        <v>43055</v>
      </c>
      <c r="B366" s="2" t="s">
        <v>9</v>
      </c>
      <c r="C366" s="2" t="s">
        <v>229</v>
      </c>
      <c r="D366" s="2" t="s">
        <v>27</v>
      </c>
      <c r="E366" s="2">
        <v>49</v>
      </c>
      <c r="F366" s="2" t="s">
        <v>38</v>
      </c>
      <c r="G366" s="71">
        <v>15011485227</v>
      </c>
      <c r="H366" s="2" t="s">
        <v>230</v>
      </c>
      <c r="J366" s="2">
        <v>1</v>
      </c>
      <c r="K366" s="2">
        <v>100</v>
      </c>
      <c r="R366" s="2">
        <v>3456.48</v>
      </c>
      <c r="W366" s="2">
        <f t="shared" si="6"/>
        <v>3456.48</v>
      </c>
    </row>
    <row r="367" spans="1:24" ht="20.100000000000001" customHeight="1">
      <c r="A367" s="12">
        <v>43055</v>
      </c>
      <c r="B367" s="2" t="s">
        <v>567</v>
      </c>
      <c r="C367" s="2" t="s">
        <v>50</v>
      </c>
      <c r="D367" s="2" t="s">
        <v>37</v>
      </c>
      <c r="E367" s="2">
        <v>45</v>
      </c>
      <c r="F367" s="2" t="s">
        <v>51</v>
      </c>
      <c r="G367" s="71">
        <v>13466831320</v>
      </c>
      <c r="H367" s="2" t="s">
        <v>39</v>
      </c>
      <c r="J367" s="2">
        <v>1</v>
      </c>
      <c r="K367" s="2">
        <v>100</v>
      </c>
      <c r="R367" s="2">
        <v>3151.01</v>
      </c>
      <c r="W367" s="2">
        <f t="shared" si="6"/>
        <v>3151.01</v>
      </c>
    </row>
    <row r="368" spans="1:24" ht="20.100000000000001" customHeight="1">
      <c r="A368" s="12">
        <v>43055</v>
      </c>
      <c r="B368" s="2" t="s">
        <v>9</v>
      </c>
      <c r="C368" s="2" t="s">
        <v>600</v>
      </c>
      <c r="D368" s="2" t="s">
        <v>27</v>
      </c>
      <c r="E368" s="2">
        <v>53</v>
      </c>
      <c r="F368" s="2" t="s">
        <v>51</v>
      </c>
      <c r="G368" s="71">
        <v>13552549822</v>
      </c>
      <c r="H368" s="2" t="s">
        <v>167</v>
      </c>
      <c r="J368" s="2">
        <v>1</v>
      </c>
      <c r="K368" s="2">
        <v>100</v>
      </c>
      <c r="R368" s="2">
        <v>875.82</v>
      </c>
      <c r="W368" s="2">
        <f t="shared" si="6"/>
        <v>875.82</v>
      </c>
      <c r="X368" s="2">
        <v>12602.79</v>
      </c>
    </row>
    <row r="369" spans="1:24" ht="20.100000000000001" customHeight="1">
      <c r="A369" s="12">
        <v>43059</v>
      </c>
      <c r="B369" s="2" t="s">
        <v>25</v>
      </c>
      <c r="C369" s="21" t="s">
        <v>670</v>
      </c>
      <c r="D369" s="21" t="s">
        <v>27</v>
      </c>
      <c r="E369" s="22">
        <v>48</v>
      </c>
      <c r="F369" s="21" t="s">
        <v>38</v>
      </c>
      <c r="G369" s="77">
        <v>18211122965</v>
      </c>
      <c r="H369" s="21" t="s">
        <v>43</v>
      </c>
      <c r="I369" s="2">
        <v>1</v>
      </c>
      <c r="K369" s="2">
        <v>100</v>
      </c>
      <c r="R369" s="2">
        <v>1128.48</v>
      </c>
      <c r="W369" s="2">
        <f t="shared" si="6"/>
        <v>1128.48</v>
      </c>
    </row>
    <row r="370" spans="1:24" ht="20.100000000000001" customHeight="1">
      <c r="A370" s="12">
        <v>43059</v>
      </c>
      <c r="B370" s="2" t="s">
        <v>25</v>
      </c>
      <c r="C370" s="21" t="s">
        <v>671</v>
      </c>
      <c r="D370" s="21" t="s">
        <v>27</v>
      </c>
      <c r="E370" s="22">
        <v>50</v>
      </c>
      <c r="F370" s="21" t="s">
        <v>38</v>
      </c>
      <c r="G370" s="77">
        <v>13522196367</v>
      </c>
      <c r="H370" s="21" t="s">
        <v>167</v>
      </c>
      <c r="I370" s="2">
        <v>1</v>
      </c>
      <c r="K370" s="2">
        <v>100</v>
      </c>
      <c r="R370" s="2">
        <v>2099.0500000000002</v>
      </c>
      <c r="V370" s="2">
        <v>394.48</v>
      </c>
      <c r="W370" s="2">
        <f t="shared" si="6"/>
        <v>2493.5300000000002</v>
      </c>
    </row>
    <row r="371" spans="1:24" ht="20.100000000000001" customHeight="1">
      <c r="A371" s="12">
        <v>43059</v>
      </c>
      <c r="B371" s="2" t="s">
        <v>25</v>
      </c>
      <c r="C371" s="21" t="s">
        <v>672</v>
      </c>
      <c r="D371" s="21" t="s">
        <v>27</v>
      </c>
      <c r="E371" s="22">
        <v>42</v>
      </c>
      <c r="F371" s="21" t="s">
        <v>435</v>
      </c>
      <c r="G371" s="77">
        <v>15568036566</v>
      </c>
      <c r="H371" s="21" t="s">
        <v>43</v>
      </c>
      <c r="I371" s="2">
        <v>1</v>
      </c>
      <c r="K371" s="2">
        <v>100</v>
      </c>
      <c r="R371" s="2">
        <v>3748.79</v>
      </c>
      <c r="V371" s="2">
        <v>594.76</v>
      </c>
      <c r="W371" s="2">
        <f t="shared" si="6"/>
        <v>4343.55</v>
      </c>
    </row>
    <row r="372" spans="1:24" ht="20.100000000000001" customHeight="1">
      <c r="A372" s="12">
        <v>43059</v>
      </c>
      <c r="B372" s="2" t="s">
        <v>25</v>
      </c>
      <c r="C372" s="21" t="s">
        <v>673</v>
      </c>
      <c r="D372" s="21" t="s">
        <v>37</v>
      </c>
      <c r="E372" s="22">
        <v>46</v>
      </c>
      <c r="F372" s="21" t="s">
        <v>435</v>
      </c>
      <c r="G372" s="77">
        <v>15568036566</v>
      </c>
      <c r="H372" s="21" t="s">
        <v>415</v>
      </c>
      <c r="I372" s="2">
        <v>1</v>
      </c>
      <c r="K372" s="2">
        <v>100</v>
      </c>
      <c r="R372" s="2">
        <v>2639.12</v>
      </c>
      <c r="W372" s="2">
        <f t="shared" si="6"/>
        <v>2639.12</v>
      </c>
    </row>
    <row r="373" spans="1:24" ht="20.100000000000001" customHeight="1">
      <c r="A373" s="12">
        <v>43059</v>
      </c>
      <c r="B373" s="2" t="s">
        <v>25</v>
      </c>
      <c r="C373" s="21" t="s">
        <v>674</v>
      </c>
      <c r="D373" s="21" t="s">
        <v>37</v>
      </c>
      <c r="E373" s="22">
        <v>68</v>
      </c>
      <c r="F373" s="21" t="s">
        <v>56</v>
      </c>
      <c r="G373" s="77">
        <v>13019428971</v>
      </c>
      <c r="H373" s="21" t="s">
        <v>39</v>
      </c>
      <c r="I373" s="2">
        <v>1</v>
      </c>
      <c r="K373" s="2">
        <v>100</v>
      </c>
      <c r="R373" s="2">
        <v>3102.74</v>
      </c>
      <c r="W373" s="2">
        <f t="shared" si="6"/>
        <v>3102.74</v>
      </c>
    </row>
    <row r="374" spans="1:24" ht="20.100000000000001" customHeight="1">
      <c r="A374" s="12">
        <v>43059</v>
      </c>
      <c r="B374" s="2" t="s">
        <v>25</v>
      </c>
      <c r="C374" s="21" t="s">
        <v>675</v>
      </c>
      <c r="D374" s="21" t="s">
        <v>27</v>
      </c>
      <c r="E374" s="22">
        <v>68</v>
      </c>
      <c r="F374" s="21" t="s">
        <v>233</v>
      </c>
      <c r="G374" s="77">
        <v>13475296292</v>
      </c>
      <c r="H374" s="21" t="s">
        <v>43</v>
      </c>
      <c r="I374" s="2">
        <v>1</v>
      </c>
      <c r="K374" s="2">
        <v>100</v>
      </c>
      <c r="R374" s="2">
        <v>3828.84</v>
      </c>
      <c r="V374" s="2">
        <v>78</v>
      </c>
      <c r="W374" s="2">
        <f t="shared" si="6"/>
        <v>3906.84</v>
      </c>
    </row>
    <row r="375" spans="1:24" ht="20.100000000000001" customHeight="1">
      <c r="A375" s="12">
        <v>43059</v>
      </c>
      <c r="B375" s="21" t="s">
        <v>9</v>
      </c>
      <c r="C375" s="21" t="s">
        <v>626</v>
      </c>
      <c r="D375" s="21" t="s">
        <v>27</v>
      </c>
      <c r="E375" s="22">
        <v>68</v>
      </c>
      <c r="F375" s="2" t="s">
        <v>435</v>
      </c>
      <c r="G375" s="71">
        <v>13654342526</v>
      </c>
      <c r="H375" s="21" t="s">
        <v>43</v>
      </c>
      <c r="J375" s="2">
        <v>1</v>
      </c>
      <c r="K375" s="2">
        <v>100</v>
      </c>
      <c r="R375" s="2">
        <v>1002.83</v>
      </c>
      <c r="W375" s="2">
        <f t="shared" si="6"/>
        <v>1002.83</v>
      </c>
    </row>
    <row r="376" spans="1:24" ht="20.100000000000001" customHeight="1">
      <c r="A376" s="12">
        <v>43059</v>
      </c>
      <c r="B376" s="21" t="s">
        <v>676</v>
      </c>
      <c r="C376" s="21" t="s">
        <v>568</v>
      </c>
      <c r="D376" s="21" t="s">
        <v>37</v>
      </c>
      <c r="E376" s="22">
        <v>78</v>
      </c>
      <c r="F376" s="2" t="s">
        <v>33</v>
      </c>
      <c r="G376" s="71">
        <v>13030415862</v>
      </c>
      <c r="H376" s="21" t="s">
        <v>39</v>
      </c>
      <c r="J376" s="2">
        <v>1</v>
      </c>
      <c r="K376" s="2">
        <v>100</v>
      </c>
      <c r="R376" s="2">
        <v>3291.92</v>
      </c>
      <c r="W376" s="2">
        <f t="shared" si="6"/>
        <v>3291.92</v>
      </c>
    </row>
    <row r="377" spans="1:24" ht="20.100000000000001" customHeight="1">
      <c r="A377" s="12">
        <v>43059</v>
      </c>
      <c r="B377" s="21" t="s">
        <v>9</v>
      </c>
      <c r="C377" s="21" t="s">
        <v>654</v>
      </c>
      <c r="D377" s="21" t="s">
        <v>37</v>
      </c>
      <c r="E377" s="22">
        <v>21</v>
      </c>
      <c r="F377" s="25" t="s">
        <v>51</v>
      </c>
      <c r="G377" s="78">
        <v>18935006639</v>
      </c>
      <c r="H377" s="21" t="s">
        <v>167</v>
      </c>
      <c r="J377" s="2">
        <v>1</v>
      </c>
      <c r="K377" s="2">
        <v>100</v>
      </c>
      <c r="R377" s="2">
        <v>1039.27</v>
      </c>
      <c r="S377" s="2">
        <v>30</v>
      </c>
      <c r="W377" s="2">
        <f t="shared" si="6"/>
        <v>1069.27</v>
      </c>
    </row>
    <row r="378" spans="1:24" ht="20.100000000000001" customHeight="1">
      <c r="A378" s="12">
        <v>43059</v>
      </c>
      <c r="B378" s="21" t="s">
        <v>9</v>
      </c>
      <c r="C378" s="21" t="s">
        <v>677</v>
      </c>
      <c r="D378" s="21" t="s">
        <v>37</v>
      </c>
      <c r="E378" s="22">
        <v>34</v>
      </c>
      <c r="F378" s="21"/>
      <c r="G378" s="77"/>
      <c r="H378" s="21" t="s">
        <v>678</v>
      </c>
      <c r="J378" s="2">
        <v>1</v>
      </c>
      <c r="K378" s="2">
        <v>100</v>
      </c>
      <c r="N378" s="2">
        <v>535.79999999999995</v>
      </c>
      <c r="P378" s="2">
        <v>2000</v>
      </c>
      <c r="V378" s="2">
        <v>22</v>
      </c>
      <c r="W378" s="2">
        <f t="shared" si="6"/>
        <v>2557.8000000000002</v>
      </c>
    </row>
    <row r="379" spans="1:24" ht="20.100000000000001" customHeight="1">
      <c r="A379" s="12">
        <v>43059</v>
      </c>
      <c r="B379" s="21" t="s">
        <v>9</v>
      </c>
      <c r="C379" s="21" t="s">
        <v>679</v>
      </c>
      <c r="D379" s="21" t="s">
        <v>37</v>
      </c>
      <c r="E379" s="22">
        <v>42</v>
      </c>
      <c r="F379" s="21"/>
      <c r="G379" s="77"/>
      <c r="H379" s="21" t="s">
        <v>680</v>
      </c>
      <c r="J379" s="2">
        <v>1</v>
      </c>
      <c r="K379" s="2">
        <v>100</v>
      </c>
      <c r="R379" s="2">
        <v>1019.25</v>
      </c>
      <c r="S379" s="2">
        <v>21</v>
      </c>
      <c r="V379" s="2">
        <v>262.5</v>
      </c>
      <c r="W379" s="2">
        <f t="shared" si="6"/>
        <v>1302.75</v>
      </c>
    </row>
    <row r="380" spans="1:24" ht="20.100000000000001" customHeight="1">
      <c r="A380" s="12">
        <v>43059</v>
      </c>
      <c r="B380" s="21" t="s">
        <v>676</v>
      </c>
      <c r="C380" s="21" t="s">
        <v>490</v>
      </c>
      <c r="D380" s="21" t="s">
        <v>37</v>
      </c>
      <c r="E380" s="22">
        <v>56</v>
      </c>
      <c r="F380" s="2" t="s">
        <v>28</v>
      </c>
      <c r="G380" s="71">
        <v>13315997888</v>
      </c>
      <c r="H380" s="21" t="s">
        <v>491</v>
      </c>
      <c r="J380" s="2">
        <v>1</v>
      </c>
      <c r="K380" s="2">
        <v>100</v>
      </c>
      <c r="R380" s="2">
        <v>4380.3900000000003</v>
      </c>
      <c r="W380" s="2">
        <f t="shared" si="6"/>
        <v>4380.3900000000003</v>
      </c>
      <c r="X380" s="2">
        <f>SUM(W369:W380)</f>
        <v>31219.22</v>
      </c>
    </row>
    <row r="381" spans="1:24" ht="20.100000000000001" customHeight="1">
      <c r="A381" s="26">
        <v>43060.335879629602</v>
      </c>
      <c r="B381" s="21" t="s">
        <v>9</v>
      </c>
      <c r="C381" s="27" t="s">
        <v>267</v>
      </c>
      <c r="D381" s="27" t="s">
        <v>27</v>
      </c>
      <c r="E381" s="27">
        <v>48</v>
      </c>
      <c r="F381" s="2" t="s">
        <v>51</v>
      </c>
      <c r="G381" s="71">
        <v>13934457270</v>
      </c>
      <c r="H381" s="27" t="s">
        <v>43</v>
      </c>
      <c r="J381" s="2">
        <v>1</v>
      </c>
      <c r="K381" s="2">
        <v>100</v>
      </c>
      <c r="R381" s="28">
        <v>4438.13</v>
      </c>
      <c r="W381" s="2">
        <f t="shared" si="6"/>
        <v>4438.13</v>
      </c>
    </row>
    <row r="382" spans="1:24" ht="20.100000000000001" customHeight="1">
      <c r="A382" s="26">
        <v>43060.368125000001</v>
      </c>
      <c r="B382" s="2" t="s">
        <v>25</v>
      </c>
      <c r="C382" s="27" t="s">
        <v>681</v>
      </c>
      <c r="D382" s="27" t="s">
        <v>27</v>
      </c>
      <c r="E382" s="27">
        <v>82</v>
      </c>
      <c r="G382" s="71">
        <v>13311102238</v>
      </c>
      <c r="H382" s="27" t="s">
        <v>682</v>
      </c>
      <c r="I382" s="2">
        <v>1</v>
      </c>
      <c r="K382" s="2">
        <v>100</v>
      </c>
      <c r="R382" s="28">
        <v>2061.4899999999998</v>
      </c>
      <c r="S382" s="2">
        <v>30</v>
      </c>
      <c r="W382" s="2">
        <f t="shared" si="6"/>
        <v>2091.4899999999998</v>
      </c>
    </row>
    <row r="383" spans="1:24" ht="20.100000000000001" customHeight="1">
      <c r="A383" s="26">
        <v>43060.425115740698</v>
      </c>
      <c r="B383" s="2" t="s">
        <v>8</v>
      </c>
      <c r="C383" s="27" t="s">
        <v>683</v>
      </c>
      <c r="D383" s="27" t="s">
        <v>37</v>
      </c>
      <c r="E383" s="27">
        <v>52</v>
      </c>
      <c r="F383" s="2" t="s">
        <v>293</v>
      </c>
      <c r="G383" s="71">
        <v>15924106046</v>
      </c>
      <c r="H383" s="27" t="s">
        <v>43</v>
      </c>
      <c r="J383" s="2">
        <v>1</v>
      </c>
      <c r="K383" s="2">
        <v>100</v>
      </c>
      <c r="M383" s="2">
        <v>140</v>
      </c>
      <c r="R383" s="28">
        <v>0</v>
      </c>
      <c r="W383" s="2">
        <f t="shared" si="6"/>
        <v>140</v>
      </c>
    </row>
    <row r="384" spans="1:24" ht="20.100000000000001" customHeight="1">
      <c r="A384" s="26">
        <v>43060.567245370403</v>
      </c>
      <c r="B384" s="2" t="s">
        <v>25</v>
      </c>
      <c r="C384" s="27" t="s">
        <v>684</v>
      </c>
      <c r="D384" s="27" t="s">
        <v>27</v>
      </c>
      <c r="E384" s="27">
        <v>58</v>
      </c>
      <c r="F384" s="2" t="s">
        <v>233</v>
      </c>
      <c r="G384" s="71">
        <v>18612451610</v>
      </c>
      <c r="H384" s="27" t="s">
        <v>43</v>
      </c>
      <c r="I384" s="2">
        <v>1</v>
      </c>
      <c r="K384" s="2">
        <v>100</v>
      </c>
      <c r="R384" s="28">
        <v>3578.08</v>
      </c>
      <c r="V384" s="2">
        <v>336.38</v>
      </c>
      <c r="W384" s="2">
        <f t="shared" si="6"/>
        <v>3914.46</v>
      </c>
    </row>
    <row r="385" spans="1:24" ht="20.100000000000001" customHeight="1">
      <c r="A385" s="26">
        <v>43060.584988425901</v>
      </c>
      <c r="B385" s="21" t="s">
        <v>676</v>
      </c>
      <c r="C385" s="27" t="s">
        <v>249</v>
      </c>
      <c r="D385" s="27" t="s">
        <v>27</v>
      </c>
      <c r="E385" s="27">
        <v>53</v>
      </c>
      <c r="F385" s="2" t="s">
        <v>195</v>
      </c>
      <c r="G385" s="71">
        <v>13598745345</v>
      </c>
      <c r="H385" s="27" t="s">
        <v>57</v>
      </c>
      <c r="J385" s="2">
        <v>1</v>
      </c>
      <c r="K385" s="2">
        <v>100</v>
      </c>
      <c r="R385" s="28">
        <v>4096.55</v>
      </c>
      <c r="W385" s="2">
        <f t="shared" ref="W385:W404" si="7">V385+U385+S385+R385+P385+N385+M385+L385</f>
        <v>4096.55</v>
      </c>
    </row>
    <row r="386" spans="1:24" ht="20.100000000000001" customHeight="1">
      <c r="A386" s="26">
        <v>43060.598229166702</v>
      </c>
      <c r="B386" s="2" t="s">
        <v>25</v>
      </c>
      <c r="C386" s="27" t="s">
        <v>685</v>
      </c>
      <c r="D386" s="27" t="s">
        <v>37</v>
      </c>
      <c r="E386" s="27">
        <v>69</v>
      </c>
      <c r="F386" s="2" t="s">
        <v>38</v>
      </c>
      <c r="G386" s="71">
        <v>13381099441</v>
      </c>
      <c r="H386" s="27" t="s">
        <v>90</v>
      </c>
      <c r="I386" s="2">
        <v>1</v>
      </c>
      <c r="K386" s="2">
        <v>100</v>
      </c>
      <c r="R386" s="28">
        <v>3677.48</v>
      </c>
      <c r="W386" s="2">
        <f t="shared" si="7"/>
        <v>3677.48</v>
      </c>
    </row>
    <row r="387" spans="1:24" ht="20.100000000000001" customHeight="1">
      <c r="A387" s="26">
        <v>43060.613935185203</v>
      </c>
      <c r="B387" s="2" t="s">
        <v>25</v>
      </c>
      <c r="C387" s="27" t="s">
        <v>686</v>
      </c>
      <c r="D387" s="27" t="s">
        <v>27</v>
      </c>
      <c r="E387" s="27">
        <v>38</v>
      </c>
      <c r="F387" s="2" t="s">
        <v>435</v>
      </c>
      <c r="G387" s="71">
        <v>13942087780</v>
      </c>
      <c r="H387" s="27" t="s">
        <v>57</v>
      </c>
      <c r="I387" s="2">
        <v>1</v>
      </c>
      <c r="K387" s="2">
        <v>100</v>
      </c>
      <c r="R387" s="28">
        <v>1455.02</v>
      </c>
      <c r="W387" s="2">
        <f t="shared" si="7"/>
        <v>1455.02</v>
      </c>
    </row>
    <row r="388" spans="1:24" ht="20.100000000000001" customHeight="1">
      <c r="A388" s="26">
        <v>43060.619085648097</v>
      </c>
      <c r="B388" s="2" t="s">
        <v>25</v>
      </c>
      <c r="C388" s="27" t="s">
        <v>687</v>
      </c>
      <c r="D388" s="27" t="s">
        <v>27</v>
      </c>
      <c r="E388" s="27">
        <v>61</v>
      </c>
      <c r="F388" s="2" t="s">
        <v>435</v>
      </c>
      <c r="G388" s="71">
        <v>13942087780</v>
      </c>
      <c r="H388" s="27" t="s">
        <v>347</v>
      </c>
      <c r="I388" s="2">
        <v>1</v>
      </c>
      <c r="K388" s="2">
        <v>100</v>
      </c>
      <c r="R388" s="28">
        <v>790.28</v>
      </c>
      <c r="W388" s="2">
        <f t="shared" si="7"/>
        <v>790.28</v>
      </c>
      <c r="X388" s="2">
        <f>SUM(W381:W388)</f>
        <v>20603.41</v>
      </c>
    </row>
    <row r="389" spans="1:24" ht="20.100000000000001" customHeight="1">
      <c r="A389" s="12">
        <v>43062</v>
      </c>
      <c r="B389" s="2" t="s">
        <v>25</v>
      </c>
      <c r="C389" s="2" t="s">
        <v>688</v>
      </c>
      <c r="D389" s="2" t="s">
        <v>27</v>
      </c>
      <c r="E389" s="2">
        <v>52</v>
      </c>
      <c r="F389" s="2" t="s">
        <v>33</v>
      </c>
      <c r="G389" s="71">
        <v>13722123768</v>
      </c>
      <c r="H389" s="2" t="s">
        <v>43</v>
      </c>
      <c r="I389" s="2">
        <v>1</v>
      </c>
      <c r="K389" s="2">
        <v>100</v>
      </c>
      <c r="P389" s="2">
        <v>578.6</v>
      </c>
      <c r="R389" s="2">
        <v>4796.37</v>
      </c>
      <c r="V389" s="2">
        <v>78</v>
      </c>
      <c r="W389" s="2">
        <f t="shared" si="7"/>
        <v>5452.97</v>
      </c>
    </row>
    <row r="390" spans="1:24" ht="20.100000000000001" customHeight="1">
      <c r="A390" s="12">
        <v>43062</v>
      </c>
      <c r="B390" s="2" t="s">
        <v>25</v>
      </c>
      <c r="C390" s="2" t="s">
        <v>689</v>
      </c>
      <c r="D390" s="2" t="s">
        <v>37</v>
      </c>
      <c r="E390" s="2">
        <v>57</v>
      </c>
      <c r="F390" s="2" t="s">
        <v>33</v>
      </c>
      <c r="G390" s="71">
        <v>18947127676</v>
      </c>
      <c r="H390" s="2" t="s">
        <v>43</v>
      </c>
      <c r="I390" s="2">
        <v>1</v>
      </c>
      <c r="K390" s="2">
        <v>100</v>
      </c>
      <c r="R390" s="2">
        <v>4545.0600000000004</v>
      </c>
      <c r="V390" s="2">
        <v>258.38</v>
      </c>
      <c r="W390" s="2">
        <f t="shared" si="7"/>
        <v>4803.4400000000005</v>
      </c>
    </row>
    <row r="391" spans="1:24" ht="20.100000000000001" customHeight="1">
      <c r="A391" s="12">
        <v>43062</v>
      </c>
      <c r="B391" s="2" t="s">
        <v>25</v>
      </c>
      <c r="C391" s="2" t="s">
        <v>690</v>
      </c>
      <c r="D391" s="2" t="s">
        <v>37</v>
      </c>
      <c r="E391" s="2">
        <v>70</v>
      </c>
      <c r="F391" s="2" t="s">
        <v>38</v>
      </c>
      <c r="G391" s="71">
        <v>15611416017</v>
      </c>
      <c r="H391" s="2" t="s">
        <v>39</v>
      </c>
      <c r="I391" s="2">
        <v>1</v>
      </c>
      <c r="K391" s="2">
        <v>100</v>
      </c>
      <c r="R391" s="2">
        <v>783.33</v>
      </c>
      <c r="S391" s="2">
        <v>21</v>
      </c>
      <c r="V391" s="2">
        <v>258.38</v>
      </c>
      <c r="W391" s="2">
        <f t="shared" si="7"/>
        <v>1062.71</v>
      </c>
    </row>
    <row r="392" spans="1:24" ht="20.100000000000001" customHeight="1">
      <c r="A392" s="12">
        <v>43062</v>
      </c>
      <c r="B392" s="2" t="s">
        <v>25</v>
      </c>
      <c r="C392" s="2" t="s">
        <v>691</v>
      </c>
      <c r="D392" s="2" t="s">
        <v>37</v>
      </c>
      <c r="E392" s="2">
        <v>4</v>
      </c>
      <c r="F392" s="2" t="s">
        <v>28</v>
      </c>
      <c r="G392" s="71">
        <v>13831106789</v>
      </c>
      <c r="H392" s="2" t="s">
        <v>43</v>
      </c>
      <c r="I392" s="2">
        <v>1</v>
      </c>
      <c r="K392" s="2">
        <v>100</v>
      </c>
      <c r="R392" s="2">
        <v>308.08</v>
      </c>
      <c r="V392" s="2">
        <v>62.56</v>
      </c>
      <c r="W392" s="2">
        <f t="shared" si="7"/>
        <v>370.64</v>
      </c>
    </row>
    <row r="393" spans="1:24" ht="20.100000000000001" customHeight="1">
      <c r="A393" s="12">
        <v>43062</v>
      </c>
      <c r="B393" s="2" t="s">
        <v>9</v>
      </c>
      <c r="C393" s="2" t="s">
        <v>377</v>
      </c>
      <c r="D393" s="2" t="s">
        <v>27</v>
      </c>
      <c r="E393" s="2">
        <v>62</v>
      </c>
      <c r="H393" s="2" t="s">
        <v>43</v>
      </c>
      <c r="J393" s="2">
        <v>1</v>
      </c>
      <c r="K393" s="2">
        <v>100</v>
      </c>
      <c r="R393" s="2">
        <v>2914.32</v>
      </c>
      <c r="W393" s="2">
        <f t="shared" si="7"/>
        <v>2914.32</v>
      </c>
    </row>
    <row r="394" spans="1:24" ht="20.100000000000001" customHeight="1">
      <c r="A394" s="12">
        <v>43062</v>
      </c>
      <c r="B394" s="2" t="s">
        <v>9</v>
      </c>
      <c r="C394" s="2" t="s">
        <v>422</v>
      </c>
      <c r="D394" s="2" t="s">
        <v>27</v>
      </c>
      <c r="E394" s="2">
        <v>54</v>
      </c>
      <c r="F394" s="2" t="s">
        <v>38</v>
      </c>
      <c r="G394" s="71">
        <v>13501187765</v>
      </c>
      <c r="H394" s="2" t="s">
        <v>57</v>
      </c>
      <c r="J394" s="2">
        <v>1</v>
      </c>
      <c r="K394" s="2">
        <v>100</v>
      </c>
      <c r="L394" s="2">
        <v>200</v>
      </c>
      <c r="P394" s="2">
        <v>5</v>
      </c>
      <c r="R394" s="2">
        <v>1623.63</v>
      </c>
      <c r="S394" s="2">
        <v>42</v>
      </c>
      <c r="W394" s="2">
        <f t="shared" si="7"/>
        <v>1870.63</v>
      </c>
    </row>
    <row r="395" spans="1:24" ht="20.100000000000001" customHeight="1">
      <c r="A395" s="12">
        <v>43062</v>
      </c>
      <c r="B395" s="2" t="s">
        <v>9</v>
      </c>
      <c r="C395" s="2" t="s">
        <v>628</v>
      </c>
      <c r="D395" s="2" t="s">
        <v>37</v>
      </c>
      <c r="E395" s="2">
        <v>68</v>
      </c>
      <c r="F395" s="21" t="s">
        <v>38</v>
      </c>
      <c r="G395" s="77" t="s">
        <v>630</v>
      </c>
      <c r="H395" s="21" t="s">
        <v>43</v>
      </c>
      <c r="J395" s="2">
        <v>1</v>
      </c>
      <c r="K395" s="2">
        <v>100</v>
      </c>
      <c r="R395" s="2">
        <v>1793.96</v>
      </c>
      <c r="W395" s="2">
        <f t="shared" si="7"/>
        <v>1793.96</v>
      </c>
    </row>
    <row r="396" spans="1:24" ht="20.100000000000001" customHeight="1">
      <c r="A396" s="12">
        <v>43066</v>
      </c>
      <c r="B396" s="2" t="s">
        <v>594</v>
      </c>
      <c r="C396" s="21" t="s">
        <v>692</v>
      </c>
      <c r="D396" s="21" t="s">
        <v>37</v>
      </c>
      <c r="E396" s="21" t="s">
        <v>540</v>
      </c>
      <c r="F396" s="21" t="s">
        <v>239</v>
      </c>
      <c r="G396" s="77" t="s">
        <v>693</v>
      </c>
      <c r="H396" s="21" t="s">
        <v>43</v>
      </c>
      <c r="I396" s="21" t="s">
        <v>536</v>
      </c>
      <c r="K396" s="2">
        <v>100</v>
      </c>
      <c r="W396" s="2">
        <f t="shared" si="7"/>
        <v>0</v>
      </c>
    </row>
    <row r="397" spans="1:24" ht="20.100000000000001" customHeight="1">
      <c r="A397" s="12">
        <v>43066</v>
      </c>
      <c r="B397" s="2" t="s">
        <v>25</v>
      </c>
      <c r="C397" s="21" t="s">
        <v>694</v>
      </c>
      <c r="D397" s="21" t="s">
        <v>37</v>
      </c>
      <c r="E397" s="21" t="s">
        <v>695</v>
      </c>
      <c r="F397" s="21" t="s">
        <v>435</v>
      </c>
      <c r="G397" s="77" t="s">
        <v>696</v>
      </c>
      <c r="H397" s="21" t="s">
        <v>697</v>
      </c>
      <c r="I397" s="21" t="s">
        <v>536</v>
      </c>
      <c r="K397" s="2">
        <v>100</v>
      </c>
      <c r="Q397" s="2">
        <v>14</v>
      </c>
      <c r="R397" s="2">
        <v>1796.75</v>
      </c>
      <c r="S397" s="2">
        <v>42</v>
      </c>
      <c r="W397" s="2">
        <f t="shared" si="7"/>
        <v>1838.75</v>
      </c>
    </row>
    <row r="398" spans="1:24" ht="20.100000000000001" customHeight="1">
      <c r="A398" s="12">
        <v>43066</v>
      </c>
      <c r="B398" s="2" t="s">
        <v>8</v>
      </c>
      <c r="C398" s="21" t="s">
        <v>698</v>
      </c>
      <c r="D398" s="21" t="s">
        <v>27</v>
      </c>
      <c r="E398" s="21" t="s">
        <v>699</v>
      </c>
      <c r="F398" s="21" t="s">
        <v>233</v>
      </c>
      <c r="G398" s="77" t="s">
        <v>700</v>
      </c>
      <c r="H398" s="21" t="s">
        <v>57</v>
      </c>
      <c r="I398" s="21" t="s">
        <v>536</v>
      </c>
      <c r="K398" s="2">
        <v>100</v>
      </c>
      <c r="W398" s="2">
        <f t="shared" si="7"/>
        <v>0</v>
      </c>
    </row>
    <row r="399" spans="1:24" ht="20.100000000000001" customHeight="1">
      <c r="A399" s="12">
        <v>43066</v>
      </c>
      <c r="B399" s="2" t="s">
        <v>567</v>
      </c>
      <c r="C399" s="2" t="s">
        <v>525</v>
      </c>
      <c r="D399" s="2" t="s">
        <v>27</v>
      </c>
      <c r="E399" s="2">
        <v>53</v>
      </c>
      <c r="F399" s="2" t="s">
        <v>518</v>
      </c>
      <c r="G399" s="71">
        <v>13625786465</v>
      </c>
      <c r="H399" s="2" t="s">
        <v>90</v>
      </c>
      <c r="I399" s="21"/>
      <c r="J399" s="2">
        <v>1</v>
      </c>
      <c r="K399" s="2">
        <v>100</v>
      </c>
      <c r="Q399" s="2">
        <v>30</v>
      </c>
      <c r="R399" s="2">
        <v>3588.77</v>
      </c>
      <c r="W399" s="2">
        <f t="shared" si="7"/>
        <v>3588.77</v>
      </c>
    </row>
    <row r="400" spans="1:24" ht="20.100000000000001" customHeight="1">
      <c r="A400" s="12">
        <v>43067</v>
      </c>
      <c r="B400" s="2" t="s">
        <v>9</v>
      </c>
      <c r="C400" s="2" t="s">
        <v>165</v>
      </c>
      <c r="D400" s="2" t="s">
        <v>27</v>
      </c>
      <c r="E400" s="2">
        <v>68</v>
      </c>
      <c r="F400" s="2" t="s">
        <v>166</v>
      </c>
      <c r="G400" s="71">
        <v>13651075955</v>
      </c>
      <c r="H400" s="2" t="s">
        <v>167</v>
      </c>
      <c r="J400" s="2">
        <v>1</v>
      </c>
      <c r="K400" s="2">
        <v>100</v>
      </c>
      <c r="R400" s="2">
        <v>1977.79</v>
      </c>
      <c r="W400" s="2">
        <f t="shared" si="7"/>
        <v>1977.79</v>
      </c>
    </row>
    <row r="401" spans="1:23" ht="20.100000000000001" customHeight="1">
      <c r="A401" s="12">
        <v>43067</v>
      </c>
      <c r="B401" s="2" t="s">
        <v>8</v>
      </c>
      <c r="C401" s="21" t="s">
        <v>701</v>
      </c>
      <c r="D401" s="21" t="s">
        <v>37</v>
      </c>
      <c r="E401" s="21" t="s">
        <v>702</v>
      </c>
      <c r="F401" s="21" t="s">
        <v>352</v>
      </c>
      <c r="G401" s="71">
        <v>13641141979</v>
      </c>
      <c r="H401" s="21" t="s">
        <v>39</v>
      </c>
      <c r="J401" s="2">
        <v>1</v>
      </c>
      <c r="K401" s="2">
        <v>100</v>
      </c>
      <c r="R401" s="2">
        <v>11253.34</v>
      </c>
      <c r="V401" s="2">
        <v>109.9</v>
      </c>
      <c r="W401" s="2">
        <f t="shared" si="7"/>
        <v>11363.24</v>
      </c>
    </row>
    <row r="402" spans="1:23" ht="20.100000000000001" customHeight="1">
      <c r="A402" s="12">
        <v>43067</v>
      </c>
      <c r="B402" s="2" t="s">
        <v>25</v>
      </c>
      <c r="C402" s="21" t="s">
        <v>703</v>
      </c>
      <c r="D402" s="21" t="s">
        <v>27</v>
      </c>
      <c r="E402" s="21" t="s">
        <v>704</v>
      </c>
      <c r="F402" s="21" t="s">
        <v>617</v>
      </c>
      <c r="G402" s="71">
        <v>13847495396</v>
      </c>
      <c r="H402" s="21" t="s">
        <v>43</v>
      </c>
      <c r="I402" s="2">
        <v>1</v>
      </c>
      <c r="K402" s="2">
        <v>100</v>
      </c>
      <c r="R402" s="2">
        <v>3884.3</v>
      </c>
      <c r="W402" s="2">
        <f t="shared" si="7"/>
        <v>3884.3</v>
      </c>
    </row>
    <row r="403" spans="1:23" ht="20.100000000000001" customHeight="1">
      <c r="A403" s="12">
        <v>43067</v>
      </c>
      <c r="B403" s="2" t="s">
        <v>25</v>
      </c>
      <c r="C403" s="21" t="s">
        <v>705</v>
      </c>
      <c r="D403" s="21" t="s">
        <v>27</v>
      </c>
      <c r="E403" s="21" t="s">
        <v>706</v>
      </c>
      <c r="F403" s="21" t="s">
        <v>60</v>
      </c>
      <c r="G403" s="71">
        <v>13584795220</v>
      </c>
      <c r="H403" s="21" t="s">
        <v>57</v>
      </c>
      <c r="I403" s="2">
        <v>1</v>
      </c>
      <c r="K403" s="2">
        <v>100</v>
      </c>
      <c r="L403" s="2">
        <v>70</v>
      </c>
      <c r="P403" s="2">
        <v>5</v>
      </c>
      <c r="W403" s="2">
        <f t="shared" si="7"/>
        <v>75</v>
      </c>
    </row>
    <row r="404" spans="1:23" ht="20.100000000000001" customHeight="1">
      <c r="A404" s="12">
        <v>43067</v>
      </c>
      <c r="B404" s="2" t="s">
        <v>25</v>
      </c>
      <c r="C404" s="21" t="s">
        <v>707</v>
      </c>
      <c r="D404" s="21" t="s">
        <v>37</v>
      </c>
      <c r="E404" s="21" t="s">
        <v>708</v>
      </c>
      <c r="F404" s="21" t="s">
        <v>195</v>
      </c>
      <c r="G404" s="71">
        <v>18516852679</v>
      </c>
      <c r="H404" s="21" t="s">
        <v>547</v>
      </c>
      <c r="I404" s="2">
        <v>1</v>
      </c>
      <c r="K404" s="2">
        <v>100</v>
      </c>
      <c r="W404" s="2">
        <f t="shared" si="7"/>
        <v>0</v>
      </c>
    </row>
    <row r="405" spans="1:23" ht="20.100000000000001" customHeight="1">
      <c r="A405" s="12">
        <v>43069.350335648101</v>
      </c>
      <c r="B405" s="2" t="s">
        <v>9</v>
      </c>
      <c r="C405" s="21" t="s">
        <v>590</v>
      </c>
      <c r="D405" s="21">
        <v>2</v>
      </c>
      <c r="E405" s="21">
        <v>53</v>
      </c>
      <c r="F405" s="21"/>
      <c r="H405" s="21" t="s">
        <v>43</v>
      </c>
      <c r="J405" s="2">
        <v>1</v>
      </c>
      <c r="K405" s="2">
        <v>100</v>
      </c>
      <c r="P405" s="2">
        <v>578.6</v>
      </c>
      <c r="R405" s="2">
        <v>7126.05</v>
      </c>
      <c r="V405" s="2">
        <v>143.6</v>
      </c>
      <c r="W405" s="2">
        <f>L405+M405+N405+P405+R405+S405+U405+V405</f>
        <v>7848.2500000000009</v>
      </c>
    </row>
    <row r="406" spans="1:23" ht="20.100000000000001" customHeight="1">
      <c r="A406" s="12">
        <v>43069.374513888899</v>
      </c>
      <c r="B406" s="2" t="s">
        <v>25</v>
      </c>
      <c r="C406" s="21" t="s">
        <v>709</v>
      </c>
      <c r="D406" s="21">
        <v>1</v>
      </c>
      <c r="E406" s="21" t="s">
        <v>73</v>
      </c>
      <c r="F406" s="21" t="s">
        <v>710</v>
      </c>
      <c r="G406" s="71">
        <v>18610548522</v>
      </c>
      <c r="H406" s="21" t="s">
        <v>711</v>
      </c>
      <c r="I406" s="2">
        <v>1</v>
      </c>
      <c r="K406" s="2">
        <v>100</v>
      </c>
      <c r="R406" s="2">
        <v>3046.73</v>
      </c>
      <c r="V406" s="2">
        <v>258.38</v>
      </c>
      <c r="W406" s="2">
        <f t="shared" ref="W406:W414" si="8">L406+M406+N406+P406+R406+S406+U406+V406</f>
        <v>3305.11</v>
      </c>
    </row>
    <row r="407" spans="1:23" ht="20.100000000000001" customHeight="1">
      <c r="A407" s="12">
        <v>43069.409004629597</v>
      </c>
      <c r="B407" s="2" t="s">
        <v>9</v>
      </c>
      <c r="C407" s="21" t="s">
        <v>465</v>
      </c>
      <c r="D407" s="21">
        <v>2</v>
      </c>
      <c r="E407" s="21">
        <v>51</v>
      </c>
      <c r="F407" s="21"/>
      <c r="H407" s="21" t="s">
        <v>167</v>
      </c>
      <c r="J407" s="2">
        <v>1</v>
      </c>
      <c r="K407" s="2">
        <v>100</v>
      </c>
      <c r="P407" s="2">
        <v>5</v>
      </c>
      <c r="R407" s="2">
        <v>1862.05</v>
      </c>
      <c r="S407" s="2">
        <v>45</v>
      </c>
      <c r="W407" s="2">
        <f t="shared" si="8"/>
        <v>1912.05</v>
      </c>
    </row>
    <row r="408" spans="1:23" ht="20.100000000000001" customHeight="1">
      <c r="A408" s="12">
        <v>43069.422118055598</v>
      </c>
      <c r="B408" s="2" t="s">
        <v>25</v>
      </c>
      <c r="C408" s="21" t="s">
        <v>712</v>
      </c>
      <c r="D408" s="21">
        <v>1</v>
      </c>
      <c r="E408" s="21">
        <v>57</v>
      </c>
      <c r="F408" s="21" t="s">
        <v>38</v>
      </c>
      <c r="G408" s="71">
        <v>18703413238</v>
      </c>
      <c r="H408" s="21" t="s">
        <v>713</v>
      </c>
      <c r="I408" s="2">
        <v>1</v>
      </c>
      <c r="K408" s="2">
        <v>100</v>
      </c>
      <c r="L408" s="2">
        <v>90</v>
      </c>
      <c r="W408" s="2">
        <f t="shared" si="8"/>
        <v>90</v>
      </c>
    </row>
    <row r="409" spans="1:23" ht="20.100000000000001" customHeight="1">
      <c r="A409" s="12">
        <v>43069.439201388901</v>
      </c>
      <c r="B409" s="2" t="s">
        <v>9</v>
      </c>
      <c r="C409" s="21" t="s">
        <v>690</v>
      </c>
      <c r="D409" s="21">
        <v>1</v>
      </c>
      <c r="E409" s="21">
        <v>70</v>
      </c>
      <c r="F409" s="21"/>
      <c r="H409" s="21" t="s">
        <v>39</v>
      </c>
      <c r="J409" s="2">
        <v>1</v>
      </c>
      <c r="K409" s="2">
        <v>100</v>
      </c>
      <c r="R409" s="2">
        <v>1604.67</v>
      </c>
      <c r="S409" s="2">
        <v>42</v>
      </c>
      <c r="W409" s="2">
        <f t="shared" si="8"/>
        <v>1646.67</v>
      </c>
    </row>
    <row r="410" spans="1:23" ht="20.100000000000001" customHeight="1">
      <c r="A410" s="12">
        <v>43069.446550925903</v>
      </c>
      <c r="B410" s="2" t="s">
        <v>25</v>
      </c>
      <c r="C410" s="21" t="s">
        <v>714</v>
      </c>
      <c r="D410" s="21">
        <v>1</v>
      </c>
      <c r="E410" s="21">
        <v>65</v>
      </c>
      <c r="F410" s="21"/>
      <c r="G410" s="71">
        <v>15206285390</v>
      </c>
      <c r="H410" s="21" t="s">
        <v>715</v>
      </c>
      <c r="I410" s="2">
        <v>1</v>
      </c>
      <c r="K410" s="2">
        <v>100</v>
      </c>
      <c r="R410" s="2">
        <v>3281.96</v>
      </c>
      <c r="V410" s="2">
        <v>210</v>
      </c>
      <c r="W410" s="2">
        <f t="shared" si="8"/>
        <v>3491.96</v>
      </c>
    </row>
    <row r="411" spans="1:23" ht="20.100000000000001" customHeight="1">
      <c r="A411" s="12">
        <v>43069.446701388901</v>
      </c>
      <c r="B411" s="2" t="s">
        <v>9</v>
      </c>
      <c r="C411" s="21" t="s">
        <v>716</v>
      </c>
      <c r="D411" s="21">
        <v>2</v>
      </c>
      <c r="E411" s="21">
        <v>61</v>
      </c>
      <c r="F411" s="21"/>
      <c r="H411" s="21" t="s">
        <v>43</v>
      </c>
      <c r="J411" s="2">
        <v>1</v>
      </c>
      <c r="K411" s="2">
        <v>100</v>
      </c>
      <c r="R411" s="2">
        <v>1943.12</v>
      </c>
      <c r="V411" s="2">
        <v>14.1</v>
      </c>
      <c r="W411" s="2">
        <f t="shared" si="8"/>
        <v>1957.2199999999998</v>
      </c>
    </row>
    <row r="412" spans="1:23" ht="20.100000000000001" customHeight="1">
      <c r="A412" s="12">
        <v>43069.4838773148</v>
      </c>
      <c r="B412" s="2" t="s">
        <v>9</v>
      </c>
      <c r="C412" s="21" t="s">
        <v>654</v>
      </c>
      <c r="D412" s="21">
        <v>1</v>
      </c>
      <c r="E412" s="21">
        <v>21</v>
      </c>
      <c r="F412" s="21"/>
      <c r="H412" s="21" t="s">
        <v>167</v>
      </c>
      <c r="J412" s="2">
        <v>1</v>
      </c>
      <c r="K412" s="2">
        <v>100</v>
      </c>
      <c r="P412" s="2">
        <v>5</v>
      </c>
      <c r="R412" s="2">
        <v>1011.03</v>
      </c>
      <c r="S412" s="2">
        <v>30</v>
      </c>
      <c r="W412" s="2">
        <f t="shared" si="8"/>
        <v>1046.03</v>
      </c>
    </row>
    <row r="413" spans="1:23" ht="20.100000000000001" customHeight="1">
      <c r="A413" s="12">
        <v>43069.574745370403</v>
      </c>
      <c r="B413" s="2" t="s">
        <v>25</v>
      </c>
      <c r="C413" s="21" t="s">
        <v>717</v>
      </c>
      <c r="D413" s="21">
        <v>2</v>
      </c>
      <c r="E413" s="21">
        <v>67</v>
      </c>
      <c r="F413" s="21" t="s">
        <v>38</v>
      </c>
      <c r="G413" s="71">
        <v>15811459760</v>
      </c>
      <c r="H413" s="21" t="s">
        <v>711</v>
      </c>
      <c r="I413" s="2">
        <v>1</v>
      </c>
      <c r="K413" s="2">
        <v>100</v>
      </c>
      <c r="L413" s="2">
        <v>70</v>
      </c>
      <c r="P413" s="2">
        <v>0</v>
      </c>
      <c r="R413" s="2">
        <v>719.92</v>
      </c>
      <c r="V413" s="2">
        <v>125.12</v>
      </c>
      <c r="W413" s="2">
        <f t="shared" si="8"/>
        <v>915.04</v>
      </c>
    </row>
    <row r="414" spans="1:23" ht="20.100000000000001" customHeight="1">
      <c r="A414" s="12">
        <v>43069.612465277802</v>
      </c>
      <c r="B414" s="2" t="s">
        <v>25</v>
      </c>
      <c r="C414" s="21" t="s">
        <v>718</v>
      </c>
      <c r="D414" s="21">
        <v>1</v>
      </c>
      <c r="E414" s="21">
        <v>50</v>
      </c>
      <c r="F414" s="21" t="s">
        <v>60</v>
      </c>
      <c r="G414" s="71">
        <v>15206285390</v>
      </c>
      <c r="H414" s="21" t="s">
        <v>167</v>
      </c>
      <c r="J414" s="2">
        <v>1</v>
      </c>
      <c r="K414" s="2">
        <v>100</v>
      </c>
      <c r="R414" s="2">
        <v>1872.66</v>
      </c>
      <c r="W414" s="2">
        <f t="shared" si="8"/>
        <v>1872.66</v>
      </c>
    </row>
    <row r="415" spans="1:23" ht="20.100000000000001" customHeight="1">
      <c r="A415" s="12">
        <v>43069.612465277802</v>
      </c>
      <c r="B415" s="2" t="s">
        <v>719</v>
      </c>
      <c r="C415" s="21" t="s">
        <v>692</v>
      </c>
      <c r="D415" s="21" t="s">
        <v>37</v>
      </c>
      <c r="E415" s="21" t="s">
        <v>540</v>
      </c>
      <c r="F415" s="21" t="s">
        <v>239</v>
      </c>
      <c r="G415" s="77" t="s">
        <v>693</v>
      </c>
      <c r="H415" s="21" t="s">
        <v>43</v>
      </c>
      <c r="J415" s="2">
        <v>1</v>
      </c>
      <c r="K415" s="2">
        <v>0</v>
      </c>
      <c r="W415" s="2">
        <f t="shared" ref="W415:W432" si="9">L415+M415+N415+P415+R415+S415+U415+V415</f>
        <v>0</v>
      </c>
    </row>
    <row r="416" spans="1:23" ht="20.100000000000001" customHeight="1">
      <c r="A416" s="12">
        <v>43070</v>
      </c>
      <c r="B416" s="2" t="s">
        <v>567</v>
      </c>
      <c r="C416" s="27" t="s">
        <v>681</v>
      </c>
      <c r="D416" s="27" t="s">
        <v>27</v>
      </c>
      <c r="E416" s="27">
        <v>82</v>
      </c>
      <c r="G416" s="71">
        <v>13311102238</v>
      </c>
      <c r="H416" s="27" t="s">
        <v>682</v>
      </c>
      <c r="J416" s="2">
        <v>1</v>
      </c>
      <c r="K416" s="2">
        <v>100</v>
      </c>
      <c r="R416" s="2">
        <v>2016.28</v>
      </c>
      <c r="S416" s="2">
        <v>30</v>
      </c>
      <c r="W416" s="2">
        <f t="shared" si="9"/>
        <v>2046.28</v>
      </c>
    </row>
    <row r="417" spans="1:23" ht="20.100000000000001" customHeight="1">
      <c r="A417" s="29">
        <v>43073.343576388899</v>
      </c>
      <c r="B417" s="2" t="s">
        <v>567</v>
      </c>
      <c r="C417" s="2" t="s">
        <v>492</v>
      </c>
      <c r="D417" s="2" t="s">
        <v>27</v>
      </c>
      <c r="E417" s="2">
        <v>47</v>
      </c>
      <c r="F417" s="2" t="s">
        <v>51</v>
      </c>
      <c r="G417" s="71">
        <v>13934729316</v>
      </c>
      <c r="H417" s="2" t="s">
        <v>493</v>
      </c>
      <c r="J417" s="2">
        <v>1</v>
      </c>
      <c r="K417" s="2">
        <v>100</v>
      </c>
      <c r="P417" s="2">
        <v>1786</v>
      </c>
      <c r="R417" s="2">
        <v>3102.64</v>
      </c>
      <c r="W417" s="2">
        <f t="shared" si="9"/>
        <v>4888.6399999999994</v>
      </c>
    </row>
    <row r="418" spans="1:23" ht="20.100000000000001" customHeight="1">
      <c r="A418" s="29">
        <v>43073.681712963</v>
      </c>
      <c r="B418" s="2" t="s">
        <v>567</v>
      </c>
      <c r="C418" s="2" t="s">
        <v>213</v>
      </c>
      <c r="D418" s="2" t="s">
        <v>27</v>
      </c>
      <c r="E418" s="2">
        <v>59</v>
      </c>
      <c r="F418" s="2" t="s">
        <v>33</v>
      </c>
      <c r="G418" s="71">
        <v>15847030752</v>
      </c>
      <c r="H418" s="2" t="s">
        <v>173</v>
      </c>
      <c r="J418" s="2">
        <v>1</v>
      </c>
      <c r="K418" s="2">
        <v>100</v>
      </c>
      <c r="R418" s="2">
        <v>4517.72</v>
      </c>
      <c r="S418" s="2">
        <v>90</v>
      </c>
      <c r="W418" s="2">
        <f t="shared" si="9"/>
        <v>4607.72</v>
      </c>
    </row>
    <row r="419" spans="1:23" ht="20.100000000000001" customHeight="1">
      <c r="A419" s="29">
        <v>43076.344490740703</v>
      </c>
      <c r="B419" s="21" t="s">
        <v>25</v>
      </c>
      <c r="C419" s="21" t="s">
        <v>720</v>
      </c>
      <c r="D419" s="21" t="s">
        <v>27</v>
      </c>
      <c r="E419" s="21" t="s">
        <v>721</v>
      </c>
      <c r="F419" s="2" t="s">
        <v>51</v>
      </c>
      <c r="G419" s="77" t="s">
        <v>722</v>
      </c>
      <c r="H419" s="21" t="s">
        <v>723</v>
      </c>
      <c r="I419" s="2">
        <v>1</v>
      </c>
      <c r="K419" s="2">
        <v>100</v>
      </c>
      <c r="P419" s="32"/>
      <c r="R419" s="32">
        <v>4459.03</v>
      </c>
      <c r="W419" s="2">
        <f t="shared" si="9"/>
        <v>4459.03</v>
      </c>
    </row>
    <row r="420" spans="1:23" ht="20.100000000000001" customHeight="1">
      <c r="A420" s="29">
        <v>43076.357615740701</v>
      </c>
      <c r="B420" s="21" t="s">
        <v>9</v>
      </c>
      <c r="C420" s="2" t="s">
        <v>481</v>
      </c>
      <c r="D420" s="2" t="s">
        <v>37</v>
      </c>
      <c r="E420" s="2">
        <v>57</v>
      </c>
      <c r="F420" s="2" t="s">
        <v>51</v>
      </c>
      <c r="G420" s="71">
        <v>13703520919</v>
      </c>
      <c r="H420" s="2" t="s">
        <v>167</v>
      </c>
      <c r="J420" s="2">
        <v>1</v>
      </c>
      <c r="K420" s="2">
        <v>100</v>
      </c>
      <c r="P420" s="32"/>
      <c r="R420" s="32">
        <v>829.21</v>
      </c>
      <c r="W420" s="2">
        <f t="shared" si="9"/>
        <v>829.21</v>
      </c>
    </row>
    <row r="421" spans="1:23" ht="20.100000000000001" customHeight="1">
      <c r="A421" s="29">
        <v>43076.391875000001</v>
      </c>
      <c r="B421" s="21" t="s">
        <v>25</v>
      </c>
      <c r="C421" s="21" t="s">
        <v>724</v>
      </c>
      <c r="D421" s="21" t="s">
        <v>37</v>
      </c>
      <c r="E421" s="21" t="s">
        <v>725</v>
      </c>
      <c r="F421" s="2" t="s">
        <v>73</v>
      </c>
      <c r="G421" s="77" t="s">
        <v>726</v>
      </c>
      <c r="H421" s="21" t="s">
        <v>43</v>
      </c>
      <c r="I421" s="2">
        <v>1</v>
      </c>
      <c r="K421" s="2">
        <v>100</v>
      </c>
      <c r="P421" s="32">
        <v>578.6</v>
      </c>
      <c r="R421" s="32">
        <v>1189.55</v>
      </c>
      <c r="V421" s="32">
        <v>336.38</v>
      </c>
      <c r="W421" s="2">
        <f t="shared" si="9"/>
        <v>2104.5300000000002</v>
      </c>
    </row>
    <row r="422" spans="1:23" ht="20.100000000000001" customHeight="1">
      <c r="A422" s="29">
        <v>43076.427581018499</v>
      </c>
      <c r="B422" s="21" t="s">
        <v>25</v>
      </c>
      <c r="C422" s="21" t="s">
        <v>727</v>
      </c>
      <c r="D422" s="21" t="s">
        <v>37</v>
      </c>
      <c r="E422" s="21" t="s">
        <v>728</v>
      </c>
      <c r="F422" s="2" t="s">
        <v>233</v>
      </c>
      <c r="G422" s="77" t="s">
        <v>729</v>
      </c>
      <c r="H422" s="21" t="s">
        <v>90</v>
      </c>
      <c r="I422" s="2">
        <v>1</v>
      </c>
      <c r="K422" s="2">
        <v>100</v>
      </c>
      <c r="P422" s="32"/>
      <c r="R422" s="32">
        <v>1704.46</v>
      </c>
      <c r="W422" s="2">
        <f t="shared" si="9"/>
        <v>1704.46</v>
      </c>
    </row>
    <row r="423" spans="1:23" ht="20.100000000000001" customHeight="1">
      <c r="A423" s="29">
        <v>43076.451226851903</v>
      </c>
      <c r="B423" s="21" t="s">
        <v>9</v>
      </c>
      <c r="C423" s="21" t="s">
        <v>260</v>
      </c>
      <c r="D423" s="21" t="s">
        <v>27</v>
      </c>
      <c r="E423" s="21" t="s">
        <v>730</v>
      </c>
      <c r="F423" s="2" t="s">
        <v>87</v>
      </c>
      <c r="G423" s="71">
        <v>15088709425</v>
      </c>
      <c r="H423" s="21" t="s">
        <v>167</v>
      </c>
      <c r="J423" s="2">
        <v>1</v>
      </c>
      <c r="K423" s="2">
        <v>100</v>
      </c>
      <c r="P423" s="32"/>
      <c r="R423" s="32">
        <v>12830</v>
      </c>
      <c r="S423" s="2">
        <v>400</v>
      </c>
      <c r="W423" s="2">
        <f t="shared" si="9"/>
        <v>13230</v>
      </c>
    </row>
    <row r="424" spans="1:23" ht="20.100000000000001" customHeight="1">
      <c r="A424" s="29">
        <v>43076.596250000002</v>
      </c>
      <c r="B424" s="21" t="s">
        <v>9</v>
      </c>
      <c r="C424" s="21" t="s">
        <v>600</v>
      </c>
      <c r="D424" s="21" t="s">
        <v>27</v>
      </c>
      <c r="E424" s="21" t="s">
        <v>731</v>
      </c>
      <c r="F424" s="2" t="s">
        <v>51</v>
      </c>
      <c r="G424" s="71">
        <v>13552549822</v>
      </c>
      <c r="H424" s="21" t="s">
        <v>167</v>
      </c>
      <c r="J424" s="2">
        <v>1</v>
      </c>
      <c r="K424" s="2">
        <v>100</v>
      </c>
      <c r="P424" s="32"/>
      <c r="R424" s="32">
        <v>870.18</v>
      </c>
      <c r="W424" s="2">
        <f t="shared" si="9"/>
        <v>870.18</v>
      </c>
    </row>
    <row r="425" spans="1:23" ht="20.100000000000001" customHeight="1">
      <c r="A425" s="29">
        <v>43076.605370370402</v>
      </c>
      <c r="B425" s="21" t="s">
        <v>25</v>
      </c>
      <c r="C425" s="21" t="s">
        <v>732</v>
      </c>
      <c r="D425" s="21" t="s">
        <v>27</v>
      </c>
      <c r="E425" s="21" t="s">
        <v>733</v>
      </c>
      <c r="F425" s="2" t="s">
        <v>38</v>
      </c>
      <c r="G425" s="77" t="s">
        <v>734</v>
      </c>
      <c r="H425" s="21" t="s">
        <v>57</v>
      </c>
      <c r="I425" s="2">
        <v>1</v>
      </c>
      <c r="K425" s="2">
        <v>100</v>
      </c>
      <c r="P425" s="32">
        <v>578.6</v>
      </c>
      <c r="R425" s="32">
        <v>1775.8</v>
      </c>
      <c r="W425" s="2">
        <f t="shared" si="9"/>
        <v>2354.4</v>
      </c>
    </row>
    <row r="426" spans="1:23" ht="20.100000000000001" customHeight="1">
      <c r="A426" s="29">
        <v>43077.399872685201</v>
      </c>
      <c r="B426" s="21" t="s">
        <v>9</v>
      </c>
      <c r="C426" s="21" t="s">
        <v>735</v>
      </c>
      <c r="D426" s="21" t="s">
        <v>27</v>
      </c>
      <c r="E426" s="21" t="s">
        <v>736</v>
      </c>
      <c r="F426" s="2" t="s">
        <v>73</v>
      </c>
      <c r="G426" s="77"/>
      <c r="H426" s="21" t="s">
        <v>547</v>
      </c>
      <c r="J426" s="2">
        <v>1</v>
      </c>
      <c r="K426" s="2">
        <v>20</v>
      </c>
      <c r="P426" s="32"/>
      <c r="R426" s="32"/>
      <c r="V426" s="32">
        <v>360</v>
      </c>
      <c r="W426" s="2">
        <f t="shared" si="9"/>
        <v>360</v>
      </c>
    </row>
    <row r="427" spans="1:23" ht="20.100000000000001" customHeight="1">
      <c r="A427" s="29">
        <v>43077.401481481502</v>
      </c>
      <c r="B427" s="21" t="s">
        <v>9</v>
      </c>
      <c r="C427" s="21" t="s">
        <v>737</v>
      </c>
      <c r="D427" s="21" t="s">
        <v>27</v>
      </c>
      <c r="E427" s="21" t="s">
        <v>738</v>
      </c>
      <c r="F427" s="2" t="s">
        <v>73</v>
      </c>
      <c r="G427" s="77"/>
      <c r="H427" s="21" t="s">
        <v>57</v>
      </c>
      <c r="J427" s="2">
        <v>1</v>
      </c>
      <c r="K427" s="2">
        <v>20</v>
      </c>
      <c r="P427" s="32"/>
      <c r="R427" s="32"/>
      <c r="V427" s="32">
        <v>360</v>
      </c>
      <c r="W427" s="2">
        <f t="shared" si="9"/>
        <v>360</v>
      </c>
    </row>
    <row r="428" spans="1:23" ht="20.100000000000001" customHeight="1">
      <c r="A428" s="29">
        <v>43078.607245370396</v>
      </c>
      <c r="B428" s="21" t="s">
        <v>8</v>
      </c>
      <c r="C428" s="21" t="s">
        <v>739</v>
      </c>
      <c r="D428" s="21" t="s">
        <v>27</v>
      </c>
      <c r="E428" s="21" t="s">
        <v>740</v>
      </c>
      <c r="F428" s="2" t="s">
        <v>233</v>
      </c>
      <c r="G428" s="77"/>
      <c r="H428" s="21" t="s">
        <v>741</v>
      </c>
      <c r="J428" s="2">
        <v>1</v>
      </c>
      <c r="K428" s="2">
        <v>100</v>
      </c>
      <c r="P428" s="32"/>
      <c r="R428" s="32">
        <v>1012.31</v>
      </c>
      <c r="S428" s="2">
        <v>21</v>
      </c>
      <c r="W428" s="2">
        <f t="shared" si="9"/>
        <v>1033.31</v>
      </c>
    </row>
    <row r="429" spans="1:23" ht="20.100000000000001" customHeight="1">
      <c r="A429" s="29">
        <v>43078.666284722203</v>
      </c>
      <c r="B429" s="21" t="s">
        <v>9</v>
      </c>
      <c r="C429" s="21" t="s">
        <v>424</v>
      </c>
      <c r="D429" s="21" t="s">
        <v>27</v>
      </c>
      <c r="E429" s="21" t="s">
        <v>742</v>
      </c>
      <c r="F429" s="2" t="s">
        <v>300</v>
      </c>
      <c r="G429" s="71">
        <v>13995103231</v>
      </c>
      <c r="H429" s="21" t="s">
        <v>57</v>
      </c>
      <c r="J429" s="2">
        <v>1</v>
      </c>
      <c r="K429" s="2">
        <v>100</v>
      </c>
      <c r="P429" s="32"/>
      <c r="R429" s="32">
        <v>2064.0300000000002</v>
      </c>
      <c r="W429" s="2">
        <f t="shared" si="9"/>
        <v>2064.0300000000002</v>
      </c>
    </row>
    <row r="430" spans="1:23" ht="20.100000000000001" customHeight="1">
      <c r="A430" s="29">
        <v>43079</v>
      </c>
      <c r="B430" s="21" t="s">
        <v>9</v>
      </c>
      <c r="C430" s="2" t="s">
        <v>484</v>
      </c>
      <c r="D430" s="2" t="s">
        <v>27</v>
      </c>
      <c r="E430" s="2">
        <v>38</v>
      </c>
      <c r="F430" s="2" t="s">
        <v>233</v>
      </c>
      <c r="G430" s="71">
        <v>15646730331</v>
      </c>
      <c r="H430" s="2" t="s">
        <v>70</v>
      </c>
      <c r="J430" s="2">
        <v>1</v>
      </c>
      <c r="K430" s="2">
        <v>100</v>
      </c>
      <c r="P430" s="32"/>
      <c r="R430" s="32">
        <v>698.19</v>
      </c>
      <c r="W430" s="2">
        <f t="shared" si="9"/>
        <v>698.19</v>
      </c>
    </row>
    <row r="431" spans="1:23" ht="20.100000000000001" customHeight="1">
      <c r="A431" s="29">
        <v>43080.338912036997</v>
      </c>
      <c r="B431" s="21" t="s">
        <v>25</v>
      </c>
      <c r="C431" s="21" t="s">
        <v>743</v>
      </c>
      <c r="D431" s="21" t="s">
        <v>37</v>
      </c>
      <c r="E431" s="21" t="s">
        <v>744</v>
      </c>
      <c r="F431" s="2" t="s">
        <v>518</v>
      </c>
      <c r="G431" s="77" t="s">
        <v>745</v>
      </c>
      <c r="H431" s="21" t="s">
        <v>43</v>
      </c>
      <c r="I431" s="2">
        <v>1</v>
      </c>
      <c r="K431" s="2">
        <v>100</v>
      </c>
      <c r="P431" s="33">
        <v>3079</v>
      </c>
      <c r="R431" s="33">
        <v>3347.06</v>
      </c>
      <c r="S431" s="33">
        <v>0</v>
      </c>
      <c r="V431" s="33">
        <v>0</v>
      </c>
      <c r="W431" s="2">
        <f t="shared" si="9"/>
        <v>6426.0599999999995</v>
      </c>
    </row>
    <row r="432" spans="1:23" ht="20.100000000000001" customHeight="1">
      <c r="A432" s="29">
        <v>43080.338946759301</v>
      </c>
      <c r="B432" s="21" t="s">
        <v>25</v>
      </c>
      <c r="C432" s="21" t="s">
        <v>746</v>
      </c>
      <c r="D432" s="21" t="s">
        <v>37</v>
      </c>
      <c r="E432" s="21" t="s">
        <v>540</v>
      </c>
      <c r="F432" s="2" t="s">
        <v>51</v>
      </c>
      <c r="G432" s="77" t="s">
        <v>747</v>
      </c>
      <c r="H432" s="21" t="s">
        <v>57</v>
      </c>
      <c r="I432" s="2">
        <v>1</v>
      </c>
      <c r="K432" s="2">
        <v>100</v>
      </c>
      <c r="P432" s="33">
        <v>0</v>
      </c>
      <c r="R432" s="33">
        <v>1900.22</v>
      </c>
      <c r="S432" s="33">
        <v>0</v>
      </c>
      <c r="V432" s="33">
        <v>316.48</v>
      </c>
      <c r="W432" s="2">
        <f t="shared" si="9"/>
        <v>2216.6999999999998</v>
      </c>
    </row>
    <row r="433" spans="1:23" ht="20.100000000000001" customHeight="1">
      <c r="A433" s="29">
        <v>43080.350474537001</v>
      </c>
      <c r="B433" s="21" t="s">
        <v>25</v>
      </c>
      <c r="C433" s="21" t="s">
        <v>748</v>
      </c>
      <c r="D433" s="21" t="s">
        <v>27</v>
      </c>
      <c r="E433" s="21" t="s">
        <v>538</v>
      </c>
      <c r="F433" s="2" t="s">
        <v>516</v>
      </c>
      <c r="G433" s="77" t="s">
        <v>749</v>
      </c>
      <c r="H433" s="21" t="s">
        <v>57</v>
      </c>
      <c r="I433" s="2">
        <v>1</v>
      </c>
      <c r="K433" s="2">
        <v>100</v>
      </c>
      <c r="P433" s="33">
        <v>0</v>
      </c>
      <c r="R433" s="33">
        <v>2480.33</v>
      </c>
      <c r="S433" s="33">
        <v>45</v>
      </c>
      <c r="V433" s="33">
        <v>0</v>
      </c>
      <c r="W433" s="2">
        <f t="shared" ref="W433:W455" si="10">L433+M433+N433+P433+R433+S433+U433+V433</f>
        <v>2525.33</v>
      </c>
    </row>
    <row r="434" spans="1:23" ht="20.100000000000001" customHeight="1">
      <c r="A434" s="29">
        <v>43080.387291666702</v>
      </c>
      <c r="B434" s="21" t="s">
        <v>25</v>
      </c>
      <c r="C434" s="21" t="s">
        <v>750</v>
      </c>
      <c r="D434" s="21" t="s">
        <v>37</v>
      </c>
      <c r="E434" s="21" t="s">
        <v>645</v>
      </c>
      <c r="F434" s="2" t="s">
        <v>38</v>
      </c>
      <c r="G434" s="77" t="s">
        <v>751</v>
      </c>
      <c r="H434" s="21" t="s">
        <v>43</v>
      </c>
      <c r="I434" s="2">
        <v>1</v>
      </c>
      <c r="K434" s="2">
        <v>100</v>
      </c>
      <c r="P434" s="33">
        <v>0</v>
      </c>
      <c r="R434" s="33">
        <v>3041.17</v>
      </c>
      <c r="S434" s="33">
        <v>0</v>
      </c>
      <c r="V434" s="33">
        <v>0</v>
      </c>
      <c r="W434" s="2">
        <f t="shared" si="10"/>
        <v>3041.17</v>
      </c>
    </row>
    <row r="435" spans="1:23" ht="20.100000000000001" customHeight="1">
      <c r="A435" s="29">
        <v>43080.416909722197</v>
      </c>
      <c r="B435" s="21" t="s">
        <v>25</v>
      </c>
      <c r="C435" s="21" t="s">
        <v>752</v>
      </c>
      <c r="D435" s="21" t="s">
        <v>27</v>
      </c>
      <c r="E435" s="21" t="s">
        <v>543</v>
      </c>
      <c r="F435" s="2" t="s">
        <v>38</v>
      </c>
      <c r="G435" s="77" t="s">
        <v>753</v>
      </c>
      <c r="H435" s="21" t="s">
        <v>415</v>
      </c>
      <c r="I435" s="2">
        <v>1</v>
      </c>
      <c r="K435" s="2">
        <v>100</v>
      </c>
      <c r="P435" s="33">
        <v>978.6</v>
      </c>
      <c r="R435" s="33">
        <v>985.92</v>
      </c>
      <c r="S435" s="33">
        <v>0</v>
      </c>
      <c r="V435" s="33">
        <v>0</v>
      </c>
      <c r="W435" s="2">
        <f t="shared" si="10"/>
        <v>1964.52</v>
      </c>
    </row>
    <row r="436" spans="1:23" ht="20.100000000000001" customHeight="1">
      <c r="A436" s="29">
        <v>43080.437986111101</v>
      </c>
      <c r="B436" s="21" t="s">
        <v>25</v>
      </c>
      <c r="C436" s="21" t="s">
        <v>754</v>
      </c>
      <c r="D436" s="21" t="s">
        <v>37</v>
      </c>
      <c r="E436" s="21" t="s">
        <v>755</v>
      </c>
      <c r="F436" s="2" t="s">
        <v>38</v>
      </c>
      <c r="G436" s="77" t="s">
        <v>756</v>
      </c>
      <c r="H436" s="21" t="s">
        <v>167</v>
      </c>
      <c r="I436" s="2">
        <v>1</v>
      </c>
      <c r="K436" s="2">
        <v>100</v>
      </c>
      <c r="P436" s="33">
        <v>0</v>
      </c>
      <c r="R436" s="33">
        <v>736.54</v>
      </c>
      <c r="S436" s="33">
        <v>18</v>
      </c>
      <c r="V436" s="33">
        <v>0</v>
      </c>
      <c r="W436" s="2">
        <f t="shared" si="10"/>
        <v>754.54</v>
      </c>
    </row>
    <row r="437" spans="1:23" ht="20.100000000000001" customHeight="1">
      <c r="A437" s="29">
        <v>43080.438009259298</v>
      </c>
      <c r="B437" s="21" t="s">
        <v>25</v>
      </c>
      <c r="C437" s="21" t="s">
        <v>757</v>
      </c>
      <c r="D437" s="21" t="s">
        <v>37</v>
      </c>
      <c r="E437" s="21" t="s">
        <v>758</v>
      </c>
      <c r="F437" s="2" t="s">
        <v>38</v>
      </c>
      <c r="G437" s="77" t="s">
        <v>756</v>
      </c>
      <c r="H437" s="21" t="s">
        <v>46</v>
      </c>
      <c r="I437" s="2">
        <v>1</v>
      </c>
      <c r="K437" s="2">
        <v>100</v>
      </c>
      <c r="P437" s="33">
        <v>2007.9</v>
      </c>
      <c r="R437" s="33"/>
      <c r="S437" s="33">
        <v>0</v>
      </c>
      <c r="V437" s="33">
        <v>0</v>
      </c>
      <c r="W437" s="2">
        <f t="shared" si="10"/>
        <v>2007.9</v>
      </c>
    </row>
    <row r="438" spans="1:23" ht="20.100000000000001" customHeight="1">
      <c r="A438" s="29">
        <v>43080.482025463003</v>
      </c>
      <c r="B438" s="21" t="s">
        <v>9</v>
      </c>
      <c r="C438" s="21" t="s">
        <v>359</v>
      </c>
      <c r="D438" s="21" t="s">
        <v>27</v>
      </c>
      <c r="E438" s="21" t="s">
        <v>759</v>
      </c>
      <c r="F438" s="2" t="s">
        <v>233</v>
      </c>
      <c r="G438" s="71">
        <v>18369857990</v>
      </c>
      <c r="H438" s="21" t="s">
        <v>760</v>
      </c>
      <c r="J438" s="2">
        <v>1</v>
      </c>
      <c r="K438" s="2">
        <v>100</v>
      </c>
      <c r="P438" s="33">
        <v>578.6</v>
      </c>
      <c r="R438" s="33">
        <v>4398.3100000000004</v>
      </c>
      <c r="S438" s="33">
        <v>0</v>
      </c>
      <c r="V438" s="33">
        <v>0</v>
      </c>
      <c r="W438" s="2">
        <f t="shared" si="10"/>
        <v>4976.9100000000008</v>
      </c>
    </row>
    <row r="439" spans="1:23" ht="20.100000000000001" customHeight="1">
      <c r="A439" s="29">
        <v>43080.703541666699</v>
      </c>
      <c r="B439" s="21" t="s">
        <v>9</v>
      </c>
      <c r="C439" s="21" t="s">
        <v>458</v>
      </c>
      <c r="D439" s="21" t="s">
        <v>27</v>
      </c>
      <c r="E439" s="21" t="s">
        <v>636</v>
      </c>
      <c r="F439" s="2" t="s">
        <v>352</v>
      </c>
      <c r="G439" s="71">
        <v>15726680531</v>
      </c>
      <c r="H439" s="21" t="s">
        <v>57</v>
      </c>
      <c r="J439" s="2">
        <v>1</v>
      </c>
      <c r="K439" s="2">
        <v>100</v>
      </c>
      <c r="P439" s="33">
        <v>0</v>
      </c>
      <c r="R439" s="33">
        <v>4160.75</v>
      </c>
      <c r="S439" s="33">
        <v>0</v>
      </c>
      <c r="V439" s="33">
        <v>0</v>
      </c>
      <c r="W439" s="2">
        <f t="shared" si="10"/>
        <v>4160.75</v>
      </c>
    </row>
    <row r="440" spans="1:23" ht="20.100000000000001" customHeight="1">
      <c r="A440" s="29">
        <v>43080.726666666698</v>
      </c>
      <c r="B440" s="21" t="s">
        <v>8</v>
      </c>
      <c r="C440" s="21" t="s">
        <v>761</v>
      </c>
      <c r="D440" s="21" t="s">
        <v>27</v>
      </c>
      <c r="E440" s="21" t="s">
        <v>762</v>
      </c>
      <c r="F440" s="2" t="s">
        <v>38</v>
      </c>
      <c r="G440" s="77"/>
      <c r="H440" s="21" t="s">
        <v>167</v>
      </c>
      <c r="J440" s="2">
        <v>1</v>
      </c>
      <c r="K440" s="2">
        <v>100</v>
      </c>
      <c r="P440" s="33">
        <v>0</v>
      </c>
      <c r="R440" s="33">
        <v>1448.03</v>
      </c>
      <c r="S440" s="33">
        <v>42</v>
      </c>
      <c r="V440" s="33">
        <v>258.38</v>
      </c>
      <c r="W440" s="2">
        <f t="shared" si="10"/>
        <v>1748.4099999999999</v>
      </c>
    </row>
    <row r="441" spans="1:23" ht="21" customHeight="1">
      <c r="A441" s="29">
        <v>43081.345115740703</v>
      </c>
      <c r="B441" s="21" t="s">
        <v>25</v>
      </c>
      <c r="C441" s="21" t="s">
        <v>763</v>
      </c>
      <c r="D441" s="21" t="s">
        <v>37</v>
      </c>
      <c r="E441" s="21" t="s">
        <v>699</v>
      </c>
      <c r="F441" s="2" t="s">
        <v>520</v>
      </c>
      <c r="G441" s="77" t="s">
        <v>764</v>
      </c>
      <c r="H441" s="21" t="s">
        <v>167</v>
      </c>
      <c r="I441" s="2">
        <v>1</v>
      </c>
      <c r="K441" s="2">
        <v>100</v>
      </c>
      <c r="P441" s="33">
        <v>0</v>
      </c>
      <c r="R441" s="33">
        <v>3530.27</v>
      </c>
      <c r="S441" s="33">
        <v>0</v>
      </c>
      <c r="V441" s="33">
        <v>516.76</v>
      </c>
      <c r="W441" s="2">
        <f t="shared" si="10"/>
        <v>4047.0299999999997</v>
      </c>
    </row>
    <row r="442" spans="1:23" ht="24" customHeight="1">
      <c r="A442" s="29">
        <v>43081.351712962998</v>
      </c>
      <c r="B442" s="21" t="s">
        <v>25</v>
      </c>
      <c r="C442" s="21" t="s">
        <v>765</v>
      </c>
      <c r="D442" s="21" t="s">
        <v>37</v>
      </c>
      <c r="E442" s="21" t="s">
        <v>766</v>
      </c>
      <c r="F442" s="2" t="s">
        <v>38</v>
      </c>
      <c r="G442" s="77" t="s">
        <v>767</v>
      </c>
      <c r="H442" s="21" t="s">
        <v>39</v>
      </c>
      <c r="I442" s="2">
        <v>1</v>
      </c>
      <c r="K442" s="2">
        <v>100</v>
      </c>
      <c r="P442" s="33">
        <v>1828.8</v>
      </c>
      <c r="R442" s="33">
        <v>1723.4</v>
      </c>
      <c r="S442" s="33">
        <v>0</v>
      </c>
      <c r="W442" s="2">
        <f t="shared" si="10"/>
        <v>3552.2</v>
      </c>
    </row>
    <row r="443" spans="1:23" ht="20.100000000000001" customHeight="1">
      <c r="A443" s="29">
        <v>43081.411585648202</v>
      </c>
      <c r="B443" s="21" t="s">
        <v>25</v>
      </c>
      <c r="C443" s="21" t="s">
        <v>768</v>
      </c>
      <c r="D443" s="21" t="s">
        <v>37</v>
      </c>
      <c r="E443" s="21" t="s">
        <v>769</v>
      </c>
      <c r="F443" s="2" t="s">
        <v>60</v>
      </c>
      <c r="G443" s="77" t="s">
        <v>770</v>
      </c>
      <c r="H443" s="21" t="s">
        <v>39</v>
      </c>
      <c r="I443" s="2">
        <v>1</v>
      </c>
      <c r="K443" s="2">
        <v>100</v>
      </c>
      <c r="P443" s="33"/>
      <c r="R443" s="33"/>
      <c r="S443" s="33"/>
      <c r="W443" s="2">
        <f t="shared" si="10"/>
        <v>0</v>
      </c>
    </row>
    <row r="444" spans="1:23" ht="20.100000000000001" customHeight="1">
      <c r="A444" s="29">
        <v>43081.438854166699</v>
      </c>
      <c r="B444" s="21" t="s">
        <v>25</v>
      </c>
      <c r="C444" s="21" t="s">
        <v>771</v>
      </c>
      <c r="D444" s="21" t="s">
        <v>37</v>
      </c>
      <c r="E444" s="21" t="s">
        <v>744</v>
      </c>
      <c r="F444" s="2" t="s">
        <v>38</v>
      </c>
      <c r="G444" s="77" t="s">
        <v>772</v>
      </c>
      <c r="H444" s="21" t="s">
        <v>582</v>
      </c>
      <c r="I444" s="2">
        <v>1</v>
      </c>
      <c r="K444" s="2">
        <v>100</v>
      </c>
      <c r="P444" s="33">
        <v>0</v>
      </c>
      <c r="R444" s="33">
        <v>1279.07</v>
      </c>
      <c r="S444" s="33">
        <v>30</v>
      </c>
      <c r="W444" s="2">
        <f t="shared" si="10"/>
        <v>1309.07</v>
      </c>
    </row>
    <row r="445" spans="1:23" ht="18" customHeight="1">
      <c r="A445" s="30">
        <v>43081.472430555601</v>
      </c>
      <c r="B445" s="31" t="s">
        <v>25</v>
      </c>
      <c r="C445" s="31" t="s">
        <v>773</v>
      </c>
      <c r="D445" s="31" t="s">
        <v>37</v>
      </c>
      <c r="E445" s="31" t="s">
        <v>744</v>
      </c>
      <c r="F445" s="2" t="s">
        <v>38</v>
      </c>
      <c r="G445" s="79" t="s">
        <v>774</v>
      </c>
      <c r="H445" s="31" t="s">
        <v>775</v>
      </c>
      <c r="I445" s="2">
        <v>1</v>
      </c>
      <c r="K445" s="2">
        <v>100</v>
      </c>
      <c r="L445" s="2">
        <v>70</v>
      </c>
      <c r="P445" s="34">
        <v>898</v>
      </c>
      <c r="R445" s="34">
        <v>1293.6199999999999</v>
      </c>
      <c r="S445" s="34">
        <v>0</v>
      </c>
      <c r="W445" s="2">
        <f t="shared" si="10"/>
        <v>2261.62</v>
      </c>
    </row>
    <row r="446" spans="1:23" ht="20.100000000000001" customHeight="1">
      <c r="A446" s="29">
        <v>43081.481145833299</v>
      </c>
      <c r="B446" s="21" t="s">
        <v>25</v>
      </c>
      <c r="C446" s="21" t="s">
        <v>776</v>
      </c>
      <c r="D446" s="21" t="s">
        <v>37</v>
      </c>
      <c r="E446" s="21" t="s">
        <v>777</v>
      </c>
      <c r="F446" s="2" t="s">
        <v>73</v>
      </c>
      <c r="G446" s="77" t="s">
        <v>778</v>
      </c>
      <c r="H446" s="21" t="s">
        <v>779</v>
      </c>
      <c r="I446" s="2">
        <v>1</v>
      </c>
      <c r="K446" s="2">
        <v>100</v>
      </c>
      <c r="P446" s="33"/>
      <c r="R446" s="33"/>
      <c r="S446" s="33"/>
      <c r="W446" s="2">
        <f t="shared" si="10"/>
        <v>0</v>
      </c>
    </row>
    <row r="447" spans="1:23" ht="20.100000000000001" customHeight="1">
      <c r="A447" s="29">
        <v>43081.569976851897</v>
      </c>
      <c r="B447" s="21" t="s">
        <v>25</v>
      </c>
      <c r="C447" s="21" t="s">
        <v>780</v>
      </c>
      <c r="D447" s="21" t="s">
        <v>27</v>
      </c>
      <c r="E447" s="21" t="s">
        <v>417</v>
      </c>
      <c r="F447" s="2" t="s">
        <v>38</v>
      </c>
      <c r="G447" s="77"/>
      <c r="H447" s="21" t="s">
        <v>415</v>
      </c>
      <c r="I447" s="2">
        <v>1</v>
      </c>
      <c r="K447" s="2">
        <v>100</v>
      </c>
      <c r="P447" s="33"/>
      <c r="R447" s="33"/>
      <c r="S447" s="33"/>
      <c r="W447" s="2">
        <f t="shared" si="10"/>
        <v>0</v>
      </c>
    </row>
    <row r="448" spans="1:23" ht="20.100000000000001" customHeight="1">
      <c r="A448" s="29">
        <v>43081.594236111101</v>
      </c>
      <c r="B448" s="21" t="s">
        <v>25</v>
      </c>
      <c r="C448" s="21" t="s">
        <v>781</v>
      </c>
      <c r="D448" s="21" t="s">
        <v>27</v>
      </c>
      <c r="E448" s="21" t="s">
        <v>782</v>
      </c>
      <c r="F448" s="2" t="s">
        <v>38</v>
      </c>
      <c r="G448" s="77" t="s">
        <v>783</v>
      </c>
      <c r="H448" s="21" t="s">
        <v>57</v>
      </c>
      <c r="I448" s="2">
        <v>1</v>
      </c>
      <c r="K448" s="2">
        <v>100</v>
      </c>
      <c r="P448" s="33"/>
      <c r="R448" s="33"/>
      <c r="S448" s="33"/>
      <c r="W448" s="2">
        <f t="shared" si="10"/>
        <v>0</v>
      </c>
    </row>
    <row r="449" spans="1:23" ht="20.100000000000001" customHeight="1">
      <c r="A449" s="29">
        <v>43081.6105902778</v>
      </c>
      <c r="B449" s="21" t="s">
        <v>25</v>
      </c>
      <c r="C449" s="21" t="s">
        <v>784</v>
      </c>
      <c r="D449" s="21" t="s">
        <v>27</v>
      </c>
      <c r="E449" s="21" t="s">
        <v>419</v>
      </c>
      <c r="F449" s="2" t="s">
        <v>617</v>
      </c>
      <c r="G449" s="77" t="s">
        <v>785</v>
      </c>
      <c r="H449" s="21" t="s">
        <v>39</v>
      </c>
      <c r="I449" s="2">
        <v>1</v>
      </c>
      <c r="K449" s="2">
        <v>100</v>
      </c>
      <c r="P449" s="33">
        <v>0</v>
      </c>
      <c r="R449" s="33">
        <v>1686.81</v>
      </c>
      <c r="S449" s="33">
        <v>0</v>
      </c>
      <c r="W449" s="2">
        <f t="shared" si="10"/>
        <v>1686.81</v>
      </c>
    </row>
    <row r="450" spans="1:23" ht="20.100000000000001" customHeight="1">
      <c r="A450" s="29">
        <v>43082.478958333297</v>
      </c>
      <c r="B450" s="21" t="s">
        <v>9</v>
      </c>
      <c r="C450" s="21" t="s">
        <v>681</v>
      </c>
      <c r="D450" s="21" t="s">
        <v>27</v>
      </c>
      <c r="E450" s="21" t="s">
        <v>786</v>
      </c>
      <c r="F450" s="2" t="s">
        <v>38</v>
      </c>
      <c r="G450" s="77"/>
      <c r="H450" s="21" t="s">
        <v>682</v>
      </c>
      <c r="J450" s="2">
        <v>1</v>
      </c>
      <c r="K450" s="2">
        <v>100</v>
      </c>
      <c r="P450" s="33">
        <v>0</v>
      </c>
      <c r="R450" s="33">
        <v>1958.97</v>
      </c>
      <c r="S450" s="33">
        <v>30</v>
      </c>
      <c r="W450" s="2">
        <f t="shared" si="10"/>
        <v>1988.97</v>
      </c>
    </row>
    <row r="451" spans="1:23" ht="20.100000000000001" customHeight="1">
      <c r="A451" s="29">
        <v>43082.487280092602</v>
      </c>
      <c r="B451" s="21" t="s">
        <v>9</v>
      </c>
      <c r="C451" s="21" t="s">
        <v>787</v>
      </c>
      <c r="D451" s="21" t="s">
        <v>37</v>
      </c>
      <c r="E451" s="21" t="s">
        <v>788</v>
      </c>
      <c r="F451" s="2" t="s">
        <v>285</v>
      </c>
      <c r="G451" s="77"/>
      <c r="H451" s="21" t="s">
        <v>167</v>
      </c>
      <c r="J451" s="2">
        <v>1</v>
      </c>
      <c r="K451" s="2">
        <v>100</v>
      </c>
      <c r="P451" s="33">
        <v>0</v>
      </c>
      <c r="R451" s="33">
        <v>2020.39</v>
      </c>
      <c r="S451" s="33">
        <v>0</v>
      </c>
      <c r="W451" s="2">
        <f t="shared" si="10"/>
        <v>2020.39</v>
      </c>
    </row>
    <row r="452" spans="1:23" ht="20.100000000000001" customHeight="1">
      <c r="A452" s="29">
        <v>43082.487650463001</v>
      </c>
      <c r="B452" s="21" t="s">
        <v>9</v>
      </c>
      <c r="C452" s="21" t="s">
        <v>604</v>
      </c>
      <c r="D452" s="21" t="s">
        <v>37</v>
      </c>
      <c r="E452" s="21" t="s">
        <v>789</v>
      </c>
      <c r="F452" s="2" t="s">
        <v>28</v>
      </c>
      <c r="G452" s="71">
        <v>13230976438</v>
      </c>
      <c r="H452" s="21" t="s">
        <v>39</v>
      </c>
      <c r="J452" s="2">
        <v>1</v>
      </c>
      <c r="K452" s="2">
        <v>100</v>
      </c>
      <c r="P452" s="33">
        <v>0</v>
      </c>
      <c r="R452" s="33">
        <v>825</v>
      </c>
      <c r="S452" s="33">
        <v>0</v>
      </c>
      <c r="W452" s="2">
        <f t="shared" si="10"/>
        <v>825</v>
      </c>
    </row>
    <row r="453" spans="1:23" ht="20.100000000000001" customHeight="1">
      <c r="A453" s="12">
        <v>43083</v>
      </c>
      <c r="B453" s="2" t="s">
        <v>9</v>
      </c>
      <c r="C453" s="2" t="s">
        <v>165</v>
      </c>
      <c r="D453" s="2" t="s">
        <v>27</v>
      </c>
      <c r="E453" s="2">
        <v>68</v>
      </c>
      <c r="F453" s="2" t="s">
        <v>166</v>
      </c>
      <c r="G453" s="71">
        <v>13651075955</v>
      </c>
      <c r="H453" s="2" t="s">
        <v>167</v>
      </c>
      <c r="J453" s="2">
        <v>1</v>
      </c>
      <c r="K453" s="2">
        <v>100</v>
      </c>
      <c r="R453" s="2">
        <v>1781.14</v>
      </c>
      <c r="W453" s="2">
        <f t="shared" si="10"/>
        <v>1781.14</v>
      </c>
    </row>
    <row r="454" spans="1:23" ht="20.100000000000001" customHeight="1">
      <c r="A454" s="12">
        <v>43083</v>
      </c>
      <c r="B454" s="2" t="s">
        <v>25</v>
      </c>
      <c r="C454" s="2" t="s">
        <v>790</v>
      </c>
      <c r="D454" s="2" t="s">
        <v>27</v>
      </c>
      <c r="E454" s="2">
        <v>60</v>
      </c>
      <c r="F454" s="2" t="s">
        <v>516</v>
      </c>
      <c r="G454" s="71">
        <v>15041178911</v>
      </c>
      <c r="H454" s="2" t="s">
        <v>487</v>
      </c>
      <c r="I454" s="2">
        <v>1</v>
      </c>
      <c r="K454" s="2">
        <v>100</v>
      </c>
      <c r="R454" s="2">
        <v>2941.85</v>
      </c>
      <c r="V454" s="2">
        <v>336.38</v>
      </c>
      <c r="W454" s="2">
        <f t="shared" si="10"/>
        <v>3278.23</v>
      </c>
    </row>
    <row r="455" spans="1:23" ht="20.100000000000001" customHeight="1">
      <c r="A455" s="12">
        <v>43083</v>
      </c>
      <c r="B455" s="2" t="s">
        <v>9</v>
      </c>
      <c r="C455" s="2" t="s">
        <v>465</v>
      </c>
      <c r="D455" s="2" t="s">
        <v>27</v>
      </c>
      <c r="E455" s="2">
        <v>51</v>
      </c>
      <c r="F455" s="2" t="s">
        <v>285</v>
      </c>
      <c r="G455" s="74">
        <v>13389430858</v>
      </c>
      <c r="H455" s="2" t="s">
        <v>167</v>
      </c>
      <c r="J455" s="2">
        <v>1</v>
      </c>
      <c r="K455" s="2">
        <v>100</v>
      </c>
      <c r="R455" s="2">
        <v>2323.2199999999998</v>
      </c>
      <c r="W455" s="2">
        <f t="shared" si="10"/>
        <v>2323.2199999999998</v>
      </c>
    </row>
    <row r="456" spans="1:23" ht="20.100000000000001" customHeight="1">
      <c r="A456" s="12">
        <v>43083</v>
      </c>
      <c r="B456" s="2" t="s">
        <v>25</v>
      </c>
      <c r="C456" s="2" t="s">
        <v>791</v>
      </c>
      <c r="D456" s="2" t="s">
        <v>27</v>
      </c>
      <c r="E456" s="2">
        <v>60</v>
      </c>
      <c r="F456" s="2" t="s">
        <v>38</v>
      </c>
      <c r="G456" s="71">
        <v>13621112988</v>
      </c>
      <c r="H456" s="2" t="s">
        <v>792</v>
      </c>
      <c r="I456" s="2">
        <v>1</v>
      </c>
      <c r="K456" s="2">
        <v>100</v>
      </c>
      <c r="R456" s="2">
        <v>897.13</v>
      </c>
      <c r="W456" s="2">
        <f t="shared" ref="W456:W487" si="11">L456+M456+N456+P456+R456+S456+U456+V456</f>
        <v>897.13</v>
      </c>
    </row>
    <row r="457" spans="1:23" ht="20.100000000000001" customHeight="1">
      <c r="A457" s="12">
        <v>43083</v>
      </c>
      <c r="B457" s="2" t="s">
        <v>9</v>
      </c>
      <c r="C457" s="2" t="s">
        <v>690</v>
      </c>
      <c r="D457" s="2" t="s">
        <v>37</v>
      </c>
      <c r="E457" s="2">
        <v>70</v>
      </c>
      <c r="F457" s="2" t="s">
        <v>38</v>
      </c>
      <c r="G457" s="71">
        <v>15611416017</v>
      </c>
      <c r="H457" s="2" t="s">
        <v>39</v>
      </c>
      <c r="J457" s="2">
        <v>1</v>
      </c>
      <c r="K457" s="2">
        <v>100</v>
      </c>
      <c r="R457" s="2">
        <v>1669</v>
      </c>
      <c r="S457" s="2">
        <v>42</v>
      </c>
      <c r="W457" s="2">
        <f t="shared" si="11"/>
        <v>1711</v>
      </c>
    </row>
    <row r="458" spans="1:23" ht="20.100000000000001" customHeight="1">
      <c r="A458" s="12">
        <v>43083</v>
      </c>
      <c r="B458" s="2" t="s">
        <v>25</v>
      </c>
      <c r="C458" s="2" t="s">
        <v>793</v>
      </c>
      <c r="D458" s="2" t="s">
        <v>27</v>
      </c>
      <c r="E458" s="2">
        <v>52</v>
      </c>
      <c r="F458" s="2" t="s">
        <v>38</v>
      </c>
      <c r="G458" s="71">
        <v>13681301854</v>
      </c>
      <c r="H458" s="2" t="s">
        <v>713</v>
      </c>
      <c r="J458" s="2">
        <v>1</v>
      </c>
      <c r="K458" s="2">
        <v>100</v>
      </c>
      <c r="R458" s="2">
        <v>687.17</v>
      </c>
      <c r="S458" s="2">
        <v>21</v>
      </c>
      <c r="W458" s="2">
        <f t="shared" si="11"/>
        <v>708.17</v>
      </c>
    </row>
    <row r="459" spans="1:23" ht="20.100000000000001" customHeight="1">
      <c r="A459" s="12">
        <v>43083</v>
      </c>
      <c r="B459" s="2" t="s">
        <v>25</v>
      </c>
      <c r="C459" s="2" t="s">
        <v>794</v>
      </c>
      <c r="D459" s="2" t="s">
        <v>27</v>
      </c>
      <c r="E459" s="2">
        <v>76</v>
      </c>
      <c r="F459" s="2" t="s">
        <v>33</v>
      </c>
      <c r="G459" s="71" t="s">
        <v>795</v>
      </c>
      <c r="I459" s="2">
        <v>1</v>
      </c>
      <c r="K459" s="2">
        <v>100</v>
      </c>
      <c r="L459" s="2">
        <v>70</v>
      </c>
      <c r="M459" s="2">
        <v>140</v>
      </c>
      <c r="P459" s="2">
        <v>5</v>
      </c>
      <c r="R459" s="2">
        <v>814.2</v>
      </c>
      <c r="W459" s="2">
        <f t="shared" si="11"/>
        <v>1029.2</v>
      </c>
    </row>
    <row r="460" spans="1:23" ht="20.100000000000001" customHeight="1">
      <c r="A460" s="12">
        <v>43083</v>
      </c>
      <c r="B460" s="2" t="s">
        <v>796</v>
      </c>
      <c r="C460" s="2" t="s">
        <v>569</v>
      </c>
      <c r="D460" s="2" t="s">
        <v>27</v>
      </c>
      <c r="E460" s="2">
        <v>56</v>
      </c>
      <c r="F460" s="2" t="s">
        <v>293</v>
      </c>
      <c r="G460" s="71">
        <v>15071010467</v>
      </c>
      <c r="H460" s="2" t="s">
        <v>46</v>
      </c>
      <c r="J460" s="2">
        <v>1</v>
      </c>
      <c r="K460" s="2">
        <v>100</v>
      </c>
      <c r="Q460" s="2">
        <v>30</v>
      </c>
      <c r="R460" s="2">
        <v>4153.41</v>
      </c>
      <c r="W460" s="2">
        <f t="shared" si="11"/>
        <v>4153.41</v>
      </c>
    </row>
    <row r="461" spans="1:23" ht="20.100000000000001" customHeight="1">
      <c r="A461" s="12">
        <v>43084</v>
      </c>
      <c r="B461" s="2" t="s">
        <v>796</v>
      </c>
      <c r="C461" s="2" t="s">
        <v>606</v>
      </c>
      <c r="D461" s="2" t="s">
        <v>27</v>
      </c>
      <c r="E461" s="2">
        <v>49</v>
      </c>
      <c r="F461" s="2" t="s">
        <v>239</v>
      </c>
      <c r="G461" s="71">
        <v>13551411766</v>
      </c>
      <c r="H461" s="2" t="s">
        <v>491</v>
      </c>
      <c r="J461" s="2">
        <v>1</v>
      </c>
      <c r="K461" s="2">
        <v>100</v>
      </c>
      <c r="Q461" s="2">
        <v>15</v>
      </c>
      <c r="R461" s="2">
        <v>1998.56</v>
      </c>
      <c r="W461" s="2">
        <f t="shared" si="11"/>
        <v>1998.56</v>
      </c>
    </row>
    <row r="462" spans="1:23" ht="20.100000000000001" customHeight="1">
      <c r="A462" s="35">
        <v>43087.342858796299</v>
      </c>
      <c r="B462" s="36" t="s">
        <v>9</v>
      </c>
      <c r="C462" s="36" t="s">
        <v>422</v>
      </c>
      <c r="D462" s="36" t="s">
        <v>27</v>
      </c>
      <c r="E462" s="36">
        <v>54</v>
      </c>
      <c r="F462" s="2" t="s">
        <v>38</v>
      </c>
      <c r="G462" s="71">
        <v>13501187765</v>
      </c>
      <c r="H462" s="36" t="s">
        <v>621</v>
      </c>
      <c r="J462" s="2">
        <v>1</v>
      </c>
      <c r="K462" s="2">
        <v>100</v>
      </c>
      <c r="P462" s="36"/>
      <c r="R462" s="36">
        <v>1828.01</v>
      </c>
      <c r="S462" s="36" t="s">
        <v>797</v>
      </c>
      <c r="V462" s="36"/>
      <c r="W462" s="2">
        <f t="shared" si="11"/>
        <v>1876.01</v>
      </c>
    </row>
    <row r="463" spans="1:23" ht="20.100000000000001" customHeight="1">
      <c r="A463" s="35">
        <v>43087.3589236111</v>
      </c>
      <c r="B463" s="36" t="s">
        <v>25</v>
      </c>
      <c r="C463" s="36" t="s">
        <v>798</v>
      </c>
      <c r="D463" s="36" t="s">
        <v>27</v>
      </c>
      <c r="E463" s="36">
        <v>50</v>
      </c>
      <c r="F463" s="2" t="s">
        <v>28</v>
      </c>
      <c r="G463" s="71">
        <v>18232792768</v>
      </c>
      <c r="H463" s="36" t="s">
        <v>39</v>
      </c>
      <c r="I463" s="2">
        <v>1</v>
      </c>
      <c r="K463" s="2">
        <v>100</v>
      </c>
      <c r="L463" s="38">
        <v>70</v>
      </c>
      <c r="M463" s="38">
        <v>140</v>
      </c>
      <c r="P463" s="38">
        <v>583.6</v>
      </c>
      <c r="R463" s="36">
        <v>1254.51</v>
      </c>
      <c r="S463" s="36"/>
      <c r="V463" s="36" t="s">
        <v>799</v>
      </c>
      <c r="W463" s="2">
        <f t="shared" si="11"/>
        <v>2231.4100000000003</v>
      </c>
    </row>
    <row r="464" spans="1:23" ht="20.100000000000001" customHeight="1">
      <c r="A464" s="35">
        <v>43087.373645833301</v>
      </c>
      <c r="B464" s="36" t="s">
        <v>25</v>
      </c>
      <c r="C464" s="36" t="s">
        <v>800</v>
      </c>
      <c r="D464" s="36" t="s">
        <v>27</v>
      </c>
      <c r="E464" s="36">
        <v>54</v>
      </c>
      <c r="F464" s="2" t="s">
        <v>56</v>
      </c>
      <c r="G464" s="71">
        <v>18940689595</v>
      </c>
      <c r="H464" s="36" t="s">
        <v>39</v>
      </c>
      <c r="I464" s="2">
        <v>1</v>
      </c>
      <c r="K464" s="2">
        <v>100</v>
      </c>
      <c r="L464" s="38">
        <v>70</v>
      </c>
      <c r="P464" s="38">
        <v>583.6</v>
      </c>
      <c r="R464" s="36">
        <v>3841.13</v>
      </c>
      <c r="S464" s="36" t="s">
        <v>801</v>
      </c>
      <c r="V464" s="36"/>
      <c r="W464" s="2">
        <f t="shared" si="11"/>
        <v>4515.7300000000005</v>
      </c>
    </row>
    <row r="465" spans="1:23" ht="20.100000000000001" customHeight="1">
      <c r="A465" s="35">
        <v>43087.422974537003</v>
      </c>
      <c r="B465" s="36" t="s">
        <v>25</v>
      </c>
      <c r="C465" s="36" t="s">
        <v>802</v>
      </c>
      <c r="D465" s="36" t="s">
        <v>37</v>
      </c>
      <c r="E465" s="36">
        <v>54</v>
      </c>
      <c r="F465" s="2" t="s">
        <v>73</v>
      </c>
      <c r="G465" s="71">
        <v>18612978327</v>
      </c>
      <c r="H465" s="36" t="s">
        <v>803</v>
      </c>
      <c r="I465" s="2">
        <v>1</v>
      </c>
      <c r="K465" s="2">
        <v>100</v>
      </c>
      <c r="P465" s="36"/>
      <c r="R465" s="36"/>
      <c r="V465" s="36"/>
      <c r="W465" s="2">
        <f t="shared" si="11"/>
        <v>0</v>
      </c>
    </row>
    <row r="466" spans="1:23" ht="20.100000000000001" customHeight="1">
      <c r="A466" s="35">
        <v>43087.4448148148</v>
      </c>
      <c r="B466" s="36" t="s">
        <v>25</v>
      </c>
      <c r="C466" s="36" t="s">
        <v>804</v>
      </c>
      <c r="D466" s="36" t="s">
        <v>27</v>
      </c>
      <c r="E466" s="36">
        <v>53</v>
      </c>
      <c r="F466" s="2" t="s">
        <v>233</v>
      </c>
      <c r="G466" s="71">
        <v>15275038608</v>
      </c>
      <c r="H466" s="36" t="s">
        <v>43</v>
      </c>
      <c r="I466" s="2">
        <v>1</v>
      </c>
      <c r="K466" s="2">
        <v>100</v>
      </c>
      <c r="P466" s="38">
        <v>8437</v>
      </c>
      <c r="R466" s="36">
        <v>12737.33</v>
      </c>
      <c r="V466" s="36" t="s">
        <v>805</v>
      </c>
      <c r="W466" s="2">
        <f t="shared" si="11"/>
        <v>21432.710000000003</v>
      </c>
    </row>
    <row r="467" spans="1:23" ht="20.100000000000001" customHeight="1">
      <c r="A467" s="35">
        <v>43087.469386574099</v>
      </c>
      <c r="B467" s="36" t="s">
        <v>25</v>
      </c>
      <c r="C467" s="36" t="s">
        <v>806</v>
      </c>
      <c r="D467" s="36" t="s">
        <v>27</v>
      </c>
      <c r="E467" s="36">
        <v>69</v>
      </c>
      <c r="F467" s="2" t="s">
        <v>293</v>
      </c>
      <c r="G467" s="71">
        <v>13907152076</v>
      </c>
      <c r="H467" s="36" t="s">
        <v>57</v>
      </c>
      <c r="I467" s="2">
        <v>1</v>
      </c>
      <c r="K467" s="2">
        <v>100</v>
      </c>
      <c r="P467" s="36"/>
      <c r="R467" s="36">
        <v>1784.4</v>
      </c>
      <c r="V467" s="36"/>
      <c r="W467" s="2">
        <f t="shared" si="11"/>
        <v>1784.4</v>
      </c>
    </row>
    <row r="468" spans="1:23" ht="20.100000000000001" customHeight="1">
      <c r="A468" s="35">
        <v>43087.480833333299</v>
      </c>
      <c r="B468" s="36" t="s">
        <v>25</v>
      </c>
      <c r="C468" s="36" t="s">
        <v>807</v>
      </c>
      <c r="D468" s="36" t="s">
        <v>37</v>
      </c>
      <c r="E468" s="36">
        <v>70</v>
      </c>
      <c r="F468" s="2" t="s">
        <v>56</v>
      </c>
      <c r="G468" s="71">
        <v>13898857400</v>
      </c>
      <c r="H468" s="36" t="s">
        <v>90</v>
      </c>
      <c r="I468" s="2">
        <v>1</v>
      </c>
      <c r="K468" s="2">
        <v>100</v>
      </c>
      <c r="P468" s="36"/>
      <c r="R468" s="36">
        <v>4360.34</v>
      </c>
      <c r="W468" s="2">
        <f t="shared" si="11"/>
        <v>4360.34</v>
      </c>
    </row>
    <row r="469" spans="1:23" ht="20.100000000000001" customHeight="1">
      <c r="A469" s="35">
        <v>43087.498391203699</v>
      </c>
      <c r="B469" s="36" t="s">
        <v>25</v>
      </c>
      <c r="C469" s="36" t="s">
        <v>808</v>
      </c>
      <c r="D469" s="36" t="s">
        <v>27</v>
      </c>
      <c r="E469" s="36">
        <v>59</v>
      </c>
      <c r="F469" s="2" t="s">
        <v>38</v>
      </c>
      <c r="G469" s="71">
        <v>13661208218</v>
      </c>
      <c r="H469" s="36" t="s">
        <v>57</v>
      </c>
      <c r="I469" s="2">
        <v>1</v>
      </c>
      <c r="K469" s="2">
        <v>100</v>
      </c>
      <c r="P469" s="36"/>
      <c r="R469" s="36">
        <v>1702.15</v>
      </c>
      <c r="W469" s="2">
        <f t="shared" si="11"/>
        <v>1702.15</v>
      </c>
    </row>
    <row r="470" spans="1:23" ht="20.100000000000001" customHeight="1">
      <c r="A470" s="35">
        <v>43087.5387962963</v>
      </c>
      <c r="B470" s="36" t="s">
        <v>25</v>
      </c>
      <c r="C470" s="36" t="s">
        <v>809</v>
      </c>
      <c r="D470" s="36" t="s">
        <v>37</v>
      </c>
      <c r="E470" s="36">
        <v>38</v>
      </c>
      <c r="F470" s="2" t="s">
        <v>810</v>
      </c>
      <c r="G470" s="71">
        <v>15122511871</v>
      </c>
      <c r="H470" s="36" t="s">
        <v>468</v>
      </c>
      <c r="I470" s="2">
        <v>1</v>
      </c>
      <c r="K470" s="2">
        <v>100</v>
      </c>
      <c r="P470" s="38">
        <v>2076</v>
      </c>
      <c r="R470" s="36">
        <v>1969.18</v>
      </c>
      <c r="W470" s="2">
        <f t="shared" si="11"/>
        <v>4045.1800000000003</v>
      </c>
    </row>
    <row r="471" spans="1:23" ht="20.100000000000001" customHeight="1">
      <c r="A471" s="35">
        <v>43087.5639814815</v>
      </c>
      <c r="B471" s="36" t="s">
        <v>25</v>
      </c>
      <c r="C471" s="36" t="s">
        <v>811</v>
      </c>
      <c r="D471" s="36" t="s">
        <v>27</v>
      </c>
      <c r="E471" s="36">
        <v>54</v>
      </c>
      <c r="F471" s="2" t="s">
        <v>435</v>
      </c>
      <c r="G471" s="71">
        <v>13321451990</v>
      </c>
      <c r="H471" s="36" t="s">
        <v>812</v>
      </c>
      <c r="I471" s="2">
        <v>1</v>
      </c>
      <c r="K471" s="2">
        <v>100</v>
      </c>
      <c r="P471" s="36"/>
      <c r="R471" s="36">
        <v>4845.59</v>
      </c>
      <c r="W471" s="2">
        <f t="shared" si="11"/>
        <v>4845.59</v>
      </c>
    </row>
    <row r="472" spans="1:23" ht="20.100000000000001" customHeight="1">
      <c r="A472" s="35">
        <v>43087.596157407403</v>
      </c>
      <c r="B472" s="36" t="s">
        <v>25</v>
      </c>
      <c r="C472" s="36" t="s">
        <v>813</v>
      </c>
      <c r="D472" s="36" t="s">
        <v>27</v>
      </c>
      <c r="E472" s="36">
        <v>60</v>
      </c>
      <c r="F472" s="2" t="s">
        <v>38</v>
      </c>
      <c r="G472" s="71">
        <v>13718541483</v>
      </c>
      <c r="H472" s="36" t="s">
        <v>70</v>
      </c>
      <c r="I472" s="2">
        <v>1</v>
      </c>
      <c r="K472" s="2">
        <v>100</v>
      </c>
      <c r="P472" s="36"/>
      <c r="R472" s="36">
        <v>1832.81</v>
      </c>
      <c r="W472" s="2">
        <f t="shared" si="11"/>
        <v>1832.81</v>
      </c>
    </row>
    <row r="473" spans="1:23" ht="20.100000000000001" customHeight="1">
      <c r="A473" s="35">
        <v>43087.674583333297</v>
      </c>
      <c r="B473" s="2" t="s">
        <v>796</v>
      </c>
      <c r="C473" s="36" t="s">
        <v>267</v>
      </c>
      <c r="D473" s="36" t="s">
        <v>27</v>
      </c>
      <c r="E473" s="36">
        <v>48</v>
      </c>
      <c r="H473" s="36" t="s">
        <v>43</v>
      </c>
      <c r="J473" s="2">
        <v>1</v>
      </c>
      <c r="K473" s="2">
        <v>100</v>
      </c>
      <c r="P473" s="36"/>
      <c r="R473" s="36">
        <v>4899.51</v>
      </c>
      <c r="W473" s="2">
        <f t="shared" si="11"/>
        <v>4899.51</v>
      </c>
    </row>
    <row r="474" spans="1:23" ht="20.100000000000001" customHeight="1">
      <c r="A474" s="12">
        <v>43088</v>
      </c>
      <c r="B474" s="37" t="s">
        <v>25</v>
      </c>
      <c r="C474" s="37" t="s">
        <v>814</v>
      </c>
      <c r="D474" s="37" t="s">
        <v>27</v>
      </c>
      <c r="E474" s="37">
        <v>54</v>
      </c>
      <c r="F474" s="37" t="s">
        <v>38</v>
      </c>
      <c r="G474" s="77" t="s">
        <v>815</v>
      </c>
      <c r="H474" s="37" t="s">
        <v>57</v>
      </c>
      <c r="I474" s="2">
        <v>1</v>
      </c>
      <c r="K474" s="2">
        <v>100</v>
      </c>
      <c r="P474" s="2">
        <v>1114.4000000000001</v>
      </c>
      <c r="R474" s="2">
        <v>1044.6400000000001</v>
      </c>
      <c r="S474" s="2">
        <v>24</v>
      </c>
      <c r="W474" s="2">
        <f t="shared" si="11"/>
        <v>2183.04</v>
      </c>
    </row>
    <row r="475" spans="1:23" ht="20.100000000000001" customHeight="1">
      <c r="A475" s="12">
        <v>43088</v>
      </c>
      <c r="B475" s="37" t="s">
        <v>25</v>
      </c>
      <c r="C475" s="37" t="s">
        <v>816</v>
      </c>
      <c r="D475" s="37" t="s">
        <v>37</v>
      </c>
      <c r="E475" s="37">
        <v>47</v>
      </c>
      <c r="F475" s="37" t="s">
        <v>119</v>
      </c>
      <c r="G475" s="77" t="s">
        <v>817</v>
      </c>
      <c r="H475" s="37" t="s">
        <v>398</v>
      </c>
      <c r="I475" s="2">
        <v>1</v>
      </c>
      <c r="K475" s="2">
        <v>100</v>
      </c>
      <c r="R475" s="2">
        <v>3304.21</v>
      </c>
      <c r="W475" s="2">
        <f t="shared" si="11"/>
        <v>3304.21</v>
      </c>
    </row>
    <row r="476" spans="1:23" ht="20.100000000000001" customHeight="1">
      <c r="A476" s="12">
        <v>43088</v>
      </c>
      <c r="B476" s="37" t="s">
        <v>9</v>
      </c>
      <c r="C476" s="37" t="s">
        <v>232</v>
      </c>
      <c r="D476" s="37" t="s">
        <v>37</v>
      </c>
      <c r="E476" s="37">
        <v>65</v>
      </c>
      <c r="F476" s="2" t="s">
        <v>233</v>
      </c>
      <c r="G476" s="71">
        <v>15069080137</v>
      </c>
      <c r="H476" s="37" t="s">
        <v>818</v>
      </c>
      <c r="J476" s="2">
        <v>1</v>
      </c>
      <c r="K476" s="2">
        <v>100</v>
      </c>
      <c r="R476" s="2">
        <v>4762.7700000000004</v>
      </c>
      <c r="W476" s="2">
        <f t="shared" si="11"/>
        <v>4762.7700000000004</v>
      </c>
    </row>
    <row r="477" spans="1:23" ht="20.100000000000001" customHeight="1">
      <c r="A477" s="12">
        <v>43088</v>
      </c>
      <c r="B477" s="37" t="s">
        <v>25</v>
      </c>
      <c r="C477" s="37" t="s">
        <v>819</v>
      </c>
      <c r="D477" s="37" t="s">
        <v>37</v>
      </c>
      <c r="E477" s="37">
        <v>52</v>
      </c>
      <c r="F477" s="37" t="s">
        <v>56</v>
      </c>
      <c r="G477" s="77" t="s">
        <v>820</v>
      </c>
      <c r="H477" s="37" t="s">
        <v>57</v>
      </c>
      <c r="I477" s="2">
        <v>1</v>
      </c>
      <c r="K477" s="2">
        <v>100</v>
      </c>
      <c r="V477" s="2">
        <v>22</v>
      </c>
      <c r="W477" s="2">
        <f t="shared" si="11"/>
        <v>22</v>
      </c>
    </row>
    <row r="478" spans="1:23" ht="20.100000000000001" customHeight="1">
      <c r="A478" s="12">
        <v>43088</v>
      </c>
      <c r="B478" s="37" t="s">
        <v>9</v>
      </c>
      <c r="C478" s="37" t="s">
        <v>685</v>
      </c>
      <c r="D478" s="37" t="s">
        <v>37</v>
      </c>
      <c r="E478" s="37">
        <v>69</v>
      </c>
      <c r="F478" s="2" t="s">
        <v>38</v>
      </c>
      <c r="G478" s="71">
        <v>13381099441</v>
      </c>
      <c r="H478" s="37" t="s">
        <v>90</v>
      </c>
      <c r="J478" s="2">
        <v>1</v>
      </c>
      <c r="K478" s="2">
        <v>100</v>
      </c>
      <c r="R478" s="2">
        <v>3668.29</v>
      </c>
      <c r="W478" s="2">
        <f t="shared" si="11"/>
        <v>3668.29</v>
      </c>
    </row>
    <row r="479" spans="1:23" ht="20.100000000000001" customHeight="1">
      <c r="A479" s="12">
        <v>43088</v>
      </c>
      <c r="B479" s="37" t="s">
        <v>25</v>
      </c>
      <c r="C479" s="37" t="s">
        <v>821</v>
      </c>
      <c r="D479" s="37" t="s">
        <v>27</v>
      </c>
      <c r="E479" s="37">
        <v>67</v>
      </c>
      <c r="F479" s="37" t="s">
        <v>28</v>
      </c>
      <c r="G479" s="77" t="s">
        <v>822</v>
      </c>
      <c r="H479" s="37" t="s">
        <v>57</v>
      </c>
      <c r="I479" s="2">
        <v>1</v>
      </c>
      <c r="K479" s="2">
        <v>100</v>
      </c>
      <c r="R479" s="2">
        <v>3331.79</v>
      </c>
      <c r="W479" s="2">
        <f t="shared" si="11"/>
        <v>3331.79</v>
      </c>
    </row>
    <row r="480" spans="1:23" ht="20.100000000000001" customHeight="1">
      <c r="A480" s="12">
        <v>43088</v>
      </c>
      <c r="B480" s="37" t="s">
        <v>25</v>
      </c>
      <c r="C480" s="37" t="s">
        <v>823</v>
      </c>
      <c r="D480" s="37" t="s">
        <v>27</v>
      </c>
      <c r="E480" s="37">
        <v>63</v>
      </c>
      <c r="F480" s="37" t="s">
        <v>73</v>
      </c>
      <c r="G480" s="77" t="s">
        <v>824</v>
      </c>
      <c r="H480" s="37" t="s">
        <v>398</v>
      </c>
      <c r="I480" s="2">
        <v>1</v>
      </c>
      <c r="K480" s="2">
        <v>100</v>
      </c>
      <c r="R480" s="2">
        <v>4600.49</v>
      </c>
      <c r="W480" s="2">
        <f t="shared" si="11"/>
        <v>4600.49</v>
      </c>
    </row>
    <row r="481" spans="1:23" ht="20.100000000000001" customHeight="1">
      <c r="A481" s="12">
        <v>43088</v>
      </c>
      <c r="B481" s="37" t="s">
        <v>9</v>
      </c>
      <c r="C481" s="37" t="s">
        <v>674</v>
      </c>
      <c r="D481" s="37" t="s">
        <v>37</v>
      </c>
      <c r="E481" s="37">
        <v>68</v>
      </c>
      <c r="F481" s="21" t="s">
        <v>56</v>
      </c>
      <c r="G481" s="77">
        <v>13019428971</v>
      </c>
      <c r="H481" s="37" t="s">
        <v>39</v>
      </c>
      <c r="J481" s="2">
        <v>1</v>
      </c>
      <c r="K481" s="2">
        <v>100</v>
      </c>
      <c r="R481" s="2">
        <v>2906.38</v>
      </c>
      <c r="W481" s="2">
        <f t="shared" si="11"/>
        <v>2906.38</v>
      </c>
    </row>
    <row r="482" spans="1:23" ht="20.100000000000001" customHeight="1">
      <c r="A482" s="12">
        <v>43088</v>
      </c>
      <c r="B482" s="37" t="s">
        <v>25</v>
      </c>
      <c r="C482" s="37" t="s">
        <v>825</v>
      </c>
      <c r="D482" s="37" t="s">
        <v>27</v>
      </c>
      <c r="E482" s="37">
        <v>54</v>
      </c>
      <c r="F482" s="37" t="s">
        <v>195</v>
      </c>
      <c r="G482" s="77" t="s">
        <v>826</v>
      </c>
      <c r="H482" s="37" t="s">
        <v>57</v>
      </c>
      <c r="I482" s="2">
        <v>1</v>
      </c>
      <c r="K482" s="2">
        <v>100</v>
      </c>
      <c r="R482" s="2">
        <v>1346.78</v>
      </c>
      <c r="W482" s="2">
        <f t="shared" si="11"/>
        <v>1346.78</v>
      </c>
    </row>
    <row r="483" spans="1:23" ht="20.100000000000001" customHeight="1">
      <c r="A483" s="12">
        <v>43089</v>
      </c>
      <c r="B483" s="2" t="s">
        <v>796</v>
      </c>
      <c r="C483" s="2" t="s">
        <v>614</v>
      </c>
      <c r="D483" s="2" t="s">
        <v>37</v>
      </c>
      <c r="E483" s="2">
        <v>48</v>
      </c>
      <c r="F483" s="2" t="s">
        <v>372</v>
      </c>
      <c r="J483" s="2">
        <v>1</v>
      </c>
      <c r="K483" s="2">
        <v>100</v>
      </c>
      <c r="R483" s="2">
        <v>3500.96</v>
      </c>
      <c r="W483" s="2">
        <f t="shared" si="11"/>
        <v>3500.96</v>
      </c>
    </row>
    <row r="484" spans="1:23" ht="20.100000000000001" customHeight="1">
      <c r="A484" s="12">
        <v>43090</v>
      </c>
      <c r="B484" s="37" t="s">
        <v>25</v>
      </c>
      <c r="C484" s="37" t="s">
        <v>827</v>
      </c>
      <c r="D484" s="37" t="s">
        <v>27</v>
      </c>
      <c r="E484" s="37" t="s">
        <v>777</v>
      </c>
      <c r="F484" s="37" t="s">
        <v>119</v>
      </c>
      <c r="G484" s="77" t="s">
        <v>828</v>
      </c>
      <c r="H484" s="37" t="s">
        <v>57</v>
      </c>
      <c r="I484" s="2">
        <v>1</v>
      </c>
      <c r="K484" s="2">
        <v>100</v>
      </c>
      <c r="P484" s="33"/>
      <c r="R484" s="33">
        <v>9472.7900000000009</v>
      </c>
      <c r="V484" s="33">
        <v>78</v>
      </c>
      <c r="W484" s="2">
        <f t="shared" si="11"/>
        <v>9550.7900000000009</v>
      </c>
    </row>
    <row r="485" spans="1:23" ht="20.100000000000001" customHeight="1">
      <c r="A485" s="12">
        <v>43090</v>
      </c>
      <c r="B485" s="37" t="s">
        <v>9</v>
      </c>
      <c r="C485" s="37" t="s">
        <v>447</v>
      </c>
      <c r="D485" s="37" t="s">
        <v>27</v>
      </c>
      <c r="E485" s="37" t="s">
        <v>829</v>
      </c>
      <c r="F485" s="37" t="s">
        <v>520</v>
      </c>
      <c r="G485" s="77"/>
      <c r="H485" s="37" t="s">
        <v>43</v>
      </c>
      <c r="J485" s="2">
        <v>1</v>
      </c>
      <c r="K485" s="2">
        <v>100</v>
      </c>
      <c r="P485" s="33"/>
      <c r="R485" s="33">
        <v>3312.97</v>
      </c>
      <c r="V485" s="33"/>
      <c r="W485" s="2">
        <f t="shared" si="11"/>
        <v>3312.97</v>
      </c>
    </row>
    <row r="486" spans="1:23" ht="20.100000000000001" customHeight="1">
      <c r="A486" s="12">
        <v>43090</v>
      </c>
      <c r="B486" s="37" t="s">
        <v>9</v>
      </c>
      <c r="C486" s="37" t="s">
        <v>675</v>
      </c>
      <c r="D486" s="37" t="s">
        <v>27</v>
      </c>
      <c r="E486" s="37" t="s">
        <v>629</v>
      </c>
      <c r="F486" s="21" t="s">
        <v>233</v>
      </c>
      <c r="G486" s="77">
        <v>13475296292</v>
      </c>
      <c r="H486" s="37" t="s">
        <v>487</v>
      </c>
      <c r="J486" s="2">
        <v>1</v>
      </c>
      <c r="K486" s="2">
        <v>100</v>
      </c>
      <c r="P486" s="33"/>
      <c r="R486" s="33">
        <v>3555.24</v>
      </c>
      <c r="V486" s="33"/>
      <c r="W486" s="2">
        <f t="shared" si="11"/>
        <v>3555.24</v>
      </c>
    </row>
    <row r="487" spans="1:23" ht="20.100000000000001" customHeight="1">
      <c r="A487" s="12">
        <v>43090</v>
      </c>
      <c r="B487" s="37" t="s">
        <v>25</v>
      </c>
      <c r="C487" s="37" t="s">
        <v>830</v>
      </c>
      <c r="D487" s="37" t="s">
        <v>37</v>
      </c>
      <c r="E487" s="37" t="s">
        <v>545</v>
      </c>
      <c r="F487" s="37" t="s">
        <v>38</v>
      </c>
      <c r="G487" s="77"/>
      <c r="H487" s="37"/>
      <c r="I487" s="2">
        <v>1</v>
      </c>
      <c r="K487" s="2">
        <v>100</v>
      </c>
      <c r="P487" s="33"/>
      <c r="R487" s="33"/>
      <c r="V487" s="33"/>
      <c r="W487" s="2">
        <f t="shared" si="11"/>
        <v>0</v>
      </c>
    </row>
    <row r="488" spans="1:23" ht="20.100000000000001" customHeight="1">
      <c r="A488" s="12">
        <v>43090</v>
      </c>
      <c r="B488" s="37" t="s">
        <v>25</v>
      </c>
      <c r="C488" s="37" t="s">
        <v>831</v>
      </c>
      <c r="D488" s="37" t="s">
        <v>27</v>
      </c>
      <c r="E488" s="37" t="s">
        <v>832</v>
      </c>
      <c r="F488" s="37" t="s">
        <v>38</v>
      </c>
      <c r="G488" s="77" t="s">
        <v>833</v>
      </c>
      <c r="H488" s="37" t="s">
        <v>43</v>
      </c>
      <c r="I488" s="2">
        <v>1</v>
      </c>
      <c r="K488" s="2">
        <v>100</v>
      </c>
      <c r="P488" s="33"/>
      <c r="R488" s="33">
        <v>3979.83</v>
      </c>
      <c r="V488" s="33">
        <v>258.38</v>
      </c>
      <c r="W488" s="2">
        <f t="shared" ref="W488:W519" si="12">L488+M488+N488+P488+R488+S488+U488+V488</f>
        <v>4238.21</v>
      </c>
    </row>
    <row r="489" spans="1:23" ht="20.100000000000001" customHeight="1">
      <c r="A489" s="12">
        <v>43090</v>
      </c>
      <c r="B489" s="37" t="s">
        <v>25</v>
      </c>
      <c r="C489" s="37" t="s">
        <v>834</v>
      </c>
      <c r="D489" s="37" t="s">
        <v>37</v>
      </c>
      <c r="E489" s="37" t="s">
        <v>835</v>
      </c>
      <c r="F489" s="37" t="s">
        <v>38</v>
      </c>
      <c r="G489" s="77" t="s">
        <v>836</v>
      </c>
      <c r="H489" s="37" t="s">
        <v>39</v>
      </c>
      <c r="I489" s="2">
        <v>1</v>
      </c>
      <c r="K489" s="2">
        <v>100</v>
      </c>
      <c r="P489" s="33"/>
      <c r="R489" s="33"/>
      <c r="V489" s="33"/>
      <c r="W489" s="2">
        <f t="shared" si="12"/>
        <v>0</v>
      </c>
    </row>
    <row r="490" spans="1:23" ht="20.100000000000001" customHeight="1">
      <c r="A490" s="12">
        <v>43090</v>
      </c>
      <c r="B490" s="37" t="s">
        <v>25</v>
      </c>
      <c r="C490" s="37" t="s">
        <v>837</v>
      </c>
      <c r="D490" s="37" t="s">
        <v>27</v>
      </c>
      <c r="E490" s="37" t="s">
        <v>838</v>
      </c>
      <c r="F490" s="37" t="s">
        <v>60</v>
      </c>
      <c r="G490" s="77" t="s">
        <v>839</v>
      </c>
      <c r="H490" s="37" t="s">
        <v>713</v>
      </c>
      <c r="I490" s="2">
        <v>1</v>
      </c>
      <c r="K490" s="2">
        <v>100</v>
      </c>
      <c r="P490" s="33"/>
      <c r="R490" s="33">
        <v>1786.25</v>
      </c>
      <c r="V490" s="33">
        <v>95.8</v>
      </c>
      <c r="W490" s="2">
        <f t="shared" si="12"/>
        <v>1882.05</v>
      </c>
    </row>
    <row r="491" spans="1:23" ht="20.100000000000001" customHeight="1">
      <c r="A491" s="12">
        <v>43090</v>
      </c>
      <c r="B491" s="37" t="s">
        <v>25</v>
      </c>
      <c r="C491" s="37" t="s">
        <v>840</v>
      </c>
      <c r="D491" s="37" t="s">
        <v>37</v>
      </c>
      <c r="E491" s="37" t="s">
        <v>769</v>
      </c>
      <c r="F491" s="37" t="s">
        <v>239</v>
      </c>
      <c r="G491" s="77" t="s">
        <v>841</v>
      </c>
      <c r="H491" s="37" t="s">
        <v>39</v>
      </c>
      <c r="I491" s="2">
        <v>1</v>
      </c>
      <c r="K491" s="2">
        <v>100</v>
      </c>
      <c r="P491" s="33"/>
      <c r="R491" s="33">
        <v>3377.83</v>
      </c>
      <c r="V491" s="33">
        <v>109.9</v>
      </c>
      <c r="W491" s="2">
        <f t="shared" si="12"/>
        <v>3487.73</v>
      </c>
    </row>
    <row r="492" spans="1:23" ht="20.100000000000001" customHeight="1">
      <c r="A492" s="12">
        <v>43090</v>
      </c>
      <c r="B492" s="37" t="s">
        <v>25</v>
      </c>
      <c r="C492" s="37" t="s">
        <v>842</v>
      </c>
      <c r="D492" s="37" t="s">
        <v>27</v>
      </c>
      <c r="E492" s="37" t="s">
        <v>538</v>
      </c>
      <c r="F492" s="37" t="s">
        <v>520</v>
      </c>
      <c r="G492" s="77" t="s">
        <v>843</v>
      </c>
      <c r="H492" s="37" t="s">
        <v>70</v>
      </c>
      <c r="I492" s="2">
        <v>1</v>
      </c>
      <c r="K492" s="2">
        <v>100</v>
      </c>
      <c r="M492" s="33">
        <v>70</v>
      </c>
      <c r="P492" s="33">
        <v>5</v>
      </c>
      <c r="R492" s="33"/>
      <c r="V492" s="33"/>
      <c r="W492" s="2">
        <f t="shared" si="12"/>
        <v>75</v>
      </c>
    </row>
    <row r="493" spans="1:23" ht="20.100000000000001" customHeight="1">
      <c r="A493" s="12">
        <v>43090</v>
      </c>
      <c r="B493" s="37" t="s">
        <v>25</v>
      </c>
      <c r="C493" s="37" t="s">
        <v>844</v>
      </c>
      <c r="D493" s="37" t="s">
        <v>27</v>
      </c>
      <c r="E493" s="37" t="s">
        <v>759</v>
      </c>
      <c r="F493" s="37" t="s">
        <v>520</v>
      </c>
      <c r="G493" s="77" t="s">
        <v>845</v>
      </c>
      <c r="H493" s="37" t="s">
        <v>846</v>
      </c>
      <c r="I493" s="2">
        <v>1</v>
      </c>
      <c r="K493" s="2">
        <v>100</v>
      </c>
      <c r="P493" s="33"/>
      <c r="R493" s="33">
        <v>5513.29</v>
      </c>
      <c r="V493" s="33"/>
      <c r="W493" s="2">
        <f t="shared" si="12"/>
        <v>5513.29</v>
      </c>
    </row>
    <row r="494" spans="1:23" ht="20.100000000000001" customHeight="1">
      <c r="A494" s="12">
        <v>43090</v>
      </c>
      <c r="B494" s="37" t="s">
        <v>25</v>
      </c>
      <c r="C494" s="37" t="s">
        <v>847</v>
      </c>
      <c r="D494" s="37" t="s">
        <v>27</v>
      </c>
      <c r="E494" s="37" t="s">
        <v>632</v>
      </c>
      <c r="F494" s="37" t="s">
        <v>38</v>
      </c>
      <c r="G494" s="77" t="s">
        <v>848</v>
      </c>
      <c r="H494" s="37" t="s">
        <v>43</v>
      </c>
      <c r="I494" s="2">
        <v>1</v>
      </c>
      <c r="K494" s="2">
        <v>100</v>
      </c>
      <c r="P494" s="33">
        <v>3914.4</v>
      </c>
      <c r="R494" s="33">
        <v>608.35</v>
      </c>
      <c r="S494" s="33">
        <v>24</v>
      </c>
      <c r="V494" s="33">
        <v>306.18</v>
      </c>
      <c r="W494" s="2">
        <f t="shared" si="12"/>
        <v>4852.93</v>
      </c>
    </row>
    <row r="495" spans="1:23" ht="20.100000000000001" customHeight="1">
      <c r="A495" s="12">
        <v>43090</v>
      </c>
      <c r="B495" s="37" t="s">
        <v>9</v>
      </c>
      <c r="C495" s="37" t="s">
        <v>668</v>
      </c>
      <c r="D495" s="37" t="s">
        <v>37</v>
      </c>
      <c r="E495" s="37" t="s">
        <v>849</v>
      </c>
      <c r="F495" s="2" t="s">
        <v>28</v>
      </c>
      <c r="G495" s="71">
        <v>18603250926</v>
      </c>
      <c r="H495" s="37" t="s">
        <v>57</v>
      </c>
      <c r="J495" s="2">
        <v>1</v>
      </c>
      <c r="K495" s="2">
        <v>100</v>
      </c>
      <c r="P495" s="33"/>
      <c r="R495" s="33">
        <v>2875.51</v>
      </c>
      <c r="V495" s="33"/>
      <c r="W495" s="2">
        <f t="shared" si="12"/>
        <v>2875.51</v>
      </c>
    </row>
    <row r="496" spans="1:23" ht="20.100000000000001" customHeight="1">
      <c r="A496" s="12">
        <v>43090</v>
      </c>
      <c r="B496" s="37" t="s">
        <v>9</v>
      </c>
      <c r="C496" s="37" t="s">
        <v>752</v>
      </c>
      <c r="D496" s="37" t="s">
        <v>27</v>
      </c>
      <c r="E496" s="37" t="s">
        <v>543</v>
      </c>
      <c r="F496" s="2" t="s">
        <v>38</v>
      </c>
      <c r="G496" s="77" t="s">
        <v>753</v>
      </c>
      <c r="H496" s="37" t="s">
        <v>415</v>
      </c>
      <c r="J496" s="2">
        <v>1</v>
      </c>
      <c r="K496" s="2">
        <v>100</v>
      </c>
      <c r="P496" s="33"/>
      <c r="R496" s="33">
        <v>1011.33</v>
      </c>
      <c r="V496" s="33">
        <v>47.8</v>
      </c>
      <c r="W496" s="2">
        <f t="shared" si="12"/>
        <v>1059.1300000000001</v>
      </c>
    </row>
    <row r="497" spans="1:23" ht="20.100000000000001" customHeight="1">
      <c r="A497" s="12">
        <v>43090</v>
      </c>
      <c r="B497" s="37" t="s">
        <v>25</v>
      </c>
      <c r="C497" s="37" t="s">
        <v>850</v>
      </c>
      <c r="D497" s="37" t="s">
        <v>27</v>
      </c>
      <c r="E497" s="37" t="s">
        <v>851</v>
      </c>
      <c r="F497" s="37" t="s">
        <v>520</v>
      </c>
      <c r="G497" s="77" t="s">
        <v>852</v>
      </c>
      <c r="H497" s="37" t="s">
        <v>398</v>
      </c>
      <c r="I497" s="2">
        <v>1</v>
      </c>
      <c r="K497" s="2">
        <v>100</v>
      </c>
      <c r="P497" s="33">
        <v>1828.8</v>
      </c>
      <c r="R497" s="33">
        <v>2404.34</v>
      </c>
      <c r="V497" s="33"/>
      <c r="W497" s="2">
        <f t="shared" si="12"/>
        <v>4233.1400000000003</v>
      </c>
    </row>
    <row r="498" spans="1:23" ht="20.100000000000001" customHeight="1">
      <c r="A498" s="12">
        <v>43091</v>
      </c>
      <c r="B498" s="2" t="s">
        <v>796</v>
      </c>
      <c r="C498" s="21" t="s">
        <v>677</v>
      </c>
      <c r="D498" s="21" t="s">
        <v>37</v>
      </c>
      <c r="E498" s="22">
        <v>34</v>
      </c>
      <c r="F498" s="2" t="s">
        <v>520</v>
      </c>
      <c r="J498" s="2">
        <v>1</v>
      </c>
      <c r="K498" s="2">
        <v>20</v>
      </c>
      <c r="V498" s="2">
        <v>360</v>
      </c>
      <c r="W498" s="2">
        <f t="shared" si="12"/>
        <v>360</v>
      </c>
    </row>
    <row r="499" spans="1:23" ht="20.100000000000001" customHeight="1">
      <c r="A499" s="12">
        <v>43091</v>
      </c>
      <c r="B499" s="2" t="s">
        <v>796</v>
      </c>
      <c r="C499" s="2" t="s">
        <v>853</v>
      </c>
      <c r="D499" s="2" t="s">
        <v>37</v>
      </c>
      <c r="E499" s="2">
        <v>68</v>
      </c>
      <c r="F499" s="2" t="s">
        <v>520</v>
      </c>
      <c r="J499" s="2">
        <v>1</v>
      </c>
      <c r="K499" s="2">
        <v>20</v>
      </c>
      <c r="V499" s="2">
        <v>360</v>
      </c>
      <c r="W499" s="2">
        <f t="shared" si="12"/>
        <v>360</v>
      </c>
    </row>
    <row r="500" spans="1:23" ht="20.100000000000001" customHeight="1">
      <c r="A500" s="12">
        <v>43094</v>
      </c>
      <c r="B500" s="37" t="s">
        <v>9</v>
      </c>
      <c r="C500" s="37" t="s">
        <v>604</v>
      </c>
      <c r="D500" s="37" t="s">
        <v>37</v>
      </c>
      <c r="E500" s="37">
        <v>70</v>
      </c>
      <c r="F500" s="2" t="s">
        <v>28</v>
      </c>
      <c r="G500" s="71">
        <v>13230976438</v>
      </c>
      <c r="H500" s="37" t="s">
        <v>39</v>
      </c>
      <c r="J500" s="2">
        <v>1</v>
      </c>
      <c r="K500" s="2">
        <v>100</v>
      </c>
      <c r="R500" s="39">
        <v>3464.96</v>
      </c>
      <c r="S500" s="39"/>
      <c r="V500" s="39"/>
      <c r="W500" s="2">
        <f t="shared" si="12"/>
        <v>3464.96</v>
      </c>
    </row>
    <row r="501" spans="1:23" ht="20.100000000000001" customHeight="1">
      <c r="A501" s="12">
        <v>43094</v>
      </c>
      <c r="B501" s="37" t="s">
        <v>25</v>
      </c>
      <c r="C501" s="37" t="s">
        <v>854</v>
      </c>
      <c r="D501" s="37" t="s">
        <v>27</v>
      </c>
      <c r="E501" s="37">
        <v>50</v>
      </c>
      <c r="F501" s="2" t="s">
        <v>233</v>
      </c>
      <c r="G501" s="77" t="s">
        <v>855</v>
      </c>
      <c r="H501" s="37"/>
      <c r="I501" s="2">
        <v>1</v>
      </c>
      <c r="K501" s="2">
        <v>100</v>
      </c>
      <c r="R501" s="39"/>
      <c r="S501" s="39"/>
      <c r="V501" s="39"/>
      <c r="W501" s="2">
        <f t="shared" si="12"/>
        <v>0</v>
      </c>
    </row>
    <row r="502" spans="1:23" ht="20.100000000000001" customHeight="1">
      <c r="A502" s="12">
        <v>43094</v>
      </c>
      <c r="B502" s="37" t="s">
        <v>25</v>
      </c>
      <c r="C502" s="37" t="s">
        <v>856</v>
      </c>
      <c r="D502" s="37" t="s">
        <v>37</v>
      </c>
      <c r="E502" s="37">
        <v>43</v>
      </c>
      <c r="F502" s="2" t="s">
        <v>274</v>
      </c>
      <c r="G502" s="77" t="s">
        <v>857</v>
      </c>
      <c r="H502" s="37" t="s">
        <v>43</v>
      </c>
      <c r="I502" s="2">
        <v>1</v>
      </c>
      <c r="K502" s="2">
        <v>100</v>
      </c>
      <c r="R502" s="39">
        <v>3238.16</v>
      </c>
      <c r="S502" s="39"/>
      <c r="V502" s="39">
        <v>423.88</v>
      </c>
      <c r="W502" s="2">
        <f t="shared" si="12"/>
        <v>3662.04</v>
      </c>
    </row>
    <row r="503" spans="1:23" ht="20.100000000000001" customHeight="1">
      <c r="A503" s="12">
        <v>43094</v>
      </c>
      <c r="B503" s="37" t="s">
        <v>9</v>
      </c>
      <c r="C503" s="37" t="s">
        <v>681</v>
      </c>
      <c r="D503" s="37" t="s">
        <v>27</v>
      </c>
      <c r="E503" s="37">
        <v>82</v>
      </c>
      <c r="F503" s="2" t="s">
        <v>858</v>
      </c>
      <c r="G503" s="77"/>
      <c r="H503" s="37" t="s">
        <v>39</v>
      </c>
      <c r="J503" s="2">
        <v>1</v>
      </c>
      <c r="K503" s="2">
        <v>100</v>
      </c>
      <c r="R503" s="39">
        <v>1962.91</v>
      </c>
      <c r="S503" s="39">
        <v>30</v>
      </c>
      <c r="V503" s="39"/>
      <c r="W503" s="2">
        <f t="shared" si="12"/>
        <v>1992.91</v>
      </c>
    </row>
    <row r="504" spans="1:23" ht="20.100000000000001" customHeight="1">
      <c r="A504" s="12">
        <v>43094</v>
      </c>
      <c r="B504" s="37" t="s">
        <v>9</v>
      </c>
      <c r="C504" s="37" t="s">
        <v>716</v>
      </c>
      <c r="D504" s="37" t="s">
        <v>27</v>
      </c>
      <c r="E504" s="37">
        <v>61</v>
      </c>
      <c r="F504" s="2" t="s">
        <v>38</v>
      </c>
      <c r="G504" s="77"/>
      <c r="H504" s="37" t="s">
        <v>43</v>
      </c>
      <c r="J504" s="2">
        <v>1</v>
      </c>
      <c r="K504" s="2">
        <v>100</v>
      </c>
      <c r="R504" s="39">
        <v>2115.2600000000002</v>
      </c>
      <c r="S504" s="39"/>
      <c r="V504" s="39"/>
      <c r="W504" s="2">
        <f t="shared" si="12"/>
        <v>2115.2600000000002</v>
      </c>
    </row>
    <row r="505" spans="1:23" ht="20.100000000000001" customHeight="1">
      <c r="A505" s="12">
        <v>43094</v>
      </c>
      <c r="B505" s="37" t="s">
        <v>25</v>
      </c>
      <c r="C505" s="37" t="s">
        <v>859</v>
      </c>
      <c r="D505" s="37" t="s">
        <v>37</v>
      </c>
      <c r="E505" s="37">
        <v>64</v>
      </c>
      <c r="F505" s="2" t="s">
        <v>28</v>
      </c>
      <c r="G505" s="77" t="s">
        <v>860</v>
      </c>
      <c r="H505" s="37"/>
      <c r="I505" s="2">
        <v>1</v>
      </c>
      <c r="K505" s="2">
        <v>100</v>
      </c>
      <c r="M505" s="2">
        <v>30</v>
      </c>
      <c r="P505" s="2">
        <v>4507.8</v>
      </c>
      <c r="R505" s="39">
        <v>4687.1499999999996</v>
      </c>
      <c r="S505" s="39"/>
      <c r="V505" s="39">
        <v>95.8</v>
      </c>
      <c r="W505" s="2">
        <f t="shared" si="12"/>
        <v>9320.75</v>
      </c>
    </row>
    <row r="506" spans="1:23" ht="20.100000000000001" customHeight="1">
      <c r="A506" s="12">
        <v>43094</v>
      </c>
      <c r="B506" s="37" t="s">
        <v>9</v>
      </c>
      <c r="C506" s="2" t="s">
        <v>481</v>
      </c>
      <c r="D506" s="2" t="s">
        <v>37</v>
      </c>
      <c r="E506" s="2">
        <v>57</v>
      </c>
      <c r="F506" s="2" t="s">
        <v>51</v>
      </c>
      <c r="G506" s="71">
        <v>13703520919</v>
      </c>
      <c r="H506" s="2" t="s">
        <v>167</v>
      </c>
      <c r="J506" s="2">
        <v>1</v>
      </c>
      <c r="K506" s="2">
        <v>100</v>
      </c>
      <c r="R506" s="39">
        <v>1133.54</v>
      </c>
      <c r="S506" s="39">
        <v>54</v>
      </c>
      <c r="V506" s="39">
        <v>336.38</v>
      </c>
      <c r="W506" s="2">
        <f t="shared" si="12"/>
        <v>1523.92</v>
      </c>
    </row>
    <row r="507" spans="1:23" ht="20.100000000000001" customHeight="1">
      <c r="A507" s="12">
        <v>43095</v>
      </c>
      <c r="B507" s="37" t="s">
        <v>9</v>
      </c>
      <c r="C507" s="37" t="s">
        <v>861</v>
      </c>
      <c r="D507" s="37" t="s">
        <v>27</v>
      </c>
      <c r="E507" s="37">
        <v>45</v>
      </c>
      <c r="F507" s="37" t="s">
        <v>274</v>
      </c>
      <c r="G507" s="77"/>
      <c r="J507" s="2">
        <v>1</v>
      </c>
      <c r="K507" s="2">
        <v>100</v>
      </c>
      <c r="P507" s="39">
        <v>893</v>
      </c>
      <c r="R507" s="39"/>
      <c r="S507" s="39"/>
      <c r="T507" s="39"/>
      <c r="V507" s="39"/>
      <c r="W507" s="2">
        <f t="shared" si="12"/>
        <v>893</v>
      </c>
    </row>
    <row r="508" spans="1:23" ht="20.100000000000001" customHeight="1">
      <c r="A508" s="12">
        <v>43095</v>
      </c>
      <c r="B508" s="37" t="s">
        <v>9</v>
      </c>
      <c r="C508" s="37" t="s">
        <v>353</v>
      </c>
      <c r="D508" s="37" t="s">
        <v>27</v>
      </c>
      <c r="E508" s="37">
        <v>51</v>
      </c>
      <c r="F508" s="37" t="s">
        <v>199</v>
      </c>
      <c r="G508" s="77"/>
      <c r="J508" s="2">
        <v>1</v>
      </c>
      <c r="K508" s="2">
        <v>100</v>
      </c>
      <c r="P508" s="39"/>
      <c r="R508" s="39">
        <v>6711.2</v>
      </c>
      <c r="S508" s="39"/>
      <c r="T508" s="39"/>
      <c r="V508" s="39"/>
      <c r="W508" s="2">
        <f t="shared" si="12"/>
        <v>6711.2</v>
      </c>
    </row>
    <row r="509" spans="1:23" ht="20.100000000000001" customHeight="1">
      <c r="A509" s="12">
        <v>43095</v>
      </c>
      <c r="B509" s="37" t="s">
        <v>8</v>
      </c>
      <c r="C509" s="37" t="s">
        <v>862</v>
      </c>
      <c r="D509" s="37" t="s">
        <v>27</v>
      </c>
      <c r="E509" s="37">
        <v>75</v>
      </c>
      <c r="F509" s="37" t="s">
        <v>38</v>
      </c>
      <c r="G509" s="77" t="s">
        <v>863</v>
      </c>
      <c r="I509" s="2">
        <v>1</v>
      </c>
      <c r="K509" s="2">
        <v>100</v>
      </c>
      <c r="P509" s="39"/>
      <c r="R509" s="39">
        <v>950.7</v>
      </c>
      <c r="S509" s="39"/>
      <c r="T509" s="39"/>
      <c r="V509" s="39">
        <v>95.8</v>
      </c>
      <c r="W509" s="2">
        <f t="shared" si="12"/>
        <v>1046.5</v>
      </c>
    </row>
    <row r="510" spans="1:23" ht="20.100000000000001" customHeight="1">
      <c r="A510" s="12">
        <v>43095</v>
      </c>
      <c r="B510" s="37" t="s">
        <v>9</v>
      </c>
      <c r="C510" s="37" t="s">
        <v>748</v>
      </c>
      <c r="D510" s="37" t="s">
        <v>27</v>
      </c>
      <c r="E510" s="37">
        <v>54</v>
      </c>
      <c r="F510" s="2" t="s">
        <v>516</v>
      </c>
      <c r="G510" s="77">
        <v>13841650288</v>
      </c>
      <c r="J510" s="2">
        <v>1</v>
      </c>
      <c r="K510" s="2">
        <v>100</v>
      </c>
      <c r="P510" s="39"/>
      <c r="R510" s="39">
        <v>4896.2</v>
      </c>
      <c r="S510" s="39"/>
      <c r="T510" s="39"/>
      <c r="V510" s="39"/>
      <c r="W510" s="2">
        <f t="shared" si="12"/>
        <v>4896.2</v>
      </c>
    </row>
    <row r="511" spans="1:23" ht="20.100000000000001" customHeight="1">
      <c r="A511" s="12">
        <v>43095</v>
      </c>
      <c r="B511" s="37" t="s">
        <v>8</v>
      </c>
      <c r="C511" s="37" t="s">
        <v>864</v>
      </c>
      <c r="D511" s="37" t="s">
        <v>37</v>
      </c>
      <c r="E511" s="37">
        <v>87</v>
      </c>
      <c r="F511" s="37" t="s">
        <v>38</v>
      </c>
      <c r="G511" s="77" t="s">
        <v>865</v>
      </c>
      <c r="I511" s="2">
        <v>1</v>
      </c>
      <c r="K511" s="2">
        <v>100</v>
      </c>
      <c r="P511" s="39"/>
      <c r="R511" s="39">
        <v>2056.9899999999998</v>
      </c>
      <c r="S511" s="39"/>
      <c r="T511" s="39"/>
      <c r="V511" s="39"/>
      <c r="W511" s="2">
        <f t="shared" si="12"/>
        <v>2056.9899999999998</v>
      </c>
    </row>
    <row r="512" spans="1:23" ht="20.100000000000001" customHeight="1">
      <c r="A512" s="12">
        <v>43095</v>
      </c>
      <c r="B512" s="37" t="s">
        <v>8</v>
      </c>
      <c r="C512" s="37" t="s">
        <v>866</v>
      </c>
      <c r="D512" s="37" t="s">
        <v>27</v>
      </c>
      <c r="E512" s="37">
        <v>53</v>
      </c>
      <c r="F512" s="37" t="s">
        <v>233</v>
      </c>
      <c r="G512" s="77" t="s">
        <v>867</v>
      </c>
      <c r="I512" s="2">
        <v>1</v>
      </c>
      <c r="K512" s="2">
        <v>100</v>
      </c>
      <c r="P512" s="39"/>
      <c r="R512" s="39">
        <v>5232.17</v>
      </c>
      <c r="S512" s="39"/>
      <c r="T512" s="39"/>
      <c r="V512" s="39"/>
      <c r="W512" s="2">
        <f t="shared" si="12"/>
        <v>5232.17</v>
      </c>
    </row>
    <row r="513" spans="1:23" ht="20.100000000000001" customHeight="1">
      <c r="A513" s="12">
        <v>43095</v>
      </c>
      <c r="B513" s="37" t="s">
        <v>8</v>
      </c>
      <c r="C513" s="37" t="s">
        <v>868</v>
      </c>
      <c r="D513" s="37" t="s">
        <v>37</v>
      </c>
      <c r="E513" s="37">
        <v>56</v>
      </c>
      <c r="F513" s="37" t="s">
        <v>38</v>
      </c>
      <c r="G513" s="77" t="s">
        <v>869</v>
      </c>
      <c r="I513" s="2">
        <v>1</v>
      </c>
      <c r="K513" s="2">
        <v>100</v>
      </c>
      <c r="P513" s="39"/>
      <c r="R513" s="39">
        <v>815.93</v>
      </c>
      <c r="S513" s="39"/>
      <c r="T513" s="39"/>
      <c r="V513" s="39">
        <v>125.8</v>
      </c>
      <c r="W513" s="2">
        <f t="shared" si="12"/>
        <v>941.7299999999999</v>
      </c>
    </row>
    <row r="514" spans="1:23" ht="20.100000000000001" customHeight="1">
      <c r="A514" s="12">
        <v>43095</v>
      </c>
      <c r="B514" s="37" t="s">
        <v>594</v>
      </c>
      <c r="C514" s="37" t="s">
        <v>870</v>
      </c>
      <c r="D514" s="37" t="s">
        <v>27</v>
      </c>
      <c r="E514" s="37">
        <v>55</v>
      </c>
      <c r="F514" s="37" t="s">
        <v>170</v>
      </c>
      <c r="G514" s="77" t="s">
        <v>871</v>
      </c>
      <c r="I514" s="2">
        <v>1</v>
      </c>
      <c r="K514" s="2">
        <v>100</v>
      </c>
      <c r="P514" s="39">
        <v>0</v>
      </c>
      <c r="R514" s="39"/>
      <c r="S514" s="39"/>
      <c r="T514" s="39"/>
      <c r="V514" s="39"/>
      <c r="W514" s="2">
        <f t="shared" si="12"/>
        <v>0</v>
      </c>
    </row>
    <row r="515" spans="1:23" ht="20.100000000000001" customHeight="1">
      <c r="A515" s="12">
        <v>43095</v>
      </c>
      <c r="B515" s="37" t="s">
        <v>8</v>
      </c>
      <c r="C515" s="37" t="s">
        <v>872</v>
      </c>
      <c r="D515" s="37" t="s">
        <v>37</v>
      </c>
      <c r="E515" s="37">
        <v>76</v>
      </c>
      <c r="F515" s="37" t="s">
        <v>38</v>
      </c>
      <c r="G515" s="77" t="s">
        <v>873</v>
      </c>
      <c r="I515" s="2">
        <v>1</v>
      </c>
      <c r="K515" s="2">
        <v>100</v>
      </c>
      <c r="P515" s="39">
        <v>578.6</v>
      </c>
      <c r="R515" s="39">
        <v>752.71</v>
      </c>
      <c r="S515" s="39"/>
      <c r="T515" s="39"/>
      <c r="V515" s="39">
        <v>76.7</v>
      </c>
      <c r="W515" s="2">
        <f t="shared" si="12"/>
        <v>1408.01</v>
      </c>
    </row>
    <row r="516" spans="1:23" ht="20.100000000000001" customHeight="1">
      <c r="A516" s="12">
        <v>43095</v>
      </c>
      <c r="B516" s="37" t="s">
        <v>8</v>
      </c>
      <c r="C516" s="37" t="s">
        <v>874</v>
      </c>
      <c r="D516" s="37" t="s">
        <v>27</v>
      </c>
      <c r="E516" s="37">
        <v>52</v>
      </c>
      <c r="F516" s="37" t="s">
        <v>33</v>
      </c>
      <c r="G516" s="77" t="s">
        <v>875</v>
      </c>
      <c r="I516" s="2">
        <v>1</v>
      </c>
      <c r="K516" s="2">
        <v>100</v>
      </c>
      <c r="P516" s="39"/>
      <c r="R516" s="39">
        <v>3021.01</v>
      </c>
      <c r="S516" s="39"/>
      <c r="T516" s="39"/>
      <c r="V516" s="39"/>
      <c r="W516" s="2">
        <f t="shared" si="12"/>
        <v>3021.01</v>
      </c>
    </row>
    <row r="517" spans="1:23" ht="20.100000000000001" customHeight="1">
      <c r="A517" s="12">
        <v>43096</v>
      </c>
      <c r="B517" s="2" t="s">
        <v>796</v>
      </c>
      <c r="C517" s="2" t="s">
        <v>525</v>
      </c>
      <c r="D517" s="2" t="s">
        <v>27</v>
      </c>
      <c r="E517" s="2">
        <v>53</v>
      </c>
      <c r="F517" s="2" t="s">
        <v>518</v>
      </c>
      <c r="G517" s="71">
        <v>13625786465</v>
      </c>
      <c r="H517" s="2" t="s">
        <v>90</v>
      </c>
      <c r="J517" s="2">
        <v>1</v>
      </c>
      <c r="K517" s="2">
        <v>100</v>
      </c>
      <c r="Q517" s="2">
        <v>30</v>
      </c>
      <c r="R517" s="2">
        <v>3554.17</v>
      </c>
      <c r="W517" s="2">
        <f t="shared" si="12"/>
        <v>3554.17</v>
      </c>
    </row>
    <row r="518" spans="1:23" ht="20.100000000000001" customHeight="1">
      <c r="A518" s="12">
        <v>43096</v>
      </c>
      <c r="B518" s="2" t="s">
        <v>9</v>
      </c>
      <c r="C518" s="2" t="s">
        <v>876</v>
      </c>
      <c r="D518" s="2" t="s">
        <v>27</v>
      </c>
      <c r="E518" s="2">
        <v>60</v>
      </c>
      <c r="F518" s="2" t="s">
        <v>877</v>
      </c>
      <c r="J518" s="2">
        <v>1</v>
      </c>
      <c r="K518" s="2">
        <v>20</v>
      </c>
      <c r="V518" s="2">
        <v>360</v>
      </c>
      <c r="W518" s="2">
        <f t="shared" si="12"/>
        <v>360</v>
      </c>
    </row>
    <row r="519" spans="1:23" ht="20.100000000000001" customHeight="1">
      <c r="A519" s="12">
        <v>43097</v>
      </c>
      <c r="B519" s="37" t="s">
        <v>8</v>
      </c>
      <c r="C519" s="37" t="s">
        <v>878</v>
      </c>
      <c r="D519" s="37" t="s">
        <v>37</v>
      </c>
      <c r="E519" s="37" t="s">
        <v>766</v>
      </c>
      <c r="F519" s="2" t="s">
        <v>293</v>
      </c>
      <c r="G519" s="77" t="s">
        <v>879</v>
      </c>
      <c r="H519" s="37" t="s">
        <v>39</v>
      </c>
      <c r="I519" s="37" t="s">
        <v>536</v>
      </c>
      <c r="K519" s="2">
        <v>100</v>
      </c>
      <c r="P519" s="41"/>
      <c r="R519" s="41">
        <v>5071.03</v>
      </c>
      <c r="S519" s="41"/>
      <c r="V519" s="41">
        <v>354.18</v>
      </c>
      <c r="W519" s="2">
        <f t="shared" si="12"/>
        <v>5425.21</v>
      </c>
    </row>
    <row r="520" spans="1:23" ht="20.100000000000001" customHeight="1">
      <c r="A520" s="12">
        <v>43097</v>
      </c>
      <c r="B520" s="37" t="s">
        <v>9</v>
      </c>
      <c r="C520" s="37" t="s">
        <v>780</v>
      </c>
      <c r="D520" s="37" t="s">
        <v>27</v>
      </c>
      <c r="E520" s="37" t="s">
        <v>417</v>
      </c>
      <c r="F520" s="2" t="s">
        <v>38</v>
      </c>
      <c r="G520" s="77"/>
      <c r="H520" s="37" t="s">
        <v>415</v>
      </c>
      <c r="I520" s="37"/>
      <c r="J520" s="2">
        <v>1</v>
      </c>
      <c r="K520" s="2">
        <v>100</v>
      </c>
      <c r="P520" s="41"/>
      <c r="R520" s="41"/>
      <c r="S520" s="41"/>
      <c r="V520" s="41">
        <v>47.8</v>
      </c>
      <c r="W520" s="2">
        <f t="shared" ref="W520:W551" si="13">L520+M520+N520+P520+R520+S520+U520+V520</f>
        <v>47.8</v>
      </c>
    </row>
    <row r="521" spans="1:23" ht="20.100000000000001" customHeight="1">
      <c r="A521" s="12">
        <v>43097</v>
      </c>
      <c r="B521" s="37" t="s">
        <v>8</v>
      </c>
      <c r="C521" s="37" t="s">
        <v>880</v>
      </c>
      <c r="D521" s="37" t="s">
        <v>27</v>
      </c>
      <c r="E521" s="37" t="s">
        <v>543</v>
      </c>
      <c r="F521" s="2" t="s">
        <v>195</v>
      </c>
      <c r="G521" s="77" t="s">
        <v>881</v>
      </c>
      <c r="H521" s="37" t="s">
        <v>90</v>
      </c>
      <c r="I521" s="37" t="s">
        <v>536</v>
      </c>
      <c r="K521" s="2">
        <v>100</v>
      </c>
      <c r="P521" s="41">
        <v>2935.8</v>
      </c>
      <c r="R521" s="41">
        <v>730.1</v>
      </c>
      <c r="S521" s="41">
        <v>18</v>
      </c>
      <c r="V521" s="41"/>
      <c r="W521" s="2">
        <f t="shared" si="13"/>
        <v>3683.9</v>
      </c>
    </row>
    <row r="522" spans="1:23" ht="20.100000000000001" customHeight="1">
      <c r="A522" s="12">
        <v>43097</v>
      </c>
      <c r="B522" s="37" t="s">
        <v>8</v>
      </c>
      <c r="C522" s="37" t="s">
        <v>882</v>
      </c>
      <c r="D522" s="37" t="s">
        <v>37</v>
      </c>
      <c r="E522" s="37" t="s">
        <v>421</v>
      </c>
      <c r="F522" s="2" t="s">
        <v>28</v>
      </c>
      <c r="G522" s="77" t="s">
        <v>883</v>
      </c>
      <c r="H522" s="37" t="s">
        <v>39</v>
      </c>
      <c r="I522" s="37" t="s">
        <v>536</v>
      </c>
      <c r="K522" s="2">
        <v>100</v>
      </c>
      <c r="P522" s="41"/>
      <c r="R522" s="41">
        <v>3574.58</v>
      </c>
      <c r="S522" s="41"/>
      <c r="V522" s="41">
        <v>120.9</v>
      </c>
      <c r="W522" s="2">
        <f t="shared" si="13"/>
        <v>3695.48</v>
      </c>
    </row>
    <row r="523" spans="1:23" ht="20.100000000000001" customHeight="1">
      <c r="A523" s="12">
        <v>43097</v>
      </c>
      <c r="B523" s="37" t="s">
        <v>8</v>
      </c>
      <c r="C523" s="37" t="s">
        <v>884</v>
      </c>
      <c r="D523" s="37" t="s">
        <v>37</v>
      </c>
      <c r="E523" s="37" t="s">
        <v>769</v>
      </c>
      <c r="F523" s="2" t="s">
        <v>877</v>
      </c>
      <c r="G523" s="77" t="s">
        <v>885</v>
      </c>
      <c r="H523" s="37" t="s">
        <v>39</v>
      </c>
      <c r="I523" s="37" t="s">
        <v>536</v>
      </c>
      <c r="K523" s="2">
        <v>100</v>
      </c>
      <c r="P523" s="41"/>
      <c r="R523" s="41">
        <v>2783.9</v>
      </c>
      <c r="S523" s="41"/>
      <c r="V523" s="41"/>
      <c r="W523" s="2">
        <f t="shared" si="13"/>
        <v>2783.9</v>
      </c>
    </row>
    <row r="524" spans="1:23" ht="20.100000000000001" customHeight="1">
      <c r="A524" s="12">
        <v>43097</v>
      </c>
      <c r="B524" s="37" t="s">
        <v>9</v>
      </c>
      <c r="C524" s="37" t="s">
        <v>165</v>
      </c>
      <c r="D524" s="37" t="s">
        <v>27</v>
      </c>
      <c r="E524" s="37" t="s">
        <v>629</v>
      </c>
      <c r="F524" s="2" t="s">
        <v>38</v>
      </c>
      <c r="G524" s="77"/>
      <c r="H524" s="37" t="s">
        <v>167</v>
      </c>
      <c r="I524" s="37"/>
      <c r="J524" s="2">
        <v>1</v>
      </c>
      <c r="K524" s="2">
        <v>100</v>
      </c>
      <c r="P524" s="41"/>
      <c r="R524" s="41">
        <v>2300.1999999999998</v>
      </c>
      <c r="S524" s="41"/>
      <c r="V524" s="41"/>
      <c r="W524" s="2">
        <f t="shared" si="13"/>
        <v>2300.1999999999998</v>
      </c>
    </row>
    <row r="525" spans="1:23" ht="20.100000000000001" customHeight="1">
      <c r="A525" s="12">
        <v>43097</v>
      </c>
      <c r="B525" s="37" t="s">
        <v>8</v>
      </c>
      <c r="C525" s="37" t="s">
        <v>886</v>
      </c>
      <c r="D525" s="37" t="s">
        <v>27</v>
      </c>
      <c r="E525" s="37" t="s">
        <v>777</v>
      </c>
      <c r="F525" s="2" t="s">
        <v>60</v>
      </c>
      <c r="G525" s="77" t="s">
        <v>887</v>
      </c>
      <c r="H525" s="37" t="s">
        <v>57</v>
      </c>
      <c r="I525" s="37" t="s">
        <v>536</v>
      </c>
      <c r="K525" s="2">
        <v>100</v>
      </c>
      <c r="P525" s="41"/>
      <c r="R525" s="41">
        <v>3426.49</v>
      </c>
      <c r="S525" s="41"/>
      <c r="V525" s="41"/>
      <c r="W525" s="2">
        <f t="shared" si="13"/>
        <v>3426.49</v>
      </c>
    </row>
    <row r="526" spans="1:23" ht="20.100000000000001" customHeight="1">
      <c r="A526" s="12">
        <v>43097</v>
      </c>
      <c r="B526" s="37" t="s">
        <v>8</v>
      </c>
      <c r="C526" s="37" t="s">
        <v>888</v>
      </c>
      <c r="D526" s="37" t="s">
        <v>37</v>
      </c>
      <c r="E526" s="37" t="s">
        <v>889</v>
      </c>
      <c r="F526" s="2" t="s">
        <v>73</v>
      </c>
      <c r="G526" s="77" t="s">
        <v>890</v>
      </c>
      <c r="H526" s="37" t="s">
        <v>487</v>
      </c>
      <c r="I526" s="37" t="s">
        <v>536</v>
      </c>
      <c r="K526" s="2">
        <v>100</v>
      </c>
      <c r="P526" s="41"/>
      <c r="R526" s="41">
        <v>2749.36</v>
      </c>
      <c r="S526" s="41"/>
      <c r="V526" s="41">
        <v>78</v>
      </c>
      <c r="W526" s="2">
        <f t="shared" si="13"/>
        <v>2827.36</v>
      </c>
    </row>
    <row r="527" spans="1:23" ht="20.100000000000001" customHeight="1">
      <c r="A527" s="12">
        <v>43097</v>
      </c>
      <c r="B527" s="40" t="s">
        <v>120</v>
      </c>
      <c r="C527" s="37" t="s">
        <v>870</v>
      </c>
      <c r="D527" s="37" t="s">
        <v>27</v>
      </c>
      <c r="E527" s="37" t="s">
        <v>851</v>
      </c>
      <c r="F527" s="37" t="s">
        <v>170</v>
      </c>
      <c r="G527" s="77" t="s">
        <v>871</v>
      </c>
      <c r="H527" s="37" t="s">
        <v>891</v>
      </c>
      <c r="I527" s="37"/>
      <c r="J527" s="2">
        <v>1</v>
      </c>
      <c r="K527" s="2">
        <v>100</v>
      </c>
      <c r="W527" s="2">
        <f t="shared" si="13"/>
        <v>0</v>
      </c>
    </row>
    <row r="528" spans="1:23" ht="20.100000000000001" customHeight="1">
      <c r="A528" s="12">
        <v>43101</v>
      </c>
      <c r="B528" s="37" t="s">
        <v>8</v>
      </c>
      <c r="C528" s="37" t="s">
        <v>892</v>
      </c>
      <c r="D528" s="37" t="s">
        <v>37</v>
      </c>
      <c r="E528" s="37">
        <v>48</v>
      </c>
      <c r="F528" s="37" t="s">
        <v>352</v>
      </c>
      <c r="G528" s="77" t="s">
        <v>893</v>
      </c>
      <c r="H528" s="37" t="s">
        <v>57</v>
      </c>
      <c r="I528" s="42" t="s">
        <v>536</v>
      </c>
      <c r="J528" s="42"/>
      <c r="K528" s="2">
        <v>100</v>
      </c>
      <c r="R528" s="43">
        <v>4480.99</v>
      </c>
      <c r="S528" s="43"/>
      <c r="V528" s="43"/>
      <c r="W528" s="2">
        <f t="shared" si="13"/>
        <v>4480.99</v>
      </c>
    </row>
    <row r="529" spans="1:23" ht="20.100000000000001" customHeight="1">
      <c r="A529" s="12">
        <v>43101</v>
      </c>
      <c r="B529" s="37" t="s">
        <v>8</v>
      </c>
      <c r="C529" s="37" t="s">
        <v>894</v>
      </c>
      <c r="D529" s="37" t="s">
        <v>37</v>
      </c>
      <c r="E529" s="37">
        <v>63</v>
      </c>
      <c r="F529" s="37" t="s">
        <v>28</v>
      </c>
      <c r="G529" s="77" t="s">
        <v>895</v>
      </c>
      <c r="H529" s="37"/>
      <c r="I529" s="42" t="s">
        <v>536</v>
      </c>
      <c r="J529" s="42"/>
      <c r="K529" s="2">
        <v>100</v>
      </c>
      <c r="R529" s="43"/>
      <c r="V529" s="43">
        <v>449.58</v>
      </c>
      <c r="W529" s="2">
        <f t="shared" si="13"/>
        <v>449.58</v>
      </c>
    </row>
    <row r="530" spans="1:23" ht="18.75" customHeight="1">
      <c r="A530" s="12">
        <v>43101</v>
      </c>
      <c r="B530" s="37" t="s">
        <v>9</v>
      </c>
      <c r="C530" s="37" t="s">
        <v>752</v>
      </c>
      <c r="D530" s="37" t="s">
        <v>27</v>
      </c>
      <c r="E530" s="37">
        <v>53</v>
      </c>
      <c r="F530" s="2" t="s">
        <v>38</v>
      </c>
      <c r="G530" s="77" t="s">
        <v>753</v>
      </c>
      <c r="H530" s="37" t="s">
        <v>415</v>
      </c>
      <c r="I530" s="42"/>
      <c r="J530" s="42" t="s">
        <v>536</v>
      </c>
      <c r="K530" s="2">
        <v>100</v>
      </c>
      <c r="R530" s="43">
        <v>1205.83</v>
      </c>
      <c r="S530" s="43">
        <v>30</v>
      </c>
      <c r="V530" s="43">
        <v>258.38</v>
      </c>
      <c r="W530" s="2">
        <f t="shared" si="13"/>
        <v>1494.21</v>
      </c>
    </row>
    <row r="531" spans="1:23" ht="20.100000000000001" customHeight="1">
      <c r="A531" s="12">
        <v>43102</v>
      </c>
      <c r="B531" s="37" t="s">
        <v>9</v>
      </c>
      <c r="C531" s="37" t="s">
        <v>872</v>
      </c>
      <c r="D531" s="37" t="s">
        <v>37</v>
      </c>
      <c r="E531" s="37">
        <v>76</v>
      </c>
      <c r="F531" s="37" t="s">
        <v>38</v>
      </c>
      <c r="G531" s="77" t="s">
        <v>873</v>
      </c>
      <c r="H531" s="37" t="s">
        <v>39</v>
      </c>
      <c r="I531" s="42"/>
      <c r="J531" s="42" t="s">
        <v>536</v>
      </c>
      <c r="K531" s="2">
        <v>100</v>
      </c>
      <c r="R531" s="43">
        <v>1197.3800000000001</v>
      </c>
      <c r="S531" s="43"/>
      <c r="V531" s="43">
        <v>34</v>
      </c>
      <c r="W531" s="2">
        <f t="shared" si="13"/>
        <v>1231.3800000000001</v>
      </c>
    </row>
    <row r="532" spans="1:23" ht="20.100000000000001" customHeight="1">
      <c r="A532" s="12">
        <v>43102</v>
      </c>
      <c r="B532" s="37" t="s">
        <v>8</v>
      </c>
      <c r="C532" s="37" t="s">
        <v>896</v>
      </c>
      <c r="D532" s="37" t="s">
        <v>27</v>
      </c>
      <c r="E532" s="37">
        <v>4</v>
      </c>
      <c r="F532" s="37" t="s">
        <v>38</v>
      </c>
      <c r="G532" s="77" t="s">
        <v>897</v>
      </c>
      <c r="H532" s="37" t="s">
        <v>511</v>
      </c>
      <c r="I532" s="42"/>
      <c r="J532" s="42" t="s">
        <v>536</v>
      </c>
      <c r="K532" s="2">
        <v>100</v>
      </c>
      <c r="R532" s="43">
        <v>312.64</v>
      </c>
      <c r="S532" s="43"/>
      <c r="V532" s="43"/>
      <c r="W532" s="2">
        <f t="shared" si="13"/>
        <v>312.64</v>
      </c>
    </row>
    <row r="533" spans="1:23" ht="20.100000000000001" customHeight="1">
      <c r="A533" s="12">
        <v>43102</v>
      </c>
      <c r="B533" s="37" t="s">
        <v>8</v>
      </c>
      <c r="C533" s="37" t="s">
        <v>898</v>
      </c>
      <c r="D533" s="37" t="s">
        <v>37</v>
      </c>
      <c r="E533" s="37">
        <v>66</v>
      </c>
      <c r="F533" s="37" t="s">
        <v>38</v>
      </c>
      <c r="G533" s="77" t="s">
        <v>899</v>
      </c>
      <c r="H533" s="37" t="s">
        <v>57</v>
      </c>
      <c r="I533" s="42" t="s">
        <v>536</v>
      </c>
      <c r="J533" s="42"/>
      <c r="K533" s="2">
        <v>100</v>
      </c>
      <c r="R533" s="43">
        <v>974.57</v>
      </c>
      <c r="S533" s="43">
        <v>21</v>
      </c>
      <c r="V533" s="43"/>
      <c r="W533" s="2">
        <f t="shared" si="13"/>
        <v>995.57</v>
      </c>
    </row>
    <row r="534" spans="1:23" ht="20.100000000000001" customHeight="1">
      <c r="A534" s="12">
        <v>43102</v>
      </c>
      <c r="B534" s="37" t="s">
        <v>900</v>
      </c>
      <c r="C534" s="37" t="s">
        <v>901</v>
      </c>
      <c r="D534" s="37" t="s">
        <v>37</v>
      </c>
      <c r="E534" s="37">
        <v>53</v>
      </c>
      <c r="F534" s="37" t="s">
        <v>38</v>
      </c>
      <c r="G534" s="77"/>
      <c r="H534" s="37"/>
      <c r="I534" s="42" t="s">
        <v>536</v>
      </c>
      <c r="J534" s="42"/>
      <c r="K534" s="2">
        <v>100</v>
      </c>
      <c r="R534" s="43"/>
      <c r="S534" s="43"/>
      <c r="V534" s="43"/>
      <c r="W534" s="2">
        <f t="shared" si="13"/>
        <v>0</v>
      </c>
    </row>
    <row r="535" spans="1:23" ht="20.100000000000001" customHeight="1">
      <c r="A535" s="12">
        <v>43102</v>
      </c>
      <c r="B535" s="37" t="s">
        <v>8</v>
      </c>
      <c r="C535" s="37" t="s">
        <v>902</v>
      </c>
      <c r="D535" s="37" t="s">
        <v>37</v>
      </c>
      <c r="E535" s="37">
        <v>62</v>
      </c>
      <c r="F535" s="37" t="s">
        <v>38</v>
      </c>
      <c r="G535" s="77" t="s">
        <v>903</v>
      </c>
      <c r="H535" s="37" t="s">
        <v>415</v>
      </c>
      <c r="I535" s="42"/>
      <c r="J535" s="42" t="s">
        <v>536</v>
      </c>
      <c r="K535" s="2">
        <v>100</v>
      </c>
      <c r="R535" s="43">
        <v>981.79</v>
      </c>
      <c r="S535" s="43"/>
      <c r="V535" s="43">
        <v>47.8</v>
      </c>
      <c r="W535" s="2">
        <f t="shared" si="13"/>
        <v>1029.5899999999999</v>
      </c>
    </row>
    <row r="536" spans="1:23" ht="20.100000000000001" customHeight="1">
      <c r="A536" s="12">
        <v>43102</v>
      </c>
      <c r="B536" s="37" t="s">
        <v>8</v>
      </c>
      <c r="C536" s="37" t="s">
        <v>904</v>
      </c>
      <c r="D536" s="37" t="s">
        <v>27</v>
      </c>
      <c r="E536" s="37">
        <v>48</v>
      </c>
      <c r="F536" s="37" t="s">
        <v>119</v>
      </c>
      <c r="G536" s="77" t="s">
        <v>905</v>
      </c>
      <c r="H536" s="37" t="s">
        <v>57</v>
      </c>
      <c r="I536" s="42" t="s">
        <v>536</v>
      </c>
      <c r="J536" s="42"/>
      <c r="K536" s="2">
        <v>100</v>
      </c>
      <c r="R536" s="43">
        <v>3690.1</v>
      </c>
      <c r="S536" s="43"/>
      <c r="V536" s="43"/>
      <c r="W536" s="2">
        <f t="shared" si="13"/>
        <v>3690.1</v>
      </c>
    </row>
    <row r="537" spans="1:23" ht="20.100000000000001" customHeight="1">
      <c r="A537" s="12">
        <v>43102</v>
      </c>
      <c r="B537" s="37" t="s">
        <v>8</v>
      </c>
      <c r="C537" s="37" t="s">
        <v>906</v>
      </c>
      <c r="D537" s="37" t="s">
        <v>27</v>
      </c>
      <c r="E537" s="37">
        <v>57</v>
      </c>
      <c r="F537" s="37" t="s">
        <v>516</v>
      </c>
      <c r="G537" s="77" t="s">
        <v>907</v>
      </c>
      <c r="H537" s="37" t="s">
        <v>57</v>
      </c>
      <c r="I537" s="42" t="s">
        <v>536</v>
      </c>
      <c r="J537" s="42"/>
      <c r="K537" s="2">
        <v>100</v>
      </c>
      <c r="R537" s="43">
        <v>12709.63</v>
      </c>
      <c r="S537" s="43">
        <v>30</v>
      </c>
      <c r="V537" s="43"/>
      <c r="W537" s="2">
        <f t="shared" si="13"/>
        <v>12739.63</v>
      </c>
    </row>
    <row r="538" spans="1:23" ht="20.100000000000001" customHeight="1">
      <c r="A538" s="12">
        <v>43102</v>
      </c>
      <c r="B538" s="37" t="s">
        <v>908</v>
      </c>
      <c r="C538" s="37" t="s">
        <v>909</v>
      </c>
      <c r="D538" s="37" t="s">
        <v>37</v>
      </c>
      <c r="E538" s="37">
        <v>32</v>
      </c>
      <c r="F538" s="37" t="s">
        <v>285</v>
      </c>
      <c r="G538" s="77"/>
      <c r="H538" s="37" t="s">
        <v>910</v>
      </c>
      <c r="I538" s="42" t="s">
        <v>536</v>
      </c>
      <c r="J538" s="42"/>
      <c r="K538" s="2">
        <v>100</v>
      </c>
      <c r="R538" s="43"/>
      <c r="S538" s="43"/>
      <c r="V538" s="43"/>
      <c r="W538" s="2">
        <f t="shared" si="13"/>
        <v>0</v>
      </c>
    </row>
    <row r="539" spans="1:23" ht="20.100000000000001" customHeight="1">
      <c r="A539" s="12">
        <v>43104</v>
      </c>
      <c r="B539" s="37" t="s">
        <v>8</v>
      </c>
      <c r="C539" s="37" t="s">
        <v>911</v>
      </c>
      <c r="D539" s="37" t="s">
        <v>37</v>
      </c>
      <c r="E539" s="37">
        <v>38</v>
      </c>
      <c r="F539" s="37" t="s">
        <v>38</v>
      </c>
      <c r="G539" s="77" t="s">
        <v>912</v>
      </c>
      <c r="H539" s="37" t="s">
        <v>167</v>
      </c>
      <c r="I539" s="2">
        <v>1</v>
      </c>
      <c r="K539" s="2">
        <v>100</v>
      </c>
      <c r="P539" s="43">
        <v>1293</v>
      </c>
      <c r="R539" s="43">
        <v>1189.46</v>
      </c>
      <c r="S539" s="2">
        <v>30</v>
      </c>
      <c r="V539" s="43">
        <v>258.38</v>
      </c>
      <c r="W539" s="2">
        <f t="shared" si="13"/>
        <v>2770.84</v>
      </c>
    </row>
    <row r="540" spans="1:23" ht="20.100000000000001" customHeight="1">
      <c r="A540" s="12">
        <v>43104</v>
      </c>
      <c r="B540" s="37" t="s">
        <v>8</v>
      </c>
      <c r="C540" s="37" t="s">
        <v>913</v>
      </c>
      <c r="D540" s="37" t="s">
        <v>27</v>
      </c>
      <c r="E540" s="37">
        <v>61</v>
      </c>
      <c r="F540" s="37" t="s">
        <v>51</v>
      </c>
      <c r="G540" s="77" t="s">
        <v>914</v>
      </c>
      <c r="H540" s="37" t="s">
        <v>43</v>
      </c>
      <c r="I540" s="2">
        <v>1</v>
      </c>
      <c r="K540" s="2">
        <v>100</v>
      </c>
      <c r="P540" s="43"/>
      <c r="R540" s="43">
        <v>13182.48</v>
      </c>
      <c r="V540" s="43">
        <v>336.38</v>
      </c>
      <c r="W540" s="2">
        <f t="shared" si="13"/>
        <v>13518.859999999999</v>
      </c>
    </row>
    <row r="541" spans="1:23" ht="20.100000000000001" customHeight="1">
      <c r="A541" s="12">
        <v>43104</v>
      </c>
      <c r="B541" s="37" t="s">
        <v>9</v>
      </c>
      <c r="C541" s="37" t="s">
        <v>798</v>
      </c>
      <c r="D541" s="37" t="s">
        <v>27</v>
      </c>
      <c r="E541" s="37">
        <v>50</v>
      </c>
      <c r="F541" s="37" t="s">
        <v>28</v>
      </c>
      <c r="G541" s="77" t="s">
        <v>915</v>
      </c>
      <c r="H541" s="37" t="s">
        <v>39</v>
      </c>
      <c r="J541" s="2">
        <v>1</v>
      </c>
      <c r="K541" s="2">
        <v>100</v>
      </c>
      <c r="P541" s="43">
        <v>578.6</v>
      </c>
      <c r="R541" s="43">
        <v>3612.15</v>
      </c>
      <c r="V541" s="43"/>
      <c r="W541" s="2">
        <f t="shared" si="13"/>
        <v>4190.75</v>
      </c>
    </row>
    <row r="542" spans="1:23" ht="20.100000000000001" customHeight="1">
      <c r="A542" s="12">
        <v>43104</v>
      </c>
      <c r="B542" s="37" t="s">
        <v>9</v>
      </c>
      <c r="C542" s="37" t="s">
        <v>773</v>
      </c>
      <c r="D542" s="37" t="s">
        <v>37</v>
      </c>
      <c r="E542" s="37">
        <v>61</v>
      </c>
      <c r="F542" s="37" t="s">
        <v>38</v>
      </c>
      <c r="G542" s="77" t="s">
        <v>774</v>
      </c>
      <c r="H542" s="37" t="s">
        <v>775</v>
      </c>
      <c r="J542" s="2">
        <v>1</v>
      </c>
      <c r="K542" s="2">
        <v>100</v>
      </c>
      <c r="P542" s="43"/>
      <c r="R542" s="43">
        <v>1947.69</v>
      </c>
      <c r="V542" s="43"/>
      <c r="W542" s="2">
        <f t="shared" si="13"/>
        <v>1947.69</v>
      </c>
    </row>
    <row r="543" spans="1:23" ht="20.100000000000001" customHeight="1">
      <c r="A543" s="12">
        <v>43104</v>
      </c>
      <c r="B543" s="37" t="s">
        <v>9</v>
      </c>
      <c r="C543" s="37" t="s">
        <v>868</v>
      </c>
      <c r="D543" s="37" t="s">
        <v>37</v>
      </c>
      <c r="E543" s="37">
        <v>56</v>
      </c>
      <c r="F543" s="37" t="s">
        <v>38</v>
      </c>
      <c r="G543" s="77" t="s">
        <v>869</v>
      </c>
      <c r="H543" s="37" t="s">
        <v>487</v>
      </c>
      <c r="J543" s="2">
        <v>1</v>
      </c>
      <c r="K543" s="2">
        <v>100</v>
      </c>
      <c r="P543" s="43"/>
      <c r="R543" s="43">
        <v>844</v>
      </c>
      <c r="V543" s="43">
        <v>78</v>
      </c>
      <c r="W543" s="2">
        <f t="shared" si="13"/>
        <v>922</v>
      </c>
    </row>
    <row r="544" spans="1:23" ht="20.100000000000001" customHeight="1">
      <c r="A544" s="12">
        <v>43104</v>
      </c>
      <c r="B544" s="37" t="s">
        <v>8</v>
      </c>
      <c r="C544" s="37" t="s">
        <v>916</v>
      </c>
      <c r="D544" s="37" t="s">
        <v>27</v>
      </c>
      <c r="E544" s="37">
        <v>48</v>
      </c>
      <c r="F544" s="37" t="s">
        <v>207</v>
      </c>
      <c r="G544" s="77" t="s">
        <v>917</v>
      </c>
      <c r="H544" s="37" t="s">
        <v>43</v>
      </c>
      <c r="I544" s="2">
        <v>1</v>
      </c>
      <c r="K544" s="2">
        <v>100</v>
      </c>
      <c r="P544" s="43">
        <v>578.6</v>
      </c>
      <c r="R544" s="43">
        <v>3826.05</v>
      </c>
      <c r="V544" s="43">
        <v>360.18</v>
      </c>
      <c r="W544" s="2">
        <f t="shared" si="13"/>
        <v>4764.8300000000008</v>
      </c>
    </row>
    <row r="545" spans="1:23" ht="20.100000000000001" customHeight="1">
      <c r="A545" s="12">
        <v>43104</v>
      </c>
      <c r="B545" s="37" t="s">
        <v>8</v>
      </c>
      <c r="C545" s="37" t="s">
        <v>918</v>
      </c>
      <c r="D545" s="37" t="s">
        <v>27</v>
      </c>
      <c r="E545" s="37">
        <v>68</v>
      </c>
      <c r="F545" s="37" t="s">
        <v>919</v>
      </c>
      <c r="G545" s="77" t="s">
        <v>920</v>
      </c>
      <c r="H545" s="37" t="s">
        <v>921</v>
      </c>
      <c r="I545" s="2">
        <v>1</v>
      </c>
      <c r="K545" s="2">
        <v>100</v>
      </c>
      <c r="P545" s="43"/>
      <c r="R545" s="43">
        <v>12465.19</v>
      </c>
      <c r="V545" s="43"/>
      <c r="W545" s="2">
        <f t="shared" si="13"/>
        <v>12465.19</v>
      </c>
    </row>
    <row r="546" spans="1:23" ht="20.100000000000001" customHeight="1">
      <c r="A546" s="12">
        <v>43104</v>
      </c>
      <c r="B546" s="37" t="s">
        <v>8</v>
      </c>
      <c r="C546" s="37" t="s">
        <v>922</v>
      </c>
      <c r="D546" s="37" t="s">
        <v>27</v>
      </c>
      <c r="E546" s="37">
        <v>58</v>
      </c>
      <c r="F546" s="37" t="s">
        <v>195</v>
      </c>
      <c r="G546" s="77" t="s">
        <v>923</v>
      </c>
      <c r="H546" s="37" t="s">
        <v>57</v>
      </c>
      <c r="I546" s="2">
        <v>1</v>
      </c>
      <c r="K546" s="2">
        <v>100</v>
      </c>
      <c r="P546" s="43"/>
      <c r="R546" s="43">
        <v>2112.88</v>
      </c>
      <c r="V546" s="43"/>
      <c r="W546" s="2">
        <f t="shared" si="13"/>
        <v>2112.88</v>
      </c>
    </row>
    <row r="547" spans="1:23" ht="20.100000000000001" customHeight="1">
      <c r="A547" s="12">
        <v>43104</v>
      </c>
      <c r="B547" s="37" t="s">
        <v>8</v>
      </c>
      <c r="C547" s="37" t="s">
        <v>924</v>
      </c>
      <c r="D547" s="37" t="s">
        <v>37</v>
      </c>
      <c r="E547" s="37">
        <v>69</v>
      </c>
      <c r="F547" s="37" t="s">
        <v>38</v>
      </c>
      <c r="G547" s="77" t="s">
        <v>925</v>
      </c>
      <c r="H547" s="37" t="s">
        <v>39</v>
      </c>
      <c r="I547" s="2">
        <v>1</v>
      </c>
      <c r="K547" s="2">
        <v>100</v>
      </c>
      <c r="P547" s="43"/>
      <c r="R547" s="43">
        <v>2605.65</v>
      </c>
      <c r="V547" s="43">
        <v>455.8</v>
      </c>
      <c r="W547" s="2">
        <f t="shared" si="13"/>
        <v>3061.4500000000003</v>
      </c>
    </row>
    <row r="548" spans="1:23" ht="20.100000000000001" customHeight="1">
      <c r="A548" s="12">
        <v>43104</v>
      </c>
      <c r="B548" s="37" t="s">
        <v>8</v>
      </c>
      <c r="C548" s="37" t="s">
        <v>926</v>
      </c>
      <c r="D548" s="37" t="s">
        <v>27</v>
      </c>
      <c r="E548" s="37">
        <v>58</v>
      </c>
      <c r="F548" s="37" t="s">
        <v>352</v>
      </c>
      <c r="G548" s="77" t="s">
        <v>927</v>
      </c>
      <c r="H548" s="37" t="s">
        <v>928</v>
      </c>
      <c r="I548" s="2">
        <v>1</v>
      </c>
      <c r="K548" s="2">
        <v>100</v>
      </c>
      <c r="W548" s="2">
        <f t="shared" si="13"/>
        <v>0</v>
      </c>
    </row>
    <row r="549" spans="1:23" ht="20.100000000000001" customHeight="1">
      <c r="A549" s="12">
        <v>43104</v>
      </c>
      <c r="B549" s="37" t="s">
        <v>8</v>
      </c>
      <c r="C549" s="37" t="s">
        <v>929</v>
      </c>
      <c r="D549" s="37" t="s">
        <v>27</v>
      </c>
      <c r="E549" s="37">
        <v>76</v>
      </c>
      <c r="F549" s="37" t="s">
        <v>38</v>
      </c>
      <c r="G549" s="77"/>
      <c r="H549" s="37" t="s">
        <v>57</v>
      </c>
      <c r="I549" s="2">
        <v>1</v>
      </c>
      <c r="K549" s="2">
        <v>100</v>
      </c>
      <c r="W549" s="2">
        <f t="shared" si="13"/>
        <v>0</v>
      </c>
    </row>
    <row r="550" spans="1:23" ht="20.100000000000001" customHeight="1">
      <c r="A550" s="12">
        <v>43105</v>
      </c>
      <c r="B550" s="2" t="s">
        <v>9</v>
      </c>
      <c r="C550" s="2" t="s">
        <v>111</v>
      </c>
      <c r="D550" s="2" t="s">
        <v>27</v>
      </c>
      <c r="E550" s="2">
        <v>51</v>
      </c>
      <c r="F550" s="2" t="s">
        <v>112</v>
      </c>
      <c r="G550" s="71">
        <v>13647523546</v>
      </c>
      <c r="H550" s="2" t="s">
        <v>113</v>
      </c>
      <c r="J550" s="2">
        <v>1</v>
      </c>
      <c r="K550" s="2">
        <v>100</v>
      </c>
      <c r="P550" s="2">
        <v>2679</v>
      </c>
      <c r="R550" s="2">
        <v>3786.6</v>
      </c>
      <c r="V550" s="2">
        <v>95.8</v>
      </c>
      <c r="W550" s="2">
        <f t="shared" si="13"/>
        <v>6561.4000000000005</v>
      </c>
    </row>
    <row r="551" spans="1:23" ht="20.100000000000001" customHeight="1">
      <c r="A551" s="12">
        <v>43108</v>
      </c>
      <c r="B551" s="37" t="s">
        <v>8</v>
      </c>
      <c r="C551" s="37" t="s">
        <v>930</v>
      </c>
      <c r="D551" s="37" t="s">
        <v>27</v>
      </c>
      <c r="E551" s="37" t="s">
        <v>788</v>
      </c>
      <c r="F551" s="2" t="s">
        <v>38</v>
      </c>
      <c r="G551" s="71">
        <v>15810037026</v>
      </c>
      <c r="H551" s="37" t="s">
        <v>167</v>
      </c>
      <c r="I551" s="2">
        <v>1</v>
      </c>
      <c r="K551" s="37" t="s">
        <v>931</v>
      </c>
      <c r="L551" s="41">
        <v>70</v>
      </c>
      <c r="P551" s="41">
        <v>583.6</v>
      </c>
      <c r="R551" s="41">
        <v>1065.5999999999999</v>
      </c>
      <c r="S551" s="41"/>
      <c r="V551" s="41">
        <v>258.38</v>
      </c>
      <c r="W551" s="2">
        <f t="shared" si="13"/>
        <v>1977.58</v>
      </c>
    </row>
    <row r="552" spans="1:23" ht="20.100000000000001" customHeight="1">
      <c r="A552" s="12">
        <v>43108</v>
      </c>
      <c r="B552" s="37" t="s">
        <v>8</v>
      </c>
      <c r="C552" s="37" t="s">
        <v>932</v>
      </c>
      <c r="D552" s="37" t="s">
        <v>37</v>
      </c>
      <c r="E552" s="37" t="s">
        <v>545</v>
      </c>
      <c r="F552" s="2" t="s">
        <v>28</v>
      </c>
      <c r="G552" s="71">
        <v>15512904910</v>
      </c>
      <c r="H552" s="37" t="s">
        <v>57</v>
      </c>
      <c r="I552" s="2">
        <v>1</v>
      </c>
      <c r="K552" s="37" t="s">
        <v>931</v>
      </c>
      <c r="L552" s="41"/>
      <c r="P552" s="41"/>
      <c r="R552" s="41"/>
      <c r="S552" s="41"/>
      <c r="V552" s="41"/>
      <c r="W552" s="2">
        <f t="shared" ref="W552:W583" si="14">L552+M552+N552+P552+R552+S552+U552+V552</f>
        <v>0</v>
      </c>
    </row>
    <row r="553" spans="1:23" ht="20.100000000000001" customHeight="1">
      <c r="A553" s="12">
        <v>43108</v>
      </c>
      <c r="B553" s="37" t="s">
        <v>8</v>
      </c>
      <c r="C553" s="37" t="s">
        <v>933</v>
      </c>
      <c r="D553" s="37" t="s">
        <v>37</v>
      </c>
      <c r="E553" s="37" t="s">
        <v>538</v>
      </c>
      <c r="F553" s="2" t="s">
        <v>233</v>
      </c>
      <c r="G553" s="71">
        <v>18553513890</v>
      </c>
      <c r="H553" s="37" t="s">
        <v>167</v>
      </c>
      <c r="I553" s="2">
        <v>1</v>
      </c>
      <c r="K553" s="37" t="s">
        <v>931</v>
      </c>
      <c r="L553" s="41"/>
      <c r="P553" s="41">
        <v>578.6</v>
      </c>
      <c r="R553" s="41">
        <v>3786.92</v>
      </c>
      <c r="S553" s="41"/>
      <c r="V553" s="41">
        <v>258.38</v>
      </c>
      <c r="W553" s="2">
        <f t="shared" si="14"/>
        <v>4623.9000000000005</v>
      </c>
    </row>
    <row r="554" spans="1:23" ht="20.100000000000001" customHeight="1">
      <c r="A554" s="12">
        <v>43108</v>
      </c>
      <c r="B554" s="37" t="s">
        <v>8</v>
      </c>
      <c r="C554" s="37" t="s">
        <v>934</v>
      </c>
      <c r="D554" s="37" t="s">
        <v>27</v>
      </c>
      <c r="E554" s="37" t="s">
        <v>421</v>
      </c>
      <c r="F554" s="2" t="s">
        <v>178</v>
      </c>
      <c r="G554" s="71">
        <v>1592201702</v>
      </c>
      <c r="H554" s="37" t="s">
        <v>43</v>
      </c>
      <c r="I554" s="2">
        <v>1</v>
      </c>
      <c r="K554" s="37" t="s">
        <v>931</v>
      </c>
      <c r="L554" s="41"/>
      <c r="P554" s="41">
        <v>578.6</v>
      </c>
      <c r="R554" s="41">
        <v>957.74</v>
      </c>
      <c r="S554" s="41"/>
      <c r="V554" s="41">
        <v>258.38</v>
      </c>
      <c r="W554" s="2">
        <f t="shared" si="14"/>
        <v>1794.7200000000003</v>
      </c>
    </row>
    <row r="555" spans="1:23" ht="20.100000000000001" customHeight="1">
      <c r="A555" s="12">
        <v>43108</v>
      </c>
      <c r="B555" s="37" t="s">
        <v>8</v>
      </c>
      <c r="C555" s="37" t="s">
        <v>935</v>
      </c>
      <c r="D555" s="37" t="s">
        <v>37</v>
      </c>
      <c r="E555" s="37" t="s">
        <v>789</v>
      </c>
      <c r="F555" s="2" t="s">
        <v>38</v>
      </c>
      <c r="G555" s="71">
        <v>13621219323</v>
      </c>
      <c r="H555" s="37" t="s">
        <v>90</v>
      </c>
      <c r="I555" s="2">
        <v>1</v>
      </c>
      <c r="K555" s="37" t="s">
        <v>931</v>
      </c>
      <c r="L555" s="41"/>
      <c r="P555" s="41"/>
      <c r="R555" s="41">
        <v>918.68</v>
      </c>
      <c r="S555" s="41"/>
      <c r="V555" s="41"/>
      <c r="W555" s="2">
        <f t="shared" si="14"/>
        <v>918.68</v>
      </c>
    </row>
    <row r="556" spans="1:23" ht="20.100000000000001" customHeight="1">
      <c r="A556" s="12">
        <v>43108</v>
      </c>
      <c r="B556" s="37" t="s">
        <v>8</v>
      </c>
      <c r="C556" s="37" t="s">
        <v>936</v>
      </c>
      <c r="D556" s="37" t="s">
        <v>27</v>
      </c>
      <c r="E556" s="37" t="s">
        <v>706</v>
      </c>
      <c r="F556" s="2" t="s">
        <v>38</v>
      </c>
      <c r="H556" s="37"/>
      <c r="I556" s="2">
        <v>1</v>
      </c>
      <c r="K556" s="37" t="s">
        <v>931</v>
      </c>
      <c r="L556" s="41"/>
      <c r="P556" s="41"/>
      <c r="R556" s="41"/>
      <c r="S556" s="41"/>
      <c r="V556" s="41"/>
      <c r="W556" s="2">
        <f t="shared" si="14"/>
        <v>0</v>
      </c>
    </row>
    <row r="557" spans="1:23" ht="20.100000000000001" customHeight="1">
      <c r="A557" s="12">
        <v>43108</v>
      </c>
      <c r="B557" s="37" t="s">
        <v>9</v>
      </c>
      <c r="C557" s="37" t="s">
        <v>837</v>
      </c>
      <c r="D557" s="37" t="s">
        <v>27</v>
      </c>
      <c r="E557" s="37" t="s">
        <v>838</v>
      </c>
      <c r="F557" s="37" t="s">
        <v>60</v>
      </c>
      <c r="G557" s="77" t="s">
        <v>839</v>
      </c>
      <c r="H557" s="37" t="s">
        <v>713</v>
      </c>
      <c r="J557" s="2">
        <v>1</v>
      </c>
      <c r="K557" s="37" t="s">
        <v>931</v>
      </c>
      <c r="L557" s="41"/>
      <c r="P557" s="41"/>
      <c r="Q557" s="44"/>
      <c r="R557" s="41">
        <v>1528.8</v>
      </c>
      <c r="S557" s="41"/>
      <c r="T557" s="44"/>
      <c r="U557" s="44"/>
      <c r="V557" s="41"/>
      <c r="W557" s="2">
        <f t="shared" si="14"/>
        <v>1528.8</v>
      </c>
    </row>
    <row r="558" spans="1:23" ht="20.100000000000001" customHeight="1">
      <c r="A558" s="12">
        <v>43108</v>
      </c>
      <c r="B558" s="37" t="s">
        <v>9</v>
      </c>
      <c r="C558" s="37" t="s">
        <v>937</v>
      </c>
      <c r="D558" s="37" t="s">
        <v>37</v>
      </c>
      <c r="E558" s="37" t="s">
        <v>938</v>
      </c>
      <c r="F558" s="2" t="s">
        <v>877</v>
      </c>
      <c r="H558" s="37" t="s">
        <v>939</v>
      </c>
      <c r="J558" s="2">
        <v>1</v>
      </c>
      <c r="K558" s="37" t="s">
        <v>931</v>
      </c>
      <c r="L558" s="41">
        <v>70</v>
      </c>
      <c r="P558" s="41">
        <v>3919.4</v>
      </c>
      <c r="Q558" s="44"/>
      <c r="R558" s="41">
        <v>1013.63</v>
      </c>
      <c r="S558" s="41">
        <v>24</v>
      </c>
      <c r="T558" s="44"/>
      <c r="U558" s="44"/>
      <c r="V558" s="41">
        <v>384.18</v>
      </c>
      <c r="W558" s="2">
        <f t="shared" si="14"/>
        <v>5411.21</v>
      </c>
    </row>
    <row r="559" spans="1:23" ht="20.100000000000001" customHeight="1">
      <c r="A559" s="12">
        <v>43108</v>
      </c>
      <c r="B559" s="37" t="s">
        <v>8</v>
      </c>
      <c r="C559" s="37" t="s">
        <v>940</v>
      </c>
      <c r="D559" s="37" t="s">
        <v>37</v>
      </c>
      <c r="E559" s="37" t="s">
        <v>629</v>
      </c>
      <c r="F559" s="2" t="s">
        <v>87</v>
      </c>
      <c r="G559" s="71">
        <v>18857032601</v>
      </c>
      <c r="H559" s="37" t="s">
        <v>39</v>
      </c>
      <c r="I559" s="2">
        <v>1</v>
      </c>
      <c r="K559" s="37" t="s">
        <v>931</v>
      </c>
      <c r="L559" s="41"/>
      <c r="P559" s="41"/>
      <c r="Q559" s="44"/>
      <c r="R559" s="41">
        <v>2289.44</v>
      </c>
      <c r="S559" s="41"/>
      <c r="T559" s="44"/>
      <c r="U559" s="44"/>
      <c r="V559" s="41">
        <v>173.8</v>
      </c>
      <c r="W559" s="2">
        <f t="shared" si="14"/>
        <v>2463.2400000000002</v>
      </c>
    </row>
    <row r="560" spans="1:23" ht="20.100000000000001" customHeight="1">
      <c r="A560" s="12">
        <v>43108</v>
      </c>
      <c r="B560" s="37" t="s">
        <v>8</v>
      </c>
      <c r="C560" s="37" t="s">
        <v>941</v>
      </c>
      <c r="D560" s="37" t="s">
        <v>27</v>
      </c>
      <c r="E560" s="37" t="s">
        <v>538</v>
      </c>
      <c r="F560" s="2" t="s">
        <v>33</v>
      </c>
      <c r="G560" s="71">
        <v>15047603939</v>
      </c>
      <c r="H560" s="37" t="s">
        <v>713</v>
      </c>
      <c r="I560" s="2">
        <v>1</v>
      </c>
      <c r="K560" s="37" t="s">
        <v>931</v>
      </c>
      <c r="L560" s="41"/>
      <c r="P560" s="41"/>
      <c r="Q560" s="44"/>
      <c r="R560" s="41">
        <v>5988.24</v>
      </c>
      <c r="S560" s="41"/>
      <c r="T560" s="44"/>
      <c r="U560" s="44"/>
      <c r="V560" s="41"/>
      <c r="W560" s="2">
        <f t="shared" si="14"/>
        <v>5988.24</v>
      </c>
    </row>
    <row r="561" spans="1:23" ht="20.100000000000001" customHeight="1">
      <c r="A561" s="12">
        <v>43108</v>
      </c>
      <c r="B561" s="37" t="s">
        <v>8</v>
      </c>
      <c r="C561" s="37" t="s">
        <v>942</v>
      </c>
      <c r="D561" s="37" t="s">
        <v>37</v>
      </c>
      <c r="E561" s="37" t="s">
        <v>636</v>
      </c>
      <c r="F561" s="2" t="s">
        <v>33</v>
      </c>
      <c r="G561" s="71">
        <v>18586008453</v>
      </c>
      <c r="H561" s="37" t="s">
        <v>57</v>
      </c>
      <c r="I561" s="2">
        <v>1</v>
      </c>
      <c r="K561" s="37" t="s">
        <v>931</v>
      </c>
      <c r="L561" s="41"/>
      <c r="P561" s="41"/>
      <c r="Q561" s="44"/>
      <c r="R561" s="41">
        <v>10607.52</v>
      </c>
      <c r="S561" s="41"/>
      <c r="T561" s="44"/>
      <c r="U561" s="44"/>
      <c r="V561" s="41"/>
      <c r="W561" s="2">
        <f t="shared" si="14"/>
        <v>10607.52</v>
      </c>
    </row>
    <row r="562" spans="1:23" ht="20.100000000000001" customHeight="1">
      <c r="A562" s="12">
        <v>43108</v>
      </c>
      <c r="B562" s="37" t="s">
        <v>8</v>
      </c>
      <c r="C562" s="37" t="s">
        <v>943</v>
      </c>
      <c r="D562" s="37" t="s">
        <v>37</v>
      </c>
      <c r="E562" s="37" t="s">
        <v>944</v>
      </c>
      <c r="F562" s="2" t="s">
        <v>38</v>
      </c>
      <c r="G562" s="71">
        <v>13710772299</v>
      </c>
      <c r="H562" s="37" t="s">
        <v>415</v>
      </c>
      <c r="I562" s="2">
        <v>1</v>
      </c>
      <c r="K562" s="37" t="s">
        <v>931</v>
      </c>
      <c r="L562" s="41"/>
      <c r="P562" s="41"/>
      <c r="Q562" s="44"/>
      <c r="R562" s="41">
        <v>1196.78</v>
      </c>
      <c r="S562" s="41">
        <v>30</v>
      </c>
      <c r="T562" s="44"/>
      <c r="U562" s="44"/>
      <c r="V562" s="41"/>
      <c r="W562" s="2">
        <f t="shared" si="14"/>
        <v>1226.78</v>
      </c>
    </row>
    <row r="563" spans="1:23" ht="20.100000000000001" customHeight="1">
      <c r="A563" s="12">
        <v>43108</v>
      </c>
      <c r="B563" s="37" t="s">
        <v>8</v>
      </c>
      <c r="C563" s="37" t="s">
        <v>945</v>
      </c>
      <c r="D563" s="37" t="s">
        <v>27</v>
      </c>
      <c r="E563" s="37" t="s">
        <v>744</v>
      </c>
      <c r="F563" s="2" t="s">
        <v>38</v>
      </c>
      <c r="G563" s="71">
        <v>15646536296</v>
      </c>
      <c r="H563" s="37" t="s">
        <v>946</v>
      </c>
      <c r="I563" s="2">
        <v>1</v>
      </c>
      <c r="K563" s="37" t="s">
        <v>931</v>
      </c>
      <c r="L563" s="41"/>
      <c r="W563" s="2">
        <f t="shared" si="14"/>
        <v>0</v>
      </c>
    </row>
    <row r="564" spans="1:23" ht="20.100000000000001" customHeight="1">
      <c r="A564" s="12">
        <v>43108</v>
      </c>
      <c r="B564" s="37" t="s">
        <v>8</v>
      </c>
      <c r="C564" s="37" t="s">
        <v>947</v>
      </c>
      <c r="D564" s="37" t="s">
        <v>37</v>
      </c>
      <c r="E564" s="37" t="s">
        <v>948</v>
      </c>
      <c r="F564" s="2" t="s">
        <v>139</v>
      </c>
      <c r="G564" s="71">
        <v>13238005007</v>
      </c>
      <c r="H564" s="37" t="s">
        <v>39</v>
      </c>
      <c r="I564" s="2">
        <v>1</v>
      </c>
      <c r="K564" s="37" t="s">
        <v>931</v>
      </c>
      <c r="L564" s="41"/>
      <c r="P564" s="41">
        <v>578.6</v>
      </c>
      <c r="Q564" s="44"/>
      <c r="R564" s="41">
        <v>7090.58</v>
      </c>
      <c r="S564" s="41"/>
      <c r="T564" s="44"/>
      <c r="U564" s="44"/>
      <c r="V564" s="41">
        <v>95.8</v>
      </c>
      <c r="W564" s="2">
        <f t="shared" si="14"/>
        <v>7764.9800000000005</v>
      </c>
    </row>
    <row r="565" spans="1:23" ht="20.100000000000001" customHeight="1">
      <c r="A565" s="12">
        <v>43108</v>
      </c>
      <c r="B565" s="37" t="s">
        <v>8</v>
      </c>
      <c r="C565" s="37" t="s">
        <v>949</v>
      </c>
      <c r="D565" s="37" t="s">
        <v>37</v>
      </c>
      <c r="E565" s="37" t="s">
        <v>704</v>
      </c>
      <c r="F565" s="2" t="s">
        <v>38</v>
      </c>
      <c r="G565" s="71">
        <v>13910725724</v>
      </c>
      <c r="H565" s="37" t="s">
        <v>39</v>
      </c>
      <c r="I565" s="2">
        <v>1</v>
      </c>
      <c r="K565" s="37" t="s">
        <v>931</v>
      </c>
      <c r="L565" s="41"/>
      <c r="P565" s="41">
        <v>4628.8</v>
      </c>
      <c r="Q565" s="44"/>
      <c r="R565" s="41">
        <v>2089.21</v>
      </c>
      <c r="S565" s="41">
        <v>48</v>
      </c>
      <c r="T565" s="44"/>
      <c r="U565" s="44"/>
      <c r="V565" s="41"/>
      <c r="W565" s="2">
        <f t="shared" si="14"/>
        <v>6766.01</v>
      </c>
    </row>
    <row r="566" spans="1:23" ht="20.100000000000001" customHeight="1">
      <c r="A566" s="12">
        <v>43108</v>
      </c>
      <c r="B566" s="37" t="s">
        <v>8</v>
      </c>
      <c r="C566" s="37" t="s">
        <v>950</v>
      </c>
      <c r="D566" s="37" t="s">
        <v>27</v>
      </c>
      <c r="E566" s="37" t="s">
        <v>532</v>
      </c>
      <c r="F566" s="2" t="s">
        <v>38</v>
      </c>
      <c r="G566" s="71">
        <v>18255992115</v>
      </c>
      <c r="H566" s="37" t="s">
        <v>43</v>
      </c>
      <c r="I566" s="2">
        <v>1</v>
      </c>
      <c r="K566" s="37" t="s">
        <v>931</v>
      </c>
      <c r="L566" s="41"/>
      <c r="P566" s="41">
        <v>1828.8</v>
      </c>
      <c r="Q566" s="44"/>
      <c r="R566" s="41">
        <v>3002.13</v>
      </c>
      <c r="S566" s="41"/>
      <c r="T566" s="44"/>
      <c r="U566" s="44"/>
      <c r="V566" s="41">
        <v>329.98</v>
      </c>
      <c r="W566" s="2">
        <f t="shared" si="14"/>
        <v>5160.91</v>
      </c>
    </row>
    <row r="567" spans="1:23" ht="20.100000000000001" customHeight="1">
      <c r="A567" s="12">
        <v>43109</v>
      </c>
      <c r="B567" s="37" t="s">
        <v>8</v>
      </c>
      <c r="C567" s="37" t="s">
        <v>951</v>
      </c>
      <c r="D567" s="37" t="s">
        <v>37</v>
      </c>
      <c r="E567" s="37" t="s">
        <v>543</v>
      </c>
      <c r="F567" s="37" t="s">
        <v>38</v>
      </c>
      <c r="G567" s="71">
        <v>13552285795</v>
      </c>
      <c r="H567" s="37" t="s">
        <v>43</v>
      </c>
      <c r="I567" s="2">
        <v>1</v>
      </c>
      <c r="K567" s="37" t="s">
        <v>931</v>
      </c>
      <c r="L567" s="41"/>
      <c r="P567" s="41"/>
      <c r="R567" s="41">
        <v>389.99</v>
      </c>
      <c r="S567" s="41"/>
      <c r="V567" s="41">
        <v>384.18</v>
      </c>
      <c r="W567" s="2">
        <f t="shared" si="14"/>
        <v>774.17000000000007</v>
      </c>
    </row>
    <row r="568" spans="1:23" ht="20.100000000000001" customHeight="1">
      <c r="A568" s="12">
        <v>43109</v>
      </c>
      <c r="B568" s="37" t="s">
        <v>8</v>
      </c>
      <c r="C568" s="37" t="s">
        <v>952</v>
      </c>
      <c r="D568" s="37" t="s">
        <v>37</v>
      </c>
      <c r="E568" s="37" t="s">
        <v>777</v>
      </c>
      <c r="F568" s="2" t="s">
        <v>38</v>
      </c>
      <c r="G568" s="71">
        <v>13974219975</v>
      </c>
      <c r="H568" s="37" t="s">
        <v>39</v>
      </c>
      <c r="I568" s="2">
        <v>1</v>
      </c>
      <c r="K568" s="37" t="s">
        <v>931</v>
      </c>
      <c r="L568" s="41"/>
      <c r="P568" s="41"/>
      <c r="R568" s="41"/>
      <c r="S568" s="41"/>
      <c r="V568" s="41"/>
      <c r="W568" s="2">
        <f t="shared" si="14"/>
        <v>0</v>
      </c>
    </row>
    <row r="569" spans="1:23" ht="20.100000000000001" customHeight="1">
      <c r="A569" s="12">
        <v>43109</v>
      </c>
      <c r="B569" s="37" t="s">
        <v>8</v>
      </c>
      <c r="C569" s="37" t="s">
        <v>953</v>
      </c>
      <c r="D569" s="37" t="s">
        <v>37</v>
      </c>
      <c r="E569" s="37" t="s">
        <v>540</v>
      </c>
      <c r="F569" s="37" t="s">
        <v>28</v>
      </c>
      <c r="G569" s="71">
        <v>13091190894</v>
      </c>
      <c r="H569" s="37" t="s">
        <v>43</v>
      </c>
      <c r="I569" s="2">
        <v>1</v>
      </c>
      <c r="K569" s="37" t="s">
        <v>931</v>
      </c>
      <c r="L569" s="41">
        <v>20</v>
      </c>
      <c r="P569" s="41">
        <v>5</v>
      </c>
      <c r="R569" s="41">
        <v>774.07</v>
      </c>
      <c r="S569" s="41"/>
      <c r="V569" s="41">
        <v>384.18</v>
      </c>
      <c r="W569" s="2">
        <f t="shared" si="14"/>
        <v>1183.25</v>
      </c>
    </row>
    <row r="570" spans="1:23" ht="20.100000000000001" customHeight="1">
      <c r="A570" s="12">
        <v>43109</v>
      </c>
      <c r="B570" s="37" t="s">
        <v>8</v>
      </c>
      <c r="C570" s="37" t="s">
        <v>954</v>
      </c>
      <c r="D570" s="37" t="s">
        <v>27</v>
      </c>
      <c r="E570" s="37" t="s">
        <v>417</v>
      </c>
      <c r="F570" s="37" t="s">
        <v>38</v>
      </c>
      <c r="G570" s="71">
        <v>15810713070</v>
      </c>
      <c r="H570" s="37" t="s">
        <v>57</v>
      </c>
      <c r="I570" s="2">
        <v>1</v>
      </c>
      <c r="K570" s="37" t="s">
        <v>931</v>
      </c>
      <c r="L570" s="41">
        <v>270</v>
      </c>
      <c r="P570" s="41">
        <v>5</v>
      </c>
      <c r="R570" s="41">
        <v>2093.15</v>
      </c>
      <c r="S570" s="41"/>
      <c r="V570" s="41"/>
      <c r="W570" s="2">
        <f t="shared" si="14"/>
        <v>2368.15</v>
      </c>
    </row>
    <row r="571" spans="1:23" ht="20.100000000000001" customHeight="1">
      <c r="A571" s="12">
        <v>43109</v>
      </c>
      <c r="B571" s="37" t="s">
        <v>9</v>
      </c>
      <c r="C571" s="37" t="s">
        <v>880</v>
      </c>
      <c r="D571" s="37" t="s">
        <v>27</v>
      </c>
      <c r="E571" s="37" t="s">
        <v>543</v>
      </c>
      <c r="F571" s="2" t="s">
        <v>195</v>
      </c>
      <c r="G571" s="77" t="s">
        <v>881</v>
      </c>
      <c r="H571" s="37" t="s">
        <v>90</v>
      </c>
      <c r="J571" s="2">
        <v>1</v>
      </c>
      <c r="K571" s="37" t="s">
        <v>931</v>
      </c>
      <c r="L571" s="41"/>
      <c r="P571" s="41">
        <v>357.2</v>
      </c>
      <c r="R571" s="41">
        <v>3670.67</v>
      </c>
      <c r="S571" s="41"/>
      <c r="V571" s="41"/>
      <c r="W571" s="2">
        <f t="shared" si="14"/>
        <v>4027.87</v>
      </c>
    </row>
    <row r="572" spans="1:23" ht="20.100000000000001" customHeight="1">
      <c r="A572" s="12">
        <v>43109</v>
      </c>
      <c r="B572" s="37" t="s">
        <v>9</v>
      </c>
      <c r="C572" s="37" t="s">
        <v>825</v>
      </c>
      <c r="D572" s="37" t="s">
        <v>27</v>
      </c>
      <c r="E572" s="37" t="s">
        <v>538</v>
      </c>
      <c r="F572" s="37" t="s">
        <v>195</v>
      </c>
      <c r="G572" s="77" t="s">
        <v>826</v>
      </c>
      <c r="H572" s="37" t="s">
        <v>57</v>
      </c>
      <c r="J572" s="2">
        <v>1</v>
      </c>
      <c r="K572" s="37" t="s">
        <v>931</v>
      </c>
      <c r="L572" s="41"/>
      <c r="P572" s="41"/>
      <c r="R572" s="41">
        <v>3712.73</v>
      </c>
      <c r="S572" s="41"/>
      <c r="V572" s="41"/>
      <c r="W572" s="2">
        <f t="shared" si="14"/>
        <v>3712.73</v>
      </c>
    </row>
    <row r="573" spans="1:23" ht="20.100000000000001" customHeight="1">
      <c r="A573" s="12">
        <v>43109</v>
      </c>
      <c r="B573" s="37" t="s">
        <v>8</v>
      </c>
      <c r="C573" s="37" t="s">
        <v>955</v>
      </c>
      <c r="D573" s="37" t="s">
        <v>27</v>
      </c>
      <c r="E573" s="37" t="s">
        <v>777</v>
      </c>
      <c r="F573" s="37" t="s">
        <v>38</v>
      </c>
      <c r="H573" s="37"/>
      <c r="I573" s="2">
        <v>1</v>
      </c>
      <c r="K573" s="37" t="s">
        <v>931</v>
      </c>
      <c r="L573" s="41"/>
      <c r="P573" s="41"/>
      <c r="R573" s="41"/>
      <c r="S573" s="41"/>
      <c r="V573" s="41"/>
      <c r="W573" s="2">
        <f t="shared" si="14"/>
        <v>0</v>
      </c>
    </row>
    <row r="574" spans="1:23" ht="20.100000000000001" customHeight="1">
      <c r="A574" s="12">
        <v>43109</v>
      </c>
      <c r="B574" s="37" t="s">
        <v>9</v>
      </c>
      <c r="C574" s="37" t="s">
        <v>681</v>
      </c>
      <c r="D574" s="37" t="s">
        <v>27</v>
      </c>
      <c r="E574" s="37" t="s">
        <v>786</v>
      </c>
      <c r="F574" s="37" t="s">
        <v>38</v>
      </c>
      <c r="H574" s="37" t="s">
        <v>39</v>
      </c>
      <c r="J574" s="2">
        <v>1</v>
      </c>
      <c r="K574" s="37" t="s">
        <v>931</v>
      </c>
      <c r="L574" s="41"/>
      <c r="P574" s="41"/>
      <c r="R574" s="41">
        <v>1886.71</v>
      </c>
      <c r="S574" s="41">
        <v>30</v>
      </c>
      <c r="V574" s="41"/>
      <c r="W574" s="2">
        <f t="shared" si="14"/>
        <v>1916.71</v>
      </c>
    </row>
    <row r="575" spans="1:23" ht="20.100000000000001" customHeight="1">
      <c r="A575" s="12">
        <v>43109</v>
      </c>
      <c r="B575" s="37" t="s">
        <v>8</v>
      </c>
      <c r="C575" s="37" t="s">
        <v>956</v>
      </c>
      <c r="D575" s="37" t="s">
        <v>27</v>
      </c>
      <c r="E575" s="37" t="s">
        <v>938</v>
      </c>
      <c r="F575" s="37" t="s">
        <v>38</v>
      </c>
      <c r="G575" s="71">
        <v>13522939383</v>
      </c>
      <c r="H575" s="37" t="s">
        <v>43</v>
      </c>
      <c r="I575" s="2">
        <v>1</v>
      </c>
      <c r="K575" s="37" t="s">
        <v>931</v>
      </c>
      <c r="L575" s="41"/>
      <c r="P575" s="41"/>
      <c r="R575" s="41"/>
      <c r="S575" s="41"/>
      <c r="V575" s="41"/>
      <c r="W575" s="2">
        <f t="shared" si="14"/>
        <v>0</v>
      </c>
    </row>
    <row r="576" spans="1:23" ht="20.100000000000001" customHeight="1">
      <c r="A576" s="12">
        <v>43109</v>
      </c>
      <c r="B576" s="37" t="s">
        <v>9</v>
      </c>
      <c r="C576" s="37" t="s">
        <v>926</v>
      </c>
      <c r="D576" s="37" t="s">
        <v>27</v>
      </c>
      <c r="E576" s="37" t="s">
        <v>957</v>
      </c>
      <c r="F576" s="37" t="s">
        <v>877</v>
      </c>
      <c r="H576" s="37" t="s">
        <v>928</v>
      </c>
      <c r="J576" s="2">
        <v>1</v>
      </c>
      <c r="K576" s="37" t="s">
        <v>958</v>
      </c>
      <c r="L576" s="41"/>
      <c r="P576" s="41"/>
      <c r="R576" s="41"/>
      <c r="S576" s="41"/>
      <c r="V576" s="41"/>
      <c r="W576" s="2">
        <f t="shared" si="14"/>
        <v>0</v>
      </c>
    </row>
    <row r="577" spans="1:23" ht="20.100000000000001" customHeight="1">
      <c r="A577" s="12">
        <v>43109</v>
      </c>
      <c r="B577" s="37" t="s">
        <v>9</v>
      </c>
      <c r="C577" s="37" t="s">
        <v>672</v>
      </c>
      <c r="D577" s="37" t="s">
        <v>27</v>
      </c>
      <c r="E577" s="37" t="s">
        <v>755</v>
      </c>
      <c r="F577" s="37" t="s">
        <v>435</v>
      </c>
      <c r="H577" s="37" t="s">
        <v>43</v>
      </c>
      <c r="J577" s="2">
        <v>1</v>
      </c>
      <c r="K577" s="37" t="s">
        <v>931</v>
      </c>
      <c r="L577" s="41"/>
      <c r="P577" s="41"/>
      <c r="R577" s="41">
        <v>5031.93</v>
      </c>
      <c r="S577" s="41"/>
      <c r="V577" s="41"/>
      <c r="W577" s="2">
        <f t="shared" si="14"/>
        <v>5031.93</v>
      </c>
    </row>
    <row r="578" spans="1:23" ht="20.100000000000001" customHeight="1">
      <c r="A578" s="12">
        <v>43109</v>
      </c>
      <c r="B578" s="37" t="s">
        <v>9</v>
      </c>
      <c r="C578" s="37" t="s">
        <v>765</v>
      </c>
      <c r="D578" s="37" t="s">
        <v>37</v>
      </c>
      <c r="E578" s="37" t="s">
        <v>766</v>
      </c>
      <c r="F578" s="37" t="s">
        <v>877</v>
      </c>
      <c r="H578" s="37" t="s">
        <v>39</v>
      </c>
      <c r="J578" s="2">
        <v>1</v>
      </c>
      <c r="K578" s="37" t="s">
        <v>931</v>
      </c>
      <c r="L578" s="41"/>
      <c r="P578" s="41">
        <v>893</v>
      </c>
      <c r="R578" s="41">
        <v>2252.4699999999998</v>
      </c>
      <c r="S578" s="41">
        <v>30</v>
      </c>
      <c r="V578" s="41">
        <v>78</v>
      </c>
      <c r="W578" s="2">
        <f t="shared" si="14"/>
        <v>3253.47</v>
      </c>
    </row>
    <row r="579" spans="1:23" ht="20.100000000000001" customHeight="1">
      <c r="A579" s="12">
        <v>43109</v>
      </c>
      <c r="B579" s="37" t="s">
        <v>8</v>
      </c>
      <c r="C579" s="37" t="s">
        <v>959</v>
      </c>
      <c r="D579" s="37" t="s">
        <v>37</v>
      </c>
      <c r="E579" s="37" t="s">
        <v>702</v>
      </c>
      <c r="F579" s="37" t="s">
        <v>38</v>
      </c>
      <c r="G579" s="71">
        <v>18518852630</v>
      </c>
      <c r="H579" s="37" t="s">
        <v>39</v>
      </c>
      <c r="I579" s="2">
        <v>1</v>
      </c>
      <c r="K579" s="37" t="s">
        <v>931</v>
      </c>
      <c r="L579" s="41">
        <v>70</v>
      </c>
      <c r="P579" s="41">
        <v>5</v>
      </c>
      <c r="R579" s="41">
        <v>756.72</v>
      </c>
      <c r="S579" s="41"/>
      <c r="V579" s="41">
        <v>233.8</v>
      </c>
      <c r="W579" s="2">
        <f t="shared" si="14"/>
        <v>1065.52</v>
      </c>
    </row>
    <row r="580" spans="1:23" ht="20.100000000000001" customHeight="1">
      <c r="A580" s="12">
        <v>43109</v>
      </c>
      <c r="B580" s="37" t="s">
        <v>9</v>
      </c>
      <c r="C580" s="37" t="s">
        <v>896</v>
      </c>
      <c r="D580" s="37" t="s">
        <v>27</v>
      </c>
      <c r="E580" s="37" t="s">
        <v>960</v>
      </c>
      <c r="F580" s="37" t="s">
        <v>38</v>
      </c>
      <c r="H580" s="37" t="s">
        <v>511</v>
      </c>
      <c r="J580" s="2">
        <v>1</v>
      </c>
      <c r="K580" s="37" t="s">
        <v>931</v>
      </c>
      <c r="L580" s="41"/>
      <c r="P580" s="41"/>
      <c r="R580" s="41">
        <v>270.2</v>
      </c>
      <c r="S580" s="41"/>
      <c r="V580" s="41">
        <v>62.56</v>
      </c>
      <c r="W580" s="2">
        <f t="shared" si="14"/>
        <v>332.76</v>
      </c>
    </row>
    <row r="581" spans="1:23" ht="20.100000000000001" customHeight="1">
      <c r="A581" s="12">
        <v>43110</v>
      </c>
      <c r="B581" s="2" t="s">
        <v>567</v>
      </c>
      <c r="C581" s="2" t="s">
        <v>952</v>
      </c>
      <c r="F581" s="2" t="s">
        <v>877</v>
      </c>
      <c r="J581" s="2">
        <v>1</v>
      </c>
      <c r="K581" s="2">
        <v>100</v>
      </c>
      <c r="R581" s="2">
        <v>3547.91</v>
      </c>
      <c r="W581" s="2">
        <f t="shared" si="14"/>
        <v>3547.91</v>
      </c>
    </row>
    <row r="582" spans="1:23" ht="20.100000000000001" customHeight="1">
      <c r="A582" s="12">
        <v>43110</v>
      </c>
      <c r="B582" s="2" t="s">
        <v>567</v>
      </c>
      <c r="C582" s="2" t="s">
        <v>579</v>
      </c>
      <c r="F582" s="2" t="s">
        <v>877</v>
      </c>
      <c r="J582" s="2">
        <v>1</v>
      </c>
      <c r="K582" s="2">
        <v>100</v>
      </c>
      <c r="R582" s="2">
        <v>3986.2</v>
      </c>
      <c r="S582" s="2">
        <v>90</v>
      </c>
      <c r="V582" s="2">
        <v>287.39999999999998</v>
      </c>
      <c r="W582" s="2">
        <f t="shared" si="14"/>
        <v>4363.5999999999995</v>
      </c>
    </row>
    <row r="583" spans="1:23" ht="20.100000000000001" customHeight="1">
      <c r="A583" s="12">
        <v>43111</v>
      </c>
      <c r="B583" s="45" t="s">
        <v>8</v>
      </c>
      <c r="C583" s="45" t="s">
        <v>961</v>
      </c>
      <c r="D583" s="45" t="s">
        <v>37</v>
      </c>
      <c r="E583" s="45" t="s">
        <v>532</v>
      </c>
      <c r="F583" s="45" t="s">
        <v>42</v>
      </c>
      <c r="G583" s="80" t="s">
        <v>962</v>
      </c>
      <c r="H583" s="45" t="s">
        <v>43</v>
      </c>
      <c r="I583" s="2">
        <v>1</v>
      </c>
      <c r="K583" s="2">
        <v>100</v>
      </c>
      <c r="L583" s="41"/>
      <c r="M583" s="41"/>
      <c r="P583" s="41"/>
      <c r="R583" s="41">
        <v>6014.38</v>
      </c>
      <c r="S583" s="41"/>
      <c r="V583" s="41">
        <v>125.8</v>
      </c>
      <c r="W583" s="2">
        <f t="shared" si="14"/>
        <v>6140.18</v>
      </c>
    </row>
    <row r="584" spans="1:23" ht="20.100000000000001" customHeight="1">
      <c r="A584" s="12">
        <v>43111</v>
      </c>
      <c r="B584" s="45" t="s">
        <v>8</v>
      </c>
      <c r="C584" s="45" t="s">
        <v>963</v>
      </c>
      <c r="D584" s="45" t="s">
        <v>37</v>
      </c>
      <c r="E584" s="45" t="s">
        <v>704</v>
      </c>
      <c r="F584" s="45" t="s">
        <v>87</v>
      </c>
      <c r="G584" s="80" t="s">
        <v>964</v>
      </c>
      <c r="H584" s="45" t="s">
        <v>582</v>
      </c>
      <c r="I584" s="2">
        <v>1</v>
      </c>
      <c r="K584" s="2">
        <v>100</v>
      </c>
      <c r="L584" s="41"/>
      <c r="M584" s="41"/>
      <c r="P584" s="41"/>
      <c r="R584" s="41">
        <v>4642.21</v>
      </c>
      <c r="S584" s="41"/>
      <c r="V584" s="41"/>
      <c r="W584" s="2">
        <f t="shared" ref="W584:W608" si="15">L584+M584+N584+P584+R584+S584+U584+V584</f>
        <v>4642.21</v>
      </c>
    </row>
    <row r="585" spans="1:23" ht="20.100000000000001" customHeight="1">
      <c r="A585" s="12">
        <v>43111</v>
      </c>
      <c r="B585" s="45" t="s">
        <v>8</v>
      </c>
      <c r="C585" s="45" t="s">
        <v>965</v>
      </c>
      <c r="D585" s="45" t="s">
        <v>27</v>
      </c>
      <c r="E585" s="45" t="s">
        <v>699</v>
      </c>
      <c r="F585" s="45" t="s">
        <v>239</v>
      </c>
      <c r="G585" s="80" t="s">
        <v>966</v>
      </c>
      <c r="H585" s="45" t="s">
        <v>167</v>
      </c>
      <c r="I585" s="2">
        <v>1</v>
      </c>
      <c r="K585" s="2">
        <v>100</v>
      </c>
      <c r="L585" s="41"/>
      <c r="M585" s="41"/>
      <c r="P585" s="41"/>
      <c r="R585" s="41"/>
      <c r="S585" s="41"/>
      <c r="V585" s="41"/>
      <c r="W585" s="2">
        <f t="shared" si="15"/>
        <v>0</v>
      </c>
    </row>
    <row r="586" spans="1:23" ht="20.100000000000001" customHeight="1">
      <c r="A586" s="12">
        <v>43111</v>
      </c>
      <c r="B586" s="45" t="s">
        <v>8</v>
      </c>
      <c r="C586" s="45" t="s">
        <v>967</v>
      </c>
      <c r="D586" s="45" t="s">
        <v>37</v>
      </c>
      <c r="E586" s="45" t="s">
        <v>702</v>
      </c>
      <c r="F586" s="45" t="s">
        <v>28</v>
      </c>
      <c r="G586" s="80" t="s">
        <v>968</v>
      </c>
      <c r="H586" s="45" t="s">
        <v>39</v>
      </c>
      <c r="I586" s="2">
        <v>1</v>
      </c>
      <c r="K586" s="2">
        <v>100</v>
      </c>
      <c r="L586" s="41"/>
      <c r="M586" s="41"/>
      <c r="P586" s="41"/>
      <c r="R586" s="41">
        <v>2091.5500000000002</v>
      </c>
      <c r="S586" s="41"/>
      <c r="V586" s="41">
        <v>173.8</v>
      </c>
      <c r="W586" s="2">
        <f t="shared" si="15"/>
        <v>2265.3500000000004</v>
      </c>
    </row>
    <row r="587" spans="1:23" ht="20.100000000000001" customHeight="1">
      <c r="A587" s="12">
        <v>43111</v>
      </c>
      <c r="B587" s="45" t="s">
        <v>9</v>
      </c>
      <c r="C587" s="37" t="s">
        <v>902</v>
      </c>
      <c r="D587" s="37" t="s">
        <v>37</v>
      </c>
      <c r="E587" s="37">
        <v>62</v>
      </c>
      <c r="F587" s="37" t="s">
        <v>38</v>
      </c>
      <c r="G587" s="77" t="s">
        <v>903</v>
      </c>
      <c r="H587" s="37" t="s">
        <v>415</v>
      </c>
      <c r="I587" s="42"/>
      <c r="J587" s="42" t="s">
        <v>536</v>
      </c>
      <c r="K587" s="2">
        <v>100</v>
      </c>
      <c r="L587" s="41"/>
      <c r="M587" s="41"/>
      <c r="P587" s="41"/>
      <c r="R587" s="41">
        <v>909.8</v>
      </c>
      <c r="S587" s="41"/>
      <c r="V587" s="41">
        <v>95.8</v>
      </c>
      <c r="W587" s="2">
        <f t="shared" si="15"/>
        <v>1005.5999999999999</v>
      </c>
    </row>
    <row r="588" spans="1:23" ht="20.100000000000001" customHeight="1">
      <c r="A588" s="12">
        <v>43111</v>
      </c>
      <c r="B588" s="45" t="s">
        <v>8</v>
      </c>
      <c r="C588" s="45" t="s">
        <v>969</v>
      </c>
      <c r="D588" s="45" t="s">
        <v>27</v>
      </c>
      <c r="E588" s="45" t="s">
        <v>632</v>
      </c>
      <c r="F588" s="45" t="s">
        <v>233</v>
      </c>
      <c r="G588" s="80" t="s">
        <v>970</v>
      </c>
      <c r="H588" s="45" t="s">
        <v>43</v>
      </c>
      <c r="I588" s="2">
        <v>1</v>
      </c>
      <c r="K588" s="2">
        <v>100</v>
      </c>
      <c r="L588" s="41"/>
      <c r="M588" s="41"/>
      <c r="P588" s="41"/>
      <c r="R588" s="41"/>
      <c r="S588" s="41"/>
      <c r="V588" s="41"/>
      <c r="W588" s="2">
        <f t="shared" si="15"/>
        <v>0</v>
      </c>
    </row>
    <row r="589" spans="1:23" ht="20.100000000000001" customHeight="1">
      <c r="A589" s="12">
        <v>43111</v>
      </c>
      <c r="B589" s="45" t="s">
        <v>8</v>
      </c>
      <c r="C589" s="45" t="s">
        <v>971</v>
      </c>
      <c r="D589" s="45" t="s">
        <v>27</v>
      </c>
      <c r="E589" s="45" t="s">
        <v>759</v>
      </c>
      <c r="F589" s="45" t="s">
        <v>28</v>
      </c>
      <c r="G589" s="80" t="s">
        <v>972</v>
      </c>
      <c r="H589" s="45" t="s">
        <v>70</v>
      </c>
      <c r="I589" s="2">
        <v>1</v>
      </c>
      <c r="K589" s="2">
        <v>100</v>
      </c>
      <c r="L589" s="41">
        <v>70</v>
      </c>
      <c r="M589" s="41">
        <v>140</v>
      </c>
      <c r="P589" s="41">
        <v>583.6</v>
      </c>
      <c r="R589" s="41">
        <v>4379.22</v>
      </c>
      <c r="S589" s="41"/>
      <c r="V589" s="41">
        <v>432.18</v>
      </c>
      <c r="W589" s="2">
        <f t="shared" si="15"/>
        <v>5605.0000000000009</v>
      </c>
    </row>
    <row r="590" spans="1:23" ht="20.100000000000001" customHeight="1">
      <c r="A590" s="12">
        <v>43111</v>
      </c>
      <c r="B590" s="45" t="s">
        <v>8</v>
      </c>
      <c r="C590" s="45" t="s">
        <v>973</v>
      </c>
      <c r="D590" s="45" t="s">
        <v>27</v>
      </c>
      <c r="E590" s="45" t="s">
        <v>777</v>
      </c>
      <c r="F590" s="45" t="s">
        <v>239</v>
      </c>
      <c r="G590" s="80" t="s">
        <v>974</v>
      </c>
      <c r="H590" s="45" t="s">
        <v>415</v>
      </c>
      <c r="I590" s="2">
        <v>1</v>
      </c>
      <c r="K590" s="2">
        <v>100</v>
      </c>
      <c r="L590" s="41"/>
      <c r="M590" s="41">
        <v>140</v>
      </c>
      <c r="P590" s="41"/>
      <c r="R590" s="41">
        <v>610.1</v>
      </c>
      <c r="S590" s="41"/>
      <c r="V590" s="41"/>
      <c r="W590" s="2">
        <f t="shared" si="15"/>
        <v>750.1</v>
      </c>
    </row>
    <row r="591" spans="1:23" ht="20.100000000000001" customHeight="1">
      <c r="A591" s="12">
        <v>43111</v>
      </c>
      <c r="B591" s="45" t="s">
        <v>8</v>
      </c>
      <c r="C591" s="45" t="s">
        <v>975</v>
      </c>
      <c r="D591" s="45" t="s">
        <v>27</v>
      </c>
      <c r="E591" s="45" t="s">
        <v>417</v>
      </c>
      <c r="F591" s="45" t="s">
        <v>435</v>
      </c>
      <c r="G591" s="80" t="s">
        <v>976</v>
      </c>
      <c r="H591" s="45" t="s">
        <v>57</v>
      </c>
      <c r="I591" s="2">
        <v>1</v>
      </c>
      <c r="K591" s="2">
        <v>100</v>
      </c>
      <c r="L591" s="41"/>
      <c r="M591" s="41"/>
      <c r="P591" s="41"/>
      <c r="R591" s="41"/>
      <c r="S591" s="41"/>
      <c r="V591" s="41"/>
      <c r="W591" s="2">
        <f t="shared" si="15"/>
        <v>0</v>
      </c>
    </row>
    <row r="592" spans="1:23" ht="20.100000000000001" customHeight="1">
      <c r="A592" s="12">
        <v>43111</v>
      </c>
      <c r="B592" s="45" t="s">
        <v>9</v>
      </c>
      <c r="C592" s="45" t="s">
        <v>526</v>
      </c>
      <c r="D592" s="45" t="s">
        <v>27</v>
      </c>
      <c r="E592" s="45" t="s">
        <v>538</v>
      </c>
      <c r="F592" s="45" t="s">
        <v>877</v>
      </c>
      <c r="G592" s="80"/>
      <c r="H592" s="45" t="s">
        <v>43</v>
      </c>
      <c r="J592" s="2">
        <v>1</v>
      </c>
      <c r="K592" s="2">
        <v>100</v>
      </c>
      <c r="L592" s="41"/>
      <c r="M592" s="41"/>
      <c r="P592" s="41"/>
      <c r="R592" s="41">
        <v>7581.35</v>
      </c>
      <c r="S592" s="41"/>
      <c r="V592" s="41"/>
      <c r="W592" s="2">
        <f t="shared" si="15"/>
        <v>7581.35</v>
      </c>
    </row>
    <row r="593" spans="1:23" ht="20.100000000000001" customHeight="1">
      <c r="A593" s="12">
        <v>43111</v>
      </c>
      <c r="B593" s="45" t="s">
        <v>8</v>
      </c>
      <c r="C593" s="45" t="s">
        <v>977</v>
      </c>
      <c r="D593" s="45" t="s">
        <v>27</v>
      </c>
      <c r="E593" s="45" t="s">
        <v>414</v>
      </c>
      <c r="F593" s="45" t="s">
        <v>38</v>
      </c>
      <c r="G593" s="80" t="s">
        <v>978</v>
      </c>
      <c r="H593" s="45" t="s">
        <v>167</v>
      </c>
      <c r="I593" s="2">
        <v>1</v>
      </c>
      <c r="K593" s="2">
        <v>100</v>
      </c>
      <c r="L593" s="41"/>
      <c r="M593" s="41">
        <v>140</v>
      </c>
      <c r="P593" s="41"/>
      <c r="R593" s="41">
        <v>7340.53</v>
      </c>
      <c r="S593" s="41"/>
      <c r="V593" s="41">
        <v>258.38</v>
      </c>
      <c r="W593" s="2">
        <f t="shared" si="15"/>
        <v>7738.91</v>
      </c>
    </row>
    <row r="594" spans="1:23" ht="20.100000000000001" customHeight="1">
      <c r="A594" s="12">
        <v>43111</v>
      </c>
      <c r="B594" s="45" t="s">
        <v>9</v>
      </c>
      <c r="C594" s="45" t="s">
        <v>743</v>
      </c>
      <c r="D594" s="45" t="s">
        <v>37</v>
      </c>
      <c r="E594" s="45" t="s">
        <v>744</v>
      </c>
      <c r="F594" s="45" t="s">
        <v>877</v>
      </c>
      <c r="G594" s="80"/>
      <c r="H594" s="45" t="s">
        <v>43</v>
      </c>
      <c r="J594" s="2">
        <v>1</v>
      </c>
      <c r="K594" s="2">
        <v>100</v>
      </c>
      <c r="L594" s="41"/>
      <c r="M594" s="41"/>
      <c r="P594" s="41"/>
      <c r="R594" s="41">
        <v>3043.64</v>
      </c>
      <c r="S594" s="41"/>
      <c r="V594" s="41"/>
      <c r="W594" s="2">
        <f t="shared" si="15"/>
        <v>3043.64</v>
      </c>
    </row>
    <row r="595" spans="1:23" ht="20.100000000000001" customHeight="1">
      <c r="A595" s="12">
        <v>43111</v>
      </c>
      <c r="B595" s="45" t="s">
        <v>9</v>
      </c>
      <c r="C595" s="21" t="s">
        <v>752</v>
      </c>
      <c r="D595" s="21" t="s">
        <v>27</v>
      </c>
      <c r="E595" s="21" t="s">
        <v>543</v>
      </c>
      <c r="F595" s="2" t="s">
        <v>38</v>
      </c>
      <c r="G595" s="77" t="s">
        <v>753</v>
      </c>
      <c r="H595" s="21" t="s">
        <v>415</v>
      </c>
      <c r="J595" s="2">
        <v>1</v>
      </c>
      <c r="K595" s="2">
        <v>100</v>
      </c>
      <c r="L595" s="41"/>
      <c r="M595" s="41"/>
      <c r="P595" s="41"/>
      <c r="R595" s="41">
        <v>983.47</v>
      </c>
      <c r="S595" s="41">
        <v>30</v>
      </c>
      <c r="V595" s="41">
        <v>58.1</v>
      </c>
      <c r="W595" s="2">
        <f t="shared" si="15"/>
        <v>1071.57</v>
      </c>
    </row>
    <row r="596" spans="1:23" ht="20.100000000000001" customHeight="1">
      <c r="A596" s="12">
        <v>43111</v>
      </c>
      <c r="B596" s="45" t="s">
        <v>8</v>
      </c>
      <c r="C596" s="45" t="s">
        <v>979</v>
      </c>
      <c r="D596" s="45" t="s">
        <v>37</v>
      </c>
      <c r="E596" s="45" t="s">
        <v>706</v>
      </c>
      <c r="F596" s="45" t="s">
        <v>38</v>
      </c>
      <c r="G596" s="80" t="s">
        <v>980</v>
      </c>
      <c r="H596" s="45" t="s">
        <v>167</v>
      </c>
      <c r="I596" s="2">
        <v>1</v>
      </c>
      <c r="K596" s="2">
        <v>100</v>
      </c>
      <c r="L596" s="41"/>
      <c r="M596" s="41"/>
      <c r="P596" s="41"/>
      <c r="R596" s="41">
        <v>721.3</v>
      </c>
      <c r="S596" s="41">
        <v>21</v>
      </c>
      <c r="V596" s="41">
        <v>336.38</v>
      </c>
      <c r="W596" s="2">
        <f t="shared" si="15"/>
        <v>1078.6799999999998</v>
      </c>
    </row>
    <row r="597" spans="1:23" ht="20.100000000000001" customHeight="1">
      <c r="A597" s="12">
        <v>43111</v>
      </c>
      <c r="B597" s="45" t="s">
        <v>8</v>
      </c>
      <c r="C597" s="45" t="s">
        <v>981</v>
      </c>
      <c r="D597" s="45" t="s">
        <v>27</v>
      </c>
      <c r="E597" s="45" t="s">
        <v>982</v>
      </c>
      <c r="F597" s="45" t="s">
        <v>239</v>
      </c>
      <c r="G597" s="80" t="s">
        <v>974</v>
      </c>
      <c r="H597" s="45" t="s">
        <v>983</v>
      </c>
      <c r="I597" s="2">
        <v>1</v>
      </c>
      <c r="K597" s="2">
        <v>100</v>
      </c>
      <c r="L597" s="41"/>
      <c r="M597" s="41"/>
      <c r="P597" s="41"/>
      <c r="R597" s="41">
        <v>435.9</v>
      </c>
      <c r="S597" s="41"/>
      <c r="V597" s="41"/>
      <c r="W597" s="2">
        <f t="shared" si="15"/>
        <v>435.9</v>
      </c>
    </row>
    <row r="598" spans="1:23" ht="20.100000000000001" customHeight="1">
      <c r="A598" s="12">
        <v>43115</v>
      </c>
      <c r="B598" s="2" t="s">
        <v>25</v>
      </c>
      <c r="C598" s="2" t="s">
        <v>584</v>
      </c>
      <c r="D598" s="2" t="s">
        <v>37</v>
      </c>
      <c r="E598" s="2">
        <v>73</v>
      </c>
      <c r="F598" s="2" t="s">
        <v>919</v>
      </c>
      <c r="G598" s="71">
        <v>18217179129</v>
      </c>
      <c r="H598" s="2" t="s">
        <v>57</v>
      </c>
      <c r="I598" s="2">
        <v>1</v>
      </c>
      <c r="K598" s="2">
        <v>100</v>
      </c>
      <c r="Q598" s="2">
        <v>60</v>
      </c>
      <c r="R598" s="2">
        <v>8870.9</v>
      </c>
      <c r="W598" s="2">
        <f t="shared" si="15"/>
        <v>8870.9</v>
      </c>
    </row>
    <row r="599" spans="1:23" ht="20.100000000000001" customHeight="1">
      <c r="A599" s="12">
        <v>43115</v>
      </c>
      <c r="B599" s="2" t="s">
        <v>25</v>
      </c>
      <c r="C599" s="2" t="s">
        <v>984</v>
      </c>
      <c r="D599" s="2" t="s">
        <v>37</v>
      </c>
      <c r="E599" s="2">
        <v>86</v>
      </c>
      <c r="F599" s="2" t="s">
        <v>233</v>
      </c>
      <c r="G599" s="71">
        <v>13355181866</v>
      </c>
      <c r="H599" s="2" t="s">
        <v>39</v>
      </c>
      <c r="I599" s="2">
        <v>1</v>
      </c>
      <c r="K599" s="2">
        <v>100</v>
      </c>
      <c r="M599" s="2">
        <v>30</v>
      </c>
      <c r="Q599" s="2">
        <v>45</v>
      </c>
      <c r="R599" s="2">
        <v>5202.49</v>
      </c>
      <c r="V599" s="2">
        <v>95.8</v>
      </c>
      <c r="W599" s="2">
        <f t="shared" si="15"/>
        <v>5328.29</v>
      </c>
    </row>
    <row r="600" spans="1:23" ht="20.100000000000001" customHeight="1">
      <c r="A600" s="12">
        <v>43115</v>
      </c>
      <c r="B600" s="2" t="s">
        <v>25</v>
      </c>
      <c r="C600" s="2" t="s">
        <v>985</v>
      </c>
      <c r="D600" s="2" t="s">
        <v>37</v>
      </c>
      <c r="E600" s="2">
        <v>62</v>
      </c>
      <c r="F600" s="2" t="s">
        <v>28</v>
      </c>
      <c r="G600" s="71">
        <v>13931857991</v>
      </c>
      <c r="H600" s="2" t="s">
        <v>167</v>
      </c>
      <c r="I600" s="2">
        <v>1</v>
      </c>
      <c r="K600" s="2">
        <v>100</v>
      </c>
      <c r="W600" s="2">
        <f t="shared" si="15"/>
        <v>0</v>
      </c>
    </row>
    <row r="601" spans="1:23" ht="20.100000000000001" customHeight="1">
      <c r="A601" s="12">
        <v>43115</v>
      </c>
      <c r="B601" s="2" t="s">
        <v>25</v>
      </c>
      <c r="C601" s="2" t="s">
        <v>986</v>
      </c>
      <c r="D601" s="2" t="s">
        <v>37</v>
      </c>
      <c r="E601" s="2">
        <v>59</v>
      </c>
      <c r="F601" s="2" t="s">
        <v>33</v>
      </c>
      <c r="G601" s="71">
        <v>13030477033</v>
      </c>
      <c r="H601" s="2" t="s">
        <v>167</v>
      </c>
      <c r="I601" s="2">
        <v>1</v>
      </c>
      <c r="K601" s="2">
        <v>100</v>
      </c>
      <c r="M601" s="2">
        <v>30</v>
      </c>
      <c r="P601" s="2">
        <v>1293</v>
      </c>
      <c r="Q601" s="2">
        <v>46</v>
      </c>
      <c r="R601" s="2">
        <v>5015.96</v>
      </c>
      <c r="V601" s="2">
        <v>336.38</v>
      </c>
      <c r="W601" s="2">
        <f t="shared" si="15"/>
        <v>6675.34</v>
      </c>
    </row>
    <row r="602" spans="1:23" ht="20.100000000000001" customHeight="1">
      <c r="A602" s="12">
        <v>43115</v>
      </c>
      <c r="B602" s="2" t="s">
        <v>9</v>
      </c>
      <c r="C602" s="36" t="s">
        <v>809</v>
      </c>
      <c r="D602" s="36" t="s">
        <v>37</v>
      </c>
      <c r="E602" s="36">
        <v>38</v>
      </c>
      <c r="F602" s="2" t="s">
        <v>810</v>
      </c>
      <c r="G602" s="71">
        <v>15122511871</v>
      </c>
      <c r="H602" s="36" t="s">
        <v>468</v>
      </c>
      <c r="J602" s="2">
        <v>1</v>
      </c>
      <c r="K602" s="2">
        <v>100</v>
      </c>
      <c r="P602" s="2">
        <v>535.79999999999995</v>
      </c>
      <c r="Q602" s="2">
        <v>18</v>
      </c>
      <c r="R602" s="2">
        <v>1996.94</v>
      </c>
      <c r="W602" s="2">
        <f t="shared" si="15"/>
        <v>2532.7399999999998</v>
      </c>
    </row>
    <row r="603" spans="1:23" ht="20.100000000000001" customHeight="1">
      <c r="A603" s="12">
        <v>43115</v>
      </c>
      <c r="B603" s="2" t="s">
        <v>9</v>
      </c>
      <c r="C603" s="2" t="s">
        <v>172</v>
      </c>
      <c r="D603" s="2" t="s">
        <v>37</v>
      </c>
      <c r="E603" s="2">
        <v>61</v>
      </c>
      <c r="F603" s="2" t="s">
        <v>38</v>
      </c>
      <c r="G603" s="71">
        <v>13801328828</v>
      </c>
      <c r="H603" s="2" t="s">
        <v>173</v>
      </c>
      <c r="J603" s="2">
        <v>1</v>
      </c>
      <c r="K603" s="2">
        <v>100</v>
      </c>
      <c r="W603" s="2">
        <f t="shared" si="15"/>
        <v>0</v>
      </c>
    </row>
    <row r="604" spans="1:23" ht="20.100000000000001" customHeight="1">
      <c r="A604" s="12">
        <v>43115</v>
      </c>
      <c r="B604" s="2" t="s">
        <v>120</v>
      </c>
      <c r="C604" s="37" t="s">
        <v>932</v>
      </c>
      <c r="D604" s="37" t="s">
        <v>37</v>
      </c>
      <c r="E604" s="37" t="s">
        <v>545</v>
      </c>
      <c r="F604" s="2" t="s">
        <v>28</v>
      </c>
      <c r="G604" s="71">
        <v>15512904910</v>
      </c>
      <c r="H604" s="37" t="s">
        <v>57</v>
      </c>
      <c r="J604" s="2">
        <v>1</v>
      </c>
      <c r="K604" s="2">
        <v>0</v>
      </c>
      <c r="W604" s="2">
        <f t="shared" si="15"/>
        <v>0</v>
      </c>
    </row>
    <row r="605" spans="1:23" ht="20.100000000000001" customHeight="1">
      <c r="A605" s="12">
        <v>43115</v>
      </c>
      <c r="B605" s="2" t="s">
        <v>9</v>
      </c>
      <c r="C605" s="2" t="s">
        <v>624</v>
      </c>
      <c r="D605" s="2" t="s">
        <v>27</v>
      </c>
      <c r="E605" s="2">
        <v>64</v>
      </c>
      <c r="F605" s="2" t="s">
        <v>56</v>
      </c>
      <c r="G605" s="71">
        <v>18642161538</v>
      </c>
      <c r="H605" s="2" t="s">
        <v>57</v>
      </c>
      <c r="J605" s="2">
        <v>1</v>
      </c>
      <c r="K605" s="2">
        <v>100</v>
      </c>
      <c r="L605" s="2">
        <v>70</v>
      </c>
      <c r="P605" s="2">
        <v>5</v>
      </c>
      <c r="Q605" s="2">
        <v>5</v>
      </c>
      <c r="R605" s="2">
        <v>1024.73</v>
      </c>
      <c r="V605" s="2">
        <v>191</v>
      </c>
      <c r="W605" s="2">
        <f t="shared" si="15"/>
        <v>1290.73</v>
      </c>
    </row>
    <row r="606" spans="1:23" ht="20.100000000000001" customHeight="1">
      <c r="A606" s="12">
        <v>43115</v>
      </c>
      <c r="B606" s="2" t="s">
        <v>9</v>
      </c>
      <c r="C606" s="2" t="s">
        <v>490</v>
      </c>
      <c r="D606" s="2" t="s">
        <v>37</v>
      </c>
      <c r="E606" s="2">
        <v>56</v>
      </c>
      <c r="F606" s="2" t="s">
        <v>28</v>
      </c>
      <c r="G606" s="71">
        <v>13315997888</v>
      </c>
      <c r="H606" s="2" t="s">
        <v>491</v>
      </c>
      <c r="J606" s="2">
        <v>1</v>
      </c>
      <c r="K606" s="2">
        <v>100</v>
      </c>
      <c r="Q606" s="2">
        <v>45</v>
      </c>
      <c r="R606" s="2">
        <v>7718.73</v>
      </c>
      <c r="V606" s="2">
        <v>78</v>
      </c>
      <c r="W606" s="2">
        <f t="shared" si="15"/>
        <v>7796.73</v>
      </c>
    </row>
    <row r="607" spans="1:23" ht="20.100000000000001" customHeight="1">
      <c r="A607" s="12">
        <v>43115</v>
      </c>
      <c r="B607" s="2" t="s">
        <v>25</v>
      </c>
      <c r="C607" s="2" t="s">
        <v>987</v>
      </c>
      <c r="D607" s="2" t="s">
        <v>27</v>
      </c>
      <c r="E607" s="2">
        <v>79</v>
      </c>
      <c r="F607" s="2" t="s">
        <v>233</v>
      </c>
      <c r="G607" s="71">
        <v>18854881425</v>
      </c>
      <c r="H607" s="2" t="s">
        <v>988</v>
      </c>
      <c r="I607" s="2">
        <v>1</v>
      </c>
      <c r="K607" s="2">
        <v>100</v>
      </c>
      <c r="M607" s="2">
        <v>140</v>
      </c>
      <c r="W607" s="2">
        <f t="shared" si="15"/>
        <v>140</v>
      </c>
    </row>
    <row r="608" spans="1:23" ht="20.100000000000001" customHeight="1">
      <c r="A608" s="12">
        <v>43115</v>
      </c>
      <c r="B608" s="2" t="s">
        <v>25</v>
      </c>
      <c r="C608" s="2" t="s">
        <v>989</v>
      </c>
      <c r="D608" s="2" t="s">
        <v>27</v>
      </c>
      <c r="E608" s="2">
        <v>44</v>
      </c>
      <c r="F608" s="2" t="s">
        <v>28</v>
      </c>
      <c r="G608" s="71">
        <v>13803135803</v>
      </c>
      <c r="H608" s="2" t="s">
        <v>282</v>
      </c>
      <c r="I608" s="2">
        <v>1</v>
      </c>
      <c r="K608" s="2">
        <v>100</v>
      </c>
      <c r="W608" s="2">
        <f t="shared" si="15"/>
        <v>0</v>
      </c>
    </row>
    <row r="609" spans="1:23" ht="20.100000000000001" customHeight="1">
      <c r="A609" s="12">
        <v>43115</v>
      </c>
      <c r="B609" s="2" t="s">
        <v>25</v>
      </c>
      <c r="C609" s="2" t="s">
        <v>990</v>
      </c>
      <c r="D609" s="2" t="s">
        <v>27</v>
      </c>
      <c r="E609" s="2">
        <v>57</v>
      </c>
      <c r="F609" s="2" t="s">
        <v>435</v>
      </c>
      <c r="G609" s="71">
        <v>13069045592</v>
      </c>
      <c r="H609" s="2" t="s">
        <v>991</v>
      </c>
      <c r="I609" s="2">
        <v>1</v>
      </c>
      <c r="K609" s="2">
        <v>100</v>
      </c>
      <c r="Q609" s="2">
        <v>14</v>
      </c>
      <c r="R609" s="2">
        <v>1579.7</v>
      </c>
      <c r="V609" s="2">
        <v>258.38</v>
      </c>
      <c r="W609" s="2">
        <f t="shared" ref="W609:W671" si="16">L609+M609+N609+P609+R609+S609+U609+V609</f>
        <v>1838.08</v>
      </c>
    </row>
    <row r="610" spans="1:23" ht="20.100000000000001" customHeight="1">
      <c r="A610" s="12">
        <v>43115</v>
      </c>
      <c r="B610" s="2" t="s">
        <v>992</v>
      </c>
      <c r="C610" s="2" t="s">
        <v>993</v>
      </c>
      <c r="D610" s="2" t="s">
        <v>27</v>
      </c>
      <c r="E610" s="2">
        <v>55</v>
      </c>
      <c r="F610" s="2" t="s">
        <v>28</v>
      </c>
      <c r="G610" s="71">
        <v>13731611798</v>
      </c>
      <c r="H610" s="2" t="s">
        <v>282</v>
      </c>
      <c r="J610" s="2">
        <v>1</v>
      </c>
      <c r="K610" s="2">
        <v>100</v>
      </c>
      <c r="P610" s="2">
        <v>578.6</v>
      </c>
      <c r="Q610" s="2">
        <v>21</v>
      </c>
      <c r="R610" s="2">
        <v>3069.79</v>
      </c>
      <c r="V610" s="2">
        <v>258.38</v>
      </c>
      <c r="W610" s="2">
        <f t="shared" si="16"/>
        <v>3906.77</v>
      </c>
    </row>
    <row r="611" spans="1:23" ht="20.100000000000001" customHeight="1">
      <c r="A611" s="12">
        <v>43115</v>
      </c>
      <c r="B611" s="2" t="s">
        <v>8</v>
      </c>
      <c r="C611" s="2" t="s">
        <v>994</v>
      </c>
      <c r="D611" s="2" t="s">
        <v>27</v>
      </c>
      <c r="E611" s="2">
        <v>49</v>
      </c>
      <c r="F611" s="2" t="s">
        <v>195</v>
      </c>
      <c r="G611" s="71">
        <v>18719795666</v>
      </c>
      <c r="H611" s="2" t="s">
        <v>167</v>
      </c>
      <c r="I611" s="2">
        <v>1</v>
      </c>
      <c r="K611" s="2">
        <v>100</v>
      </c>
      <c r="Q611" s="2">
        <v>21</v>
      </c>
      <c r="R611" s="2">
        <v>2756.88</v>
      </c>
      <c r="W611" s="2">
        <f t="shared" si="16"/>
        <v>2756.88</v>
      </c>
    </row>
    <row r="612" spans="1:23" ht="20.100000000000001" customHeight="1">
      <c r="A612" s="12">
        <v>43115</v>
      </c>
      <c r="B612" s="2" t="s">
        <v>25</v>
      </c>
      <c r="C612" s="2" t="s">
        <v>995</v>
      </c>
      <c r="D612" s="2" t="s">
        <v>27</v>
      </c>
      <c r="E612" s="2">
        <v>57</v>
      </c>
      <c r="F612" s="2" t="s">
        <v>233</v>
      </c>
      <c r="G612" s="71">
        <v>13022731691</v>
      </c>
      <c r="H612" s="2" t="s">
        <v>167</v>
      </c>
      <c r="I612" s="2">
        <v>1</v>
      </c>
      <c r="K612" s="2">
        <v>100</v>
      </c>
      <c r="P612" s="2">
        <v>578.6</v>
      </c>
      <c r="Q612" s="2">
        <v>60</v>
      </c>
      <c r="R612" s="2">
        <v>5839.24</v>
      </c>
      <c r="U612" s="2">
        <v>258.38</v>
      </c>
      <c r="W612" s="2">
        <f t="shared" si="16"/>
        <v>6676.22</v>
      </c>
    </row>
    <row r="613" spans="1:23" ht="20.100000000000001" customHeight="1">
      <c r="A613" s="12">
        <v>43115</v>
      </c>
      <c r="B613" s="2" t="s">
        <v>25</v>
      </c>
      <c r="C613" s="2" t="s">
        <v>996</v>
      </c>
      <c r="D613" s="2" t="s">
        <v>27</v>
      </c>
      <c r="E613" s="2">
        <v>75</v>
      </c>
      <c r="F613" s="2" t="s">
        <v>73</v>
      </c>
      <c r="G613" s="71">
        <v>18845632678</v>
      </c>
      <c r="H613" s="2" t="s">
        <v>997</v>
      </c>
      <c r="I613" s="2">
        <v>1</v>
      </c>
      <c r="K613" s="2">
        <v>100</v>
      </c>
      <c r="Q613" s="2">
        <v>14</v>
      </c>
      <c r="R613" s="2">
        <v>2023.54</v>
      </c>
      <c r="W613" s="2">
        <f t="shared" si="16"/>
        <v>2023.54</v>
      </c>
    </row>
    <row r="614" spans="1:23" ht="20.100000000000001" customHeight="1">
      <c r="A614" s="12">
        <v>43115</v>
      </c>
      <c r="B614" s="2" t="s">
        <v>25</v>
      </c>
      <c r="C614" s="2" t="s">
        <v>998</v>
      </c>
      <c r="D614" s="2" t="s">
        <v>37</v>
      </c>
      <c r="E614" s="2">
        <v>48</v>
      </c>
      <c r="F614" s="2" t="s">
        <v>28</v>
      </c>
      <c r="G614" s="71">
        <v>13373107492</v>
      </c>
      <c r="H614" s="2" t="s">
        <v>511</v>
      </c>
      <c r="I614" s="2">
        <v>1</v>
      </c>
      <c r="K614" s="2">
        <v>100</v>
      </c>
      <c r="W614" s="2">
        <f t="shared" si="16"/>
        <v>0</v>
      </c>
    </row>
    <row r="615" spans="1:23" ht="20.100000000000001" customHeight="1">
      <c r="A615" s="12">
        <v>43116.359293981499</v>
      </c>
      <c r="B615" s="2" t="s">
        <v>25</v>
      </c>
      <c r="C615" s="44" t="s">
        <v>999</v>
      </c>
      <c r="D615" s="44" t="s">
        <v>27</v>
      </c>
      <c r="E615" s="44">
        <v>50</v>
      </c>
      <c r="F615" s="2" t="s">
        <v>28</v>
      </c>
      <c r="G615" s="69">
        <v>13313380286</v>
      </c>
      <c r="H615" s="44" t="s">
        <v>167</v>
      </c>
      <c r="I615" s="44">
        <v>1</v>
      </c>
      <c r="J615" s="44"/>
      <c r="K615" s="2">
        <v>100</v>
      </c>
      <c r="P615" s="2">
        <v>578.6</v>
      </c>
      <c r="R615" s="2">
        <v>5958.92</v>
      </c>
      <c r="V615" s="2">
        <v>306.18</v>
      </c>
      <c r="W615" s="2">
        <f t="shared" si="16"/>
        <v>6843.7000000000007</v>
      </c>
    </row>
    <row r="616" spans="1:23" ht="20.100000000000001" customHeight="1">
      <c r="A616" s="12">
        <v>43116.381782407399</v>
      </c>
      <c r="B616" s="2" t="s">
        <v>25</v>
      </c>
      <c r="C616" s="44" t="s">
        <v>1000</v>
      </c>
      <c r="D616" s="44" t="s">
        <v>27</v>
      </c>
      <c r="E616" s="44">
        <v>61</v>
      </c>
      <c r="F616" s="2" t="s">
        <v>877</v>
      </c>
      <c r="G616" s="69">
        <v>13559286078</v>
      </c>
      <c r="H616" s="44" t="s">
        <v>57</v>
      </c>
      <c r="I616" s="44">
        <v>1</v>
      </c>
      <c r="J616" s="44"/>
      <c r="K616" s="2">
        <v>100</v>
      </c>
      <c r="R616" s="2">
        <v>6725.97</v>
      </c>
      <c r="W616" s="2">
        <f t="shared" si="16"/>
        <v>6725.97</v>
      </c>
    </row>
    <row r="617" spans="1:23" ht="20.100000000000001" customHeight="1">
      <c r="A617" s="12">
        <v>43116.404780092598</v>
      </c>
      <c r="B617" s="2" t="s">
        <v>25</v>
      </c>
      <c r="C617" s="44" t="s">
        <v>1001</v>
      </c>
      <c r="D617" s="44" t="s">
        <v>37</v>
      </c>
      <c r="E617" s="44">
        <v>54</v>
      </c>
      <c r="F617" s="2" t="s">
        <v>28</v>
      </c>
      <c r="G617" s="69">
        <v>13930890035</v>
      </c>
      <c r="H617" s="44" t="s">
        <v>70</v>
      </c>
      <c r="I617" s="44">
        <v>1</v>
      </c>
      <c r="J617" s="44"/>
      <c r="K617" s="2">
        <v>100</v>
      </c>
      <c r="P617" s="2">
        <v>578.6</v>
      </c>
      <c r="R617" s="2">
        <v>3046.68</v>
      </c>
      <c r="V617" s="2">
        <v>258.38</v>
      </c>
      <c r="W617" s="2">
        <f t="shared" si="16"/>
        <v>3883.66</v>
      </c>
    </row>
    <row r="618" spans="1:23" ht="20.100000000000001" customHeight="1">
      <c r="A618" s="12">
        <v>43116.4074652778</v>
      </c>
      <c r="B618" s="2" t="s">
        <v>9</v>
      </c>
      <c r="C618" s="44" t="s">
        <v>998</v>
      </c>
      <c r="D618" s="44" t="s">
        <v>37</v>
      </c>
      <c r="E618" s="44">
        <v>48</v>
      </c>
      <c r="F618" s="2" t="s">
        <v>1002</v>
      </c>
      <c r="H618" s="44" t="s">
        <v>891</v>
      </c>
      <c r="I618" s="44"/>
      <c r="J618" s="44">
        <v>1</v>
      </c>
      <c r="K618" s="2">
        <v>0</v>
      </c>
      <c r="L618" s="2">
        <v>895</v>
      </c>
      <c r="P618" s="2">
        <v>5</v>
      </c>
      <c r="R618" s="2">
        <v>806.6</v>
      </c>
      <c r="V618" s="2">
        <v>175</v>
      </c>
      <c r="W618" s="2">
        <f t="shared" si="16"/>
        <v>1881.6</v>
      </c>
    </row>
    <row r="619" spans="1:23" ht="20.100000000000001" customHeight="1">
      <c r="A619" s="12">
        <v>43116.423148148097</v>
      </c>
      <c r="B619" s="2" t="s">
        <v>9</v>
      </c>
      <c r="C619" s="44" t="s">
        <v>1003</v>
      </c>
      <c r="D619" s="44" t="s">
        <v>37</v>
      </c>
      <c r="E619" s="44">
        <v>34</v>
      </c>
      <c r="F619" s="2" t="s">
        <v>38</v>
      </c>
      <c r="H619" s="44" t="s">
        <v>1004</v>
      </c>
      <c r="I619" s="44"/>
      <c r="J619" s="44">
        <v>1</v>
      </c>
      <c r="K619" s="2">
        <v>100</v>
      </c>
      <c r="R619" s="2">
        <v>359.19</v>
      </c>
      <c r="S619" s="2">
        <v>15</v>
      </c>
      <c r="W619" s="2">
        <f t="shared" si="16"/>
        <v>374.19</v>
      </c>
    </row>
    <row r="620" spans="1:23" ht="20.100000000000001" customHeight="1">
      <c r="A620" s="12">
        <v>43116.429201388899</v>
      </c>
      <c r="B620" s="2" t="s">
        <v>25</v>
      </c>
      <c r="C620" s="44" t="s">
        <v>1005</v>
      </c>
      <c r="D620" s="44" t="s">
        <v>37</v>
      </c>
      <c r="E620" s="44">
        <v>61</v>
      </c>
      <c r="F620" s="2" t="s">
        <v>38</v>
      </c>
      <c r="G620" s="69">
        <v>13801338728</v>
      </c>
      <c r="H620" s="44" t="s">
        <v>678</v>
      </c>
      <c r="I620" s="44">
        <v>1</v>
      </c>
      <c r="J620" s="44"/>
      <c r="K620" s="2">
        <v>100</v>
      </c>
      <c r="R620" s="2">
        <v>965.78</v>
      </c>
      <c r="W620" s="2">
        <f t="shared" si="16"/>
        <v>965.78</v>
      </c>
    </row>
    <row r="621" spans="1:23" ht="20.100000000000001" customHeight="1">
      <c r="A621" s="12">
        <v>43116.434722222199</v>
      </c>
      <c r="B621" s="2" t="s">
        <v>9</v>
      </c>
      <c r="C621" s="44" t="s">
        <v>872</v>
      </c>
      <c r="D621" s="44" t="s">
        <v>37</v>
      </c>
      <c r="E621" s="44">
        <v>77</v>
      </c>
      <c r="F621" s="2" t="s">
        <v>38</v>
      </c>
      <c r="H621" s="44" t="s">
        <v>39</v>
      </c>
      <c r="I621" s="44"/>
      <c r="J621" s="44">
        <v>1</v>
      </c>
      <c r="K621" s="2">
        <v>100</v>
      </c>
      <c r="R621" s="2">
        <v>1188.23</v>
      </c>
      <c r="W621" s="2">
        <f t="shared" si="16"/>
        <v>1188.23</v>
      </c>
    </row>
    <row r="622" spans="1:23" ht="20.100000000000001" customHeight="1">
      <c r="A622" s="12">
        <v>43116.467314814799</v>
      </c>
      <c r="B622" s="2" t="s">
        <v>25</v>
      </c>
      <c r="C622" s="44" t="s">
        <v>1006</v>
      </c>
      <c r="D622" s="44" t="s">
        <v>37</v>
      </c>
      <c r="E622" s="44">
        <v>61</v>
      </c>
      <c r="F622" s="2" t="s">
        <v>352</v>
      </c>
      <c r="G622" s="69">
        <v>13955272885</v>
      </c>
      <c r="H622" s="44" t="s">
        <v>57</v>
      </c>
      <c r="I622" s="44">
        <v>1</v>
      </c>
      <c r="J622" s="44"/>
      <c r="K622" s="2">
        <v>100</v>
      </c>
      <c r="R622" s="2">
        <v>4355.83</v>
      </c>
      <c r="S622" s="2">
        <v>90</v>
      </c>
      <c r="W622" s="2">
        <f t="shared" si="16"/>
        <v>4445.83</v>
      </c>
    </row>
    <row r="623" spans="1:23" ht="20.100000000000001" customHeight="1">
      <c r="A623" s="12">
        <v>43116.467349537001</v>
      </c>
      <c r="B623" s="2" t="s">
        <v>9</v>
      </c>
      <c r="C623" s="44" t="s">
        <v>949</v>
      </c>
      <c r="D623" s="44" t="s">
        <v>37</v>
      </c>
      <c r="E623" s="44">
        <v>52</v>
      </c>
      <c r="F623" s="2" t="s">
        <v>38</v>
      </c>
      <c r="H623" s="44" t="s">
        <v>39</v>
      </c>
      <c r="I623" s="44"/>
      <c r="J623" s="44">
        <v>1</v>
      </c>
      <c r="K623" s="2">
        <v>100</v>
      </c>
      <c r="V623" s="2">
        <v>428.8</v>
      </c>
      <c r="W623" s="2">
        <f t="shared" si="16"/>
        <v>428.8</v>
      </c>
    </row>
    <row r="624" spans="1:23" ht="20.100000000000001" customHeight="1">
      <c r="A624" s="12">
        <v>43116.501909722203</v>
      </c>
      <c r="B624" s="2" t="s">
        <v>9</v>
      </c>
      <c r="C624" s="44" t="s">
        <v>969</v>
      </c>
      <c r="D624" s="44" t="s">
        <v>27</v>
      </c>
      <c r="E624" s="44">
        <v>63</v>
      </c>
      <c r="F624" s="2" t="s">
        <v>877</v>
      </c>
      <c r="H624" s="44" t="s">
        <v>43</v>
      </c>
      <c r="I624" s="44"/>
      <c r="J624" s="44">
        <v>1</v>
      </c>
      <c r="K624" s="2">
        <v>0</v>
      </c>
      <c r="W624" s="2">
        <f t="shared" si="16"/>
        <v>0</v>
      </c>
    </row>
    <row r="625" spans="1:23" ht="20.100000000000001" customHeight="1">
      <c r="A625" s="12">
        <v>43116.501944444397</v>
      </c>
      <c r="B625" s="2" t="s">
        <v>9</v>
      </c>
      <c r="C625" s="44" t="s">
        <v>1007</v>
      </c>
      <c r="D625" s="44" t="s">
        <v>27</v>
      </c>
      <c r="E625" s="44">
        <v>56</v>
      </c>
      <c r="F625" s="2" t="s">
        <v>877</v>
      </c>
      <c r="H625" s="44" t="s">
        <v>167</v>
      </c>
      <c r="I625" s="44">
        <v>1</v>
      </c>
      <c r="J625" s="44"/>
      <c r="K625" s="2">
        <v>100</v>
      </c>
      <c r="R625" s="2">
        <v>7880.67</v>
      </c>
      <c r="W625" s="2">
        <f t="shared" si="16"/>
        <v>7880.67</v>
      </c>
    </row>
    <row r="626" spans="1:23" ht="20.100000000000001" customHeight="1">
      <c r="A626" s="12">
        <v>43116.568101851903</v>
      </c>
      <c r="B626" s="2" t="s">
        <v>25</v>
      </c>
      <c r="C626" s="44" t="s">
        <v>1008</v>
      </c>
      <c r="D626" s="44" t="s">
        <v>37</v>
      </c>
      <c r="E626" s="44">
        <v>42</v>
      </c>
      <c r="F626" s="2" t="s">
        <v>87</v>
      </c>
      <c r="G626" s="69">
        <v>15825579530</v>
      </c>
      <c r="H626" s="44" t="s">
        <v>57</v>
      </c>
      <c r="I626" s="44">
        <v>1</v>
      </c>
      <c r="J626" s="44"/>
      <c r="K626" s="2">
        <v>100</v>
      </c>
      <c r="R626" s="2">
        <v>4733.29</v>
      </c>
      <c r="W626" s="2">
        <f t="shared" si="16"/>
        <v>4733.29</v>
      </c>
    </row>
    <row r="627" spans="1:23" ht="20.100000000000001" customHeight="1">
      <c r="A627" s="12">
        <v>43116.593680555598</v>
      </c>
      <c r="B627" s="2" t="s">
        <v>25</v>
      </c>
      <c r="C627" s="44" t="s">
        <v>1009</v>
      </c>
      <c r="D627" s="44" t="s">
        <v>27</v>
      </c>
      <c r="E627" s="44">
        <v>57</v>
      </c>
      <c r="F627" s="2" t="s">
        <v>60</v>
      </c>
      <c r="G627" s="69">
        <v>18795978747</v>
      </c>
      <c r="H627" s="44" t="s">
        <v>70</v>
      </c>
      <c r="I627" s="44">
        <v>1</v>
      </c>
      <c r="J627" s="44"/>
      <c r="K627" s="2">
        <v>100</v>
      </c>
      <c r="P627" s="2">
        <v>578.6</v>
      </c>
      <c r="R627" s="2">
        <v>872.28</v>
      </c>
      <c r="V627" s="2">
        <v>47.8</v>
      </c>
      <c r="W627" s="2">
        <f t="shared" si="16"/>
        <v>1498.68</v>
      </c>
    </row>
    <row r="628" spans="1:23" ht="20.100000000000001" customHeight="1">
      <c r="A628" s="12">
        <v>43117.373749999999</v>
      </c>
      <c r="B628" s="2" t="s">
        <v>9</v>
      </c>
      <c r="C628" s="44" t="s">
        <v>685</v>
      </c>
      <c r="D628" s="44" t="s">
        <v>37</v>
      </c>
      <c r="E628" s="44">
        <v>69</v>
      </c>
      <c r="F628" s="2" t="s">
        <v>877</v>
      </c>
      <c r="H628" s="44" t="s">
        <v>90</v>
      </c>
      <c r="I628" s="44"/>
      <c r="J628" s="44">
        <v>1</v>
      </c>
      <c r="K628" s="2">
        <v>100</v>
      </c>
      <c r="R628" s="2">
        <v>4892.28</v>
      </c>
      <c r="W628" s="2">
        <f t="shared" si="16"/>
        <v>4892.28</v>
      </c>
    </row>
    <row r="629" spans="1:23" ht="20.100000000000001" customHeight="1">
      <c r="A629" s="12">
        <v>43117.484270833302</v>
      </c>
      <c r="B629" s="2" t="s">
        <v>9</v>
      </c>
      <c r="C629" s="44" t="s">
        <v>267</v>
      </c>
      <c r="D629" s="44" t="s">
        <v>27</v>
      </c>
      <c r="E629" s="44">
        <v>48</v>
      </c>
      <c r="F629" s="2" t="s">
        <v>877</v>
      </c>
      <c r="H629" s="44" t="s">
        <v>43</v>
      </c>
      <c r="I629" s="44"/>
      <c r="J629" s="44">
        <v>1</v>
      </c>
      <c r="K629" s="2">
        <v>100</v>
      </c>
      <c r="R629" s="2">
        <v>4186.88</v>
      </c>
      <c r="W629" s="2">
        <f t="shared" si="16"/>
        <v>4186.88</v>
      </c>
    </row>
    <row r="630" spans="1:23" ht="20.100000000000001" customHeight="1">
      <c r="A630" s="12">
        <v>43117.573599536998</v>
      </c>
      <c r="B630" s="2" t="s">
        <v>9</v>
      </c>
      <c r="C630" s="44" t="s">
        <v>521</v>
      </c>
      <c r="D630" s="44" t="s">
        <v>27</v>
      </c>
      <c r="E630" s="44">
        <v>68</v>
      </c>
      <c r="F630" s="2" t="s">
        <v>877</v>
      </c>
      <c r="H630" s="44" t="s">
        <v>57</v>
      </c>
      <c r="I630" s="44"/>
      <c r="J630" s="44">
        <v>1</v>
      </c>
      <c r="K630" s="2">
        <v>100</v>
      </c>
      <c r="R630" s="2">
        <v>4450.6099999999997</v>
      </c>
      <c r="W630" s="2">
        <f t="shared" si="16"/>
        <v>4450.6099999999997</v>
      </c>
    </row>
    <row r="631" spans="1:23" ht="20.100000000000001" customHeight="1">
      <c r="A631" s="12">
        <v>43117.574884259302</v>
      </c>
      <c r="B631" s="2" t="s">
        <v>9</v>
      </c>
      <c r="C631" s="44" t="s">
        <v>675</v>
      </c>
      <c r="D631" s="44" t="s">
        <v>27</v>
      </c>
      <c r="E631" s="44">
        <v>68</v>
      </c>
      <c r="F631" s="2" t="s">
        <v>877</v>
      </c>
      <c r="H631" s="44" t="s">
        <v>487</v>
      </c>
      <c r="I631" s="44"/>
      <c r="J631" s="44">
        <v>1</v>
      </c>
      <c r="K631" s="2">
        <v>100</v>
      </c>
      <c r="R631" s="2">
        <v>3522.68</v>
      </c>
      <c r="W631" s="2">
        <f t="shared" si="16"/>
        <v>3522.68</v>
      </c>
    </row>
    <row r="632" spans="1:23" ht="20.100000000000001" customHeight="1">
      <c r="A632" s="12">
        <v>43117.575416666703</v>
      </c>
      <c r="B632" s="2" t="s">
        <v>9</v>
      </c>
      <c r="C632" s="44" t="s">
        <v>375</v>
      </c>
      <c r="D632" s="44" t="s">
        <v>27</v>
      </c>
      <c r="E632" s="44">
        <v>46</v>
      </c>
      <c r="F632" s="2" t="s">
        <v>877</v>
      </c>
      <c r="H632" s="44" t="s">
        <v>1010</v>
      </c>
      <c r="I632" s="44"/>
      <c r="J632" s="44">
        <v>1</v>
      </c>
      <c r="K632" s="2">
        <v>100</v>
      </c>
      <c r="R632" s="2">
        <v>3810.83</v>
      </c>
      <c r="S632" s="2">
        <v>90</v>
      </c>
      <c r="W632" s="2">
        <f t="shared" si="16"/>
        <v>3900.83</v>
      </c>
    </row>
    <row r="633" spans="1:23" ht="20.100000000000001" customHeight="1">
      <c r="A633" s="12">
        <v>43118.332048611097</v>
      </c>
      <c r="B633" s="2" t="s">
        <v>9</v>
      </c>
      <c r="C633" s="44" t="s">
        <v>616</v>
      </c>
      <c r="D633" s="44" t="s">
        <v>37</v>
      </c>
      <c r="E633" s="44">
        <v>56</v>
      </c>
      <c r="F633" s="2" t="s">
        <v>877</v>
      </c>
      <c r="H633" s="44" t="s">
        <v>39</v>
      </c>
      <c r="I633" s="44"/>
      <c r="J633" s="44">
        <v>1</v>
      </c>
      <c r="K633" s="2">
        <v>100</v>
      </c>
      <c r="P633" s="2">
        <v>3079</v>
      </c>
      <c r="R633" s="2">
        <v>3613.55</v>
      </c>
      <c r="W633" s="2">
        <f t="shared" si="16"/>
        <v>6692.55</v>
      </c>
    </row>
    <row r="634" spans="1:23" ht="20.100000000000001" customHeight="1">
      <c r="A634" s="12">
        <v>43118.371296296304</v>
      </c>
      <c r="B634" s="2" t="s">
        <v>25</v>
      </c>
      <c r="C634" s="44" t="s">
        <v>1011</v>
      </c>
      <c r="D634" s="44" t="s">
        <v>27</v>
      </c>
      <c r="E634" s="44">
        <v>67</v>
      </c>
      <c r="F634" s="2" t="s">
        <v>56</v>
      </c>
      <c r="G634" s="69">
        <v>13704922469</v>
      </c>
      <c r="H634" s="44" t="s">
        <v>43</v>
      </c>
      <c r="I634" s="44">
        <v>1</v>
      </c>
      <c r="J634" s="44"/>
      <c r="K634" s="2">
        <v>100</v>
      </c>
      <c r="W634" s="2">
        <f t="shared" si="16"/>
        <v>0</v>
      </c>
    </row>
    <row r="635" spans="1:23" ht="20.100000000000001" customHeight="1">
      <c r="A635" s="12">
        <v>43118.377615740697</v>
      </c>
      <c r="B635" s="2" t="s">
        <v>25</v>
      </c>
      <c r="C635" s="44" t="s">
        <v>1012</v>
      </c>
      <c r="D635" s="44" t="s">
        <v>27</v>
      </c>
      <c r="E635" s="44">
        <v>66</v>
      </c>
      <c r="F635" s="2" t="s">
        <v>293</v>
      </c>
      <c r="G635" s="69">
        <v>15926671808</v>
      </c>
      <c r="H635" s="44" t="s">
        <v>57</v>
      </c>
      <c r="I635" s="44">
        <v>1</v>
      </c>
      <c r="J635" s="44"/>
      <c r="K635" s="2">
        <v>100</v>
      </c>
      <c r="R635" s="2">
        <v>5815.19</v>
      </c>
      <c r="V635" s="2">
        <v>78</v>
      </c>
      <c r="W635" s="2">
        <f t="shared" si="16"/>
        <v>5893.19</v>
      </c>
    </row>
    <row r="636" spans="1:23" ht="20.100000000000001" customHeight="1">
      <c r="A636" s="12">
        <v>43118.404328703698</v>
      </c>
      <c r="B636" s="2" t="s">
        <v>25</v>
      </c>
      <c r="C636" s="44" t="s">
        <v>1013</v>
      </c>
      <c r="D636" s="44" t="s">
        <v>37</v>
      </c>
      <c r="E636" s="44">
        <v>53</v>
      </c>
      <c r="F636" s="2" t="s">
        <v>87</v>
      </c>
      <c r="G636" s="69">
        <v>13566979892</v>
      </c>
      <c r="H636" s="44" t="s">
        <v>39</v>
      </c>
      <c r="I636" s="44">
        <v>1</v>
      </c>
      <c r="J636" s="44"/>
      <c r="K636" s="2">
        <v>100</v>
      </c>
      <c r="R636" s="2">
        <v>12061.4</v>
      </c>
      <c r="V636" s="2">
        <v>95.8</v>
      </c>
      <c r="W636" s="2">
        <f t="shared" si="16"/>
        <v>12157.199999999999</v>
      </c>
    </row>
    <row r="637" spans="1:23" ht="20.100000000000001" customHeight="1">
      <c r="A637" s="12">
        <v>43118.404351851903</v>
      </c>
      <c r="B637" s="2" t="s">
        <v>9</v>
      </c>
      <c r="C637" s="44" t="s">
        <v>930</v>
      </c>
      <c r="D637" s="44" t="s">
        <v>27</v>
      </c>
      <c r="E637" s="44">
        <v>47</v>
      </c>
      <c r="F637" s="2" t="s">
        <v>38</v>
      </c>
      <c r="G637" s="69"/>
      <c r="H637" s="44" t="s">
        <v>167</v>
      </c>
      <c r="I637" s="44"/>
      <c r="J637" s="44">
        <v>1</v>
      </c>
      <c r="K637" s="2">
        <v>100</v>
      </c>
      <c r="P637" s="2">
        <v>935.8</v>
      </c>
      <c r="R637" s="2">
        <v>670.65</v>
      </c>
      <c r="W637" s="2">
        <f t="shared" si="16"/>
        <v>1606.4499999999998</v>
      </c>
    </row>
    <row r="638" spans="1:23" ht="20.100000000000001" customHeight="1">
      <c r="A638" s="12">
        <v>43118.406712962998</v>
      </c>
      <c r="B638" s="2" t="s">
        <v>9</v>
      </c>
      <c r="C638" s="44" t="s">
        <v>959</v>
      </c>
      <c r="D638" s="44" t="s">
        <v>37</v>
      </c>
      <c r="E638" s="44">
        <v>76</v>
      </c>
      <c r="F638" s="2" t="s">
        <v>38</v>
      </c>
      <c r="G638" s="69"/>
      <c r="H638" s="44" t="s">
        <v>39</v>
      </c>
      <c r="I638" s="44"/>
      <c r="J638" s="44">
        <v>1</v>
      </c>
      <c r="K638" s="2">
        <v>100</v>
      </c>
      <c r="R638" s="2">
        <v>817.37</v>
      </c>
      <c r="W638" s="2">
        <f t="shared" si="16"/>
        <v>817.37</v>
      </c>
    </row>
    <row r="639" spans="1:23" ht="20.100000000000001" customHeight="1">
      <c r="A639" s="12">
        <v>43118.426585648202</v>
      </c>
      <c r="B639" s="2" t="s">
        <v>25</v>
      </c>
      <c r="C639" s="44" t="s">
        <v>1014</v>
      </c>
      <c r="D639" s="44" t="s">
        <v>27</v>
      </c>
      <c r="E639" s="44">
        <v>49</v>
      </c>
      <c r="F639" s="2" t="s">
        <v>285</v>
      </c>
      <c r="G639" s="69">
        <v>18793760070</v>
      </c>
      <c r="H639" s="44" t="s">
        <v>803</v>
      </c>
      <c r="I639" s="44">
        <v>1</v>
      </c>
      <c r="J639" s="44"/>
      <c r="K639" s="2">
        <v>100</v>
      </c>
      <c r="W639" s="2">
        <f t="shared" si="16"/>
        <v>0</v>
      </c>
    </row>
    <row r="640" spans="1:23" ht="20.100000000000001" customHeight="1">
      <c r="A640" s="12">
        <v>43118.431770833296</v>
      </c>
      <c r="B640" s="2" t="s">
        <v>9</v>
      </c>
      <c r="C640" s="44" t="s">
        <v>979</v>
      </c>
      <c r="D640" s="44" t="s">
        <v>37</v>
      </c>
      <c r="E640" s="44">
        <v>57</v>
      </c>
      <c r="F640" s="2" t="s">
        <v>38</v>
      </c>
      <c r="G640" s="69"/>
      <c r="H640" s="44" t="s">
        <v>167</v>
      </c>
      <c r="I640" s="44"/>
      <c r="J640" s="44">
        <v>1</v>
      </c>
      <c r="K640" s="2">
        <v>100</v>
      </c>
      <c r="R640" s="2">
        <v>983.05</v>
      </c>
      <c r="S640" s="2">
        <v>30</v>
      </c>
      <c r="W640" s="2">
        <f t="shared" si="16"/>
        <v>1013.05</v>
      </c>
    </row>
    <row r="641" spans="1:23" ht="20.100000000000001" customHeight="1">
      <c r="A641" s="12">
        <v>43118.469456018502</v>
      </c>
      <c r="B641" s="2" t="s">
        <v>25</v>
      </c>
      <c r="C641" s="44" t="s">
        <v>1015</v>
      </c>
      <c r="D641" s="44" t="s">
        <v>27</v>
      </c>
      <c r="E641" s="44">
        <v>77</v>
      </c>
      <c r="F641" s="2" t="s">
        <v>73</v>
      </c>
      <c r="G641" s="69">
        <v>13274542007</v>
      </c>
      <c r="H641" s="44" t="s">
        <v>39</v>
      </c>
      <c r="I641" s="44">
        <v>1</v>
      </c>
      <c r="J641" s="44"/>
      <c r="K641" s="2">
        <v>100</v>
      </c>
      <c r="L641" s="2">
        <v>70</v>
      </c>
      <c r="P641" s="2">
        <v>5</v>
      </c>
      <c r="R641" s="2">
        <v>5422.04</v>
      </c>
      <c r="S641" s="2">
        <v>15</v>
      </c>
      <c r="V641" s="2">
        <v>270.8</v>
      </c>
      <c r="W641" s="2">
        <f t="shared" si="16"/>
        <v>5782.84</v>
      </c>
    </row>
    <row r="642" spans="1:23" s="7" customFormat="1" ht="20.100000000000001" customHeight="1" thickBot="1">
      <c r="A642" s="46">
        <v>43118.581168981502</v>
      </c>
      <c r="B642" s="7" t="s">
        <v>25</v>
      </c>
      <c r="C642" s="47" t="s">
        <v>1016</v>
      </c>
      <c r="D642" s="47" t="s">
        <v>37</v>
      </c>
      <c r="E642" s="47">
        <v>49</v>
      </c>
      <c r="F642" s="7" t="s">
        <v>293</v>
      </c>
      <c r="G642" s="70">
        <v>13972162056</v>
      </c>
      <c r="H642" s="47" t="s">
        <v>39</v>
      </c>
      <c r="I642" s="47">
        <v>1</v>
      </c>
      <c r="J642" s="47"/>
      <c r="K642" s="7">
        <v>100</v>
      </c>
      <c r="R642" s="7">
        <v>3314.16</v>
      </c>
      <c r="W642" s="7">
        <f t="shared" si="16"/>
        <v>3314.16</v>
      </c>
    </row>
    <row r="643" spans="1:23" s="8" customFormat="1" ht="20.100000000000001" customHeight="1">
      <c r="A643" s="48">
        <v>43122</v>
      </c>
      <c r="B643" s="8" t="s">
        <v>25</v>
      </c>
      <c r="C643" s="8" t="s">
        <v>1017</v>
      </c>
      <c r="D643" s="8" t="s">
        <v>37</v>
      </c>
      <c r="E643" s="8">
        <v>61</v>
      </c>
      <c r="F643" s="8" t="s">
        <v>73</v>
      </c>
      <c r="G643" s="81">
        <v>15210261601</v>
      </c>
      <c r="H643" s="8" t="s">
        <v>57</v>
      </c>
      <c r="I643" s="8">
        <v>1</v>
      </c>
      <c r="K643" s="8">
        <v>100</v>
      </c>
      <c r="L643" s="53"/>
      <c r="M643" s="53"/>
      <c r="P643" s="53"/>
      <c r="R643" s="53">
        <v>2747.71</v>
      </c>
      <c r="S643" s="57"/>
      <c r="V643" s="53"/>
      <c r="W643" s="8">
        <f t="shared" si="16"/>
        <v>2747.71</v>
      </c>
    </row>
    <row r="644" spans="1:23" ht="20.100000000000001" customHeight="1">
      <c r="A644" s="12">
        <v>43122</v>
      </c>
      <c r="B644" s="2" t="s">
        <v>25</v>
      </c>
      <c r="C644" s="2" t="s">
        <v>1018</v>
      </c>
      <c r="D644" s="2" t="s">
        <v>27</v>
      </c>
      <c r="E644" s="2">
        <v>63</v>
      </c>
      <c r="F644" s="2" t="s">
        <v>810</v>
      </c>
      <c r="G644" s="71">
        <v>13897289666</v>
      </c>
      <c r="H644" s="2" t="s">
        <v>39</v>
      </c>
      <c r="I644" s="2">
        <v>1</v>
      </c>
      <c r="K644" s="2">
        <v>100</v>
      </c>
      <c r="L644" s="54"/>
      <c r="M644" s="54"/>
      <c r="P644" s="54">
        <v>578.6</v>
      </c>
      <c r="R644" s="54">
        <v>2636.78</v>
      </c>
      <c r="S644" s="58"/>
      <c r="V644" s="54">
        <v>95.8</v>
      </c>
      <c r="W644" s="2">
        <f t="shared" si="16"/>
        <v>3311.1800000000003</v>
      </c>
    </row>
    <row r="645" spans="1:23" ht="20.100000000000001" customHeight="1">
      <c r="A645" s="12">
        <v>43122</v>
      </c>
      <c r="B645" s="2" t="s">
        <v>9</v>
      </c>
      <c r="C645" s="37" t="s">
        <v>902</v>
      </c>
      <c r="D645" s="37" t="s">
        <v>37</v>
      </c>
      <c r="E645" s="37">
        <v>62</v>
      </c>
      <c r="F645" s="37" t="s">
        <v>38</v>
      </c>
      <c r="G645" s="77" t="s">
        <v>903</v>
      </c>
      <c r="H645" s="37" t="s">
        <v>415</v>
      </c>
      <c r="I645" s="42"/>
      <c r="J645" s="42" t="s">
        <v>536</v>
      </c>
      <c r="K645" s="2">
        <v>100</v>
      </c>
      <c r="L645" s="54"/>
      <c r="M645" s="54"/>
      <c r="P645" s="54"/>
      <c r="R645" s="54">
        <v>966.24</v>
      </c>
      <c r="S645" s="58"/>
      <c r="V645" s="54">
        <v>78</v>
      </c>
      <c r="W645" s="2">
        <f t="shared" si="16"/>
        <v>1044.24</v>
      </c>
    </row>
    <row r="646" spans="1:23" ht="20.100000000000001" customHeight="1">
      <c r="A646" s="12">
        <v>43122</v>
      </c>
      <c r="B646" s="2" t="s">
        <v>25</v>
      </c>
      <c r="C646" s="2" t="s">
        <v>1019</v>
      </c>
      <c r="D646" s="2" t="s">
        <v>37</v>
      </c>
      <c r="E646" s="2">
        <v>45</v>
      </c>
      <c r="F646" s="2" t="s">
        <v>195</v>
      </c>
      <c r="G646" s="71">
        <v>18903873699</v>
      </c>
      <c r="H646" s="2" t="s">
        <v>57</v>
      </c>
      <c r="I646" s="2">
        <v>1</v>
      </c>
      <c r="K646" s="2">
        <v>100</v>
      </c>
      <c r="L646" s="54"/>
      <c r="M646" s="54"/>
      <c r="P646" s="54"/>
      <c r="R646" s="54">
        <v>4839.7299999999996</v>
      </c>
      <c r="S646" s="58"/>
      <c r="V646" s="54">
        <v>0</v>
      </c>
      <c r="W646" s="2">
        <f t="shared" si="16"/>
        <v>4839.7299999999996</v>
      </c>
    </row>
    <row r="647" spans="1:23" ht="20.100000000000001" customHeight="1">
      <c r="A647" s="12">
        <v>43122</v>
      </c>
      <c r="B647" s="2" t="s">
        <v>25</v>
      </c>
      <c r="C647" s="2" t="s">
        <v>1020</v>
      </c>
      <c r="D647" s="2" t="s">
        <v>27</v>
      </c>
      <c r="E647" s="2">
        <v>72</v>
      </c>
      <c r="F647" s="2" t="s">
        <v>38</v>
      </c>
      <c r="G647" s="71">
        <v>18910867108</v>
      </c>
      <c r="H647" s="2" t="s">
        <v>39</v>
      </c>
      <c r="I647" s="2">
        <v>1</v>
      </c>
      <c r="K647" s="2">
        <v>100</v>
      </c>
      <c r="L647" s="54"/>
      <c r="M647" s="54"/>
      <c r="P647" s="54"/>
      <c r="R647" s="54">
        <v>2137.5500000000002</v>
      </c>
      <c r="S647" s="58"/>
      <c r="V647" s="54">
        <v>191.6</v>
      </c>
      <c r="W647" s="2">
        <f t="shared" si="16"/>
        <v>2329.15</v>
      </c>
    </row>
    <row r="648" spans="1:23" ht="20.100000000000001" customHeight="1">
      <c r="A648" s="12">
        <v>43122</v>
      </c>
      <c r="B648" s="2" t="s">
        <v>9</v>
      </c>
      <c r="C648" s="25" t="s">
        <v>653</v>
      </c>
      <c r="D648" s="25" t="s">
        <v>37</v>
      </c>
      <c r="E648" s="25">
        <v>51</v>
      </c>
      <c r="F648" s="25" t="s">
        <v>372</v>
      </c>
      <c r="G648" s="78">
        <v>15979060188</v>
      </c>
      <c r="H648" s="25" t="s">
        <v>43</v>
      </c>
      <c r="J648" s="2">
        <v>1</v>
      </c>
      <c r="K648" s="2">
        <v>100</v>
      </c>
      <c r="L648" s="54"/>
      <c r="M648" s="54"/>
      <c r="P648" s="54"/>
      <c r="R648" s="54">
        <v>2251.15</v>
      </c>
      <c r="S648" s="58"/>
      <c r="V648" s="54">
        <v>354.18</v>
      </c>
      <c r="W648" s="2">
        <f t="shared" si="16"/>
        <v>2605.33</v>
      </c>
    </row>
    <row r="649" spans="1:23" ht="20.100000000000001" customHeight="1">
      <c r="A649" s="12">
        <v>43122</v>
      </c>
      <c r="B649" s="2" t="s">
        <v>9</v>
      </c>
      <c r="C649" s="25" t="s">
        <v>660</v>
      </c>
      <c r="D649" s="25" t="s">
        <v>27</v>
      </c>
      <c r="E649" s="25">
        <v>33</v>
      </c>
      <c r="F649" s="25" t="s">
        <v>87</v>
      </c>
      <c r="G649" s="78">
        <v>13868980025</v>
      </c>
      <c r="H649" s="25" t="s">
        <v>487</v>
      </c>
      <c r="J649" s="2">
        <v>1</v>
      </c>
      <c r="K649" s="2">
        <v>100</v>
      </c>
      <c r="L649" s="54"/>
      <c r="M649" s="54"/>
      <c r="P649" s="54"/>
      <c r="R649" s="54">
        <v>6043.11</v>
      </c>
      <c r="S649" s="58"/>
      <c r="V649" s="54">
        <v>156</v>
      </c>
      <c r="W649" s="2">
        <f t="shared" si="16"/>
        <v>6199.11</v>
      </c>
    </row>
    <row r="650" spans="1:23" ht="20.100000000000001" customHeight="1">
      <c r="A650" s="12">
        <v>43122</v>
      </c>
      <c r="B650" s="2" t="s">
        <v>9</v>
      </c>
      <c r="C650" s="44" t="s">
        <v>1003</v>
      </c>
      <c r="D650" s="44" t="s">
        <v>37</v>
      </c>
      <c r="E650" s="44">
        <v>34</v>
      </c>
      <c r="F650" s="2" t="s">
        <v>38</v>
      </c>
      <c r="H650" s="2" t="s">
        <v>1004</v>
      </c>
      <c r="J650" s="2">
        <v>1</v>
      </c>
      <c r="K650" s="2">
        <v>100</v>
      </c>
      <c r="L650" s="54"/>
      <c r="M650" s="54"/>
      <c r="P650" s="54"/>
      <c r="R650" s="54">
        <v>576.70000000000005</v>
      </c>
      <c r="S650" s="58">
        <v>15</v>
      </c>
      <c r="V650" s="54"/>
      <c r="W650" s="2">
        <f t="shared" si="16"/>
        <v>591.70000000000005</v>
      </c>
    </row>
    <row r="651" spans="1:23" ht="20.100000000000001" customHeight="1">
      <c r="A651" s="12">
        <v>43122</v>
      </c>
      <c r="B651" s="2" t="s">
        <v>9</v>
      </c>
      <c r="C651" s="31" t="s">
        <v>773</v>
      </c>
      <c r="D651" s="31" t="s">
        <v>37</v>
      </c>
      <c r="E651" s="31" t="s">
        <v>744</v>
      </c>
      <c r="F651" s="2" t="s">
        <v>38</v>
      </c>
      <c r="G651" s="79">
        <v>15901223623</v>
      </c>
      <c r="H651" s="31" t="s">
        <v>775</v>
      </c>
      <c r="J651" s="2">
        <v>1</v>
      </c>
      <c r="K651" s="2">
        <v>100</v>
      </c>
      <c r="L651" s="54"/>
      <c r="M651" s="54"/>
      <c r="P651" s="54"/>
      <c r="R651" s="54">
        <v>1548.68</v>
      </c>
      <c r="S651" s="58"/>
      <c r="V651" s="54"/>
      <c r="W651" s="2">
        <f t="shared" si="16"/>
        <v>1548.68</v>
      </c>
    </row>
    <row r="652" spans="1:23" ht="20.100000000000001" customHeight="1">
      <c r="A652" s="12">
        <v>43122</v>
      </c>
      <c r="B652" s="2" t="s">
        <v>25</v>
      </c>
      <c r="C652" s="2" t="s">
        <v>1021</v>
      </c>
      <c r="D652" s="2" t="s">
        <v>37</v>
      </c>
      <c r="E652" s="2">
        <v>57</v>
      </c>
      <c r="F652" s="2" t="s">
        <v>38</v>
      </c>
      <c r="G652" s="86">
        <v>13681418424</v>
      </c>
      <c r="H652" s="2" t="s">
        <v>398</v>
      </c>
      <c r="I652" s="2">
        <v>1</v>
      </c>
      <c r="K652" s="2">
        <v>100</v>
      </c>
      <c r="L652" s="54"/>
      <c r="M652" s="54"/>
      <c r="P652" s="54"/>
      <c r="R652" s="54">
        <v>1249.72</v>
      </c>
      <c r="S652" s="58"/>
      <c r="V652" s="54"/>
      <c r="W652" s="2">
        <f t="shared" si="16"/>
        <v>1249.72</v>
      </c>
    </row>
    <row r="653" spans="1:23" ht="20.100000000000001" customHeight="1">
      <c r="A653" s="12">
        <v>43122</v>
      </c>
      <c r="B653" s="2" t="s">
        <v>25</v>
      </c>
      <c r="C653" s="2" t="s">
        <v>1022</v>
      </c>
      <c r="D653" s="2" t="s">
        <v>37</v>
      </c>
      <c r="E653" s="2">
        <v>54</v>
      </c>
      <c r="F653" s="2" t="s">
        <v>877</v>
      </c>
      <c r="G653" s="71">
        <v>15964114377</v>
      </c>
      <c r="H653" s="2" t="s">
        <v>90</v>
      </c>
      <c r="I653" s="2">
        <v>1</v>
      </c>
      <c r="K653" s="2">
        <v>100</v>
      </c>
      <c r="L653" s="54"/>
      <c r="M653" s="54"/>
      <c r="P653" s="54">
        <v>3079</v>
      </c>
      <c r="R653" s="54">
        <v>3929.78</v>
      </c>
      <c r="S653" s="58"/>
      <c r="V653" s="54">
        <v>33.119999999999997</v>
      </c>
      <c r="W653" s="2">
        <f t="shared" si="16"/>
        <v>7041.9000000000005</v>
      </c>
    </row>
    <row r="654" spans="1:23" ht="20.100000000000001" customHeight="1">
      <c r="A654" s="12">
        <v>43122</v>
      </c>
      <c r="B654" s="2" t="s">
        <v>25</v>
      </c>
      <c r="C654" s="2" t="s">
        <v>1023</v>
      </c>
      <c r="D654" s="2" t="s">
        <v>37</v>
      </c>
      <c r="E654" s="2">
        <v>51</v>
      </c>
      <c r="F654" s="2" t="s">
        <v>274</v>
      </c>
      <c r="G654" s="86">
        <v>15898747888</v>
      </c>
      <c r="H654" s="2" t="s">
        <v>415</v>
      </c>
      <c r="I654" s="2">
        <v>1</v>
      </c>
      <c r="K654" s="2">
        <v>100</v>
      </c>
      <c r="L654" s="54">
        <v>70</v>
      </c>
      <c r="M654" s="54"/>
      <c r="P654" s="54">
        <v>5</v>
      </c>
      <c r="R654" s="54">
        <v>5792.09</v>
      </c>
      <c r="S654" s="58"/>
      <c r="V654" s="54">
        <v>306.18</v>
      </c>
      <c r="W654" s="2">
        <f t="shared" si="16"/>
        <v>6173.27</v>
      </c>
    </row>
    <row r="655" spans="1:23" ht="20.100000000000001" customHeight="1">
      <c r="A655" s="12">
        <v>43122</v>
      </c>
      <c r="B655" s="2" t="s">
        <v>25</v>
      </c>
      <c r="C655" s="2" t="s">
        <v>1024</v>
      </c>
      <c r="D655" s="2" t="s">
        <v>37</v>
      </c>
      <c r="E655" s="2">
        <v>36</v>
      </c>
      <c r="F655" s="2" t="s">
        <v>38</v>
      </c>
      <c r="H655" s="2" t="s">
        <v>415</v>
      </c>
      <c r="I655" s="2">
        <v>1</v>
      </c>
      <c r="K655" s="2">
        <v>100</v>
      </c>
      <c r="L655" s="54"/>
      <c r="M655" s="54"/>
      <c r="P655" s="54">
        <v>0</v>
      </c>
      <c r="R655" s="54">
        <v>1915.32</v>
      </c>
      <c r="S655" s="58"/>
      <c r="V655" s="54">
        <v>258.38</v>
      </c>
      <c r="W655" s="2">
        <f t="shared" si="16"/>
        <v>2173.6999999999998</v>
      </c>
    </row>
    <row r="656" spans="1:23" s="7" customFormat="1" ht="20.100000000000001" customHeight="1" thickBot="1">
      <c r="A656" s="46">
        <v>43122</v>
      </c>
      <c r="B656" s="7" t="s">
        <v>25</v>
      </c>
      <c r="C656" s="7" t="s">
        <v>1025</v>
      </c>
      <c r="D656" s="7" t="s">
        <v>37</v>
      </c>
      <c r="E656" s="7">
        <v>57</v>
      </c>
      <c r="F656" s="7" t="s">
        <v>38</v>
      </c>
      <c r="G656" s="82">
        <v>13521577282</v>
      </c>
      <c r="H656" s="7" t="s">
        <v>398</v>
      </c>
      <c r="I656" s="7">
        <v>1</v>
      </c>
      <c r="K656" s="7">
        <v>100</v>
      </c>
      <c r="L656" s="55"/>
      <c r="M656" s="55"/>
      <c r="P656" s="55"/>
      <c r="R656" s="55"/>
      <c r="S656" s="59"/>
      <c r="V656" s="55"/>
      <c r="W656" s="7">
        <f t="shared" si="16"/>
        <v>0</v>
      </c>
    </row>
    <row r="657" spans="1:23" s="8" customFormat="1" ht="20.100000000000001" customHeight="1">
      <c r="A657" s="48">
        <v>43122</v>
      </c>
      <c r="B657" s="8" t="s">
        <v>25</v>
      </c>
      <c r="C657" s="8" t="s">
        <v>1026</v>
      </c>
      <c r="D657" s="8" t="s">
        <v>27</v>
      </c>
      <c r="E657" s="8">
        <v>44</v>
      </c>
      <c r="F657" s="8" t="s">
        <v>38</v>
      </c>
      <c r="G657" s="81">
        <v>13919657390</v>
      </c>
      <c r="H657" s="8" t="s">
        <v>167</v>
      </c>
      <c r="I657" s="8">
        <v>1</v>
      </c>
      <c r="K657" s="8">
        <v>100</v>
      </c>
      <c r="L657" s="53"/>
      <c r="M657" s="53">
        <v>30</v>
      </c>
      <c r="P657" s="53"/>
      <c r="R657" s="53"/>
      <c r="S657" s="57"/>
      <c r="V657" s="53"/>
      <c r="W657" s="8">
        <f t="shared" si="16"/>
        <v>30</v>
      </c>
    </row>
    <row r="658" spans="1:23" ht="20.100000000000001" customHeight="1">
      <c r="A658" s="12">
        <v>43123</v>
      </c>
      <c r="B658" s="2" t="s">
        <v>25</v>
      </c>
      <c r="C658" s="2" t="s">
        <v>1027</v>
      </c>
      <c r="D658" s="2" t="s">
        <v>27</v>
      </c>
      <c r="E658" s="2">
        <v>50</v>
      </c>
      <c r="F658" s="2" t="s">
        <v>28</v>
      </c>
      <c r="G658" s="71">
        <v>13343180636</v>
      </c>
      <c r="H658" s="2" t="s">
        <v>167</v>
      </c>
      <c r="I658" s="2">
        <v>1</v>
      </c>
      <c r="K658" s="2">
        <v>100</v>
      </c>
      <c r="L658" s="54"/>
      <c r="M658" s="54"/>
      <c r="P658" s="54"/>
      <c r="R658" s="54">
        <v>928.36</v>
      </c>
      <c r="S658" s="58"/>
      <c r="V658" s="54">
        <v>258.38</v>
      </c>
      <c r="W658" s="2">
        <f t="shared" si="16"/>
        <v>1186.74</v>
      </c>
    </row>
    <row r="659" spans="1:23" ht="20.100000000000001" customHeight="1">
      <c r="A659" s="12">
        <v>43123</v>
      </c>
      <c r="B659" s="2" t="s">
        <v>25</v>
      </c>
      <c r="C659" s="2" t="s">
        <v>1028</v>
      </c>
      <c r="D659" s="2" t="s">
        <v>37</v>
      </c>
      <c r="E659" s="2">
        <v>40</v>
      </c>
      <c r="F659" s="2" t="s">
        <v>56</v>
      </c>
      <c r="G659" s="71">
        <v>15502450279</v>
      </c>
      <c r="H659" s="2" t="s">
        <v>43</v>
      </c>
      <c r="I659" s="2">
        <v>1</v>
      </c>
      <c r="K659" s="2">
        <v>100</v>
      </c>
      <c r="L659" s="54"/>
      <c r="M659" s="54"/>
      <c r="P659" s="54">
        <v>578.6</v>
      </c>
      <c r="R659" s="54">
        <v>3430.63</v>
      </c>
      <c r="S659" s="58"/>
      <c r="V659" s="54">
        <v>47.8</v>
      </c>
      <c r="W659" s="2">
        <f t="shared" si="16"/>
        <v>4057.03</v>
      </c>
    </row>
    <row r="660" spans="1:23" ht="20.100000000000001" customHeight="1">
      <c r="A660" s="12">
        <v>43123</v>
      </c>
      <c r="B660" s="2" t="s">
        <v>9</v>
      </c>
      <c r="C660" s="37" t="s">
        <v>837</v>
      </c>
      <c r="D660" s="37" t="s">
        <v>27</v>
      </c>
      <c r="E660" s="37" t="s">
        <v>838</v>
      </c>
      <c r="F660" s="37" t="s">
        <v>60</v>
      </c>
      <c r="G660" s="77" t="s">
        <v>839</v>
      </c>
      <c r="H660" s="37" t="s">
        <v>713</v>
      </c>
      <c r="J660" s="2">
        <v>1</v>
      </c>
      <c r="K660" s="2">
        <v>100</v>
      </c>
      <c r="L660" s="54"/>
      <c r="M660" s="54"/>
      <c r="P660" s="54"/>
      <c r="R660" s="54">
        <v>3394.49</v>
      </c>
      <c r="S660" s="58"/>
      <c r="V660" s="54"/>
      <c r="W660" s="2">
        <f t="shared" si="16"/>
        <v>3394.49</v>
      </c>
    </row>
    <row r="661" spans="1:23" ht="20.100000000000001" customHeight="1">
      <c r="A661" s="12">
        <v>43123</v>
      </c>
      <c r="B661" s="2" t="s">
        <v>25</v>
      </c>
      <c r="C661" s="2" t="s">
        <v>1029</v>
      </c>
      <c r="D661" s="2" t="s">
        <v>37</v>
      </c>
      <c r="E661" s="2">
        <v>49</v>
      </c>
      <c r="F661" s="2" t="s">
        <v>60</v>
      </c>
      <c r="G661" s="71">
        <v>13952759175</v>
      </c>
      <c r="H661" s="2" t="s">
        <v>43</v>
      </c>
      <c r="I661" s="2">
        <v>1</v>
      </c>
      <c r="K661" s="2">
        <v>100</v>
      </c>
      <c r="L661" s="54"/>
      <c r="M661" s="54"/>
      <c r="P661" s="54">
        <v>578.6</v>
      </c>
      <c r="R661" s="54">
        <v>4354.8900000000003</v>
      </c>
      <c r="S661" s="58"/>
      <c r="V661" s="54">
        <v>258.38</v>
      </c>
      <c r="W661" s="2">
        <f t="shared" si="16"/>
        <v>5191.8700000000008</v>
      </c>
    </row>
    <row r="662" spans="1:23" ht="20.100000000000001" customHeight="1">
      <c r="A662" s="12">
        <v>43123</v>
      </c>
      <c r="B662" s="2" t="s">
        <v>9</v>
      </c>
      <c r="C662" s="37" t="s">
        <v>953</v>
      </c>
      <c r="D662" s="37" t="s">
        <v>37</v>
      </c>
      <c r="E662" s="37" t="s">
        <v>540</v>
      </c>
      <c r="F662" s="37" t="s">
        <v>28</v>
      </c>
      <c r="G662" s="71">
        <v>13091190894</v>
      </c>
      <c r="H662" s="37" t="s">
        <v>43</v>
      </c>
      <c r="J662" s="2">
        <v>1</v>
      </c>
      <c r="K662" s="2">
        <v>100</v>
      </c>
      <c r="L662" s="54"/>
      <c r="M662" s="54"/>
      <c r="P662" s="54"/>
      <c r="R662" s="54">
        <v>811.16</v>
      </c>
      <c r="S662" s="58"/>
      <c r="V662" s="54">
        <v>258.38</v>
      </c>
      <c r="W662" s="2">
        <f t="shared" si="16"/>
        <v>1069.54</v>
      </c>
    </row>
    <row r="663" spans="1:23" ht="20.100000000000001" customHeight="1">
      <c r="A663" s="12">
        <v>43123</v>
      </c>
      <c r="B663" s="2" t="s">
        <v>9</v>
      </c>
      <c r="C663" s="37" t="s">
        <v>954</v>
      </c>
      <c r="D663" s="37" t="s">
        <v>27</v>
      </c>
      <c r="E663" s="37" t="s">
        <v>417</v>
      </c>
      <c r="F663" s="37" t="s">
        <v>38</v>
      </c>
      <c r="G663" s="71">
        <v>15810713070</v>
      </c>
      <c r="H663" s="37" t="s">
        <v>57</v>
      </c>
      <c r="J663" s="2">
        <v>1</v>
      </c>
      <c r="K663" s="2">
        <v>100</v>
      </c>
      <c r="L663" s="54"/>
      <c r="M663" s="54"/>
      <c r="P663" s="54"/>
      <c r="R663" s="54">
        <v>2008.14</v>
      </c>
      <c r="S663" s="58">
        <v>42</v>
      </c>
      <c r="V663" s="54"/>
      <c r="W663" s="2">
        <f t="shared" si="16"/>
        <v>2050.1400000000003</v>
      </c>
    </row>
    <row r="664" spans="1:23" ht="20.100000000000001" customHeight="1">
      <c r="A664" s="12">
        <v>43123</v>
      </c>
      <c r="B664" s="2" t="s">
        <v>9</v>
      </c>
      <c r="C664" s="21" t="s">
        <v>752</v>
      </c>
      <c r="D664" s="21" t="s">
        <v>27</v>
      </c>
      <c r="E664" s="21" t="s">
        <v>543</v>
      </c>
      <c r="F664" s="2" t="s">
        <v>38</v>
      </c>
      <c r="G664" s="77" t="s">
        <v>753</v>
      </c>
      <c r="H664" s="21" t="s">
        <v>415</v>
      </c>
      <c r="J664" s="2">
        <v>1</v>
      </c>
      <c r="K664" s="2">
        <v>100</v>
      </c>
      <c r="M664" s="54"/>
      <c r="P664" s="54"/>
      <c r="R664" s="54">
        <v>1174.29</v>
      </c>
      <c r="S664" s="58">
        <v>30</v>
      </c>
      <c r="V664" s="54"/>
      <c r="W664" s="2">
        <f t="shared" si="16"/>
        <v>1204.29</v>
      </c>
    </row>
    <row r="665" spans="1:23" ht="20.100000000000001" customHeight="1">
      <c r="A665" s="12">
        <v>43123</v>
      </c>
      <c r="B665" s="2" t="s">
        <v>25</v>
      </c>
      <c r="C665" s="2" t="s">
        <v>1030</v>
      </c>
      <c r="D665" s="2" t="s">
        <v>37</v>
      </c>
      <c r="E665" s="2">
        <v>77</v>
      </c>
      <c r="F665" s="2" t="s">
        <v>38</v>
      </c>
      <c r="G665" s="71">
        <v>13269856025</v>
      </c>
      <c r="H665" s="2" t="s">
        <v>282</v>
      </c>
      <c r="I665" s="2">
        <v>1</v>
      </c>
      <c r="K665" s="2">
        <v>100</v>
      </c>
      <c r="M665" s="54">
        <v>30</v>
      </c>
      <c r="P665" s="54"/>
      <c r="R665" s="54">
        <v>882.01</v>
      </c>
      <c r="S665" s="58"/>
      <c r="V665" s="54">
        <v>384.18</v>
      </c>
      <c r="W665" s="2">
        <f t="shared" si="16"/>
        <v>1296.19</v>
      </c>
    </row>
    <row r="666" spans="1:23" ht="20.100000000000001" customHeight="1">
      <c r="A666" s="12">
        <v>43123</v>
      </c>
      <c r="B666" s="2" t="s">
        <v>25</v>
      </c>
      <c r="C666" s="2" t="s">
        <v>1031</v>
      </c>
      <c r="D666" s="2" t="s">
        <v>37</v>
      </c>
      <c r="E666" s="2">
        <v>77</v>
      </c>
      <c r="F666" s="2" t="s">
        <v>38</v>
      </c>
      <c r="G666" s="71">
        <v>13521268268</v>
      </c>
      <c r="H666" s="2" t="s">
        <v>39</v>
      </c>
      <c r="I666" s="2">
        <v>1</v>
      </c>
      <c r="K666" s="2">
        <v>100</v>
      </c>
      <c r="M666" s="54"/>
      <c r="P666" s="54"/>
      <c r="R666" s="54">
        <v>1085.9100000000001</v>
      </c>
      <c r="S666" s="58"/>
      <c r="V666" s="54">
        <v>109.9</v>
      </c>
      <c r="W666" s="2">
        <f t="shared" si="16"/>
        <v>1195.8100000000002</v>
      </c>
    </row>
    <row r="667" spans="1:23" ht="20.100000000000001" customHeight="1">
      <c r="A667" s="12">
        <v>43123</v>
      </c>
      <c r="B667" s="2" t="s">
        <v>25</v>
      </c>
      <c r="C667" s="2" t="s">
        <v>1032</v>
      </c>
      <c r="D667" s="2" t="s">
        <v>37</v>
      </c>
      <c r="E667" s="2">
        <v>59</v>
      </c>
      <c r="F667" s="2" t="s">
        <v>576</v>
      </c>
      <c r="G667" s="71">
        <v>13999383773</v>
      </c>
      <c r="H667" s="2" t="s">
        <v>39</v>
      </c>
      <c r="I667" s="2">
        <v>1</v>
      </c>
      <c r="K667" s="2">
        <v>100</v>
      </c>
      <c r="M667" s="54"/>
      <c r="P667" s="54"/>
      <c r="R667" s="54">
        <v>3511.06</v>
      </c>
      <c r="S667" s="58"/>
      <c r="V667" s="54"/>
      <c r="W667" s="2">
        <f t="shared" si="16"/>
        <v>3511.06</v>
      </c>
    </row>
    <row r="668" spans="1:23" ht="20.100000000000001" customHeight="1">
      <c r="A668" s="12">
        <v>43123</v>
      </c>
      <c r="B668" s="2" t="s">
        <v>25</v>
      </c>
      <c r="C668" s="2" t="s">
        <v>1033</v>
      </c>
      <c r="D668" s="2" t="s">
        <v>37</v>
      </c>
      <c r="E668" s="2">
        <v>59</v>
      </c>
      <c r="F668" s="2" t="s">
        <v>352</v>
      </c>
      <c r="G668" s="71">
        <v>13905579332</v>
      </c>
      <c r="H668" s="2" t="s">
        <v>90</v>
      </c>
      <c r="I668" s="2">
        <v>1</v>
      </c>
      <c r="K668" s="2">
        <v>100</v>
      </c>
      <c r="M668" s="54"/>
      <c r="P668" s="54">
        <v>3972</v>
      </c>
      <c r="R668" s="54">
        <v>5282.9</v>
      </c>
      <c r="S668" s="58"/>
      <c r="V668" s="54"/>
      <c r="W668" s="2">
        <f t="shared" si="16"/>
        <v>9254.9</v>
      </c>
    </row>
    <row r="669" spans="1:23" ht="20.100000000000001" customHeight="1">
      <c r="A669" s="12">
        <v>43123</v>
      </c>
      <c r="B669" s="2" t="s">
        <v>25</v>
      </c>
      <c r="C669" s="2" t="s">
        <v>1034</v>
      </c>
      <c r="D669" s="2" t="s">
        <v>27</v>
      </c>
      <c r="E669" s="2">
        <v>61</v>
      </c>
      <c r="F669" s="2" t="s">
        <v>33</v>
      </c>
      <c r="G669" s="71">
        <v>15049522885</v>
      </c>
      <c r="H669" s="2" t="s">
        <v>57</v>
      </c>
      <c r="I669" s="2">
        <v>1</v>
      </c>
      <c r="K669" s="2">
        <v>100</v>
      </c>
      <c r="M669" s="54"/>
      <c r="P669" s="54"/>
      <c r="R669" s="54">
        <v>6343.22</v>
      </c>
      <c r="S669" s="58"/>
      <c r="V669" s="54"/>
      <c r="W669" s="2">
        <f t="shared" si="16"/>
        <v>6343.22</v>
      </c>
    </row>
    <row r="670" spans="1:23" ht="20.100000000000001" customHeight="1">
      <c r="A670" s="12">
        <v>43123</v>
      </c>
      <c r="B670" s="2" t="s">
        <v>25</v>
      </c>
      <c r="C670" s="2" t="s">
        <v>1035</v>
      </c>
      <c r="D670" s="2" t="s">
        <v>27</v>
      </c>
      <c r="E670" s="2">
        <v>53</v>
      </c>
      <c r="F670" s="2" t="s">
        <v>38</v>
      </c>
      <c r="G670" s="71">
        <v>13051663399</v>
      </c>
      <c r="H670" s="2" t="s">
        <v>1036</v>
      </c>
      <c r="I670" s="2">
        <v>1</v>
      </c>
      <c r="K670" s="2">
        <v>100</v>
      </c>
      <c r="M670" s="54"/>
      <c r="P670" s="54"/>
      <c r="R670" s="54"/>
      <c r="S670" s="58"/>
      <c r="V670" s="54"/>
      <c r="W670" s="2">
        <f t="shared" si="16"/>
        <v>0</v>
      </c>
    </row>
    <row r="671" spans="1:23" s="7" customFormat="1" ht="20.100000000000001" customHeight="1" thickBot="1">
      <c r="A671" s="46">
        <v>43123</v>
      </c>
      <c r="B671" s="7" t="s">
        <v>25</v>
      </c>
      <c r="C671" s="49" t="s">
        <v>748</v>
      </c>
      <c r="D671" s="49" t="s">
        <v>27</v>
      </c>
      <c r="E671" s="49" t="s">
        <v>538</v>
      </c>
      <c r="F671" s="7" t="s">
        <v>516</v>
      </c>
      <c r="G671" s="83" t="s">
        <v>749</v>
      </c>
      <c r="H671" s="49" t="s">
        <v>57</v>
      </c>
      <c r="I671" s="7">
        <v>1</v>
      </c>
      <c r="K671" s="7">
        <v>100</v>
      </c>
      <c r="M671" s="55"/>
      <c r="P671" s="55"/>
      <c r="R671" s="55">
        <v>4828.96</v>
      </c>
      <c r="S671" s="59"/>
      <c r="V671" s="55"/>
      <c r="W671" s="7">
        <f t="shared" si="16"/>
        <v>4828.96</v>
      </c>
    </row>
    <row r="672" spans="1:23" s="9" customFormat="1" ht="20.100000000000001" customHeight="1" thickBot="1">
      <c r="A672" s="50">
        <v>43124</v>
      </c>
      <c r="B672" s="9" t="s">
        <v>9</v>
      </c>
      <c r="C672" s="51" t="s">
        <v>763</v>
      </c>
      <c r="D672" s="51" t="s">
        <v>37</v>
      </c>
      <c r="E672" s="51" t="s">
        <v>632</v>
      </c>
      <c r="F672" s="9" t="s">
        <v>877</v>
      </c>
      <c r="G672" s="84"/>
      <c r="H672" s="51" t="s">
        <v>167</v>
      </c>
      <c r="J672" s="9">
        <v>1</v>
      </c>
      <c r="K672" s="9">
        <v>100</v>
      </c>
      <c r="M672" s="56"/>
      <c r="P672" s="56"/>
      <c r="R672" s="56">
        <v>1262.21</v>
      </c>
      <c r="S672" s="60"/>
      <c r="V672" s="56"/>
      <c r="W672" s="9">
        <f t="shared" ref="W672:W681" si="17">L672+M672+N672+P672+R672+S672+U672+V672</f>
        <v>1262.21</v>
      </c>
    </row>
    <row r="673" spans="1:23" s="8" customFormat="1" ht="20.100000000000001" customHeight="1">
      <c r="A673" s="48">
        <v>43125</v>
      </c>
      <c r="B673" s="8" t="s">
        <v>25</v>
      </c>
      <c r="C673" s="8" t="s">
        <v>1037</v>
      </c>
      <c r="D673" s="8" t="s">
        <v>37</v>
      </c>
      <c r="E673" s="8">
        <v>49</v>
      </c>
      <c r="F673" s="8" t="s">
        <v>56</v>
      </c>
      <c r="G673" s="81">
        <v>13050600002</v>
      </c>
      <c r="H673" s="8" t="s">
        <v>713</v>
      </c>
      <c r="I673" s="8">
        <v>1</v>
      </c>
      <c r="K673" s="8">
        <v>100</v>
      </c>
      <c r="L673" s="8">
        <v>70</v>
      </c>
      <c r="M673" s="53"/>
      <c r="P673" s="53">
        <v>5</v>
      </c>
      <c r="R673" s="53">
        <v>3772.1</v>
      </c>
      <c r="S673" s="57">
        <v>90</v>
      </c>
      <c r="V673" s="53"/>
      <c r="W673" s="8">
        <f t="shared" si="17"/>
        <v>3937.1</v>
      </c>
    </row>
    <row r="674" spans="1:23" ht="20.100000000000001" customHeight="1">
      <c r="A674" s="12">
        <v>43125</v>
      </c>
      <c r="B674" s="2" t="s">
        <v>25</v>
      </c>
      <c r="C674" s="2" t="s">
        <v>1038</v>
      </c>
      <c r="D674" s="2" t="s">
        <v>37</v>
      </c>
      <c r="E674" s="2">
        <v>48</v>
      </c>
      <c r="F674" s="2" t="s">
        <v>28</v>
      </c>
      <c r="G674" s="71">
        <v>18832340569</v>
      </c>
      <c r="H674" s="2" t="s">
        <v>1039</v>
      </c>
      <c r="I674" s="2">
        <v>1</v>
      </c>
      <c r="K674" s="2">
        <v>100</v>
      </c>
      <c r="M674" s="54">
        <v>30</v>
      </c>
      <c r="P674" s="54"/>
      <c r="R674" s="54">
        <v>3589.3</v>
      </c>
      <c r="S674" s="58"/>
      <c r="V674" s="54">
        <v>72.8</v>
      </c>
      <c r="W674" s="2">
        <f t="shared" si="17"/>
        <v>3692.1000000000004</v>
      </c>
    </row>
    <row r="675" spans="1:23" ht="20.100000000000001" customHeight="1">
      <c r="A675" s="12">
        <v>43125</v>
      </c>
      <c r="B675" s="2" t="s">
        <v>25</v>
      </c>
      <c r="C675" s="2" t="s">
        <v>1040</v>
      </c>
      <c r="D675" s="2" t="s">
        <v>27</v>
      </c>
      <c r="E675" s="2">
        <v>55</v>
      </c>
      <c r="F675" s="2" t="s">
        <v>38</v>
      </c>
      <c r="G675" s="71">
        <v>13681559314</v>
      </c>
      <c r="H675" s="2" t="s">
        <v>43</v>
      </c>
      <c r="I675" s="2">
        <v>1</v>
      </c>
      <c r="K675" s="2">
        <v>100</v>
      </c>
      <c r="M675" s="54"/>
      <c r="P675" s="54">
        <v>1114.4000000000001</v>
      </c>
      <c r="R675" s="54">
        <v>949.29</v>
      </c>
      <c r="S675" s="58"/>
      <c r="V675" s="54">
        <v>258.38</v>
      </c>
      <c r="W675" s="2">
        <f t="shared" si="17"/>
        <v>2322.0700000000002</v>
      </c>
    </row>
    <row r="676" spans="1:23" ht="20.100000000000001" customHeight="1">
      <c r="A676" s="12">
        <v>43125</v>
      </c>
      <c r="B676" s="2" t="s">
        <v>25</v>
      </c>
      <c r="C676" s="2" t="s">
        <v>1041</v>
      </c>
      <c r="D676" s="2" t="s">
        <v>37</v>
      </c>
      <c r="E676" s="2">
        <v>51</v>
      </c>
      <c r="F676" s="2" t="s">
        <v>170</v>
      </c>
      <c r="G676" s="71">
        <v>15308475385</v>
      </c>
      <c r="H676" s="2" t="s">
        <v>57</v>
      </c>
      <c r="I676" s="2">
        <v>1</v>
      </c>
      <c r="K676" s="2">
        <v>100</v>
      </c>
      <c r="M676" s="54"/>
      <c r="P676" s="54"/>
      <c r="R676" s="54">
        <v>767.24</v>
      </c>
      <c r="S676" s="58"/>
      <c r="V676" s="54"/>
      <c r="W676" s="2">
        <f t="shared" si="17"/>
        <v>767.24</v>
      </c>
    </row>
    <row r="677" spans="1:23" ht="20.100000000000001" customHeight="1">
      <c r="A677" s="12">
        <v>43125</v>
      </c>
      <c r="B677" s="2" t="s">
        <v>25</v>
      </c>
      <c r="C677" s="2" t="s">
        <v>1042</v>
      </c>
      <c r="D677" s="2" t="s">
        <v>37</v>
      </c>
      <c r="E677" s="2">
        <v>75</v>
      </c>
      <c r="F677" s="2" t="s">
        <v>33</v>
      </c>
      <c r="G677" s="71">
        <v>15848271123</v>
      </c>
      <c r="H677" s="2" t="s">
        <v>891</v>
      </c>
      <c r="I677" s="2">
        <v>1</v>
      </c>
      <c r="K677" s="2">
        <v>100</v>
      </c>
      <c r="M677" s="54"/>
      <c r="P677" s="54"/>
      <c r="R677" s="54"/>
      <c r="V677" s="54">
        <v>175</v>
      </c>
      <c r="W677" s="2">
        <f t="shared" si="17"/>
        <v>175</v>
      </c>
    </row>
    <row r="678" spans="1:23" ht="20.100000000000001" customHeight="1">
      <c r="A678" s="12">
        <v>43125</v>
      </c>
      <c r="B678" s="52" t="s">
        <v>594</v>
      </c>
      <c r="C678" s="2" t="s">
        <v>1043</v>
      </c>
      <c r="D678" s="2" t="s">
        <v>27</v>
      </c>
      <c r="E678" s="2">
        <v>49</v>
      </c>
      <c r="F678" s="2" t="s">
        <v>233</v>
      </c>
      <c r="G678" s="71">
        <v>15264803996</v>
      </c>
      <c r="I678" s="2">
        <v>1</v>
      </c>
      <c r="K678" s="2">
        <v>100</v>
      </c>
      <c r="L678" s="2">
        <v>70</v>
      </c>
      <c r="P678" s="2">
        <v>5</v>
      </c>
      <c r="W678" s="2">
        <f t="shared" si="17"/>
        <v>75</v>
      </c>
    </row>
    <row r="679" spans="1:23" ht="20.100000000000001" customHeight="1">
      <c r="A679" s="12">
        <v>43125</v>
      </c>
      <c r="B679" s="2" t="s">
        <v>9</v>
      </c>
      <c r="C679" s="44" t="s">
        <v>959</v>
      </c>
      <c r="D679" s="44" t="s">
        <v>37</v>
      </c>
      <c r="E679" s="44">
        <v>76</v>
      </c>
      <c r="F679" s="2" t="s">
        <v>38</v>
      </c>
      <c r="G679" s="69"/>
      <c r="H679" s="44" t="s">
        <v>39</v>
      </c>
      <c r="I679" s="44"/>
      <c r="J679" s="44">
        <v>1</v>
      </c>
      <c r="K679" s="2">
        <v>100</v>
      </c>
      <c r="R679" s="2">
        <v>1501.61</v>
      </c>
      <c r="V679" s="2">
        <v>270.8</v>
      </c>
      <c r="W679" s="2">
        <f t="shared" si="17"/>
        <v>1772.4099999999999</v>
      </c>
    </row>
    <row r="680" spans="1:23" ht="20.100000000000001" customHeight="1">
      <c r="A680" s="12">
        <v>43125</v>
      </c>
      <c r="B680" s="2" t="s">
        <v>25</v>
      </c>
      <c r="C680" s="2" t="s">
        <v>1044</v>
      </c>
      <c r="D680" s="2" t="s">
        <v>27</v>
      </c>
      <c r="E680" s="2">
        <v>45</v>
      </c>
      <c r="F680" s="2" t="s">
        <v>28</v>
      </c>
      <c r="G680" s="71">
        <v>13933432450</v>
      </c>
      <c r="I680" s="2">
        <v>1</v>
      </c>
      <c r="K680" s="2">
        <v>100</v>
      </c>
      <c r="R680" s="2">
        <v>1081.75</v>
      </c>
      <c r="W680" s="2">
        <f t="shared" si="17"/>
        <v>1081.75</v>
      </c>
    </row>
    <row r="681" spans="1:23" ht="20.100000000000001" customHeight="1">
      <c r="A681" s="12">
        <v>43125</v>
      </c>
      <c r="B681" s="2" t="s">
        <v>25</v>
      </c>
      <c r="C681" s="2" t="s">
        <v>1045</v>
      </c>
      <c r="D681" s="2" t="s">
        <v>37</v>
      </c>
      <c r="E681" s="2">
        <v>41</v>
      </c>
      <c r="F681" s="2" t="s">
        <v>56</v>
      </c>
      <c r="G681" s="71">
        <v>15840589721</v>
      </c>
      <c r="I681" s="2">
        <v>1</v>
      </c>
      <c r="K681" s="2">
        <v>100</v>
      </c>
      <c r="R681" s="2">
        <v>4903.28</v>
      </c>
      <c r="V681" s="2">
        <v>336.38</v>
      </c>
      <c r="W681" s="2">
        <f t="shared" si="17"/>
        <v>5239.66</v>
      </c>
    </row>
    <row r="682" spans="1:23" s="7" customFormat="1" ht="20.100000000000001" customHeight="1" thickBot="1">
      <c r="A682" s="46">
        <v>43125</v>
      </c>
      <c r="B682" s="7" t="s">
        <v>25</v>
      </c>
      <c r="C682" s="7" t="s">
        <v>1046</v>
      </c>
      <c r="D682" s="7" t="s">
        <v>37</v>
      </c>
      <c r="E682" s="7">
        <v>61</v>
      </c>
      <c r="F682" s="7" t="s">
        <v>38</v>
      </c>
      <c r="G682" s="82">
        <v>13601285481</v>
      </c>
      <c r="I682" s="7">
        <v>1</v>
      </c>
      <c r="K682" s="7">
        <v>100</v>
      </c>
      <c r="R682" s="7">
        <v>1571.08</v>
      </c>
      <c r="W682" s="7">
        <f t="shared" ref="W682:W733" si="18">L682+M682+N682+P682+R682+S682+U682+V682</f>
        <v>1571.08</v>
      </c>
    </row>
    <row r="683" spans="1:23" s="8" customFormat="1" ht="20.100000000000001" customHeight="1">
      <c r="A683" s="48">
        <v>43127</v>
      </c>
      <c r="B683" s="2" t="s">
        <v>567</v>
      </c>
      <c r="C683" s="2" t="s">
        <v>569</v>
      </c>
      <c r="D683" s="2" t="s">
        <v>27</v>
      </c>
      <c r="E683" s="2">
        <v>56</v>
      </c>
      <c r="F683" s="2" t="s">
        <v>293</v>
      </c>
      <c r="G683" s="71">
        <v>15071010467</v>
      </c>
      <c r="J683" s="8">
        <v>1</v>
      </c>
      <c r="K683" s="8">
        <v>100</v>
      </c>
      <c r="R683" s="8">
        <v>4093.69</v>
      </c>
      <c r="W683" s="8">
        <f t="shared" si="18"/>
        <v>4093.69</v>
      </c>
    </row>
    <row r="684" spans="1:23" s="7" customFormat="1" ht="20.100000000000001" customHeight="1" thickBot="1">
      <c r="A684" s="50">
        <v>43127</v>
      </c>
      <c r="B684" s="7" t="s">
        <v>567</v>
      </c>
      <c r="C684" s="7" t="s">
        <v>481</v>
      </c>
      <c r="D684" s="7" t="s">
        <v>37</v>
      </c>
      <c r="E684" s="7">
        <v>57</v>
      </c>
      <c r="F684" s="7" t="s">
        <v>51</v>
      </c>
      <c r="G684" s="82">
        <v>13703520919</v>
      </c>
      <c r="H684" s="7" t="s">
        <v>167</v>
      </c>
      <c r="J684" s="7">
        <v>1</v>
      </c>
      <c r="K684" s="7">
        <v>0</v>
      </c>
      <c r="R684" s="7">
        <v>858.01</v>
      </c>
      <c r="V684" s="7">
        <v>38.24</v>
      </c>
      <c r="W684" s="7">
        <f t="shared" si="18"/>
        <v>896.25</v>
      </c>
    </row>
    <row r="685" spans="1:23" s="62" customFormat="1" ht="20.100000000000001" customHeight="1" thickBot="1">
      <c r="A685" s="61">
        <v>43128</v>
      </c>
      <c r="B685" s="62" t="s">
        <v>1047</v>
      </c>
      <c r="C685" s="62" t="s">
        <v>1048</v>
      </c>
      <c r="D685" s="62" t="s">
        <v>1049</v>
      </c>
      <c r="E685" s="62">
        <v>50</v>
      </c>
      <c r="F685" s="62" t="s">
        <v>1050</v>
      </c>
      <c r="G685" s="85">
        <v>15848496516</v>
      </c>
      <c r="H685" s="62" t="s">
        <v>1051</v>
      </c>
      <c r="J685" s="62">
        <v>1</v>
      </c>
      <c r="K685" s="62">
        <v>100</v>
      </c>
      <c r="P685" s="62">
        <v>1786</v>
      </c>
      <c r="W685" s="62">
        <f t="shared" si="18"/>
        <v>1786</v>
      </c>
    </row>
    <row r="686" spans="1:23" s="8" customFormat="1" ht="20.100000000000001" customHeight="1">
      <c r="A686" s="48">
        <v>43129</v>
      </c>
      <c r="B686" s="8" t="s">
        <v>1047</v>
      </c>
      <c r="C686" s="8" t="s">
        <v>1052</v>
      </c>
      <c r="D686" s="8" t="s">
        <v>1053</v>
      </c>
      <c r="E686" s="8">
        <v>36</v>
      </c>
      <c r="F686" s="8" t="s">
        <v>1054</v>
      </c>
      <c r="G686" s="81">
        <v>15052381373</v>
      </c>
      <c r="I686" s="8">
        <v>1</v>
      </c>
      <c r="K686" s="8">
        <v>100</v>
      </c>
      <c r="P686" s="8">
        <v>578.6</v>
      </c>
      <c r="R686" s="8">
        <v>982.31</v>
      </c>
      <c r="V686" s="8">
        <v>78</v>
      </c>
      <c r="W686" s="8">
        <f t="shared" si="18"/>
        <v>1638.9099999999999</v>
      </c>
    </row>
    <row r="687" spans="1:23" ht="20.100000000000001" customHeight="1">
      <c r="A687" s="48">
        <v>43129</v>
      </c>
      <c r="B687" s="64" t="s">
        <v>1058</v>
      </c>
      <c r="C687" s="63" t="s">
        <v>1055</v>
      </c>
      <c r="D687" s="63" t="s">
        <v>1056</v>
      </c>
      <c r="E687" s="2">
        <v>57</v>
      </c>
      <c r="F687" s="64" t="s">
        <v>1057</v>
      </c>
      <c r="G687" s="71">
        <v>15904380019</v>
      </c>
      <c r="I687" s="2">
        <v>1</v>
      </c>
      <c r="K687" s="2">
        <v>100</v>
      </c>
      <c r="R687" s="2">
        <v>1292.42</v>
      </c>
      <c r="S687" s="2">
        <v>30</v>
      </c>
      <c r="W687" s="2">
        <f t="shared" si="18"/>
        <v>1322.42</v>
      </c>
    </row>
    <row r="688" spans="1:23" ht="20.100000000000001" customHeight="1">
      <c r="A688" s="48">
        <v>43129</v>
      </c>
      <c r="B688" s="64" t="s">
        <v>1058</v>
      </c>
      <c r="C688" s="64" t="s">
        <v>1066</v>
      </c>
      <c r="D688" s="64" t="s">
        <v>1059</v>
      </c>
      <c r="E688" s="2">
        <v>14</v>
      </c>
      <c r="F688" s="64" t="s">
        <v>1060</v>
      </c>
      <c r="G688" s="71">
        <v>15903364855</v>
      </c>
      <c r="I688" s="2">
        <v>1</v>
      </c>
      <c r="K688" s="2">
        <v>100</v>
      </c>
      <c r="R688" s="2">
        <v>3351.61</v>
      </c>
      <c r="V688" s="2">
        <v>78</v>
      </c>
      <c r="W688" s="2">
        <f t="shared" si="18"/>
        <v>3429.61</v>
      </c>
    </row>
    <row r="689" spans="1:23" ht="20.100000000000001" customHeight="1">
      <c r="A689" s="48">
        <v>43129</v>
      </c>
      <c r="B689" s="64" t="s">
        <v>1058</v>
      </c>
      <c r="C689" s="64" t="s">
        <v>1061</v>
      </c>
      <c r="D689" s="64" t="s">
        <v>1062</v>
      </c>
      <c r="E689" s="2">
        <v>44</v>
      </c>
      <c r="F689" s="64" t="s">
        <v>1063</v>
      </c>
      <c r="G689" s="71">
        <v>13842048486</v>
      </c>
      <c r="I689" s="2">
        <v>1</v>
      </c>
      <c r="K689" s="2">
        <v>100</v>
      </c>
      <c r="R689" s="2">
        <v>3712.91</v>
      </c>
      <c r="W689" s="2">
        <f t="shared" si="18"/>
        <v>3712.91</v>
      </c>
    </row>
    <row r="690" spans="1:23" ht="20.100000000000001" customHeight="1">
      <c r="A690" s="48">
        <v>43129</v>
      </c>
      <c r="B690" s="64" t="s">
        <v>1064</v>
      </c>
      <c r="C690" s="64" t="s">
        <v>1044</v>
      </c>
      <c r="D690" s="64" t="s">
        <v>27</v>
      </c>
      <c r="E690" s="64">
        <v>45</v>
      </c>
      <c r="F690" s="64" t="s">
        <v>28</v>
      </c>
      <c r="G690" s="71">
        <v>13933432450</v>
      </c>
      <c r="J690" s="2">
        <v>1</v>
      </c>
      <c r="K690" s="2">
        <v>100</v>
      </c>
      <c r="R690" s="2">
        <v>1622.63</v>
      </c>
      <c r="W690" s="2">
        <f t="shared" si="18"/>
        <v>1622.63</v>
      </c>
    </row>
    <row r="691" spans="1:23" ht="20.100000000000001" customHeight="1">
      <c r="A691" s="48">
        <v>43129</v>
      </c>
      <c r="B691" s="52" t="s">
        <v>1065</v>
      </c>
      <c r="C691" s="64" t="s">
        <v>1043</v>
      </c>
      <c r="D691" s="64" t="s">
        <v>27</v>
      </c>
      <c r="E691" s="64">
        <v>49</v>
      </c>
      <c r="F691" s="64" t="s">
        <v>233</v>
      </c>
      <c r="G691" s="71">
        <v>15264803996</v>
      </c>
      <c r="J691" s="2">
        <v>1</v>
      </c>
      <c r="K691" s="2">
        <v>0</v>
      </c>
      <c r="W691" s="2">
        <f t="shared" si="18"/>
        <v>0</v>
      </c>
    </row>
    <row r="692" spans="1:23" ht="20.100000000000001" customHeight="1">
      <c r="A692" s="12">
        <v>43129</v>
      </c>
      <c r="B692" s="65" t="s">
        <v>1067</v>
      </c>
      <c r="C692" s="21" t="s">
        <v>727</v>
      </c>
      <c r="D692" s="21" t="s">
        <v>37</v>
      </c>
      <c r="E692" s="21" t="s">
        <v>728</v>
      </c>
      <c r="F692" s="65" t="s">
        <v>233</v>
      </c>
      <c r="G692" s="77">
        <v>15865077156</v>
      </c>
      <c r="H692" s="21" t="s">
        <v>90</v>
      </c>
      <c r="I692" s="65"/>
      <c r="J692" s="65">
        <v>1</v>
      </c>
      <c r="K692" s="65">
        <v>100</v>
      </c>
      <c r="R692" s="2">
        <v>3827.94</v>
      </c>
      <c r="W692" s="2">
        <f t="shared" si="18"/>
        <v>3827.94</v>
      </c>
    </row>
    <row r="693" spans="1:23" ht="20.100000000000001" customHeight="1">
      <c r="A693" s="12">
        <v>43129</v>
      </c>
      <c r="B693" s="65" t="s">
        <v>1058</v>
      </c>
      <c r="C693" s="65" t="s">
        <v>1068</v>
      </c>
      <c r="D693" s="65" t="s">
        <v>1069</v>
      </c>
      <c r="E693" s="2">
        <v>60</v>
      </c>
      <c r="F693" s="65" t="s">
        <v>1070</v>
      </c>
      <c r="G693" s="71">
        <v>13602167838</v>
      </c>
      <c r="I693" s="2">
        <v>1</v>
      </c>
      <c r="K693" s="2">
        <v>100</v>
      </c>
      <c r="R693" s="2">
        <v>1373.53</v>
      </c>
      <c r="V693" s="2">
        <v>336.38</v>
      </c>
      <c r="W693" s="2">
        <f t="shared" si="18"/>
        <v>1709.9099999999999</v>
      </c>
    </row>
    <row r="694" spans="1:23" ht="20.100000000000001" customHeight="1">
      <c r="A694" s="12">
        <v>43129</v>
      </c>
      <c r="B694" s="65" t="s">
        <v>1058</v>
      </c>
      <c r="C694" s="65" t="s">
        <v>1071</v>
      </c>
      <c r="D694" s="65" t="s">
        <v>1069</v>
      </c>
      <c r="E694" s="2">
        <v>63</v>
      </c>
      <c r="F694" s="65" t="s">
        <v>1070</v>
      </c>
      <c r="G694" s="71">
        <v>15222751262</v>
      </c>
      <c r="I694" s="2">
        <v>1</v>
      </c>
      <c r="K694" s="2">
        <v>100</v>
      </c>
      <c r="R694" s="2">
        <v>1213.8499999999999</v>
      </c>
      <c r="W694" s="2">
        <f t="shared" si="18"/>
        <v>1213.8499999999999</v>
      </c>
    </row>
    <row r="695" spans="1:23" ht="20.100000000000001" customHeight="1">
      <c r="A695" s="12">
        <v>43129</v>
      </c>
      <c r="B695" s="65" t="s">
        <v>1058</v>
      </c>
      <c r="C695" s="65" t="s">
        <v>1074</v>
      </c>
      <c r="D695" s="65" t="s">
        <v>1073</v>
      </c>
      <c r="E695" s="2">
        <v>55</v>
      </c>
      <c r="F695" s="65" t="s">
        <v>1072</v>
      </c>
      <c r="G695" s="71">
        <v>15648186001</v>
      </c>
      <c r="I695" s="2">
        <v>1</v>
      </c>
      <c r="K695" s="2">
        <v>100</v>
      </c>
      <c r="P695" s="2">
        <v>578.6</v>
      </c>
      <c r="R695" s="2">
        <v>1812.59</v>
      </c>
      <c r="V695" s="2">
        <v>258.38</v>
      </c>
      <c r="W695" s="2">
        <f t="shared" si="18"/>
        <v>2649.57</v>
      </c>
    </row>
    <row r="696" spans="1:23" ht="20.100000000000001" customHeight="1">
      <c r="A696" s="12">
        <v>43129</v>
      </c>
      <c r="B696" s="65" t="s">
        <v>1067</v>
      </c>
      <c r="C696" s="45" t="s">
        <v>979</v>
      </c>
      <c r="D696" s="45" t="s">
        <v>37</v>
      </c>
      <c r="E696" s="66">
        <v>57</v>
      </c>
      <c r="F696" s="45" t="s">
        <v>38</v>
      </c>
      <c r="G696" s="80">
        <v>13801292478</v>
      </c>
      <c r="H696" s="45" t="s">
        <v>167</v>
      </c>
      <c r="I696" s="65"/>
      <c r="J696" s="65">
        <v>1</v>
      </c>
      <c r="K696" s="65">
        <v>100</v>
      </c>
      <c r="R696" s="2">
        <v>3415.74</v>
      </c>
      <c r="S696" s="2">
        <v>90</v>
      </c>
      <c r="W696" s="2">
        <f t="shared" si="18"/>
        <v>3505.74</v>
      </c>
    </row>
    <row r="697" spans="1:23" ht="20.100000000000001" customHeight="1">
      <c r="A697" s="12">
        <v>43129</v>
      </c>
      <c r="B697" s="65" t="s">
        <v>1077</v>
      </c>
      <c r="C697" s="65" t="s">
        <v>1075</v>
      </c>
      <c r="D697" s="65" t="s">
        <v>1069</v>
      </c>
      <c r="E697" s="2">
        <v>72</v>
      </c>
      <c r="F697" s="65" t="s">
        <v>1076</v>
      </c>
      <c r="G697" s="71">
        <v>13621239594</v>
      </c>
      <c r="I697" s="2">
        <v>1</v>
      </c>
      <c r="K697" s="2">
        <v>100</v>
      </c>
      <c r="M697" s="2">
        <v>30</v>
      </c>
      <c r="R697" s="2">
        <v>880.16</v>
      </c>
      <c r="W697" s="2">
        <f t="shared" si="18"/>
        <v>910.16</v>
      </c>
    </row>
    <row r="698" spans="1:23" s="7" customFormat="1" ht="20.100000000000001" customHeight="1" thickBot="1">
      <c r="A698" s="46">
        <v>43129</v>
      </c>
      <c r="B698" s="7" t="s">
        <v>1077</v>
      </c>
      <c r="C698" s="7" t="s">
        <v>1078</v>
      </c>
      <c r="D698" s="7" t="s">
        <v>1073</v>
      </c>
      <c r="E698" s="7">
        <v>61</v>
      </c>
      <c r="F698" s="7" t="s">
        <v>1079</v>
      </c>
      <c r="G698" s="82">
        <v>15854509503</v>
      </c>
      <c r="I698" s="7">
        <v>1</v>
      </c>
      <c r="K698" s="7">
        <v>100</v>
      </c>
      <c r="L698" s="7">
        <v>70</v>
      </c>
      <c r="P698" s="7">
        <v>5</v>
      </c>
      <c r="R698" s="7">
        <v>5164.1899999999996</v>
      </c>
      <c r="V698" s="7">
        <v>336.38</v>
      </c>
      <c r="W698" s="7">
        <f t="shared" si="18"/>
        <v>5575.57</v>
      </c>
    </row>
    <row r="699" spans="1:23" s="8" customFormat="1" ht="20.100000000000001" customHeight="1">
      <c r="A699" s="48">
        <v>43130</v>
      </c>
      <c r="B699" s="67" t="s">
        <v>9</v>
      </c>
      <c r="C699" s="37" t="s">
        <v>902</v>
      </c>
      <c r="D699" s="37" t="s">
        <v>37</v>
      </c>
      <c r="E699" s="37">
        <v>62</v>
      </c>
      <c r="F699" s="37" t="s">
        <v>38</v>
      </c>
      <c r="G699" s="77">
        <v>13552306862</v>
      </c>
      <c r="H699" s="37" t="s">
        <v>415</v>
      </c>
      <c r="J699" s="8">
        <v>1</v>
      </c>
      <c r="K699" s="8">
        <v>100</v>
      </c>
      <c r="R699" s="8">
        <v>931.19</v>
      </c>
      <c r="W699" s="8">
        <f t="shared" si="18"/>
        <v>931.19</v>
      </c>
    </row>
    <row r="700" spans="1:23" ht="20.100000000000001" customHeight="1">
      <c r="A700" s="12">
        <v>43130</v>
      </c>
      <c r="B700" s="67" t="s">
        <v>1080</v>
      </c>
      <c r="C700" s="37" t="s">
        <v>904</v>
      </c>
      <c r="D700" s="37" t="s">
        <v>27</v>
      </c>
      <c r="E700" s="37">
        <v>48</v>
      </c>
      <c r="F700" s="37" t="s">
        <v>119</v>
      </c>
      <c r="G700" s="77">
        <v>13819940698</v>
      </c>
      <c r="H700" s="37" t="s">
        <v>57</v>
      </c>
      <c r="J700" s="2">
        <v>1</v>
      </c>
      <c r="K700" s="8">
        <v>100</v>
      </c>
      <c r="R700" s="2">
        <v>3641.65</v>
      </c>
      <c r="W700" s="2">
        <f t="shared" si="18"/>
        <v>3641.65</v>
      </c>
    </row>
    <row r="701" spans="1:23" ht="20.100000000000001" customHeight="1">
      <c r="A701" s="12">
        <v>43130</v>
      </c>
      <c r="B701" s="67" t="s">
        <v>1081</v>
      </c>
      <c r="C701" s="67" t="s">
        <v>1082</v>
      </c>
      <c r="D701" s="67" t="s">
        <v>1083</v>
      </c>
      <c r="E701" s="2">
        <v>59</v>
      </c>
      <c r="F701" s="67" t="s">
        <v>1084</v>
      </c>
      <c r="G701" s="71">
        <v>15601170558</v>
      </c>
      <c r="H701" s="68" t="s">
        <v>1097</v>
      </c>
      <c r="I701" s="2">
        <v>1</v>
      </c>
      <c r="K701" s="8">
        <v>100</v>
      </c>
      <c r="R701" s="2">
        <v>709.03</v>
      </c>
      <c r="V701" s="2">
        <v>258.38</v>
      </c>
      <c r="W701" s="2">
        <f t="shared" si="18"/>
        <v>967.41</v>
      </c>
    </row>
    <row r="702" spans="1:23" ht="20.100000000000001" customHeight="1">
      <c r="A702" s="12">
        <v>43130</v>
      </c>
      <c r="B702" s="67" t="s">
        <v>1081</v>
      </c>
      <c r="C702" s="67" t="s">
        <v>1085</v>
      </c>
      <c r="D702" s="67" t="s">
        <v>1083</v>
      </c>
      <c r="E702" s="2">
        <v>58</v>
      </c>
      <c r="F702" s="67" t="s">
        <v>1084</v>
      </c>
      <c r="G702" s="71">
        <v>15611749604</v>
      </c>
      <c r="H702" s="68" t="s">
        <v>1098</v>
      </c>
      <c r="I702" s="2">
        <v>1</v>
      </c>
      <c r="K702" s="8">
        <v>100</v>
      </c>
      <c r="R702" s="2">
        <v>762.29</v>
      </c>
      <c r="W702" s="2">
        <f t="shared" si="18"/>
        <v>762.29</v>
      </c>
    </row>
    <row r="703" spans="1:23" ht="20.100000000000001" customHeight="1">
      <c r="A703" s="12">
        <v>43130</v>
      </c>
      <c r="B703" s="67" t="s">
        <v>1086</v>
      </c>
      <c r="C703" s="37" t="s">
        <v>872</v>
      </c>
      <c r="D703" s="37" t="s">
        <v>37</v>
      </c>
      <c r="E703" s="37">
        <v>76</v>
      </c>
      <c r="F703" s="37" t="s">
        <v>38</v>
      </c>
      <c r="G703" s="77">
        <v>15001296170</v>
      </c>
      <c r="H703" s="37" t="s">
        <v>39</v>
      </c>
      <c r="J703" s="2">
        <v>1</v>
      </c>
      <c r="K703" s="8">
        <v>100</v>
      </c>
      <c r="R703" s="2">
        <v>1103.56</v>
      </c>
      <c r="W703" s="2">
        <f t="shared" si="18"/>
        <v>1103.56</v>
      </c>
    </row>
    <row r="704" spans="1:23" ht="20.100000000000001" customHeight="1">
      <c r="A704" s="12">
        <v>43130</v>
      </c>
      <c r="B704" s="67" t="s">
        <v>1087</v>
      </c>
      <c r="C704" s="67" t="s">
        <v>1088</v>
      </c>
      <c r="D704" s="67" t="s">
        <v>1083</v>
      </c>
      <c r="E704" s="2">
        <v>48</v>
      </c>
      <c r="F704" s="67" t="s">
        <v>1089</v>
      </c>
      <c r="G704" s="71">
        <v>15027961116</v>
      </c>
      <c r="H704" s="68" t="s">
        <v>1099</v>
      </c>
      <c r="J704" s="2">
        <v>1</v>
      </c>
      <c r="K704" s="2">
        <v>100</v>
      </c>
      <c r="L704" s="2">
        <v>805</v>
      </c>
      <c r="P704" s="2">
        <v>5</v>
      </c>
      <c r="R704" s="2">
        <v>4092.5</v>
      </c>
      <c r="S704" s="2">
        <v>90</v>
      </c>
      <c r="W704" s="2">
        <f t="shared" si="18"/>
        <v>4992.5</v>
      </c>
    </row>
    <row r="705" spans="1:23" ht="20.100000000000001" customHeight="1">
      <c r="A705" s="12">
        <v>43130</v>
      </c>
      <c r="B705" s="68" t="s">
        <v>1090</v>
      </c>
      <c r="C705" s="68" t="s">
        <v>1091</v>
      </c>
      <c r="D705" s="68" t="s">
        <v>1092</v>
      </c>
      <c r="E705" s="2">
        <v>63</v>
      </c>
      <c r="F705" s="68" t="s">
        <v>1093</v>
      </c>
      <c r="G705" s="71">
        <v>13863409922</v>
      </c>
      <c r="H705" s="68" t="s">
        <v>1100</v>
      </c>
      <c r="I705" s="2">
        <v>1</v>
      </c>
      <c r="K705" s="2">
        <v>100</v>
      </c>
      <c r="L705" s="2">
        <v>70</v>
      </c>
      <c r="P705" s="2">
        <v>5</v>
      </c>
      <c r="R705" s="2">
        <v>3985.7</v>
      </c>
      <c r="V705" s="2">
        <v>338.5</v>
      </c>
      <c r="W705" s="2">
        <f t="shared" si="18"/>
        <v>4399.2</v>
      </c>
    </row>
    <row r="706" spans="1:23" s="7" customFormat="1" ht="20.100000000000001" customHeight="1" thickBot="1">
      <c r="A706" s="46">
        <v>43130</v>
      </c>
      <c r="B706" s="7" t="s">
        <v>1090</v>
      </c>
      <c r="C706" s="7" t="s">
        <v>1094</v>
      </c>
      <c r="D706" s="7" t="s">
        <v>1095</v>
      </c>
      <c r="E706" s="7">
        <v>76</v>
      </c>
      <c r="F706" s="7" t="s">
        <v>1096</v>
      </c>
      <c r="G706" s="82">
        <v>13331080784</v>
      </c>
      <c r="H706" s="7" t="s">
        <v>1098</v>
      </c>
      <c r="I706" s="7">
        <v>1</v>
      </c>
      <c r="K706" s="7">
        <v>100</v>
      </c>
      <c r="P706" s="7">
        <v>578.6</v>
      </c>
      <c r="R706" s="7">
        <v>3668.78</v>
      </c>
      <c r="V706" s="7">
        <v>143.6</v>
      </c>
      <c r="W706" s="7">
        <f t="shared" si="18"/>
        <v>4390.9800000000005</v>
      </c>
    </row>
    <row r="707" spans="1:23" s="8" customFormat="1" ht="20.100000000000001" customHeight="1">
      <c r="G707" s="81"/>
      <c r="W707" s="8">
        <f t="shared" si="18"/>
        <v>0</v>
      </c>
    </row>
    <row r="708" spans="1:23" ht="20.100000000000001" customHeight="1">
      <c r="W708" s="2">
        <f t="shared" si="18"/>
        <v>0</v>
      </c>
    </row>
    <row r="709" spans="1:23" ht="20.100000000000001" customHeight="1">
      <c r="W709" s="2">
        <f t="shared" si="18"/>
        <v>0</v>
      </c>
    </row>
    <row r="710" spans="1:23" ht="20.100000000000001" customHeight="1">
      <c r="W710" s="2">
        <f t="shared" si="18"/>
        <v>0</v>
      </c>
    </row>
    <row r="711" spans="1:23" ht="20.100000000000001" customHeight="1">
      <c r="W711" s="2">
        <f t="shared" si="18"/>
        <v>0</v>
      </c>
    </row>
    <row r="712" spans="1:23" ht="20.100000000000001" customHeight="1">
      <c r="W712" s="2">
        <f t="shared" si="18"/>
        <v>0</v>
      </c>
    </row>
    <row r="713" spans="1:23" ht="20.100000000000001" customHeight="1">
      <c r="W713" s="2">
        <f t="shared" si="18"/>
        <v>0</v>
      </c>
    </row>
    <row r="714" spans="1:23" ht="20.100000000000001" customHeight="1">
      <c r="W714" s="2">
        <f t="shared" si="18"/>
        <v>0</v>
      </c>
    </row>
    <row r="715" spans="1:23" ht="20.100000000000001" customHeight="1">
      <c r="W715" s="2">
        <f t="shared" si="18"/>
        <v>0</v>
      </c>
    </row>
    <row r="716" spans="1:23" ht="20.100000000000001" customHeight="1">
      <c r="W716" s="2">
        <f t="shared" si="18"/>
        <v>0</v>
      </c>
    </row>
    <row r="717" spans="1:23" ht="20.100000000000001" customHeight="1">
      <c r="W717" s="2">
        <f t="shared" si="18"/>
        <v>0</v>
      </c>
    </row>
    <row r="718" spans="1:23" ht="20.100000000000001" customHeight="1">
      <c r="W718" s="2">
        <f t="shared" si="18"/>
        <v>0</v>
      </c>
    </row>
    <row r="719" spans="1:23" ht="20.100000000000001" customHeight="1">
      <c r="W719" s="2">
        <f t="shared" si="18"/>
        <v>0</v>
      </c>
    </row>
    <row r="720" spans="1:23" ht="20.100000000000001" customHeight="1">
      <c r="W720" s="2">
        <f t="shared" si="18"/>
        <v>0</v>
      </c>
    </row>
    <row r="721" spans="23:23" ht="20.100000000000001" customHeight="1">
      <c r="W721" s="2">
        <f t="shared" si="18"/>
        <v>0</v>
      </c>
    </row>
    <row r="722" spans="23:23" ht="20.100000000000001" customHeight="1">
      <c r="W722" s="2">
        <f t="shared" si="18"/>
        <v>0</v>
      </c>
    </row>
    <row r="723" spans="23:23" ht="20.100000000000001" customHeight="1">
      <c r="W723" s="2">
        <f t="shared" si="18"/>
        <v>0</v>
      </c>
    </row>
    <row r="724" spans="23:23" ht="20.100000000000001" customHeight="1">
      <c r="W724" s="2">
        <f t="shared" si="18"/>
        <v>0</v>
      </c>
    </row>
    <row r="725" spans="23:23" ht="20.100000000000001" customHeight="1">
      <c r="W725" s="2">
        <f t="shared" si="18"/>
        <v>0</v>
      </c>
    </row>
    <row r="726" spans="23:23" ht="20.100000000000001" customHeight="1">
      <c r="W726" s="2">
        <f t="shared" si="18"/>
        <v>0</v>
      </c>
    </row>
    <row r="727" spans="23:23" ht="20.100000000000001" customHeight="1">
      <c r="W727" s="2">
        <f t="shared" si="18"/>
        <v>0</v>
      </c>
    </row>
    <row r="728" spans="23:23" ht="20.100000000000001" customHeight="1">
      <c r="W728" s="2">
        <f t="shared" si="18"/>
        <v>0</v>
      </c>
    </row>
    <row r="729" spans="23:23" ht="20.100000000000001" customHeight="1">
      <c r="W729" s="2">
        <f t="shared" si="18"/>
        <v>0</v>
      </c>
    </row>
    <row r="730" spans="23:23" ht="20.100000000000001" customHeight="1">
      <c r="W730" s="2">
        <f t="shared" si="18"/>
        <v>0</v>
      </c>
    </row>
    <row r="731" spans="23:23" ht="20.100000000000001" customHeight="1">
      <c r="W731" s="2">
        <f t="shared" si="18"/>
        <v>0</v>
      </c>
    </row>
    <row r="732" spans="23:23" ht="20.100000000000001" customHeight="1">
      <c r="W732" s="2">
        <f t="shared" si="18"/>
        <v>0</v>
      </c>
    </row>
    <row r="733" spans="23:23" ht="20.100000000000001" customHeight="1">
      <c r="W733" s="2">
        <f t="shared" si="18"/>
        <v>0</v>
      </c>
    </row>
    <row r="734" spans="23:23" ht="20.100000000000001" customHeight="1">
      <c r="W734" s="2">
        <f t="shared" ref="W734:W797" si="19">L734+M734+N734+P734+R734+S734+U734+V734</f>
        <v>0</v>
      </c>
    </row>
    <row r="735" spans="23:23" ht="20.100000000000001" customHeight="1">
      <c r="W735" s="2">
        <f t="shared" si="19"/>
        <v>0</v>
      </c>
    </row>
    <row r="736" spans="23:23" ht="20.100000000000001" customHeight="1">
      <c r="W736" s="2">
        <f t="shared" si="19"/>
        <v>0</v>
      </c>
    </row>
    <row r="737" spans="23:23" ht="20.100000000000001" customHeight="1">
      <c r="W737" s="2">
        <f t="shared" si="19"/>
        <v>0</v>
      </c>
    </row>
    <row r="738" spans="23:23" ht="20.100000000000001" customHeight="1">
      <c r="W738" s="2">
        <f t="shared" si="19"/>
        <v>0</v>
      </c>
    </row>
    <row r="739" spans="23:23" ht="20.100000000000001" customHeight="1">
      <c r="W739" s="2">
        <f t="shared" si="19"/>
        <v>0</v>
      </c>
    </row>
    <row r="740" spans="23:23" ht="20.100000000000001" customHeight="1">
      <c r="W740" s="2">
        <f t="shared" si="19"/>
        <v>0</v>
      </c>
    </row>
    <row r="741" spans="23:23" ht="20.100000000000001" customHeight="1">
      <c r="W741" s="2">
        <f t="shared" si="19"/>
        <v>0</v>
      </c>
    </row>
    <row r="742" spans="23:23" ht="20.100000000000001" customHeight="1">
      <c r="W742" s="2">
        <f t="shared" si="19"/>
        <v>0</v>
      </c>
    </row>
    <row r="743" spans="23:23" ht="20.100000000000001" customHeight="1">
      <c r="W743" s="2">
        <f t="shared" si="19"/>
        <v>0</v>
      </c>
    </row>
    <row r="744" spans="23:23" ht="20.100000000000001" customHeight="1">
      <c r="W744" s="2">
        <f t="shared" si="19"/>
        <v>0</v>
      </c>
    </row>
    <row r="745" spans="23:23" ht="20.100000000000001" customHeight="1">
      <c r="W745" s="2">
        <f t="shared" si="19"/>
        <v>0</v>
      </c>
    </row>
    <row r="746" spans="23:23" ht="20.100000000000001" customHeight="1">
      <c r="W746" s="2">
        <f t="shared" si="19"/>
        <v>0</v>
      </c>
    </row>
    <row r="747" spans="23:23" ht="20.100000000000001" customHeight="1">
      <c r="W747" s="2">
        <f t="shared" si="19"/>
        <v>0</v>
      </c>
    </row>
    <row r="748" spans="23:23" ht="20.100000000000001" customHeight="1">
      <c r="W748" s="2">
        <f t="shared" si="19"/>
        <v>0</v>
      </c>
    </row>
    <row r="749" spans="23:23" ht="20.100000000000001" customHeight="1">
      <c r="W749" s="2">
        <f t="shared" si="19"/>
        <v>0</v>
      </c>
    </row>
    <row r="750" spans="23:23" ht="20.100000000000001" customHeight="1">
      <c r="W750" s="2">
        <f t="shared" si="19"/>
        <v>0</v>
      </c>
    </row>
    <row r="751" spans="23:23" ht="20.100000000000001" customHeight="1">
      <c r="W751" s="2">
        <f t="shared" si="19"/>
        <v>0</v>
      </c>
    </row>
    <row r="752" spans="23:23" ht="20.100000000000001" customHeight="1">
      <c r="W752" s="2">
        <f t="shared" si="19"/>
        <v>0</v>
      </c>
    </row>
    <row r="753" spans="23:23" ht="20.100000000000001" customHeight="1">
      <c r="W753" s="2">
        <f t="shared" si="19"/>
        <v>0</v>
      </c>
    </row>
    <row r="754" spans="23:23" ht="20.100000000000001" customHeight="1">
      <c r="W754" s="2">
        <f t="shared" si="19"/>
        <v>0</v>
      </c>
    </row>
    <row r="755" spans="23:23" ht="20.100000000000001" customHeight="1">
      <c r="W755" s="2">
        <f t="shared" si="19"/>
        <v>0</v>
      </c>
    </row>
    <row r="756" spans="23:23" ht="20.100000000000001" customHeight="1">
      <c r="W756" s="2">
        <f t="shared" si="19"/>
        <v>0</v>
      </c>
    </row>
    <row r="757" spans="23:23" ht="20.100000000000001" customHeight="1">
      <c r="W757" s="2">
        <f t="shared" si="19"/>
        <v>0</v>
      </c>
    </row>
    <row r="758" spans="23:23" ht="20.100000000000001" customHeight="1">
      <c r="W758" s="2">
        <f t="shared" si="19"/>
        <v>0</v>
      </c>
    </row>
    <row r="759" spans="23:23" ht="20.100000000000001" customHeight="1">
      <c r="W759" s="2">
        <f t="shared" si="19"/>
        <v>0</v>
      </c>
    </row>
    <row r="760" spans="23:23" ht="20.100000000000001" customHeight="1">
      <c r="W760" s="2">
        <f t="shared" si="19"/>
        <v>0</v>
      </c>
    </row>
    <row r="761" spans="23:23" ht="20.100000000000001" customHeight="1">
      <c r="W761" s="2">
        <f t="shared" si="19"/>
        <v>0</v>
      </c>
    </row>
    <row r="762" spans="23:23" ht="20.100000000000001" customHeight="1">
      <c r="W762" s="2">
        <f t="shared" si="19"/>
        <v>0</v>
      </c>
    </row>
    <row r="763" spans="23:23" ht="20.100000000000001" customHeight="1">
      <c r="W763" s="2">
        <f t="shared" si="19"/>
        <v>0</v>
      </c>
    </row>
    <row r="764" spans="23:23" ht="20.100000000000001" customHeight="1">
      <c r="W764" s="2">
        <f t="shared" si="19"/>
        <v>0</v>
      </c>
    </row>
    <row r="765" spans="23:23" ht="20.100000000000001" customHeight="1">
      <c r="W765" s="2">
        <f t="shared" si="19"/>
        <v>0</v>
      </c>
    </row>
    <row r="766" spans="23:23" ht="20.100000000000001" customHeight="1">
      <c r="W766" s="2">
        <f t="shared" si="19"/>
        <v>0</v>
      </c>
    </row>
    <row r="767" spans="23:23" ht="20.100000000000001" customHeight="1">
      <c r="W767" s="2">
        <f t="shared" si="19"/>
        <v>0</v>
      </c>
    </row>
    <row r="768" spans="23:23" ht="20.100000000000001" customHeight="1">
      <c r="W768" s="2">
        <f t="shared" si="19"/>
        <v>0</v>
      </c>
    </row>
    <row r="769" spans="23:23" ht="20.100000000000001" customHeight="1">
      <c r="W769" s="2">
        <f t="shared" si="19"/>
        <v>0</v>
      </c>
    </row>
    <row r="770" spans="23:23" ht="20.100000000000001" customHeight="1">
      <c r="W770" s="2">
        <f t="shared" si="19"/>
        <v>0</v>
      </c>
    </row>
    <row r="771" spans="23:23" ht="20.100000000000001" customHeight="1">
      <c r="W771" s="2">
        <f t="shared" si="19"/>
        <v>0</v>
      </c>
    </row>
    <row r="772" spans="23:23" ht="20.100000000000001" customHeight="1">
      <c r="W772" s="2">
        <f t="shared" si="19"/>
        <v>0</v>
      </c>
    </row>
    <row r="773" spans="23:23" ht="20.100000000000001" customHeight="1">
      <c r="W773" s="2">
        <f t="shared" si="19"/>
        <v>0</v>
      </c>
    </row>
    <row r="774" spans="23:23" ht="20.100000000000001" customHeight="1">
      <c r="W774" s="2">
        <f t="shared" si="19"/>
        <v>0</v>
      </c>
    </row>
    <row r="775" spans="23:23" ht="20.100000000000001" customHeight="1">
      <c r="W775" s="2">
        <f t="shared" si="19"/>
        <v>0</v>
      </c>
    </row>
    <row r="776" spans="23:23" ht="20.100000000000001" customHeight="1">
      <c r="W776" s="2">
        <f t="shared" si="19"/>
        <v>0</v>
      </c>
    </row>
    <row r="777" spans="23:23" ht="20.100000000000001" customHeight="1">
      <c r="W777" s="2">
        <f t="shared" si="19"/>
        <v>0</v>
      </c>
    </row>
    <row r="778" spans="23:23" ht="20.100000000000001" customHeight="1">
      <c r="W778" s="2">
        <f t="shared" si="19"/>
        <v>0</v>
      </c>
    </row>
    <row r="779" spans="23:23" ht="20.100000000000001" customHeight="1">
      <c r="W779" s="2">
        <f t="shared" si="19"/>
        <v>0</v>
      </c>
    </row>
    <row r="780" spans="23:23" ht="20.100000000000001" customHeight="1">
      <c r="W780" s="2">
        <f t="shared" si="19"/>
        <v>0</v>
      </c>
    </row>
    <row r="781" spans="23:23" ht="20.100000000000001" customHeight="1">
      <c r="W781" s="2">
        <f t="shared" si="19"/>
        <v>0</v>
      </c>
    </row>
    <row r="782" spans="23:23" ht="20.100000000000001" customHeight="1">
      <c r="W782" s="2">
        <f t="shared" si="19"/>
        <v>0</v>
      </c>
    </row>
    <row r="783" spans="23:23" ht="20.100000000000001" customHeight="1">
      <c r="W783" s="2">
        <f t="shared" si="19"/>
        <v>0</v>
      </c>
    </row>
    <row r="784" spans="23:23" ht="20.100000000000001" customHeight="1">
      <c r="W784" s="2">
        <f t="shared" si="19"/>
        <v>0</v>
      </c>
    </row>
    <row r="785" spans="23:23" ht="20.100000000000001" customHeight="1">
      <c r="W785" s="2">
        <f t="shared" si="19"/>
        <v>0</v>
      </c>
    </row>
    <row r="786" spans="23:23" ht="20.100000000000001" customHeight="1">
      <c r="W786" s="2">
        <f t="shared" si="19"/>
        <v>0</v>
      </c>
    </row>
    <row r="787" spans="23:23" ht="20.100000000000001" customHeight="1">
      <c r="W787" s="2">
        <f t="shared" si="19"/>
        <v>0</v>
      </c>
    </row>
    <row r="788" spans="23:23" ht="20.100000000000001" customHeight="1">
      <c r="W788" s="2">
        <f t="shared" si="19"/>
        <v>0</v>
      </c>
    </row>
    <row r="789" spans="23:23" ht="20.100000000000001" customHeight="1">
      <c r="W789" s="2">
        <f t="shared" si="19"/>
        <v>0</v>
      </c>
    </row>
    <row r="790" spans="23:23" ht="20.100000000000001" customHeight="1">
      <c r="W790" s="2">
        <f t="shared" si="19"/>
        <v>0</v>
      </c>
    </row>
    <row r="791" spans="23:23" ht="20.100000000000001" customHeight="1">
      <c r="W791" s="2">
        <f t="shared" si="19"/>
        <v>0</v>
      </c>
    </row>
    <row r="792" spans="23:23" ht="20.100000000000001" customHeight="1">
      <c r="W792" s="2">
        <f t="shared" si="19"/>
        <v>0</v>
      </c>
    </row>
    <row r="793" spans="23:23" ht="20.100000000000001" customHeight="1">
      <c r="W793" s="2">
        <f t="shared" si="19"/>
        <v>0</v>
      </c>
    </row>
    <row r="794" spans="23:23" ht="20.100000000000001" customHeight="1">
      <c r="W794" s="2">
        <f t="shared" si="19"/>
        <v>0</v>
      </c>
    </row>
    <row r="795" spans="23:23" ht="20.100000000000001" customHeight="1">
      <c r="W795" s="2">
        <f t="shared" si="19"/>
        <v>0</v>
      </c>
    </row>
    <row r="796" spans="23:23" ht="20.100000000000001" customHeight="1">
      <c r="W796" s="2">
        <f t="shared" si="19"/>
        <v>0</v>
      </c>
    </row>
    <row r="797" spans="23:23" ht="20.100000000000001" customHeight="1">
      <c r="W797" s="2">
        <f t="shared" si="19"/>
        <v>0</v>
      </c>
    </row>
    <row r="798" spans="23:23" ht="20.100000000000001" customHeight="1">
      <c r="W798" s="2">
        <f t="shared" ref="W798:W861" si="20">L798+M798+N798+P798+R798+S798+U798+V798</f>
        <v>0</v>
      </c>
    </row>
    <row r="799" spans="23:23" ht="20.100000000000001" customHeight="1">
      <c r="W799" s="2">
        <f t="shared" si="20"/>
        <v>0</v>
      </c>
    </row>
    <row r="800" spans="23:23" ht="20.100000000000001" customHeight="1">
      <c r="W800" s="2">
        <f t="shared" si="20"/>
        <v>0</v>
      </c>
    </row>
    <row r="801" spans="23:23" ht="20.100000000000001" customHeight="1">
      <c r="W801" s="2">
        <f t="shared" si="20"/>
        <v>0</v>
      </c>
    </row>
    <row r="802" spans="23:23" ht="20.100000000000001" customHeight="1">
      <c r="W802" s="2">
        <f t="shared" si="20"/>
        <v>0</v>
      </c>
    </row>
    <row r="803" spans="23:23" ht="20.100000000000001" customHeight="1">
      <c r="W803" s="2">
        <f t="shared" si="20"/>
        <v>0</v>
      </c>
    </row>
    <row r="804" spans="23:23" ht="20.100000000000001" customHeight="1">
      <c r="W804" s="2">
        <f t="shared" si="20"/>
        <v>0</v>
      </c>
    </row>
    <row r="805" spans="23:23" ht="20.100000000000001" customHeight="1">
      <c r="W805" s="2">
        <f t="shared" si="20"/>
        <v>0</v>
      </c>
    </row>
    <row r="806" spans="23:23" ht="20.100000000000001" customHeight="1">
      <c r="W806" s="2">
        <f t="shared" si="20"/>
        <v>0</v>
      </c>
    </row>
    <row r="807" spans="23:23" ht="20.100000000000001" customHeight="1">
      <c r="W807" s="2">
        <f t="shared" si="20"/>
        <v>0</v>
      </c>
    </row>
    <row r="808" spans="23:23" ht="20.100000000000001" customHeight="1">
      <c r="W808" s="2">
        <f t="shared" si="20"/>
        <v>0</v>
      </c>
    </row>
    <row r="809" spans="23:23" ht="20.100000000000001" customHeight="1">
      <c r="W809" s="2">
        <f t="shared" si="20"/>
        <v>0</v>
      </c>
    </row>
    <row r="810" spans="23:23" ht="20.100000000000001" customHeight="1">
      <c r="W810" s="2">
        <f t="shared" si="20"/>
        <v>0</v>
      </c>
    </row>
    <row r="811" spans="23:23" ht="20.100000000000001" customHeight="1">
      <c r="W811" s="2">
        <f t="shared" si="20"/>
        <v>0</v>
      </c>
    </row>
    <row r="812" spans="23:23" ht="20.100000000000001" customHeight="1">
      <c r="W812" s="2">
        <f t="shared" si="20"/>
        <v>0</v>
      </c>
    </row>
    <row r="813" spans="23:23" ht="20.100000000000001" customHeight="1">
      <c r="W813" s="2">
        <f t="shared" si="20"/>
        <v>0</v>
      </c>
    </row>
    <row r="814" spans="23:23" ht="20.100000000000001" customHeight="1">
      <c r="W814" s="2">
        <f t="shared" si="20"/>
        <v>0</v>
      </c>
    </row>
    <row r="815" spans="23:23" ht="20.100000000000001" customHeight="1">
      <c r="W815" s="2">
        <f t="shared" si="20"/>
        <v>0</v>
      </c>
    </row>
    <row r="816" spans="23:23" ht="20.100000000000001" customHeight="1">
      <c r="W816" s="2">
        <f t="shared" si="20"/>
        <v>0</v>
      </c>
    </row>
    <row r="817" spans="23:23" ht="20.100000000000001" customHeight="1">
      <c r="W817" s="2">
        <f t="shared" si="20"/>
        <v>0</v>
      </c>
    </row>
    <row r="818" spans="23:23" ht="20.100000000000001" customHeight="1">
      <c r="W818" s="2">
        <f t="shared" si="20"/>
        <v>0</v>
      </c>
    </row>
    <row r="819" spans="23:23" ht="20.100000000000001" customHeight="1">
      <c r="W819" s="2">
        <f t="shared" si="20"/>
        <v>0</v>
      </c>
    </row>
    <row r="820" spans="23:23" ht="20.100000000000001" customHeight="1">
      <c r="W820" s="2">
        <f t="shared" si="20"/>
        <v>0</v>
      </c>
    </row>
    <row r="821" spans="23:23" ht="20.100000000000001" customHeight="1">
      <c r="W821" s="2">
        <f t="shared" si="20"/>
        <v>0</v>
      </c>
    </row>
    <row r="822" spans="23:23" ht="20.100000000000001" customHeight="1">
      <c r="W822" s="2">
        <f t="shared" si="20"/>
        <v>0</v>
      </c>
    </row>
    <row r="823" spans="23:23" ht="20.100000000000001" customHeight="1">
      <c r="W823" s="2">
        <f t="shared" si="20"/>
        <v>0</v>
      </c>
    </row>
    <row r="824" spans="23:23" ht="20.100000000000001" customHeight="1">
      <c r="W824" s="2">
        <f t="shared" si="20"/>
        <v>0</v>
      </c>
    </row>
    <row r="825" spans="23:23" ht="20.100000000000001" customHeight="1">
      <c r="W825" s="2">
        <f t="shared" si="20"/>
        <v>0</v>
      </c>
    </row>
    <row r="826" spans="23:23" ht="20.100000000000001" customHeight="1">
      <c r="W826" s="2">
        <f t="shared" si="20"/>
        <v>0</v>
      </c>
    </row>
    <row r="827" spans="23:23" ht="20.100000000000001" customHeight="1">
      <c r="W827" s="2">
        <f t="shared" si="20"/>
        <v>0</v>
      </c>
    </row>
    <row r="828" spans="23:23" ht="20.100000000000001" customHeight="1">
      <c r="W828" s="2">
        <f t="shared" si="20"/>
        <v>0</v>
      </c>
    </row>
    <row r="829" spans="23:23" ht="20.100000000000001" customHeight="1">
      <c r="W829" s="2">
        <f t="shared" si="20"/>
        <v>0</v>
      </c>
    </row>
    <row r="830" spans="23:23" ht="20.100000000000001" customHeight="1">
      <c r="W830" s="2">
        <f t="shared" si="20"/>
        <v>0</v>
      </c>
    </row>
    <row r="831" spans="23:23" ht="20.100000000000001" customHeight="1">
      <c r="W831" s="2">
        <f t="shared" si="20"/>
        <v>0</v>
      </c>
    </row>
    <row r="832" spans="23:23" ht="20.100000000000001" customHeight="1">
      <c r="W832" s="2">
        <f t="shared" si="20"/>
        <v>0</v>
      </c>
    </row>
    <row r="833" spans="23:23" ht="20.100000000000001" customHeight="1">
      <c r="W833" s="2">
        <f t="shared" si="20"/>
        <v>0</v>
      </c>
    </row>
    <row r="834" spans="23:23" ht="20.100000000000001" customHeight="1">
      <c r="W834" s="2">
        <f t="shared" si="20"/>
        <v>0</v>
      </c>
    </row>
    <row r="835" spans="23:23" ht="20.100000000000001" customHeight="1">
      <c r="W835" s="2">
        <f t="shared" si="20"/>
        <v>0</v>
      </c>
    </row>
    <row r="836" spans="23:23" ht="20.100000000000001" customHeight="1">
      <c r="W836" s="2">
        <f t="shared" si="20"/>
        <v>0</v>
      </c>
    </row>
    <row r="837" spans="23:23" ht="20.100000000000001" customHeight="1">
      <c r="W837" s="2">
        <f t="shared" si="20"/>
        <v>0</v>
      </c>
    </row>
    <row r="838" spans="23:23" ht="20.100000000000001" customHeight="1">
      <c r="W838" s="2">
        <f t="shared" si="20"/>
        <v>0</v>
      </c>
    </row>
    <row r="839" spans="23:23" ht="20.100000000000001" customHeight="1">
      <c r="W839" s="2">
        <f t="shared" si="20"/>
        <v>0</v>
      </c>
    </row>
    <row r="840" spans="23:23" ht="20.100000000000001" customHeight="1">
      <c r="W840" s="2">
        <f t="shared" si="20"/>
        <v>0</v>
      </c>
    </row>
    <row r="841" spans="23:23" ht="20.100000000000001" customHeight="1">
      <c r="W841" s="2">
        <f t="shared" si="20"/>
        <v>0</v>
      </c>
    </row>
    <row r="842" spans="23:23" ht="20.100000000000001" customHeight="1">
      <c r="W842" s="2">
        <f t="shared" si="20"/>
        <v>0</v>
      </c>
    </row>
    <row r="843" spans="23:23" ht="20.100000000000001" customHeight="1">
      <c r="W843" s="2">
        <f t="shared" si="20"/>
        <v>0</v>
      </c>
    </row>
    <row r="844" spans="23:23" ht="20.100000000000001" customHeight="1">
      <c r="W844" s="2">
        <f t="shared" si="20"/>
        <v>0</v>
      </c>
    </row>
    <row r="845" spans="23:23" ht="20.100000000000001" customHeight="1">
      <c r="W845" s="2">
        <f t="shared" si="20"/>
        <v>0</v>
      </c>
    </row>
    <row r="846" spans="23:23" ht="20.100000000000001" customHeight="1">
      <c r="W846" s="2">
        <f t="shared" si="20"/>
        <v>0</v>
      </c>
    </row>
    <row r="847" spans="23:23" ht="20.100000000000001" customHeight="1">
      <c r="W847" s="2">
        <f t="shared" si="20"/>
        <v>0</v>
      </c>
    </row>
    <row r="848" spans="23:23" ht="20.100000000000001" customHeight="1">
      <c r="W848" s="2">
        <f t="shared" si="20"/>
        <v>0</v>
      </c>
    </row>
    <row r="849" spans="23:23" ht="20.100000000000001" customHeight="1">
      <c r="W849" s="2">
        <f t="shared" si="20"/>
        <v>0</v>
      </c>
    </row>
    <row r="850" spans="23:23" ht="20.100000000000001" customHeight="1">
      <c r="W850" s="2">
        <f t="shared" si="20"/>
        <v>0</v>
      </c>
    </row>
    <row r="851" spans="23:23" ht="20.100000000000001" customHeight="1">
      <c r="W851" s="2">
        <f t="shared" si="20"/>
        <v>0</v>
      </c>
    </row>
    <row r="852" spans="23:23" ht="20.100000000000001" customHeight="1">
      <c r="W852" s="2">
        <f t="shared" si="20"/>
        <v>0</v>
      </c>
    </row>
    <row r="853" spans="23:23" ht="20.100000000000001" customHeight="1">
      <c r="W853" s="2">
        <f t="shared" si="20"/>
        <v>0</v>
      </c>
    </row>
    <row r="854" spans="23:23" ht="20.100000000000001" customHeight="1">
      <c r="W854" s="2">
        <f t="shared" si="20"/>
        <v>0</v>
      </c>
    </row>
    <row r="855" spans="23:23" ht="20.100000000000001" customHeight="1">
      <c r="W855" s="2">
        <f t="shared" si="20"/>
        <v>0</v>
      </c>
    </row>
    <row r="856" spans="23:23" ht="20.100000000000001" customHeight="1">
      <c r="W856" s="2">
        <f t="shared" si="20"/>
        <v>0</v>
      </c>
    </row>
    <row r="857" spans="23:23" ht="20.100000000000001" customHeight="1">
      <c r="W857" s="2">
        <f t="shared" si="20"/>
        <v>0</v>
      </c>
    </row>
    <row r="858" spans="23:23" ht="20.100000000000001" customHeight="1">
      <c r="W858" s="2">
        <f t="shared" si="20"/>
        <v>0</v>
      </c>
    </row>
    <row r="859" spans="23:23" ht="20.100000000000001" customHeight="1">
      <c r="W859" s="2">
        <f t="shared" si="20"/>
        <v>0</v>
      </c>
    </row>
    <row r="860" spans="23:23" ht="20.100000000000001" customHeight="1">
      <c r="W860" s="2">
        <f t="shared" si="20"/>
        <v>0</v>
      </c>
    </row>
    <row r="861" spans="23:23" ht="20.100000000000001" customHeight="1">
      <c r="W861" s="2">
        <f t="shared" si="20"/>
        <v>0</v>
      </c>
    </row>
    <row r="862" spans="23:23" ht="20.100000000000001" customHeight="1">
      <c r="W862" s="2">
        <f t="shared" ref="W862:W925" si="21">L862+M862+N862+P862+R862+S862+U862+V862</f>
        <v>0</v>
      </c>
    </row>
    <row r="863" spans="23:23" ht="20.100000000000001" customHeight="1">
      <c r="W863" s="2">
        <f t="shared" si="21"/>
        <v>0</v>
      </c>
    </row>
    <row r="864" spans="23:23" ht="20.100000000000001" customHeight="1">
      <c r="W864" s="2">
        <f t="shared" si="21"/>
        <v>0</v>
      </c>
    </row>
    <row r="865" spans="23:23" ht="20.100000000000001" customHeight="1">
      <c r="W865" s="2">
        <f t="shared" si="21"/>
        <v>0</v>
      </c>
    </row>
    <row r="866" spans="23:23" ht="20.100000000000001" customHeight="1">
      <c r="W866" s="2">
        <f t="shared" si="21"/>
        <v>0</v>
      </c>
    </row>
    <row r="867" spans="23:23" ht="20.100000000000001" customHeight="1">
      <c r="W867" s="2">
        <f t="shared" si="21"/>
        <v>0</v>
      </c>
    </row>
    <row r="868" spans="23:23" ht="20.100000000000001" customHeight="1">
      <c r="W868" s="2">
        <f t="shared" si="21"/>
        <v>0</v>
      </c>
    </row>
    <row r="869" spans="23:23" ht="20.100000000000001" customHeight="1">
      <c r="W869" s="2">
        <f t="shared" si="21"/>
        <v>0</v>
      </c>
    </row>
    <row r="870" spans="23:23" ht="20.100000000000001" customHeight="1">
      <c r="W870" s="2">
        <f t="shared" si="21"/>
        <v>0</v>
      </c>
    </row>
    <row r="871" spans="23:23" ht="20.100000000000001" customHeight="1">
      <c r="W871" s="2">
        <f t="shared" si="21"/>
        <v>0</v>
      </c>
    </row>
    <row r="872" spans="23:23" ht="20.100000000000001" customHeight="1">
      <c r="W872" s="2">
        <f t="shared" si="21"/>
        <v>0</v>
      </c>
    </row>
    <row r="873" spans="23:23" ht="20.100000000000001" customHeight="1">
      <c r="W873" s="2">
        <f t="shared" si="21"/>
        <v>0</v>
      </c>
    </row>
    <row r="874" spans="23:23" ht="20.100000000000001" customHeight="1">
      <c r="W874" s="2">
        <f t="shared" si="21"/>
        <v>0</v>
      </c>
    </row>
    <row r="875" spans="23:23" ht="20.100000000000001" customHeight="1">
      <c r="W875" s="2">
        <f t="shared" si="21"/>
        <v>0</v>
      </c>
    </row>
    <row r="876" spans="23:23" ht="20.100000000000001" customHeight="1">
      <c r="W876" s="2">
        <f t="shared" si="21"/>
        <v>0</v>
      </c>
    </row>
    <row r="877" spans="23:23" ht="20.100000000000001" customHeight="1">
      <c r="W877" s="2">
        <f t="shared" si="21"/>
        <v>0</v>
      </c>
    </row>
    <row r="878" spans="23:23" ht="20.100000000000001" customHeight="1">
      <c r="W878" s="2">
        <f t="shared" si="21"/>
        <v>0</v>
      </c>
    </row>
    <row r="879" spans="23:23" ht="20.100000000000001" customHeight="1">
      <c r="W879" s="2">
        <f t="shared" si="21"/>
        <v>0</v>
      </c>
    </row>
    <row r="880" spans="23:23" ht="20.100000000000001" customHeight="1">
      <c r="W880" s="2">
        <f t="shared" si="21"/>
        <v>0</v>
      </c>
    </row>
    <row r="881" spans="23:23" ht="20.100000000000001" customHeight="1">
      <c r="W881" s="2">
        <f t="shared" si="21"/>
        <v>0</v>
      </c>
    </row>
    <row r="882" spans="23:23" ht="20.100000000000001" customHeight="1">
      <c r="W882" s="2">
        <f t="shared" si="21"/>
        <v>0</v>
      </c>
    </row>
    <row r="883" spans="23:23" ht="20.100000000000001" customHeight="1">
      <c r="W883" s="2">
        <f t="shared" si="21"/>
        <v>0</v>
      </c>
    </row>
    <row r="884" spans="23:23" ht="20.100000000000001" customHeight="1">
      <c r="W884" s="2">
        <f t="shared" si="21"/>
        <v>0</v>
      </c>
    </row>
    <row r="885" spans="23:23" ht="20.100000000000001" customHeight="1">
      <c r="W885" s="2">
        <f t="shared" si="21"/>
        <v>0</v>
      </c>
    </row>
    <row r="886" spans="23:23" ht="20.100000000000001" customHeight="1">
      <c r="W886" s="2">
        <f t="shared" si="21"/>
        <v>0</v>
      </c>
    </row>
    <row r="887" spans="23:23" ht="20.100000000000001" customHeight="1">
      <c r="W887" s="2">
        <f t="shared" si="21"/>
        <v>0</v>
      </c>
    </row>
    <row r="888" spans="23:23" ht="20.100000000000001" customHeight="1">
      <c r="W888" s="2">
        <f t="shared" si="21"/>
        <v>0</v>
      </c>
    </row>
    <row r="889" spans="23:23" ht="20.100000000000001" customHeight="1">
      <c r="W889" s="2">
        <f t="shared" si="21"/>
        <v>0</v>
      </c>
    </row>
    <row r="890" spans="23:23" ht="20.100000000000001" customHeight="1">
      <c r="W890" s="2">
        <f t="shared" si="21"/>
        <v>0</v>
      </c>
    </row>
    <row r="891" spans="23:23" ht="20.100000000000001" customHeight="1">
      <c r="W891" s="2">
        <f t="shared" si="21"/>
        <v>0</v>
      </c>
    </row>
    <row r="892" spans="23:23" ht="20.100000000000001" customHeight="1">
      <c r="W892" s="2">
        <f t="shared" si="21"/>
        <v>0</v>
      </c>
    </row>
    <row r="893" spans="23:23" ht="20.100000000000001" customHeight="1">
      <c r="W893" s="2">
        <f t="shared" si="21"/>
        <v>0</v>
      </c>
    </row>
    <row r="894" spans="23:23" ht="20.100000000000001" customHeight="1">
      <c r="W894" s="2">
        <f t="shared" si="21"/>
        <v>0</v>
      </c>
    </row>
    <row r="895" spans="23:23" ht="20.100000000000001" customHeight="1">
      <c r="W895" s="2">
        <f t="shared" si="21"/>
        <v>0</v>
      </c>
    </row>
    <row r="896" spans="23:23" ht="20.100000000000001" customHeight="1">
      <c r="W896" s="2">
        <f t="shared" si="21"/>
        <v>0</v>
      </c>
    </row>
    <row r="897" spans="23:23" ht="20.100000000000001" customHeight="1">
      <c r="W897" s="2">
        <f t="shared" si="21"/>
        <v>0</v>
      </c>
    </row>
    <row r="898" spans="23:23" ht="20.100000000000001" customHeight="1">
      <c r="W898" s="2">
        <f t="shared" si="21"/>
        <v>0</v>
      </c>
    </row>
    <row r="899" spans="23:23" ht="20.100000000000001" customHeight="1">
      <c r="W899" s="2">
        <f t="shared" si="21"/>
        <v>0</v>
      </c>
    </row>
    <row r="900" spans="23:23" ht="20.100000000000001" customHeight="1">
      <c r="W900" s="2">
        <f t="shared" si="21"/>
        <v>0</v>
      </c>
    </row>
    <row r="901" spans="23:23" ht="20.100000000000001" customHeight="1">
      <c r="W901" s="2">
        <f t="shared" si="21"/>
        <v>0</v>
      </c>
    </row>
    <row r="902" spans="23:23" ht="20.100000000000001" customHeight="1">
      <c r="W902" s="2">
        <f t="shared" si="21"/>
        <v>0</v>
      </c>
    </row>
    <row r="903" spans="23:23" ht="20.100000000000001" customHeight="1">
      <c r="W903" s="2">
        <f t="shared" si="21"/>
        <v>0</v>
      </c>
    </row>
    <row r="904" spans="23:23" ht="20.100000000000001" customHeight="1">
      <c r="W904" s="2">
        <f t="shared" si="21"/>
        <v>0</v>
      </c>
    </row>
    <row r="905" spans="23:23" ht="20.100000000000001" customHeight="1">
      <c r="W905" s="2">
        <f t="shared" si="21"/>
        <v>0</v>
      </c>
    </row>
    <row r="906" spans="23:23" ht="20.100000000000001" customHeight="1">
      <c r="W906" s="2">
        <f t="shared" si="21"/>
        <v>0</v>
      </c>
    </row>
    <row r="907" spans="23:23" ht="20.100000000000001" customHeight="1">
      <c r="W907" s="2">
        <f t="shared" si="21"/>
        <v>0</v>
      </c>
    </row>
    <row r="908" spans="23:23" ht="20.100000000000001" customHeight="1">
      <c r="W908" s="2">
        <f t="shared" si="21"/>
        <v>0</v>
      </c>
    </row>
    <row r="909" spans="23:23" ht="20.100000000000001" customHeight="1">
      <c r="W909" s="2">
        <f t="shared" si="21"/>
        <v>0</v>
      </c>
    </row>
    <row r="910" spans="23:23" ht="20.100000000000001" customHeight="1">
      <c r="W910" s="2">
        <f t="shared" si="21"/>
        <v>0</v>
      </c>
    </row>
    <row r="911" spans="23:23" ht="20.100000000000001" customHeight="1">
      <c r="W911" s="2">
        <f t="shared" si="21"/>
        <v>0</v>
      </c>
    </row>
    <row r="912" spans="23:23" ht="20.100000000000001" customHeight="1">
      <c r="W912" s="2">
        <f t="shared" si="21"/>
        <v>0</v>
      </c>
    </row>
    <row r="913" spans="23:23" ht="20.100000000000001" customHeight="1">
      <c r="W913" s="2">
        <f t="shared" si="21"/>
        <v>0</v>
      </c>
    </row>
    <row r="914" spans="23:23" ht="20.100000000000001" customHeight="1">
      <c r="W914" s="2">
        <f t="shared" si="21"/>
        <v>0</v>
      </c>
    </row>
    <row r="915" spans="23:23" ht="20.100000000000001" customHeight="1">
      <c r="W915" s="2">
        <f t="shared" si="21"/>
        <v>0</v>
      </c>
    </row>
    <row r="916" spans="23:23" ht="20.100000000000001" customHeight="1">
      <c r="W916" s="2">
        <f t="shared" si="21"/>
        <v>0</v>
      </c>
    </row>
    <row r="917" spans="23:23" ht="20.100000000000001" customHeight="1">
      <c r="W917" s="2">
        <f t="shared" si="21"/>
        <v>0</v>
      </c>
    </row>
    <row r="918" spans="23:23" ht="20.100000000000001" customHeight="1">
      <c r="W918" s="2">
        <f t="shared" si="21"/>
        <v>0</v>
      </c>
    </row>
    <row r="919" spans="23:23" ht="20.100000000000001" customHeight="1">
      <c r="W919" s="2">
        <f t="shared" si="21"/>
        <v>0</v>
      </c>
    </row>
    <row r="920" spans="23:23" ht="20.100000000000001" customHeight="1">
      <c r="W920" s="2">
        <f t="shared" si="21"/>
        <v>0</v>
      </c>
    </row>
    <row r="921" spans="23:23" ht="20.100000000000001" customHeight="1">
      <c r="W921" s="2">
        <f t="shared" si="21"/>
        <v>0</v>
      </c>
    </row>
    <row r="922" spans="23:23" ht="20.100000000000001" customHeight="1">
      <c r="W922" s="2">
        <f t="shared" si="21"/>
        <v>0</v>
      </c>
    </row>
    <row r="923" spans="23:23" ht="20.100000000000001" customHeight="1">
      <c r="W923" s="2">
        <f t="shared" si="21"/>
        <v>0</v>
      </c>
    </row>
    <row r="924" spans="23:23" ht="20.100000000000001" customHeight="1">
      <c r="W924" s="2">
        <f t="shared" si="21"/>
        <v>0</v>
      </c>
    </row>
    <row r="925" spans="23:23" ht="20.100000000000001" customHeight="1">
      <c r="W925" s="2">
        <f t="shared" si="21"/>
        <v>0</v>
      </c>
    </row>
    <row r="926" spans="23:23" ht="20.100000000000001" customHeight="1">
      <c r="W926" s="2">
        <f t="shared" ref="W926:W989" si="22">L926+M926+N926+P926+R926+S926+U926+V926</f>
        <v>0</v>
      </c>
    </row>
    <row r="927" spans="23:23" ht="20.100000000000001" customHeight="1">
      <c r="W927" s="2">
        <f t="shared" si="22"/>
        <v>0</v>
      </c>
    </row>
    <row r="928" spans="23:23" ht="20.100000000000001" customHeight="1">
      <c r="W928" s="2">
        <f t="shared" si="22"/>
        <v>0</v>
      </c>
    </row>
    <row r="929" spans="23:23" ht="20.100000000000001" customHeight="1">
      <c r="W929" s="2">
        <f t="shared" si="22"/>
        <v>0</v>
      </c>
    </row>
    <row r="930" spans="23:23" ht="20.100000000000001" customHeight="1">
      <c r="W930" s="2">
        <f t="shared" si="22"/>
        <v>0</v>
      </c>
    </row>
    <row r="931" spans="23:23" ht="20.100000000000001" customHeight="1">
      <c r="W931" s="2">
        <f t="shared" si="22"/>
        <v>0</v>
      </c>
    </row>
    <row r="932" spans="23:23" ht="20.100000000000001" customHeight="1">
      <c r="W932" s="2">
        <f t="shared" si="22"/>
        <v>0</v>
      </c>
    </row>
    <row r="933" spans="23:23" ht="20.100000000000001" customHeight="1">
      <c r="W933" s="2">
        <f t="shared" si="22"/>
        <v>0</v>
      </c>
    </row>
    <row r="934" spans="23:23" ht="20.100000000000001" customHeight="1">
      <c r="W934" s="2">
        <f t="shared" si="22"/>
        <v>0</v>
      </c>
    </row>
    <row r="935" spans="23:23" ht="20.100000000000001" customHeight="1">
      <c r="W935" s="2">
        <f t="shared" si="22"/>
        <v>0</v>
      </c>
    </row>
    <row r="936" spans="23:23" ht="20.100000000000001" customHeight="1">
      <c r="W936" s="2">
        <f t="shared" si="22"/>
        <v>0</v>
      </c>
    </row>
    <row r="937" spans="23:23" ht="20.100000000000001" customHeight="1">
      <c r="W937" s="2">
        <f t="shared" si="22"/>
        <v>0</v>
      </c>
    </row>
    <row r="938" spans="23:23" ht="20.100000000000001" customHeight="1">
      <c r="W938" s="2">
        <f t="shared" si="22"/>
        <v>0</v>
      </c>
    </row>
    <row r="939" spans="23:23" ht="20.100000000000001" customHeight="1">
      <c r="W939" s="2">
        <f t="shared" si="22"/>
        <v>0</v>
      </c>
    </row>
    <row r="940" spans="23:23" ht="20.100000000000001" customHeight="1">
      <c r="W940" s="2">
        <f t="shared" si="22"/>
        <v>0</v>
      </c>
    </row>
    <row r="941" spans="23:23" ht="20.100000000000001" customHeight="1">
      <c r="W941" s="2">
        <f t="shared" si="22"/>
        <v>0</v>
      </c>
    </row>
    <row r="942" spans="23:23" ht="20.100000000000001" customHeight="1">
      <c r="W942" s="2">
        <f t="shared" si="22"/>
        <v>0</v>
      </c>
    </row>
    <row r="943" spans="23:23" ht="20.100000000000001" customHeight="1">
      <c r="W943" s="2">
        <f t="shared" si="22"/>
        <v>0</v>
      </c>
    </row>
    <row r="944" spans="23:23" ht="20.100000000000001" customHeight="1">
      <c r="W944" s="2">
        <f t="shared" si="22"/>
        <v>0</v>
      </c>
    </row>
    <row r="945" spans="23:23" ht="20.100000000000001" customHeight="1">
      <c r="W945" s="2">
        <f t="shared" si="22"/>
        <v>0</v>
      </c>
    </row>
    <row r="946" spans="23:23" ht="20.100000000000001" customHeight="1">
      <c r="W946" s="2">
        <f t="shared" si="22"/>
        <v>0</v>
      </c>
    </row>
    <row r="947" spans="23:23" ht="20.100000000000001" customHeight="1">
      <c r="W947" s="2">
        <f t="shared" si="22"/>
        <v>0</v>
      </c>
    </row>
    <row r="948" spans="23:23" ht="20.100000000000001" customHeight="1">
      <c r="W948" s="2">
        <f t="shared" si="22"/>
        <v>0</v>
      </c>
    </row>
    <row r="949" spans="23:23" ht="20.100000000000001" customHeight="1">
      <c r="W949" s="2">
        <f t="shared" si="22"/>
        <v>0</v>
      </c>
    </row>
    <row r="950" spans="23:23" ht="20.100000000000001" customHeight="1">
      <c r="W950" s="2">
        <f t="shared" si="22"/>
        <v>0</v>
      </c>
    </row>
    <row r="951" spans="23:23" ht="20.100000000000001" customHeight="1">
      <c r="W951" s="2">
        <f t="shared" si="22"/>
        <v>0</v>
      </c>
    </row>
    <row r="952" spans="23:23" ht="20.100000000000001" customHeight="1">
      <c r="W952" s="2">
        <f t="shared" si="22"/>
        <v>0</v>
      </c>
    </row>
    <row r="953" spans="23:23" ht="20.100000000000001" customHeight="1">
      <c r="W953" s="2">
        <f t="shared" si="22"/>
        <v>0</v>
      </c>
    </row>
    <row r="954" spans="23:23" ht="20.100000000000001" customHeight="1">
      <c r="W954" s="2">
        <f t="shared" si="22"/>
        <v>0</v>
      </c>
    </row>
    <row r="955" spans="23:23" ht="20.100000000000001" customHeight="1">
      <c r="W955" s="2">
        <f t="shared" si="22"/>
        <v>0</v>
      </c>
    </row>
    <row r="956" spans="23:23" ht="20.100000000000001" customHeight="1">
      <c r="W956" s="2">
        <f t="shared" si="22"/>
        <v>0</v>
      </c>
    </row>
    <row r="957" spans="23:23" ht="20.100000000000001" customHeight="1">
      <c r="W957" s="2">
        <f t="shared" si="22"/>
        <v>0</v>
      </c>
    </row>
    <row r="958" spans="23:23" ht="20.100000000000001" customHeight="1">
      <c r="W958" s="2">
        <f t="shared" si="22"/>
        <v>0</v>
      </c>
    </row>
    <row r="959" spans="23:23" ht="20.100000000000001" customHeight="1">
      <c r="W959" s="2">
        <f t="shared" si="22"/>
        <v>0</v>
      </c>
    </row>
    <row r="960" spans="23:23" ht="20.100000000000001" customHeight="1">
      <c r="W960" s="2">
        <f t="shared" si="22"/>
        <v>0</v>
      </c>
    </row>
    <row r="961" spans="23:23" ht="20.100000000000001" customHeight="1">
      <c r="W961" s="2">
        <f t="shared" si="22"/>
        <v>0</v>
      </c>
    </row>
    <row r="962" spans="23:23" ht="20.100000000000001" customHeight="1">
      <c r="W962" s="2">
        <f t="shared" si="22"/>
        <v>0</v>
      </c>
    </row>
    <row r="963" spans="23:23" ht="20.100000000000001" customHeight="1">
      <c r="W963" s="2">
        <f t="shared" si="22"/>
        <v>0</v>
      </c>
    </row>
    <row r="964" spans="23:23" ht="20.100000000000001" customHeight="1">
      <c r="W964" s="2">
        <f t="shared" si="22"/>
        <v>0</v>
      </c>
    </row>
    <row r="965" spans="23:23" ht="20.100000000000001" customHeight="1">
      <c r="W965" s="2">
        <f t="shared" si="22"/>
        <v>0</v>
      </c>
    </row>
    <row r="966" spans="23:23" ht="20.100000000000001" customHeight="1">
      <c r="W966" s="2">
        <f t="shared" si="22"/>
        <v>0</v>
      </c>
    </row>
    <row r="967" spans="23:23" ht="20.100000000000001" customHeight="1">
      <c r="W967" s="2">
        <f t="shared" si="22"/>
        <v>0</v>
      </c>
    </row>
    <row r="968" spans="23:23" ht="20.100000000000001" customHeight="1">
      <c r="W968" s="2">
        <f t="shared" si="22"/>
        <v>0</v>
      </c>
    </row>
    <row r="969" spans="23:23" ht="20.100000000000001" customHeight="1">
      <c r="W969" s="2">
        <f t="shared" si="22"/>
        <v>0</v>
      </c>
    </row>
    <row r="970" spans="23:23" ht="20.100000000000001" customHeight="1">
      <c r="W970" s="2">
        <f t="shared" si="22"/>
        <v>0</v>
      </c>
    </row>
    <row r="971" spans="23:23" ht="20.100000000000001" customHeight="1">
      <c r="W971" s="2">
        <f t="shared" si="22"/>
        <v>0</v>
      </c>
    </row>
    <row r="972" spans="23:23" ht="20.100000000000001" customHeight="1">
      <c r="W972" s="2">
        <f t="shared" si="22"/>
        <v>0</v>
      </c>
    </row>
    <row r="973" spans="23:23" ht="20.100000000000001" customHeight="1">
      <c r="W973" s="2">
        <f t="shared" si="22"/>
        <v>0</v>
      </c>
    </row>
    <row r="974" spans="23:23" ht="20.100000000000001" customHeight="1">
      <c r="W974" s="2">
        <f t="shared" si="22"/>
        <v>0</v>
      </c>
    </row>
    <row r="975" spans="23:23" ht="20.100000000000001" customHeight="1">
      <c r="W975" s="2">
        <f t="shared" si="22"/>
        <v>0</v>
      </c>
    </row>
    <row r="976" spans="23:23" ht="20.100000000000001" customHeight="1">
      <c r="W976" s="2">
        <f t="shared" si="22"/>
        <v>0</v>
      </c>
    </row>
    <row r="977" spans="23:23" ht="20.100000000000001" customHeight="1">
      <c r="W977" s="2">
        <f t="shared" si="22"/>
        <v>0</v>
      </c>
    </row>
    <row r="978" spans="23:23" ht="20.100000000000001" customHeight="1">
      <c r="W978" s="2">
        <f t="shared" si="22"/>
        <v>0</v>
      </c>
    </row>
    <row r="979" spans="23:23" ht="20.100000000000001" customHeight="1">
      <c r="W979" s="2">
        <f t="shared" si="22"/>
        <v>0</v>
      </c>
    </row>
    <row r="980" spans="23:23" ht="20.100000000000001" customHeight="1">
      <c r="W980" s="2">
        <f t="shared" si="22"/>
        <v>0</v>
      </c>
    </row>
    <row r="981" spans="23:23" ht="20.100000000000001" customHeight="1">
      <c r="W981" s="2">
        <f t="shared" si="22"/>
        <v>0</v>
      </c>
    </row>
    <row r="982" spans="23:23" ht="20.100000000000001" customHeight="1">
      <c r="W982" s="2">
        <f t="shared" si="22"/>
        <v>0</v>
      </c>
    </row>
    <row r="983" spans="23:23" ht="20.100000000000001" customHeight="1">
      <c r="W983" s="2">
        <f t="shared" si="22"/>
        <v>0</v>
      </c>
    </row>
    <row r="984" spans="23:23" ht="20.100000000000001" customHeight="1">
      <c r="W984" s="2">
        <f t="shared" si="22"/>
        <v>0</v>
      </c>
    </row>
    <row r="985" spans="23:23" ht="20.100000000000001" customHeight="1">
      <c r="W985" s="2">
        <f t="shared" si="22"/>
        <v>0</v>
      </c>
    </row>
    <row r="986" spans="23:23" ht="20.100000000000001" customHeight="1">
      <c r="W986" s="2">
        <f t="shared" si="22"/>
        <v>0</v>
      </c>
    </row>
    <row r="987" spans="23:23" ht="20.100000000000001" customHeight="1">
      <c r="W987" s="2">
        <f t="shared" si="22"/>
        <v>0</v>
      </c>
    </row>
    <row r="988" spans="23:23" ht="20.100000000000001" customHeight="1">
      <c r="W988" s="2">
        <f t="shared" si="22"/>
        <v>0</v>
      </c>
    </row>
    <row r="989" spans="23:23" ht="20.100000000000001" customHeight="1">
      <c r="W989" s="2">
        <f t="shared" si="22"/>
        <v>0</v>
      </c>
    </row>
    <row r="990" spans="23:23" ht="20.100000000000001" customHeight="1">
      <c r="W990" s="2">
        <f t="shared" ref="W990:W1053" si="23">L990+M990+N990+P990+R990+S990+U990+V990</f>
        <v>0</v>
      </c>
    </row>
    <row r="991" spans="23:23" ht="20.100000000000001" customHeight="1">
      <c r="W991" s="2">
        <f t="shared" si="23"/>
        <v>0</v>
      </c>
    </row>
    <row r="992" spans="23:23" ht="20.100000000000001" customHeight="1">
      <c r="W992" s="2">
        <f t="shared" si="23"/>
        <v>0</v>
      </c>
    </row>
    <row r="993" spans="23:23" ht="20.100000000000001" customHeight="1">
      <c r="W993" s="2">
        <f t="shared" si="23"/>
        <v>0</v>
      </c>
    </row>
    <row r="994" spans="23:23" ht="20.100000000000001" customHeight="1">
      <c r="W994" s="2">
        <f t="shared" si="23"/>
        <v>0</v>
      </c>
    </row>
    <row r="995" spans="23:23" ht="20.100000000000001" customHeight="1">
      <c r="W995" s="2">
        <f t="shared" si="23"/>
        <v>0</v>
      </c>
    </row>
    <row r="996" spans="23:23" ht="20.100000000000001" customHeight="1">
      <c r="W996" s="2">
        <f t="shared" si="23"/>
        <v>0</v>
      </c>
    </row>
    <row r="997" spans="23:23" ht="20.100000000000001" customHeight="1">
      <c r="W997" s="2">
        <f t="shared" si="23"/>
        <v>0</v>
      </c>
    </row>
    <row r="998" spans="23:23" ht="20.100000000000001" customHeight="1">
      <c r="W998" s="2">
        <f t="shared" si="23"/>
        <v>0</v>
      </c>
    </row>
    <row r="999" spans="23:23" ht="20.100000000000001" customHeight="1">
      <c r="W999" s="2">
        <f t="shared" si="23"/>
        <v>0</v>
      </c>
    </row>
    <row r="1000" spans="23:23" ht="20.100000000000001" customHeight="1">
      <c r="W1000" s="2">
        <f t="shared" si="23"/>
        <v>0</v>
      </c>
    </row>
    <row r="1001" spans="23:23" ht="20.100000000000001" customHeight="1">
      <c r="W1001" s="2">
        <f t="shared" si="23"/>
        <v>0</v>
      </c>
    </row>
    <row r="1002" spans="23:23" ht="20.100000000000001" customHeight="1">
      <c r="W1002" s="2">
        <f t="shared" si="23"/>
        <v>0</v>
      </c>
    </row>
    <row r="1003" spans="23:23" ht="20.100000000000001" customHeight="1">
      <c r="W1003" s="2">
        <f t="shared" si="23"/>
        <v>0</v>
      </c>
    </row>
    <row r="1004" spans="23:23" ht="20.100000000000001" customHeight="1">
      <c r="W1004" s="2">
        <f t="shared" si="23"/>
        <v>0</v>
      </c>
    </row>
    <row r="1005" spans="23:23" ht="20.100000000000001" customHeight="1">
      <c r="W1005" s="2">
        <f t="shared" si="23"/>
        <v>0</v>
      </c>
    </row>
    <row r="1006" spans="23:23" ht="20.100000000000001" customHeight="1">
      <c r="W1006" s="2">
        <f t="shared" si="23"/>
        <v>0</v>
      </c>
    </row>
    <row r="1007" spans="23:23" ht="20.100000000000001" customHeight="1">
      <c r="W1007" s="2">
        <f t="shared" si="23"/>
        <v>0</v>
      </c>
    </row>
    <row r="1008" spans="23:23" ht="20.100000000000001" customHeight="1">
      <c r="W1008" s="2">
        <f t="shared" si="23"/>
        <v>0</v>
      </c>
    </row>
    <row r="1009" spans="23:23" ht="20.100000000000001" customHeight="1">
      <c r="W1009" s="2">
        <f t="shared" si="23"/>
        <v>0</v>
      </c>
    </row>
    <row r="1010" spans="23:23" ht="20.100000000000001" customHeight="1">
      <c r="W1010" s="2">
        <f t="shared" si="23"/>
        <v>0</v>
      </c>
    </row>
    <row r="1011" spans="23:23" ht="20.100000000000001" customHeight="1">
      <c r="W1011" s="2">
        <f t="shared" si="23"/>
        <v>0</v>
      </c>
    </row>
    <row r="1012" spans="23:23" ht="20.100000000000001" customHeight="1">
      <c r="W1012" s="2">
        <f t="shared" si="23"/>
        <v>0</v>
      </c>
    </row>
    <row r="1013" spans="23:23" ht="20.100000000000001" customHeight="1">
      <c r="W1013" s="2">
        <f t="shared" si="23"/>
        <v>0</v>
      </c>
    </row>
    <row r="1014" spans="23:23" ht="20.100000000000001" customHeight="1">
      <c r="W1014" s="2">
        <f t="shared" si="23"/>
        <v>0</v>
      </c>
    </row>
    <row r="1015" spans="23:23" ht="20.100000000000001" customHeight="1">
      <c r="W1015" s="2">
        <f t="shared" si="23"/>
        <v>0</v>
      </c>
    </row>
    <row r="1016" spans="23:23" ht="20.100000000000001" customHeight="1">
      <c r="W1016" s="2">
        <f t="shared" si="23"/>
        <v>0</v>
      </c>
    </row>
    <row r="1017" spans="23:23" ht="20.100000000000001" customHeight="1">
      <c r="W1017" s="2">
        <f t="shared" si="23"/>
        <v>0</v>
      </c>
    </row>
    <row r="1018" spans="23:23" ht="20.100000000000001" customHeight="1">
      <c r="W1018" s="2">
        <f t="shared" si="23"/>
        <v>0</v>
      </c>
    </row>
    <row r="1019" spans="23:23" ht="20.100000000000001" customHeight="1">
      <c r="W1019" s="2">
        <f t="shared" si="23"/>
        <v>0</v>
      </c>
    </row>
    <row r="1020" spans="23:23" ht="20.100000000000001" customHeight="1">
      <c r="W1020" s="2">
        <f t="shared" si="23"/>
        <v>0</v>
      </c>
    </row>
    <row r="1021" spans="23:23" ht="20.100000000000001" customHeight="1">
      <c r="W1021" s="2">
        <f t="shared" si="23"/>
        <v>0</v>
      </c>
    </row>
    <row r="1022" spans="23:23" ht="20.100000000000001" customHeight="1">
      <c r="W1022" s="2">
        <f t="shared" si="23"/>
        <v>0</v>
      </c>
    </row>
    <row r="1023" spans="23:23" ht="20.100000000000001" customHeight="1">
      <c r="W1023" s="2">
        <f t="shared" si="23"/>
        <v>0</v>
      </c>
    </row>
    <row r="1024" spans="23:23" ht="20.100000000000001" customHeight="1">
      <c r="W1024" s="2">
        <f t="shared" si="23"/>
        <v>0</v>
      </c>
    </row>
    <row r="1025" spans="23:23" ht="20.100000000000001" customHeight="1">
      <c r="W1025" s="2">
        <f t="shared" si="23"/>
        <v>0</v>
      </c>
    </row>
    <row r="1026" spans="23:23" ht="20.100000000000001" customHeight="1">
      <c r="W1026" s="2">
        <f t="shared" si="23"/>
        <v>0</v>
      </c>
    </row>
    <row r="1027" spans="23:23" ht="20.100000000000001" customHeight="1">
      <c r="W1027" s="2">
        <f t="shared" si="23"/>
        <v>0</v>
      </c>
    </row>
    <row r="1028" spans="23:23" ht="20.100000000000001" customHeight="1">
      <c r="W1028" s="2">
        <f t="shared" si="23"/>
        <v>0</v>
      </c>
    </row>
    <row r="1029" spans="23:23" ht="20.100000000000001" customHeight="1">
      <c r="W1029" s="2">
        <f t="shared" si="23"/>
        <v>0</v>
      </c>
    </row>
    <row r="1030" spans="23:23" ht="20.100000000000001" customHeight="1">
      <c r="W1030" s="2">
        <f t="shared" si="23"/>
        <v>0</v>
      </c>
    </row>
    <row r="1031" spans="23:23" ht="20.100000000000001" customHeight="1">
      <c r="W1031" s="2">
        <f t="shared" si="23"/>
        <v>0</v>
      </c>
    </row>
    <row r="1032" spans="23:23" ht="20.100000000000001" customHeight="1">
      <c r="W1032" s="2">
        <f t="shared" si="23"/>
        <v>0</v>
      </c>
    </row>
    <row r="1033" spans="23:23" ht="20.100000000000001" customHeight="1">
      <c r="W1033" s="2">
        <f t="shared" si="23"/>
        <v>0</v>
      </c>
    </row>
    <row r="1034" spans="23:23" ht="20.100000000000001" customHeight="1">
      <c r="W1034" s="2">
        <f t="shared" si="23"/>
        <v>0</v>
      </c>
    </row>
    <row r="1035" spans="23:23" ht="20.100000000000001" customHeight="1">
      <c r="W1035" s="2">
        <f t="shared" si="23"/>
        <v>0</v>
      </c>
    </row>
    <row r="1036" spans="23:23" ht="20.100000000000001" customHeight="1">
      <c r="W1036" s="2">
        <f t="shared" si="23"/>
        <v>0</v>
      </c>
    </row>
    <row r="1037" spans="23:23" ht="20.100000000000001" customHeight="1">
      <c r="W1037" s="2">
        <f t="shared" si="23"/>
        <v>0</v>
      </c>
    </row>
    <row r="1038" spans="23:23" ht="20.100000000000001" customHeight="1">
      <c r="W1038" s="2">
        <f t="shared" si="23"/>
        <v>0</v>
      </c>
    </row>
    <row r="1039" spans="23:23" ht="20.100000000000001" customHeight="1">
      <c r="W1039" s="2">
        <f t="shared" si="23"/>
        <v>0</v>
      </c>
    </row>
    <row r="1040" spans="23:23" ht="20.100000000000001" customHeight="1">
      <c r="W1040" s="2">
        <f t="shared" si="23"/>
        <v>0</v>
      </c>
    </row>
    <row r="1041" spans="23:23" ht="20.100000000000001" customHeight="1">
      <c r="W1041" s="2">
        <f t="shared" si="23"/>
        <v>0</v>
      </c>
    </row>
    <row r="1042" spans="23:23" ht="20.100000000000001" customHeight="1">
      <c r="W1042" s="2">
        <f t="shared" si="23"/>
        <v>0</v>
      </c>
    </row>
    <row r="1043" spans="23:23" ht="20.100000000000001" customHeight="1">
      <c r="W1043" s="2">
        <f t="shared" si="23"/>
        <v>0</v>
      </c>
    </row>
    <row r="1044" spans="23:23" ht="20.100000000000001" customHeight="1">
      <c r="W1044" s="2">
        <f t="shared" si="23"/>
        <v>0</v>
      </c>
    </row>
    <row r="1045" spans="23:23" ht="20.100000000000001" customHeight="1">
      <c r="W1045" s="2">
        <f t="shared" si="23"/>
        <v>0</v>
      </c>
    </row>
    <row r="1046" spans="23:23" ht="20.100000000000001" customHeight="1">
      <c r="W1046" s="2">
        <f t="shared" si="23"/>
        <v>0</v>
      </c>
    </row>
    <row r="1047" spans="23:23" ht="20.100000000000001" customHeight="1">
      <c r="W1047" s="2">
        <f t="shared" si="23"/>
        <v>0</v>
      </c>
    </row>
    <row r="1048" spans="23:23" ht="20.100000000000001" customHeight="1">
      <c r="W1048" s="2">
        <f t="shared" si="23"/>
        <v>0</v>
      </c>
    </row>
    <row r="1049" spans="23:23" ht="20.100000000000001" customHeight="1">
      <c r="W1049" s="2">
        <f t="shared" si="23"/>
        <v>0</v>
      </c>
    </row>
    <row r="1050" spans="23:23" ht="20.100000000000001" customHeight="1">
      <c r="W1050" s="2">
        <f t="shared" si="23"/>
        <v>0</v>
      </c>
    </row>
    <row r="1051" spans="23:23" ht="20.100000000000001" customHeight="1">
      <c r="W1051" s="2">
        <f t="shared" si="23"/>
        <v>0</v>
      </c>
    </row>
    <row r="1052" spans="23:23" ht="20.100000000000001" customHeight="1">
      <c r="W1052" s="2">
        <f t="shared" si="23"/>
        <v>0</v>
      </c>
    </row>
    <row r="1053" spans="23:23" ht="20.100000000000001" customHeight="1">
      <c r="W1053" s="2">
        <f t="shared" si="23"/>
        <v>0</v>
      </c>
    </row>
    <row r="1054" spans="23:23" ht="20.100000000000001" customHeight="1">
      <c r="W1054" s="2">
        <f t="shared" ref="W1054:W1117" si="24">L1054+M1054+N1054+P1054+R1054+S1054+U1054+V1054</f>
        <v>0</v>
      </c>
    </row>
    <row r="1055" spans="23:23" ht="20.100000000000001" customHeight="1">
      <c r="W1055" s="2">
        <f t="shared" si="24"/>
        <v>0</v>
      </c>
    </row>
    <row r="1056" spans="23:23" ht="20.100000000000001" customHeight="1">
      <c r="W1056" s="2">
        <f t="shared" si="24"/>
        <v>0</v>
      </c>
    </row>
    <row r="1057" spans="23:23" ht="20.100000000000001" customHeight="1">
      <c r="W1057" s="2">
        <f t="shared" si="24"/>
        <v>0</v>
      </c>
    </row>
    <row r="1058" spans="23:23" ht="20.100000000000001" customHeight="1">
      <c r="W1058" s="2">
        <f t="shared" si="24"/>
        <v>0</v>
      </c>
    </row>
    <row r="1059" spans="23:23" ht="20.100000000000001" customHeight="1">
      <c r="W1059" s="2">
        <f t="shared" si="24"/>
        <v>0</v>
      </c>
    </row>
    <row r="1060" spans="23:23" ht="20.100000000000001" customHeight="1">
      <c r="W1060" s="2">
        <f t="shared" si="24"/>
        <v>0</v>
      </c>
    </row>
    <row r="1061" spans="23:23" ht="20.100000000000001" customHeight="1">
      <c r="W1061" s="2">
        <f t="shared" si="24"/>
        <v>0</v>
      </c>
    </row>
    <row r="1062" spans="23:23" ht="20.100000000000001" customHeight="1">
      <c r="W1062" s="2">
        <f t="shared" si="24"/>
        <v>0</v>
      </c>
    </row>
    <row r="1063" spans="23:23" ht="20.100000000000001" customHeight="1">
      <c r="W1063" s="2">
        <f t="shared" si="24"/>
        <v>0</v>
      </c>
    </row>
    <row r="1064" spans="23:23" ht="20.100000000000001" customHeight="1">
      <c r="W1064" s="2">
        <f t="shared" si="24"/>
        <v>0</v>
      </c>
    </row>
    <row r="1065" spans="23:23" ht="20.100000000000001" customHeight="1">
      <c r="W1065" s="2">
        <f t="shared" si="24"/>
        <v>0</v>
      </c>
    </row>
    <row r="1066" spans="23:23" ht="20.100000000000001" customHeight="1">
      <c r="W1066" s="2">
        <f t="shared" si="24"/>
        <v>0</v>
      </c>
    </row>
    <row r="1067" spans="23:23" ht="20.100000000000001" customHeight="1">
      <c r="W1067" s="2">
        <f t="shared" si="24"/>
        <v>0</v>
      </c>
    </row>
    <row r="1068" spans="23:23" ht="20.100000000000001" customHeight="1">
      <c r="W1068" s="2">
        <f t="shared" si="24"/>
        <v>0</v>
      </c>
    </row>
    <row r="1069" spans="23:23" ht="20.100000000000001" customHeight="1">
      <c r="W1069" s="2">
        <f t="shared" si="24"/>
        <v>0</v>
      </c>
    </row>
    <row r="1070" spans="23:23" ht="20.100000000000001" customHeight="1">
      <c r="W1070" s="2">
        <f t="shared" si="24"/>
        <v>0</v>
      </c>
    </row>
    <row r="1071" spans="23:23" ht="20.100000000000001" customHeight="1">
      <c r="W1071" s="2">
        <f t="shared" si="24"/>
        <v>0</v>
      </c>
    </row>
    <row r="1072" spans="23:23" ht="20.100000000000001" customHeight="1">
      <c r="W1072" s="2">
        <f t="shared" si="24"/>
        <v>0</v>
      </c>
    </row>
    <row r="1073" spans="23:23" ht="20.100000000000001" customHeight="1">
      <c r="W1073" s="2">
        <f t="shared" si="24"/>
        <v>0</v>
      </c>
    </row>
    <row r="1074" spans="23:23" ht="20.100000000000001" customHeight="1">
      <c r="W1074" s="2">
        <f t="shared" si="24"/>
        <v>0</v>
      </c>
    </row>
    <row r="1075" spans="23:23" ht="20.100000000000001" customHeight="1">
      <c r="W1075" s="2">
        <f t="shared" si="24"/>
        <v>0</v>
      </c>
    </row>
    <row r="1076" spans="23:23" ht="20.100000000000001" customHeight="1">
      <c r="W1076" s="2">
        <f t="shared" si="24"/>
        <v>0</v>
      </c>
    </row>
    <row r="1077" spans="23:23" ht="20.100000000000001" customHeight="1">
      <c r="W1077" s="2">
        <f t="shared" si="24"/>
        <v>0</v>
      </c>
    </row>
    <row r="1078" spans="23:23" ht="20.100000000000001" customHeight="1">
      <c r="W1078" s="2">
        <f t="shared" si="24"/>
        <v>0</v>
      </c>
    </row>
    <row r="1079" spans="23:23" ht="20.100000000000001" customHeight="1">
      <c r="W1079" s="2">
        <f t="shared" si="24"/>
        <v>0</v>
      </c>
    </row>
    <row r="1080" spans="23:23" ht="20.100000000000001" customHeight="1">
      <c r="W1080" s="2">
        <f t="shared" si="24"/>
        <v>0</v>
      </c>
    </row>
    <row r="1081" spans="23:23" ht="20.100000000000001" customHeight="1">
      <c r="W1081" s="2">
        <f t="shared" si="24"/>
        <v>0</v>
      </c>
    </row>
    <row r="1082" spans="23:23" ht="20.100000000000001" customHeight="1">
      <c r="W1082" s="2">
        <f t="shared" si="24"/>
        <v>0</v>
      </c>
    </row>
    <row r="1083" spans="23:23" ht="20.100000000000001" customHeight="1">
      <c r="W1083" s="2">
        <f t="shared" si="24"/>
        <v>0</v>
      </c>
    </row>
    <row r="1084" spans="23:23" ht="20.100000000000001" customHeight="1">
      <c r="W1084" s="2">
        <f t="shared" si="24"/>
        <v>0</v>
      </c>
    </row>
    <row r="1085" spans="23:23" ht="20.100000000000001" customHeight="1">
      <c r="W1085" s="2">
        <f t="shared" si="24"/>
        <v>0</v>
      </c>
    </row>
    <row r="1086" spans="23:23" ht="20.100000000000001" customHeight="1">
      <c r="W1086" s="2">
        <f t="shared" si="24"/>
        <v>0</v>
      </c>
    </row>
    <row r="1087" spans="23:23" ht="20.100000000000001" customHeight="1">
      <c r="W1087" s="2">
        <f t="shared" si="24"/>
        <v>0</v>
      </c>
    </row>
    <row r="1088" spans="23:23" ht="20.100000000000001" customHeight="1">
      <c r="W1088" s="2">
        <f t="shared" si="24"/>
        <v>0</v>
      </c>
    </row>
    <row r="1089" spans="23:23" ht="20.100000000000001" customHeight="1">
      <c r="W1089" s="2">
        <f t="shared" si="24"/>
        <v>0</v>
      </c>
    </row>
    <row r="1090" spans="23:23" ht="20.100000000000001" customHeight="1">
      <c r="W1090" s="2">
        <f t="shared" si="24"/>
        <v>0</v>
      </c>
    </row>
    <row r="1091" spans="23:23" ht="20.100000000000001" customHeight="1">
      <c r="W1091" s="2">
        <f t="shared" si="24"/>
        <v>0</v>
      </c>
    </row>
    <row r="1092" spans="23:23" ht="20.100000000000001" customHeight="1">
      <c r="W1092" s="2">
        <f t="shared" si="24"/>
        <v>0</v>
      </c>
    </row>
    <row r="1093" spans="23:23" ht="20.100000000000001" customHeight="1">
      <c r="W1093" s="2">
        <f t="shared" si="24"/>
        <v>0</v>
      </c>
    </row>
    <row r="1094" spans="23:23" ht="20.100000000000001" customHeight="1">
      <c r="W1094" s="2">
        <f t="shared" si="24"/>
        <v>0</v>
      </c>
    </row>
    <row r="1095" spans="23:23" ht="20.100000000000001" customHeight="1">
      <c r="W1095" s="2">
        <f t="shared" si="24"/>
        <v>0</v>
      </c>
    </row>
    <row r="1096" spans="23:23" ht="20.100000000000001" customHeight="1">
      <c r="W1096" s="2">
        <f t="shared" si="24"/>
        <v>0</v>
      </c>
    </row>
    <row r="1097" spans="23:23" ht="20.100000000000001" customHeight="1">
      <c r="W1097" s="2">
        <f t="shared" si="24"/>
        <v>0</v>
      </c>
    </row>
    <row r="1098" spans="23:23" ht="20.100000000000001" customHeight="1">
      <c r="W1098" s="2">
        <f t="shared" si="24"/>
        <v>0</v>
      </c>
    </row>
    <row r="1099" spans="23:23" ht="20.100000000000001" customHeight="1">
      <c r="W1099" s="2">
        <f t="shared" si="24"/>
        <v>0</v>
      </c>
    </row>
    <row r="1100" spans="23:23" ht="20.100000000000001" customHeight="1">
      <c r="W1100" s="2">
        <f t="shared" si="24"/>
        <v>0</v>
      </c>
    </row>
    <row r="1101" spans="23:23" ht="20.100000000000001" customHeight="1">
      <c r="W1101" s="2">
        <f t="shared" si="24"/>
        <v>0</v>
      </c>
    </row>
    <row r="1102" spans="23:23" ht="20.100000000000001" customHeight="1">
      <c r="W1102" s="2">
        <f t="shared" si="24"/>
        <v>0</v>
      </c>
    </row>
    <row r="1103" spans="23:23" ht="20.100000000000001" customHeight="1">
      <c r="W1103" s="2">
        <f t="shared" si="24"/>
        <v>0</v>
      </c>
    </row>
    <row r="1104" spans="23:23" ht="20.100000000000001" customHeight="1">
      <c r="W1104" s="2">
        <f t="shared" si="24"/>
        <v>0</v>
      </c>
    </row>
    <row r="1105" spans="23:23" ht="20.100000000000001" customHeight="1">
      <c r="W1105" s="2">
        <f t="shared" si="24"/>
        <v>0</v>
      </c>
    </row>
    <row r="1106" spans="23:23" ht="20.100000000000001" customHeight="1">
      <c r="W1106" s="2">
        <f t="shared" si="24"/>
        <v>0</v>
      </c>
    </row>
    <row r="1107" spans="23:23" ht="20.100000000000001" customHeight="1">
      <c r="W1107" s="2">
        <f t="shared" si="24"/>
        <v>0</v>
      </c>
    </row>
    <row r="1108" spans="23:23" ht="20.100000000000001" customHeight="1">
      <c r="W1108" s="2">
        <f t="shared" si="24"/>
        <v>0</v>
      </c>
    </row>
    <row r="1109" spans="23:23" ht="20.100000000000001" customHeight="1">
      <c r="W1109" s="2">
        <f t="shared" si="24"/>
        <v>0</v>
      </c>
    </row>
    <row r="1110" spans="23:23" ht="20.100000000000001" customHeight="1">
      <c r="W1110" s="2">
        <f t="shared" si="24"/>
        <v>0</v>
      </c>
    </row>
    <row r="1111" spans="23:23" ht="20.100000000000001" customHeight="1">
      <c r="W1111" s="2">
        <f t="shared" si="24"/>
        <v>0</v>
      </c>
    </row>
    <row r="1112" spans="23:23" ht="20.100000000000001" customHeight="1">
      <c r="W1112" s="2">
        <f t="shared" si="24"/>
        <v>0</v>
      </c>
    </row>
    <row r="1113" spans="23:23" ht="20.100000000000001" customHeight="1">
      <c r="W1113" s="2">
        <f t="shared" si="24"/>
        <v>0</v>
      </c>
    </row>
    <row r="1114" spans="23:23" ht="20.100000000000001" customHeight="1">
      <c r="W1114" s="2">
        <f t="shared" si="24"/>
        <v>0</v>
      </c>
    </row>
    <row r="1115" spans="23:23" ht="20.100000000000001" customHeight="1">
      <c r="W1115" s="2">
        <f t="shared" si="24"/>
        <v>0</v>
      </c>
    </row>
    <row r="1116" spans="23:23" ht="20.100000000000001" customHeight="1">
      <c r="W1116" s="2">
        <f t="shared" si="24"/>
        <v>0</v>
      </c>
    </row>
    <row r="1117" spans="23:23" ht="20.100000000000001" customHeight="1">
      <c r="W1117" s="2">
        <f t="shared" si="24"/>
        <v>0</v>
      </c>
    </row>
    <row r="1118" spans="23:23" ht="20.100000000000001" customHeight="1">
      <c r="W1118" s="2">
        <f t="shared" ref="W1118:W1181" si="25">L1118+M1118+N1118+P1118+R1118+S1118+U1118+V1118</f>
        <v>0</v>
      </c>
    </row>
    <row r="1119" spans="23:23" ht="20.100000000000001" customHeight="1">
      <c r="W1119" s="2">
        <f t="shared" si="25"/>
        <v>0</v>
      </c>
    </row>
    <row r="1120" spans="23:23" ht="20.100000000000001" customHeight="1">
      <c r="W1120" s="2">
        <f t="shared" si="25"/>
        <v>0</v>
      </c>
    </row>
    <row r="1121" spans="23:23" ht="20.100000000000001" customHeight="1">
      <c r="W1121" s="2">
        <f t="shared" si="25"/>
        <v>0</v>
      </c>
    </row>
    <row r="1122" spans="23:23" ht="20.100000000000001" customHeight="1">
      <c r="W1122" s="2">
        <f t="shared" si="25"/>
        <v>0</v>
      </c>
    </row>
    <row r="1123" spans="23:23" ht="20.100000000000001" customHeight="1">
      <c r="W1123" s="2">
        <f t="shared" si="25"/>
        <v>0</v>
      </c>
    </row>
    <row r="1124" spans="23:23" ht="20.100000000000001" customHeight="1">
      <c r="W1124" s="2">
        <f t="shared" si="25"/>
        <v>0</v>
      </c>
    </row>
    <row r="1125" spans="23:23" ht="20.100000000000001" customHeight="1">
      <c r="W1125" s="2">
        <f t="shared" si="25"/>
        <v>0</v>
      </c>
    </row>
    <row r="1126" spans="23:23" ht="20.100000000000001" customHeight="1">
      <c r="W1126" s="2">
        <f t="shared" si="25"/>
        <v>0</v>
      </c>
    </row>
    <row r="1127" spans="23:23" ht="20.100000000000001" customHeight="1">
      <c r="W1127" s="2">
        <f t="shared" si="25"/>
        <v>0</v>
      </c>
    </row>
    <row r="1128" spans="23:23" ht="20.100000000000001" customHeight="1">
      <c r="W1128" s="2">
        <f t="shared" si="25"/>
        <v>0</v>
      </c>
    </row>
    <row r="1129" spans="23:23" ht="20.100000000000001" customHeight="1">
      <c r="W1129" s="2">
        <f t="shared" si="25"/>
        <v>0</v>
      </c>
    </row>
    <row r="1130" spans="23:23" ht="20.100000000000001" customHeight="1">
      <c r="W1130" s="2">
        <f t="shared" si="25"/>
        <v>0</v>
      </c>
    </row>
    <row r="1131" spans="23:23" ht="20.100000000000001" customHeight="1">
      <c r="W1131" s="2">
        <f t="shared" si="25"/>
        <v>0</v>
      </c>
    </row>
    <row r="1132" spans="23:23" ht="20.100000000000001" customHeight="1">
      <c r="W1132" s="2">
        <f t="shared" si="25"/>
        <v>0</v>
      </c>
    </row>
    <row r="1133" spans="23:23" ht="20.100000000000001" customHeight="1">
      <c r="W1133" s="2">
        <f t="shared" si="25"/>
        <v>0</v>
      </c>
    </row>
    <row r="1134" spans="23:23" ht="20.100000000000001" customHeight="1">
      <c r="W1134" s="2">
        <f t="shared" si="25"/>
        <v>0</v>
      </c>
    </row>
    <row r="1135" spans="23:23" ht="20.100000000000001" customHeight="1">
      <c r="W1135" s="2">
        <f t="shared" si="25"/>
        <v>0</v>
      </c>
    </row>
    <row r="1136" spans="23:23" ht="20.100000000000001" customHeight="1">
      <c r="W1136" s="2">
        <f t="shared" si="25"/>
        <v>0</v>
      </c>
    </row>
    <row r="1137" spans="23:23" ht="20.100000000000001" customHeight="1">
      <c r="W1137" s="2">
        <f t="shared" si="25"/>
        <v>0</v>
      </c>
    </row>
    <row r="1138" spans="23:23" ht="20.100000000000001" customHeight="1">
      <c r="W1138" s="2">
        <f t="shared" si="25"/>
        <v>0</v>
      </c>
    </row>
    <row r="1139" spans="23:23" ht="20.100000000000001" customHeight="1">
      <c r="W1139" s="2">
        <f t="shared" si="25"/>
        <v>0</v>
      </c>
    </row>
    <row r="1140" spans="23:23" ht="20.100000000000001" customHeight="1">
      <c r="W1140" s="2">
        <f t="shared" si="25"/>
        <v>0</v>
      </c>
    </row>
    <row r="1141" spans="23:23" ht="20.100000000000001" customHeight="1">
      <c r="W1141" s="2">
        <f t="shared" si="25"/>
        <v>0</v>
      </c>
    </row>
    <row r="1142" spans="23:23" ht="20.100000000000001" customHeight="1">
      <c r="W1142" s="2">
        <f t="shared" si="25"/>
        <v>0</v>
      </c>
    </row>
    <row r="1143" spans="23:23" ht="20.100000000000001" customHeight="1">
      <c r="W1143" s="2">
        <f t="shared" si="25"/>
        <v>0</v>
      </c>
    </row>
    <row r="1144" spans="23:23" ht="20.100000000000001" customHeight="1">
      <c r="W1144" s="2">
        <f t="shared" si="25"/>
        <v>0</v>
      </c>
    </row>
    <row r="1145" spans="23:23" ht="20.100000000000001" customHeight="1">
      <c r="W1145" s="2">
        <f t="shared" si="25"/>
        <v>0</v>
      </c>
    </row>
    <row r="1146" spans="23:23" ht="20.100000000000001" customHeight="1">
      <c r="W1146" s="2">
        <f t="shared" si="25"/>
        <v>0</v>
      </c>
    </row>
    <row r="1147" spans="23:23" ht="20.100000000000001" customHeight="1">
      <c r="W1147" s="2">
        <f t="shared" si="25"/>
        <v>0</v>
      </c>
    </row>
    <row r="1148" spans="23:23" ht="20.100000000000001" customHeight="1">
      <c r="W1148" s="2">
        <f t="shared" si="25"/>
        <v>0</v>
      </c>
    </row>
    <row r="1149" spans="23:23" ht="20.100000000000001" customHeight="1">
      <c r="W1149" s="2">
        <f t="shared" si="25"/>
        <v>0</v>
      </c>
    </row>
    <row r="1150" spans="23:23" ht="20.100000000000001" customHeight="1">
      <c r="W1150" s="2">
        <f t="shared" si="25"/>
        <v>0</v>
      </c>
    </row>
    <row r="1151" spans="23:23" ht="20.100000000000001" customHeight="1">
      <c r="W1151" s="2">
        <f t="shared" si="25"/>
        <v>0</v>
      </c>
    </row>
    <row r="1152" spans="23:23" ht="20.100000000000001" customHeight="1">
      <c r="W1152" s="2">
        <f t="shared" si="25"/>
        <v>0</v>
      </c>
    </row>
    <row r="1153" spans="23:23" ht="20.100000000000001" customHeight="1">
      <c r="W1153" s="2">
        <f t="shared" si="25"/>
        <v>0</v>
      </c>
    </row>
    <row r="1154" spans="23:23" ht="20.100000000000001" customHeight="1">
      <c r="W1154" s="2">
        <f t="shared" si="25"/>
        <v>0</v>
      </c>
    </row>
    <row r="1155" spans="23:23" ht="20.100000000000001" customHeight="1">
      <c r="W1155" s="2">
        <f t="shared" si="25"/>
        <v>0</v>
      </c>
    </row>
    <row r="1156" spans="23:23" ht="20.100000000000001" customHeight="1">
      <c r="W1156" s="2">
        <f t="shared" si="25"/>
        <v>0</v>
      </c>
    </row>
    <row r="1157" spans="23:23" ht="20.100000000000001" customHeight="1">
      <c r="W1157" s="2">
        <f t="shared" si="25"/>
        <v>0</v>
      </c>
    </row>
    <row r="1158" spans="23:23" ht="20.100000000000001" customHeight="1">
      <c r="W1158" s="2">
        <f t="shared" si="25"/>
        <v>0</v>
      </c>
    </row>
    <row r="1159" spans="23:23" ht="20.100000000000001" customHeight="1">
      <c r="W1159" s="2">
        <f t="shared" si="25"/>
        <v>0</v>
      </c>
    </row>
    <row r="1160" spans="23:23" ht="20.100000000000001" customHeight="1">
      <c r="W1160" s="2">
        <f t="shared" si="25"/>
        <v>0</v>
      </c>
    </row>
    <row r="1161" spans="23:23" ht="20.100000000000001" customHeight="1">
      <c r="W1161" s="2">
        <f t="shared" si="25"/>
        <v>0</v>
      </c>
    </row>
    <row r="1162" spans="23:23" ht="20.100000000000001" customHeight="1">
      <c r="W1162" s="2">
        <f t="shared" si="25"/>
        <v>0</v>
      </c>
    </row>
    <row r="1163" spans="23:23" ht="20.100000000000001" customHeight="1">
      <c r="W1163" s="2">
        <f t="shared" si="25"/>
        <v>0</v>
      </c>
    </row>
    <row r="1164" spans="23:23" ht="20.100000000000001" customHeight="1">
      <c r="W1164" s="2">
        <f t="shared" si="25"/>
        <v>0</v>
      </c>
    </row>
    <row r="1165" spans="23:23" ht="20.100000000000001" customHeight="1">
      <c r="W1165" s="2">
        <f t="shared" si="25"/>
        <v>0</v>
      </c>
    </row>
    <row r="1166" spans="23:23" ht="20.100000000000001" customHeight="1">
      <c r="W1166" s="2">
        <f t="shared" si="25"/>
        <v>0</v>
      </c>
    </row>
    <row r="1167" spans="23:23" ht="20.100000000000001" customHeight="1">
      <c r="W1167" s="2">
        <f t="shared" si="25"/>
        <v>0</v>
      </c>
    </row>
    <row r="1168" spans="23:23" ht="20.100000000000001" customHeight="1">
      <c r="W1168" s="2">
        <f t="shared" si="25"/>
        <v>0</v>
      </c>
    </row>
    <row r="1169" spans="23:23" ht="20.100000000000001" customHeight="1">
      <c r="W1169" s="2">
        <f t="shared" si="25"/>
        <v>0</v>
      </c>
    </row>
    <row r="1170" spans="23:23" ht="20.100000000000001" customHeight="1">
      <c r="W1170" s="2">
        <f t="shared" si="25"/>
        <v>0</v>
      </c>
    </row>
    <row r="1171" spans="23:23" ht="20.100000000000001" customHeight="1">
      <c r="W1171" s="2">
        <f t="shared" si="25"/>
        <v>0</v>
      </c>
    </row>
    <row r="1172" spans="23:23" ht="20.100000000000001" customHeight="1">
      <c r="W1172" s="2">
        <f t="shared" si="25"/>
        <v>0</v>
      </c>
    </row>
    <row r="1173" spans="23:23" ht="20.100000000000001" customHeight="1">
      <c r="W1173" s="2">
        <f t="shared" si="25"/>
        <v>0</v>
      </c>
    </row>
    <row r="1174" spans="23:23" ht="20.100000000000001" customHeight="1">
      <c r="W1174" s="2">
        <f t="shared" si="25"/>
        <v>0</v>
      </c>
    </row>
    <row r="1175" spans="23:23" ht="20.100000000000001" customHeight="1">
      <c r="W1175" s="2">
        <f t="shared" si="25"/>
        <v>0</v>
      </c>
    </row>
    <row r="1176" spans="23:23" ht="20.100000000000001" customHeight="1">
      <c r="W1176" s="2">
        <f t="shared" si="25"/>
        <v>0</v>
      </c>
    </row>
    <row r="1177" spans="23:23" ht="20.100000000000001" customHeight="1">
      <c r="W1177" s="2">
        <f t="shared" si="25"/>
        <v>0</v>
      </c>
    </row>
    <row r="1178" spans="23:23" ht="20.100000000000001" customHeight="1">
      <c r="W1178" s="2">
        <f t="shared" si="25"/>
        <v>0</v>
      </c>
    </row>
    <row r="1179" spans="23:23" ht="20.100000000000001" customHeight="1">
      <c r="W1179" s="2">
        <f t="shared" si="25"/>
        <v>0</v>
      </c>
    </row>
    <row r="1180" spans="23:23" ht="20.100000000000001" customHeight="1">
      <c r="W1180" s="2">
        <f t="shared" si="25"/>
        <v>0</v>
      </c>
    </row>
    <row r="1181" spans="23:23" ht="20.100000000000001" customHeight="1">
      <c r="W1181" s="2">
        <f t="shared" si="25"/>
        <v>0</v>
      </c>
    </row>
    <row r="1182" spans="23:23" ht="20.100000000000001" customHeight="1">
      <c r="W1182" s="2">
        <f t="shared" ref="W1182:W1245" si="26">L1182+M1182+N1182+P1182+R1182+S1182+U1182+V1182</f>
        <v>0</v>
      </c>
    </row>
    <row r="1183" spans="23:23" ht="20.100000000000001" customHeight="1">
      <c r="W1183" s="2">
        <f t="shared" si="26"/>
        <v>0</v>
      </c>
    </row>
    <row r="1184" spans="23:23" ht="20.100000000000001" customHeight="1">
      <c r="W1184" s="2">
        <f t="shared" si="26"/>
        <v>0</v>
      </c>
    </row>
    <row r="1185" spans="23:23" ht="20.100000000000001" customHeight="1">
      <c r="W1185" s="2">
        <f t="shared" si="26"/>
        <v>0</v>
      </c>
    </row>
    <row r="1186" spans="23:23" ht="20.100000000000001" customHeight="1">
      <c r="W1186" s="2">
        <f t="shared" si="26"/>
        <v>0</v>
      </c>
    </row>
    <row r="1187" spans="23:23" ht="20.100000000000001" customHeight="1">
      <c r="W1187" s="2">
        <f t="shared" si="26"/>
        <v>0</v>
      </c>
    </row>
    <row r="1188" spans="23:23" ht="20.100000000000001" customHeight="1">
      <c r="W1188" s="2">
        <f t="shared" si="26"/>
        <v>0</v>
      </c>
    </row>
    <row r="1189" spans="23:23" ht="20.100000000000001" customHeight="1">
      <c r="W1189" s="2">
        <f t="shared" si="26"/>
        <v>0</v>
      </c>
    </row>
    <row r="1190" spans="23:23" ht="20.100000000000001" customHeight="1">
      <c r="W1190" s="2">
        <f t="shared" si="26"/>
        <v>0</v>
      </c>
    </row>
    <row r="1191" spans="23:23" ht="20.100000000000001" customHeight="1">
      <c r="W1191" s="2">
        <f t="shared" si="26"/>
        <v>0</v>
      </c>
    </row>
    <row r="1192" spans="23:23" ht="20.100000000000001" customHeight="1">
      <c r="W1192" s="2">
        <f t="shared" si="26"/>
        <v>0</v>
      </c>
    </row>
    <row r="1193" spans="23:23" ht="20.100000000000001" customHeight="1">
      <c r="W1193" s="2">
        <f t="shared" si="26"/>
        <v>0</v>
      </c>
    </row>
    <row r="1194" spans="23:23" ht="20.100000000000001" customHeight="1">
      <c r="W1194" s="2">
        <f t="shared" si="26"/>
        <v>0</v>
      </c>
    </row>
    <row r="1195" spans="23:23" ht="20.100000000000001" customHeight="1">
      <c r="W1195" s="2">
        <f t="shared" si="26"/>
        <v>0</v>
      </c>
    </row>
    <row r="1196" spans="23:23" ht="20.100000000000001" customHeight="1">
      <c r="W1196" s="2">
        <f t="shared" si="26"/>
        <v>0</v>
      </c>
    </row>
    <row r="1197" spans="23:23" ht="20.100000000000001" customHeight="1">
      <c r="W1197" s="2">
        <f t="shared" si="26"/>
        <v>0</v>
      </c>
    </row>
    <row r="1198" spans="23:23" ht="20.100000000000001" customHeight="1">
      <c r="W1198" s="2">
        <f t="shared" si="26"/>
        <v>0</v>
      </c>
    </row>
    <row r="1199" spans="23:23" ht="20.100000000000001" customHeight="1">
      <c r="W1199" s="2">
        <f t="shared" si="26"/>
        <v>0</v>
      </c>
    </row>
    <row r="1200" spans="23:23" ht="20.100000000000001" customHeight="1">
      <c r="W1200" s="2">
        <f t="shared" si="26"/>
        <v>0</v>
      </c>
    </row>
    <row r="1201" spans="23:23" ht="20.100000000000001" customHeight="1">
      <c r="W1201" s="2">
        <f t="shared" si="26"/>
        <v>0</v>
      </c>
    </row>
    <row r="1202" spans="23:23" ht="20.100000000000001" customHeight="1">
      <c r="W1202" s="2">
        <f t="shared" si="26"/>
        <v>0</v>
      </c>
    </row>
    <row r="1203" spans="23:23" ht="20.100000000000001" customHeight="1">
      <c r="W1203" s="2">
        <f t="shared" si="26"/>
        <v>0</v>
      </c>
    </row>
    <row r="1204" spans="23:23" ht="20.100000000000001" customHeight="1">
      <c r="W1204" s="2">
        <f t="shared" si="26"/>
        <v>0</v>
      </c>
    </row>
    <row r="1205" spans="23:23" ht="20.100000000000001" customHeight="1">
      <c r="W1205" s="2">
        <f t="shared" si="26"/>
        <v>0</v>
      </c>
    </row>
    <row r="1206" spans="23:23" ht="20.100000000000001" customHeight="1">
      <c r="W1206" s="2">
        <f t="shared" si="26"/>
        <v>0</v>
      </c>
    </row>
    <row r="1207" spans="23:23" ht="20.100000000000001" customHeight="1">
      <c r="W1207" s="2">
        <f t="shared" si="26"/>
        <v>0</v>
      </c>
    </row>
    <row r="1208" spans="23:23" ht="20.100000000000001" customHeight="1">
      <c r="W1208" s="2">
        <f t="shared" si="26"/>
        <v>0</v>
      </c>
    </row>
    <row r="1209" spans="23:23" ht="20.100000000000001" customHeight="1">
      <c r="W1209" s="2">
        <f t="shared" si="26"/>
        <v>0</v>
      </c>
    </row>
    <row r="1210" spans="23:23" ht="20.100000000000001" customHeight="1">
      <c r="W1210" s="2">
        <f t="shared" si="26"/>
        <v>0</v>
      </c>
    </row>
    <row r="1211" spans="23:23" ht="20.100000000000001" customHeight="1">
      <c r="W1211" s="2">
        <f t="shared" si="26"/>
        <v>0</v>
      </c>
    </row>
    <row r="1212" spans="23:23" ht="20.100000000000001" customHeight="1">
      <c r="W1212" s="2">
        <f t="shared" si="26"/>
        <v>0</v>
      </c>
    </row>
    <row r="1213" spans="23:23" ht="20.100000000000001" customHeight="1">
      <c r="W1213" s="2">
        <f t="shared" si="26"/>
        <v>0</v>
      </c>
    </row>
    <row r="1214" spans="23:23" ht="20.100000000000001" customHeight="1">
      <c r="W1214" s="2">
        <f t="shared" si="26"/>
        <v>0</v>
      </c>
    </row>
    <row r="1215" spans="23:23" ht="20.100000000000001" customHeight="1">
      <c r="W1215" s="2">
        <f t="shared" si="26"/>
        <v>0</v>
      </c>
    </row>
    <row r="1216" spans="23:23" ht="20.100000000000001" customHeight="1">
      <c r="W1216" s="2">
        <f t="shared" si="26"/>
        <v>0</v>
      </c>
    </row>
    <row r="1217" spans="23:23" ht="20.100000000000001" customHeight="1">
      <c r="W1217" s="2">
        <f t="shared" si="26"/>
        <v>0</v>
      </c>
    </row>
    <row r="1218" spans="23:23" ht="20.100000000000001" customHeight="1">
      <c r="W1218" s="2">
        <f t="shared" si="26"/>
        <v>0</v>
      </c>
    </row>
    <row r="1219" spans="23:23" ht="20.100000000000001" customHeight="1">
      <c r="W1219" s="2">
        <f t="shared" si="26"/>
        <v>0</v>
      </c>
    </row>
    <row r="1220" spans="23:23" ht="20.100000000000001" customHeight="1">
      <c r="W1220" s="2">
        <f t="shared" si="26"/>
        <v>0</v>
      </c>
    </row>
    <row r="1221" spans="23:23" ht="20.100000000000001" customHeight="1">
      <c r="W1221" s="2">
        <f t="shared" si="26"/>
        <v>0</v>
      </c>
    </row>
    <row r="1222" spans="23:23" ht="20.100000000000001" customHeight="1">
      <c r="W1222" s="2">
        <f t="shared" si="26"/>
        <v>0</v>
      </c>
    </row>
    <row r="1223" spans="23:23" ht="20.100000000000001" customHeight="1">
      <c r="W1223" s="2">
        <f t="shared" si="26"/>
        <v>0</v>
      </c>
    </row>
    <row r="1224" spans="23:23" ht="20.100000000000001" customHeight="1">
      <c r="W1224" s="2">
        <f t="shared" si="26"/>
        <v>0</v>
      </c>
    </row>
    <row r="1225" spans="23:23" ht="20.100000000000001" customHeight="1">
      <c r="W1225" s="2">
        <f t="shared" si="26"/>
        <v>0</v>
      </c>
    </row>
    <row r="1226" spans="23:23" ht="20.100000000000001" customHeight="1">
      <c r="W1226" s="2">
        <f t="shared" si="26"/>
        <v>0</v>
      </c>
    </row>
    <row r="1227" spans="23:23" ht="20.100000000000001" customHeight="1">
      <c r="W1227" s="2">
        <f t="shared" si="26"/>
        <v>0</v>
      </c>
    </row>
    <row r="1228" spans="23:23" ht="20.100000000000001" customHeight="1">
      <c r="W1228" s="2">
        <f t="shared" si="26"/>
        <v>0</v>
      </c>
    </row>
    <row r="1229" spans="23:23" ht="20.100000000000001" customHeight="1">
      <c r="W1229" s="2">
        <f t="shared" si="26"/>
        <v>0</v>
      </c>
    </row>
    <row r="1230" spans="23:23" ht="20.100000000000001" customHeight="1">
      <c r="W1230" s="2">
        <f t="shared" si="26"/>
        <v>0</v>
      </c>
    </row>
    <row r="1231" spans="23:23" ht="20.100000000000001" customHeight="1">
      <c r="W1231" s="2">
        <f t="shared" si="26"/>
        <v>0</v>
      </c>
    </row>
    <row r="1232" spans="23:23" ht="20.100000000000001" customHeight="1">
      <c r="W1232" s="2">
        <f t="shared" si="26"/>
        <v>0</v>
      </c>
    </row>
    <row r="1233" spans="23:23" ht="20.100000000000001" customHeight="1">
      <c r="W1233" s="2">
        <f t="shared" si="26"/>
        <v>0</v>
      </c>
    </row>
    <row r="1234" spans="23:23" ht="20.100000000000001" customHeight="1">
      <c r="W1234" s="2">
        <f t="shared" si="26"/>
        <v>0</v>
      </c>
    </row>
    <row r="1235" spans="23:23" ht="20.100000000000001" customHeight="1">
      <c r="W1235" s="2">
        <f t="shared" si="26"/>
        <v>0</v>
      </c>
    </row>
    <row r="1236" spans="23:23" ht="20.100000000000001" customHeight="1">
      <c r="W1236" s="2">
        <f t="shared" si="26"/>
        <v>0</v>
      </c>
    </row>
    <row r="1237" spans="23:23" ht="20.100000000000001" customHeight="1">
      <c r="W1237" s="2">
        <f t="shared" si="26"/>
        <v>0</v>
      </c>
    </row>
    <row r="1238" spans="23:23" ht="20.100000000000001" customHeight="1">
      <c r="W1238" s="2">
        <f t="shared" si="26"/>
        <v>0</v>
      </c>
    </row>
    <row r="1239" spans="23:23" ht="20.100000000000001" customHeight="1">
      <c r="W1239" s="2">
        <f t="shared" si="26"/>
        <v>0</v>
      </c>
    </row>
    <row r="1240" spans="23:23" ht="20.100000000000001" customHeight="1">
      <c r="W1240" s="2">
        <f t="shared" si="26"/>
        <v>0</v>
      </c>
    </row>
    <row r="1241" spans="23:23" ht="20.100000000000001" customHeight="1">
      <c r="W1241" s="2">
        <f t="shared" si="26"/>
        <v>0</v>
      </c>
    </row>
    <row r="1242" spans="23:23" ht="20.100000000000001" customHeight="1">
      <c r="W1242" s="2">
        <f t="shared" si="26"/>
        <v>0</v>
      </c>
    </row>
    <row r="1243" spans="23:23" ht="20.100000000000001" customHeight="1">
      <c r="W1243" s="2">
        <f t="shared" si="26"/>
        <v>0</v>
      </c>
    </row>
    <row r="1244" spans="23:23" ht="20.100000000000001" customHeight="1">
      <c r="W1244" s="2">
        <f t="shared" si="26"/>
        <v>0</v>
      </c>
    </row>
    <row r="1245" spans="23:23" ht="20.100000000000001" customHeight="1">
      <c r="W1245" s="2">
        <f t="shared" si="26"/>
        <v>0</v>
      </c>
    </row>
    <row r="1246" spans="23:23" ht="20.100000000000001" customHeight="1">
      <c r="W1246" s="2">
        <f t="shared" ref="W1246:W1283" si="27">L1246+M1246+N1246+P1246+R1246+S1246+U1246+V1246</f>
        <v>0</v>
      </c>
    </row>
    <row r="1247" spans="23:23" ht="20.100000000000001" customHeight="1">
      <c r="W1247" s="2">
        <f t="shared" si="27"/>
        <v>0</v>
      </c>
    </row>
    <row r="1248" spans="23:23" ht="20.100000000000001" customHeight="1">
      <c r="W1248" s="2">
        <f t="shared" si="27"/>
        <v>0</v>
      </c>
    </row>
    <row r="1249" spans="23:23" ht="20.100000000000001" customHeight="1">
      <c r="W1249" s="2">
        <f t="shared" si="27"/>
        <v>0</v>
      </c>
    </row>
    <row r="1250" spans="23:23" ht="20.100000000000001" customHeight="1">
      <c r="W1250" s="2">
        <f t="shared" si="27"/>
        <v>0</v>
      </c>
    </row>
    <row r="1251" spans="23:23" ht="20.100000000000001" customHeight="1">
      <c r="W1251" s="2">
        <f t="shared" si="27"/>
        <v>0</v>
      </c>
    </row>
    <row r="1252" spans="23:23" ht="20.100000000000001" customHeight="1">
      <c r="W1252" s="2">
        <f t="shared" si="27"/>
        <v>0</v>
      </c>
    </row>
    <row r="1253" spans="23:23" ht="20.100000000000001" customHeight="1">
      <c r="W1253" s="2">
        <f t="shared" si="27"/>
        <v>0</v>
      </c>
    </row>
    <row r="1254" spans="23:23" ht="20.100000000000001" customHeight="1">
      <c r="W1254" s="2">
        <f t="shared" si="27"/>
        <v>0</v>
      </c>
    </row>
    <row r="1255" spans="23:23" ht="20.100000000000001" customHeight="1">
      <c r="W1255" s="2">
        <f t="shared" si="27"/>
        <v>0</v>
      </c>
    </row>
    <row r="1256" spans="23:23" ht="20.100000000000001" customHeight="1">
      <c r="W1256" s="2">
        <f t="shared" si="27"/>
        <v>0</v>
      </c>
    </row>
    <row r="1257" spans="23:23" ht="20.100000000000001" customHeight="1">
      <c r="W1257" s="2">
        <f t="shared" si="27"/>
        <v>0</v>
      </c>
    </row>
    <row r="1258" spans="23:23" ht="20.100000000000001" customHeight="1">
      <c r="W1258" s="2">
        <f t="shared" si="27"/>
        <v>0</v>
      </c>
    </row>
    <row r="1259" spans="23:23" ht="20.100000000000001" customHeight="1">
      <c r="W1259" s="2">
        <f t="shared" si="27"/>
        <v>0</v>
      </c>
    </row>
    <row r="1260" spans="23:23" ht="20.100000000000001" customHeight="1">
      <c r="W1260" s="2">
        <f t="shared" si="27"/>
        <v>0</v>
      </c>
    </row>
    <row r="1261" spans="23:23" ht="20.100000000000001" customHeight="1">
      <c r="W1261" s="2">
        <f t="shared" si="27"/>
        <v>0</v>
      </c>
    </row>
    <row r="1262" spans="23:23" ht="20.100000000000001" customHeight="1">
      <c r="W1262" s="2">
        <f t="shared" si="27"/>
        <v>0</v>
      </c>
    </row>
    <row r="1263" spans="23:23" ht="20.100000000000001" customHeight="1">
      <c r="W1263" s="2">
        <f t="shared" si="27"/>
        <v>0</v>
      </c>
    </row>
    <row r="1264" spans="23:23" ht="20.100000000000001" customHeight="1">
      <c r="W1264" s="2">
        <f t="shared" si="27"/>
        <v>0</v>
      </c>
    </row>
    <row r="1265" spans="23:23" ht="20.100000000000001" customHeight="1">
      <c r="W1265" s="2">
        <f t="shared" si="27"/>
        <v>0</v>
      </c>
    </row>
    <row r="1266" spans="23:23" ht="20.100000000000001" customHeight="1">
      <c r="W1266" s="2">
        <f t="shared" si="27"/>
        <v>0</v>
      </c>
    </row>
    <row r="1267" spans="23:23" ht="20.100000000000001" customHeight="1">
      <c r="W1267" s="2">
        <f t="shared" si="27"/>
        <v>0</v>
      </c>
    </row>
    <row r="1268" spans="23:23" ht="20.100000000000001" customHeight="1">
      <c r="W1268" s="2">
        <f t="shared" si="27"/>
        <v>0</v>
      </c>
    </row>
    <row r="1269" spans="23:23" ht="20.100000000000001" customHeight="1">
      <c r="W1269" s="2">
        <f t="shared" si="27"/>
        <v>0</v>
      </c>
    </row>
    <row r="1270" spans="23:23" ht="20.100000000000001" customHeight="1">
      <c r="W1270" s="2">
        <f t="shared" si="27"/>
        <v>0</v>
      </c>
    </row>
    <row r="1271" spans="23:23" ht="20.100000000000001" customHeight="1">
      <c r="W1271" s="2">
        <f t="shared" si="27"/>
        <v>0</v>
      </c>
    </row>
    <row r="1272" spans="23:23" ht="20.100000000000001" customHeight="1">
      <c r="W1272" s="2">
        <f t="shared" si="27"/>
        <v>0</v>
      </c>
    </row>
    <row r="1273" spans="23:23" ht="20.100000000000001" customHeight="1">
      <c r="W1273" s="2">
        <f t="shared" si="27"/>
        <v>0</v>
      </c>
    </row>
    <row r="1274" spans="23:23" ht="20.100000000000001" customHeight="1">
      <c r="W1274" s="2">
        <f t="shared" si="27"/>
        <v>0</v>
      </c>
    </row>
    <row r="1275" spans="23:23" ht="20.100000000000001" customHeight="1">
      <c r="W1275" s="2">
        <f t="shared" si="27"/>
        <v>0</v>
      </c>
    </row>
    <row r="1276" spans="23:23" ht="20.100000000000001" customHeight="1">
      <c r="W1276" s="2">
        <f t="shared" si="27"/>
        <v>0</v>
      </c>
    </row>
    <row r="1277" spans="23:23" ht="20.100000000000001" customHeight="1">
      <c r="W1277" s="2">
        <f t="shared" si="27"/>
        <v>0</v>
      </c>
    </row>
    <row r="1278" spans="23:23" ht="20.100000000000001" customHeight="1">
      <c r="W1278" s="2">
        <f t="shared" si="27"/>
        <v>0</v>
      </c>
    </row>
    <row r="1279" spans="23:23" ht="20.100000000000001" customHeight="1">
      <c r="W1279" s="2">
        <f t="shared" si="27"/>
        <v>0</v>
      </c>
    </row>
    <row r="1280" spans="23:23" ht="20.100000000000001" customHeight="1">
      <c r="W1280" s="2">
        <f t="shared" si="27"/>
        <v>0</v>
      </c>
    </row>
    <row r="1281" spans="23:23" ht="20.100000000000001" customHeight="1">
      <c r="W1281" s="2">
        <f t="shared" si="27"/>
        <v>0</v>
      </c>
    </row>
    <row r="1282" spans="23:23" ht="20.100000000000001" customHeight="1">
      <c r="W1282" s="2">
        <f t="shared" si="27"/>
        <v>0</v>
      </c>
    </row>
    <row r="1283" spans="23:23" ht="20.100000000000001" customHeight="1">
      <c r="W1283" s="2">
        <f t="shared" si="27"/>
        <v>0</v>
      </c>
    </row>
  </sheetData>
  <mergeCells count="29">
    <mergeCell ref="I1:I2"/>
    <mergeCell ref="J1:J2"/>
    <mergeCell ref="K1:K2"/>
    <mergeCell ref="L1:L2"/>
    <mergeCell ref="M1:M2"/>
    <mergeCell ref="D1:D2"/>
    <mergeCell ref="E1:E2"/>
    <mergeCell ref="F1:F2"/>
    <mergeCell ref="G1:G2"/>
    <mergeCell ref="H1:H2"/>
    <mergeCell ref="A1:A2"/>
    <mergeCell ref="A79:A80"/>
    <mergeCell ref="A174:A175"/>
    <mergeCell ref="B1:B2"/>
    <mergeCell ref="C1:C2"/>
    <mergeCell ref="X199:X200"/>
    <mergeCell ref="Y1:Y2"/>
    <mergeCell ref="N1:N2"/>
    <mergeCell ref="S1:S2"/>
    <mergeCell ref="V1:V2"/>
    <mergeCell ref="W1:W2"/>
    <mergeCell ref="X1:X2"/>
    <mergeCell ref="X198:Y198"/>
    <mergeCell ref="O1:P1"/>
    <mergeCell ref="Q1:R1"/>
    <mergeCell ref="T1:U1"/>
    <mergeCell ref="X196:Y196"/>
    <mergeCell ref="X197:Y197"/>
    <mergeCell ref="X126:X128"/>
  </mergeCells>
  <phoneticPr fontId="12" type="noConversion"/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郭玉琴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2006-09-13T11:21:00Z</dcterms:created>
  <dcterms:modified xsi:type="dcterms:W3CDTF">2018-01-30T07:28:35Z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