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showSheetTabs="0" xWindow="360" yWindow="15" windowWidth="9720" windowHeight="6540"/>
  </bookViews>
  <sheets>
    <sheet name="Caltrans Student Timesheet" sheetId="1" r:id="rId1"/>
  </sheets>
  <definedNames>
    <definedName name="_xlnm.Print_Area" localSheetId="0">'Caltrans Student Timesheet'!$A$1:$BH$43</definedName>
  </definedNames>
  <calcPr calcId="125725"/>
</workbook>
</file>

<file path=xl/calcChain.xml><?xml version="1.0" encoding="utf-8"?>
<calcChain xmlns="http://schemas.openxmlformats.org/spreadsheetml/2006/main">
  <c r="BD40" i="1"/>
  <c r="V10"/>
  <c r="V16"/>
  <c r="V15"/>
  <c r="AR15" s="1"/>
  <c r="V14"/>
  <c r="AR14" s="1"/>
  <c r="AQ14"/>
  <c r="V13"/>
  <c r="AU13" s="1"/>
  <c r="V12"/>
  <c r="AR12" s="1"/>
  <c r="V11"/>
  <c r="AU11" s="1"/>
  <c r="AN16"/>
  <c r="AN15"/>
  <c r="AW15" s="1"/>
  <c r="AN14"/>
  <c r="BA14" s="1"/>
  <c r="AN13"/>
  <c r="AY13"/>
  <c r="AX13"/>
  <c r="AN12"/>
  <c r="AY12"/>
  <c r="AN11"/>
  <c r="AY11"/>
  <c r="AU16"/>
  <c r="AU10"/>
  <c r="AN10"/>
  <c r="AX10"/>
  <c r="AS18"/>
  <c r="AS16"/>
  <c r="AS10"/>
  <c r="AR18"/>
  <c r="AR16"/>
  <c r="AR10"/>
  <c r="AT10"/>
  <c r="AQ16"/>
  <c r="AQ10"/>
  <c r="AW10"/>
  <c r="AZ10"/>
  <c r="AY10"/>
  <c r="AW11"/>
  <c r="AW12"/>
  <c r="AW13"/>
  <c r="AW14"/>
  <c r="BA10"/>
  <c r="BA16"/>
  <c r="AT16"/>
  <c r="BA13"/>
  <c r="AX14"/>
  <c r="AZ13"/>
  <c r="BA12"/>
  <c r="AX12"/>
  <c r="AZ12"/>
  <c r="BA11"/>
  <c r="AX11"/>
  <c r="AZ11"/>
  <c r="AU15"/>
  <c r="AQ11" l="1"/>
  <c r="AU14"/>
  <c r="AS14"/>
  <c r="AT14" s="1"/>
  <c r="AR11"/>
  <c r="AS11"/>
  <c r="AQ12"/>
  <c r="AQ13"/>
  <c r="AR13"/>
  <c r="AS13"/>
  <c r="AS12"/>
  <c r="AU12"/>
  <c r="AQ15"/>
  <c r="AS15"/>
  <c r="BA15"/>
  <c r="BA18" s="1"/>
  <c r="AY15"/>
  <c r="AX15"/>
  <c r="AZ15" s="1"/>
  <c r="AZ14"/>
  <c r="AY14"/>
  <c r="AU18" l="1"/>
  <c r="AT11"/>
  <c r="AR21"/>
  <c r="AT12"/>
  <c r="AT13"/>
  <c r="AS24"/>
  <c r="AQ19"/>
  <c r="AQ18"/>
  <c r="AT15"/>
  <c r="AY16"/>
  <c r="AY24" s="1"/>
  <c r="AX16"/>
  <c r="AX18" s="1"/>
  <c r="AW16"/>
  <c r="AZ16" s="1"/>
  <c r="AY18"/>
  <c r="AO24" l="1"/>
  <c r="AT18"/>
  <c r="AT28" s="1"/>
  <c r="AT26"/>
  <c r="AX21"/>
  <c r="AO21" s="1"/>
  <c r="AW18"/>
  <c r="AW19"/>
  <c r="AO19" s="1"/>
  <c r="AZ18"/>
  <c r="AZ28" s="1"/>
  <c r="AZ26"/>
  <c r="AO26" l="1"/>
</calcChain>
</file>

<file path=xl/sharedStrings.xml><?xml version="1.0" encoding="utf-8"?>
<sst xmlns="http://schemas.openxmlformats.org/spreadsheetml/2006/main" count="84" uniqueCount="63">
  <si>
    <t>Social Security Number (last 4 digits):</t>
  </si>
  <si>
    <t>Last Name</t>
  </si>
  <si>
    <t>First Name</t>
  </si>
  <si>
    <t>Middle Name</t>
  </si>
  <si>
    <t>Sunday</t>
  </si>
  <si>
    <t>Monday</t>
  </si>
  <si>
    <t>Tuesday</t>
  </si>
  <si>
    <t>Wednesday</t>
  </si>
  <si>
    <t>Thursday</t>
  </si>
  <si>
    <t>Friday</t>
  </si>
  <si>
    <t>Saturday</t>
  </si>
  <si>
    <t>Pay Period:</t>
  </si>
  <si>
    <t>District:</t>
  </si>
  <si>
    <t>Program/Service Ctr:</t>
  </si>
  <si>
    <t>Student Employee ID Number</t>
  </si>
  <si>
    <t>Supervisor Use Only:</t>
  </si>
  <si>
    <t>First Timesheet</t>
  </si>
  <si>
    <t>Last Timesheet</t>
  </si>
  <si>
    <t>In</t>
  </si>
  <si>
    <t>Out</t>
  </si>
  <si>
    <t>Hours</t>
  </si>
  <si>
    <t xml:space="preserve">Regular Hours  </t>
  </si>
  <si>
    <t xml:space="preserve">Total Hours  </t>
  </si>
  <si>
    <t xml:space="preserve">Doubletime Hours  </t>
  </si>
  <si>
    <t xml:space="preserve">Overtime Hours  </t>
  </si>
  <si>
    <t>Month/Day/Year</t>
  </si>
  <si>
    <t>Date</t>
  </si>
  <si>
    <t>Student Signature</t>
  </si>
  <si>
    <t>Daytime Phone#</t>
  </si>
  <si>
    <t>Work Phone#</t>
  </si>
  <si>
    <t>CALTRANS STUDENT TIMESHEET</t>
  </si>
  <si>
    <t>I certify that this employee's time card is true and correct for this time period and reflects the actual time worked. I understand that it is my responsibility to notify the Student Assistant Coordinator if there are any changes on the timesheet.</t>
  </si>
  <si>
    <t>(Signatures Must Be Completed in Ink)</t>
  </si>
  <si>
    <t>Approval by
Student Assistant
Coordinator</t>
  </si>
  <si>
    <t>to</t>
  </si>
  <si>
    <t>Formulas first week</t>
  </si>
  <si>
    <t>Formulas second week</t>
  </si>
  <si>
    <t>Total Hours Worked
This Pay Period</t>
  </si>
  <si>
    <t>(Must agree with Total Hours above)</t>
  </si>
  <si>
    <t>Supervisor Signature</t>
  </si>
  <si>
    <t>reg</t>
  </si>
  <si>
    <t>ot</t>
  </si>
  <si>
    <t>dt</t>
  </si>
  <si>
    <t>TOTAL</t>
  </si>
  <si>
    <t>Day
worked</t>
  </si>
  <si>
    <t>Total Hours</t>
  </si>
  <si>
    <t>Hourly Rate</t>
  </si>
  <si>
    <t>Total Days Worked</t>
  </si>
  <si>
    <t>TO #</t>
  </si>
  <si>
    <t>CL #</t>
  </si>
  <si>
    <t>AL #</t>
  </si>
  <si>
    <t>Unit #</t>
  </si>
  <si>
    <t>Project #</t>
  </si>
  <si>
    <t>Reporting #</t>
  </si>
  <si>
    <t>Phase #</t>
  </si>
  <si>
    <t>* Object Code will always be 532</t>
  </si>
  <si>
    <t>* CL # = Commodity Line #</t>
  </si>
  <si>
    <t>* AL # = Accounting Line #</t>
  </si>
  <si>
    <t>Zhao</t>
  </si>
  <si>
    <t>Jing Hua</t>
  </si>
  <si>
    <t>8287</t>
  </si>
  <si>
    <t>56ZHAO</t>
  </si>
  <si>
    <t>(415)203-8143</t>
  </si>
</sst>
</file>

<file path=xl/styles.xml><?xml version="1.0" encoding="utf-8"?>
<styleSheet xmlns="http://schemas.openxmlformats.org/spreadsheetml/2006/main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[h]:mm"/>
    <numFmt numFmtId="165" formatCode="&quot;$&quot;#,##0.00"/>
  </numFmts>
  <fonts count="25">
    <font>
      <sz val="10"/>
      <name val="Arial"/>
    </font>
    <font>
      <sz val="10"/>
      <name val="Arial"/>
    </font>
    <font>
      <sz val="8"/>
      <name val="Arial"/>
      <family val="2"/>
    </font>
    <font>
      <b/>
      <i/>
      <sz val="10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</font>
    <font>
      <i/>
      <sz val="10"/>
      <name val="Arial"/>
      <family val="2"/>
    </font>
    <font>
      <b/>
      <sz val="10"/>
      <color indexed="10"/>
      <name val="Arial"/>
      <family val="2"/>
    </font>
    <font>
      <sz val="10"/>
      <name val="Arial Narrow"/>
      <family val="2"/>
    </font>
    <font>
      <b/>
      <sz val="22"/>
      <name val="Bookman Old Style"/>
      <family val="1"/>
    </font>
    <font>
      <sz val="12"/>
      <name val="Arial"/>
      <family val="2"/>
    </font>
    <font>
      <sz val="12"/>
      <color indexed="12"/>
      <name val="Arial"/>
      <family val="2"/>
    </font>
    <font>
      <sz val="36"/>
      <color indexed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26"/>
      <color indexed="12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sz val="11"/>
      <color indexed="17"/>
      <name val="Arial"/>
      <family val="2"/>
    </font>
    <font>
      <sz val="11"/>
      <color indexed="12"/>
      <name val="Arial"/>
      <family val="2"/>
    </font>
    <font>
      <sz val="11"/>
      <color indexed="4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/>
    <xf numFmtId="20" fontId="2" fillId="2" borderId="1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/>
    <xf numFmtId="164" fontId="2" fillId="2" borderId="1" xfId="0" applyNumberFormat="1" applyFont="1" applyFill="1" applyBorder="1" applyAlignment="1">
      <alignment horizontal="center" vertical="center"/>
    </xf>
    <xf numFmtId="20" fontId="2" fillId="2" borderId="5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7" fillId="0" borderId="0" xfId="0" applyNumberFormat="1" applyFont="1" applyBorder="1" applyAlignment="1" applyProtection="1">
      <alignment horizontal="center" vertical="center"/>
      <protection hidden="1"/>
    </xf>
    <xf numFmtId="164" fontId="2" fillId="2" borderId="0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10" fillId="0" borderId="1" xfId="0" applyFont="1" applyFill="1" applyBorder="1" applyAlignment="1" applyProtection="1">
      <alignment horizontal="center"/>
      <protection locked="0"/>
    </xf>
    <xf numFmtId="0" fontId="7" fillId="0" borderId="7" xfId="0" applyFont="1" applyFill="1" applyBorder="1"/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 applyProtection="1">
      <alignment vertical="center"/>
      <protection locked="0"/>
    </xf>
    <xf numFmtId="0" fontId="7" fillId="0" borderId="0" xfId="0" applyFont="1" applyFill="1" applyBorder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18" fontId="5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7" fillId="0" borderId="7" xfId="0" applyFont="1" applyFill="1" applyBorder="1" applyProtection="1">
      <protection hidden="1"/>
    </xf>
    <xf numFmtId="164" fontId="7" fillId="0" borderId="7" xfId="0" applyNumberFormat="1" applyFont="1" applyFill="1" applyBorder="1" applyAlignment="1">
      <alignment horizontal="center"/>
    </xf>
    <xf numFmtId="0" fontId="7" fillId="0" borderId="0" xfId="0" applyFont="1" applyFill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Alignment="1">
      <alignment horizontal="right"/>
    </xf>
    <xf numFmtId="0" fontId="7" fillId="6" borderId="8" xfId="0" applyFont="1" applyFill="1" applyBorder="1" applyAlignment="1">
      <alignment horizontal="center" vertical="center"/>
    </xf>
    <xf numFmtId="18" fontId="7" fillId="0" borderId="0" xfId="0" applyNumberFormat="1" applyFont="1" applyFill="1"/>
    <xf numFmtId="0" fontId="11" fillId="0" borderId="9" xfId="0" applyFont="1" applyFill="1" applyBorder="1" applyAlignment="1">
      <alignment vertical="top" wrapText="1"/>
    </xf>
    <xf numFmtId="0" fontId="2" fillId="0" borderId="9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3" fillId="6" borderId="10" xfId="0" quotePrefix="1" applyFont="1" applyFill="1" applyBorder="1" applyAlignment="1">
      <alignment vertical="center"/>
    </xf>
    <xf numFmtId="0" fontId="3" fillId="6" borderId="11" xfId="0" quotePrefix="1" applyFont="1" applyFill="1" applyBorder="1" applyAlignment="1">
      <alignment vertical="center"/>
    </xf>
    <xf numFmtId="0" fontId="3" fillId="6" borderId="8" xfId="0" quotePrefix="1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14" fontId="5" fillId="0" borderId="0" xfId="0" applyNumberFormat="1" applyFont="1" applyFill="1" applyAlignment="1" applyProtection="1">
      <protection locked="0"/>
    </xf>
    <xf numFmtId="14" fontId="5" fillId="0" borderId="0" xfId="0" applyNumberFormat="1" applyFont="1" applyFill="1" applyBorder="1" applyAlignment="1" applyProtection="1">
      <protection locked="0"/>
    </xf>
    <xf numFmtId="14" fontId="6" fillId="0" borderId="0" xfId="0" applyNumberFormat="1" applyFont="1" applyFill="1" applyBorder="1" applyAlignment="1" applyProtection="1">
      <protection locked="0"/>
    </xf>
    <xf numFmtId="0" fontId="13" fillId="0" borderId="0" xfId="0" applyFont="1" applyFill="1"/>
    <xf numFmtId="0" fontId="18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 applyBorder="1"/>
    <xf numFmtId="49" fontId="15" fillId="0" borderId="12" xfId="0" applyNumberFormat="1" applyFont="1" applyFill="1" applyBorder="1" applyAlignment="1"/>
    <xf numFmtId="0" fontId="20" fillId="0" borderId="0" xfId="0" applyFont="1" applyFill="1" applyAlignment="1">
      <alignment horizontal="center"/>
    </xf>
    <xf numFmtId="0" fontId="21" fillId="0" borderId="0" xfId="0" applyFont="1" applyFill="1"/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horizontal="right"/>
    </xf>
    <xf numFmtId="0" fontId="18" fillId="0" borderId="0" xfId="0" applyFont="1" applyFill="1" applyAlignment="1">
      <alignment horizontal="right" vertical="center"/>
    </xf>
    <xf numFmtId="164" fontId="13" fillId="0" borderId="0" xfId="0" applyNumberFormat="1" applyFont="1" applyBorder="1" applyAlignment="1" applyProtection="1">
      <alignment horizontal="center" vertical="center"/>
      <protection hidden="1"/>
    </xf>
    <xf numFmtId="164" fontId="17" fillId="0" borderId="0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left"/>
    </xf>
    <xf numFmtId="0" fontId="4" fillId="0" borderId="13" xfId="0" applyFont="1" applyFill="1" applyBorder="1" applyAlignment="1" applyProtection="1"/>
    <xf numFmtId="0" fontId="2" fillId="6" borderId="14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vertical="center" wrapText="1"/>
    </xf>
    <xf numFmtId="0" fontId="7" fillId="0" borderId="0" xfId="0" applyFont="1" applyFill="1" applyAlignment="1"/>
    <xf numFmtId="0" fontId="2" fillId="0" borderId="0" xfId="0" applyFont="1" applyFill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14" fillId="0" borderId="0" xfId="0" applyFont="1" applyFill="1" applyAlignment="1" applyProtection="1">
      <protection locked="0"/>
    </xf>
    <xf numFmtId="0" fontId="13" fillId="0" borderId="0" xfId="0" applyFont="1" applyAlignment="1" applyProtection="1">
      <protection locked="0"/>
    </xf>
    <xf numFmtId="0" fontId="14" fillId="0" borderId="7" xfId="0" applyFont="1" applyBorder="1" applyAlignment="1" applyProtection="1">
      <protection locked="0"/>
    </xf>
    <xf numFmtId="164" fontId="7" fillId="0" borderId="8" xfId="0" applyNumberFormat="1" applyFont="1" applyBorder="1" applyAlignment="1" applyProtection="1">
      <alignment vertical="center"/>
      <protection hidden="1"/>
    </xf>
    <xf numFmtId="164" fontId="23" fillId="0" borderId="15" xfId="1" applyNumberFormat="1" applyFont="1" applyFill="1" applyBorder="1" applyAlignment="1" applyProtection="1">
      <alignment vertical="center"/>
      <protection locked="0"/>
    </xf>
    <xf numFmtId="164" fontId="23" fillId="0" borderId="16" xfId="1" applyNumberFormat="1" applyFont="1" applyFill="1" applyBorder="1" applyAlignment="1" applyProtection="1">
      <alignment vertical="center"/>
      <protection locked="0"/>
    </xf>
    <xf numFmtId="164" fontId="23" fillId="0" borderId="17" xfId="1" applyNumberFormat="1" applyFont="1" applyFill="1" applyBorder="1" applyAlignment="1" applyProtection="1">
      <alignment vertical="center"/>
      <protection locked="0"/>
    </xf>
    <xf numFmtId="0" fontId="18" fillId="7" borderId="10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 wrapText="1"/>
    </xf>
    <xf numFmtId="164" fontId="23" fillId="0" borderId="18" xfId="1" applyNumberFormat="1" applyFont="1" applyFill="1" applyBorder="1" applyAlignment="1" applyProtection="1">
      <alignment vertical="center"/>
      <protection locked="0"/>
    </xf>
    <xf numFmtId="164" fontId="23" fillId="0" borderId="1" xfId="1" applyNumberFormat="1" applyFont="1" applyFill="1" applyBorder="1" applyAlignment="1" applyProtection="1">
      <alignment vertical="center"/>
      <protection locked="0"/>
    </xf>
    <xf numFmtId="164" fontId="23" fillId="0" borderId="19" xfId="1" applyNumberFormat="1" applyFont="1" applyFill="1" applyBorder="1" applyAlignment="1" applyProtection="1">
      <alignment vertical="center"/>
      <protection locked="0"/>
    </xf>
    <xf numFmtId="7" fontId="23" fillId="0" borderId="20" xfId="1" applyNumberFormat="1" applyFont="1" applyFill="1" applyBorder="1" applyAlignment="1" applyProtection="1">
      <alignment vertical="center"/>
      <protection locked="0"/>
    </xf>
    <xf numFmtId="7" fontId="23" fillId="0" borderId="21" xfId="1" applyNumberFormat="1" applyFont="1" applyFill="1" applyBorder="1" applyAlignment="1" applyProtection="1">
      <alignment vertical="center"/>
      <protection locked="0"/>
    </xf>
    <xf numFmtId="7" fontId="23" fillId="0" borderId="22" xfId="1" applyNumberFormat="1" applyFont="1" applyFill="1" applyBorder="1" applyAlignment="1" applyProtection="1">
      <alignment vertical="center"/>
      <protection locked="0"/>
    </xf>
    <xf numFmtId="7" fontId="23" fillId="0" borderId="23" xfId="1" applyNumberFormat="1" applyFont="1" applyFill="1" applyBorder="1" applyAlignment="1" applyProtection="1">
      <alignment vertical="center"/>
      <protection locked="0"/>
    </xf>
    <xf numFmtId="7" fontId="23" fillId="0" borderId="24" xfId="1" applyNumberFormat="1" applyFont="1" applyFill="1" applyBorder="1" applyAlignment="1" applyProtection="1">
      <alignment vertical="center"/>
      <protection locked="0"/>
    </xf>
    <xf numFmtId="7" fontId="23" fillId="0" borderId="25" xfId="1" applyNumberFormat="1" applyFont="1" applyFill="1" applyBorder="1" applyAlignment="1" applyProtection="1">
      <alignment vertical="center"/>
      <protection locked="0"/>
    </xf>
    <xf numFmtId="0" fontId="18" fillId="7" borderId="8" xfId="0" applyFont="1" applyFill="1" applyBorder="1" applyAlignment="1">
      <alignment vertical="center" wrapText="1"/>
    </xf>
    <xf numFmtId="0" fontId="7" fillId="0" borderId="8" xfId="0" applyFont="1" applyFill="1" applyBorder="1"/>
    <xf numFmtId="0" fontId="23" fillId="0" borderId="26" xfId="0" applyFont="1" applyFill="1" applyBorder="1" applyAlignment="1" applyProtection="1">
      <alignment horizontal="center" vertical="center"/>
      <protection locked="0"/>
    </xf>
    <xf numFmtId="0" fontId="23" fillId="0" borderId="27" xfId="0" applyFont="1" applyFill="1" applyBorder="1" applyAlignment="1" applyProtection="1">
      <alignment horizontal="center" vertical="center"/>
      <protection locked="0"/>
    </xf>
    <xf numFmtId="0" fontId="23" fillId="0" borderId="18" xfId="0" applyFont="1" applyFill="1" applyBorder="1" applyAlignment="1" applyProtection="1">
      <alignment horizontal="center" vertical="center"/>
      <protection locked="0"/>
    </xf>
    <xf numFmtId="0" fontId="23" fillId="0" borderId="4" xfId="0" applyFont="1" applyFill="1" applyBorder="1" applyAlignment="1" applyProtection="1">
      <alignment horizontal="center" vertical="center"/>
      <protection locked="0"/>
    </xf>
    <xf numFmtId="0" fontId="23" fillId="0" borderId="28" xfId="0" applyFont="1" applyFill="1" applyBorder="1" applyAlignment="1" applyProtection="1">
      <alignment horizontal="center" vertical="center"/>
      <protection locked="0"/>
    </xf>
    <xf numFmtId="0" fontId="23" fillId="0" borderId="25" xfId="0" applyFont="1" applyFill="1" applyBorder="1" applyAlignment="1" applyProtection="1">
      <alignment horizontal="center" vertical="center"/>
      <protection locked="0"/>
    </xf>
    <xf numFmtId="0" fontId="23" fillId="0" borderId="1" xfId="0" applyFont="1" applyFill="1" applyBorder="1" applyAlignment="1" applyProtection="1">
      <alignment horizontal="center" vertical="center"/>
      <protection locked="0"/>
    </xf>
    <xf numFmtId="0" fontId="23" fillId="0" borderId="5" xfId="0" applyFont="1" applyFill="1" applyBorder="1" applyAlignment="1" applyProtection="1">
      <alignment horizontal="center" vertical="center"/>
      <protection locked="0"/>
    </xf>
    <xf numFmtId="0" fontId="23" fillId="0" borderId="23" xfId="0" applyFont="1" applyFill="1" applyBorder="1" applyAlignment="1" applyProtection="1">
      <alignment horizontal="center" vertical="center"/>
      <protection locked="0"/>
    </xf>
    <xf numFmtId="0" fontId="23" fillId="0" borderId="29" xfId="0" applyFont="1" applyFill="1" applyBorder="1" applyAlignment="1" applyProtection="1">
      <alignment horizontal="center" vertical="center"/>
      <protection locked="0"/>
    </xf>
    <xf numFmtId="0" fontId="23" fillId="0" borderId="21" xfId="0" applyFont="1" applyFill="1" applyBorder="1" applyAlignment="1" applyProtection="1">
      <alignment horizontal="center" vertical="center"/>
      <protection locked="0"/>
    </xf>
    <xf numFmtId="0" fontId="23" fillId="0" borderId="30" xfId="0" applyFont="1" applyFill="1" applyBorder="1" applyAlignment="1" applyProtection="1">
      <alignment horizontal="center" vertical="center"/>
      <protection locked="0"/>
    </xf>
    <xf numFmtId="0" fontId="23" fillId="0" borderId="20" xfId="0" applyFont="1" applyFill="1" applyBorder="1" applyAlignment="1" applyProtection="1">
      <alignment horizontal="center" vertical="center"/>
      <protection locked="0"/>
    </xf>
    <xf numFmtId="0" fontId="18" fillId="0" borderId="18" xfId="0" applyFont="1" applyFill="1" applyBorder="1" applyAlignment="1" applyProtection="1">
      <alignment horizontal="center" vertical="center"/>
    </xf>
    <xf numFmtId="0" fontId="23" fillId="0" borderId="18" xfId="0" applyFont="1" applyFill="1" applyBorder="1" applyAlignment="1" applyProtection="1">
      <alignment horizontal="center" vertical="center" wrapText="1"/>
      <protection locked="0"/>
    </xf>
    <xf numFmtId="0" fontId="23" fillId="0" borderId="18" xfId="0" applyFont="1" applyBorder="1" applyAlignment="1" applyProtection="1">
      <alignment horizontal="center" vertical="center"/>
      <protection locked="0"/>
    </xf>
    <xf numFmtId="0" fontId="18" fillId="0" borderId="31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center" vertical="center"/>
    </xf>
    <xf numFmtId="0" fontId="23" fillId="0" borderId="1" xfId="0" applyFont="1" applyBorder="1" applyAlignment="1" applyProtection="1">
      <alignment horizontal="center" vertical="center"/>
      <protection locked="0"/>
    </xf>
    <xf numFmtId="0" fontId="18" fillId="0" borderId="33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23" fillId="0" borderId="22" xfId="0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 applyAlignment="1" applyProtection="1">
      <alignment horizontal="center" vertical="center"/>
      <protection locked="0"/>
    </xf>
    <xf numFmtId="0" fontId="23" fillId="0" borderId="19" xfId="0" applyFont="1" applyFill="1" applyBorder="1" applyAlignment="1" applyProtection="1">
      <alignment horizontal="center" vertical="center"/>
      <protection locked="0"/>
    </xf>
    <xf numFmtId="0" fontId="23" fillId="0" borderId="36" xfId="0" applyFont="1" applyFill="1" applyBorder="1" applyAlignment="1" applyProtection="1">
      <alignment horizontal="center" vertical="center"/>
      <protection locked="0"/>
    </xf>
    <xf numFmtId="0" fontId="23" fillId="0" borderId="37" xfId="0" applyFont="1" applyFill="1" applyBorder="1" applyAlignment="1" applyProtection="1">
      <alignment horizontal="center" vertical="center"/>
      <protection locked="0"/>
    </xf>
    <xf numFmtId="0" fontId="18" fillId="0" borderId="19" xfId="0" applyFont="1" applyFill="1" applyBorder="1" applyAlignment="1" applyProtection="1">
      <alignment horizontal="center" vertical="center"/>
    </xf>
    <xf numFmtId="0" fontId="23" fillId="0" borderId="19" xfId="0" applyFont="1" applyBorder="1" applyAlignment="1" applyProtection="1">
      <alignment horizontal="center" vertical="center"/>
      <protection locked="0"/>
    </xf>
    <xf numFmtId="0" fontId="18" fillId="0" borderId="38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39" xfId="0" applyFont="1" applyFill="1" applyBorder="1" applyAlignment="1">
      <alignment horizontal="center" vertical="center" wrapText="1"/>
    </xf>
    <xf numFmtId="0" fontId="18" fillId="0" borderId="40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>
      <alignment horizontal="center" vertical="center" wrapText="1"/>
    </xf>
    <xf numFmtId="0" fontId="18" fillId="0" borderId="39" xfId="0" applyFont="1" applyFill="1" applyBorder="1" applyAlignment="1" applyProtection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 wrapText="1"/>
    </xf>
    <xf numFmtId="0" fontId="18" fillId="0" borderId="40" xfId="0" applyFont="1" applyFill="1" applyBorder="1" applyAlignment="1" applyProtection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18" fillId="0" borderId="42" xfId="0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18" fontId="14" fillId="0" borderId="2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8" fillId="0" borderId="39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35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  <xf numFmtId="165" fontId="23" fillId="0" borderId="34" xfId="0" applyNumberFormat="1" applyFont="1" applyBorder="1" applyAlignment="1">
      <alignment horizontal="center" vertical="center"/>
    </xf>
    <xf numFmtId="165" fontId="23" fillId="0" borderId="16" xfId="0" applyNumberFormat="1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top"/>
    </xf>
    <xf numFmtId="164" fontId="13" fillId="0" borderId="2" xfId="0" applyNumberFormat="1" applyFont="1" applyBorder="1" applyAlignment="1" applyProtection="1">
      <alignment horizontal="center" vertical="center"/>
      <protection hidden="1"/>
    </xf>
    <xf numFmtId="0" fontId="18" fillId="0" borderId="2" xfId="0" applyFont="1" applyFill="1" applyBorder="1" applyAlignment="1">
      <alignment horizontal="center" vertical="center"/>
    </xf>
    <xf numFmtId="20" fontId="18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/>
    </xf>
    <xf numFmtId="14" fontId="17" fillId="0" borderId="7" xfId="0" applyNumberFormat="1" applyFont="1" applyFill="1" applyBorder="1" applyAlignment="1" applyProtection="1">
      <alignment horizontal="center"/>
      <protection locked="0" hidden="1"/>
    </xf>
    <xf numFmtId="14" fontId="16" fillId="0" borderId="7" xfId="0" applyNumberFormat="1" applyFont="1" applyFill="1" applyBorder="1" applyAlignment="1" applyProtection="1">
      <alignment horizontal="center"/>
      <protection locked="0"/>
    </xf>
    <xf numFmtId="49" fontId="19" fillId="0" borderId="43" xfId="0" applyNumberFormat="1" applyFont="1" applyFill="1" applyBorder="1" applyAlignment="1" applyProtection="1">
      <alignment horizontal="center" vertical="center"/>
      <protection locked="0"/>
    </xf>
    <xf numFmtId="49" fontId="19" fillId="0" borderId="13" xfId="0" applyNumberFormat="1" applyFont="1" applyFill="1" applyBorder="1" applyAlignment="1" applyProtection="1">
      <alignment horizontal="center" vertical="center"/>
      <protection locked="0"/>
    </xf>
    <xf numFmtId="49" fontId="19" fillId="0" borderId="44" xfId="0" applyNumberFormat="1" applyFont="1" applyFill="1" applyBorder="1" applyAlignment="1" applyProtection="1">
      <alignment horizontal="center" vertical="center"/>
      <protection locked="0"/>
    </xf>
    <xf numFmtId="49" fontId="19" fillId="0" borderId="27" xfId="0" applyNumberFormat="1" applyFont="1" applyFill="1" applyBorder="1" applyAlignment="1" applyProtection="1">
      <alignment horizontal="center" vertical="center"/>
      <protection locked="0"/>
    </xf>
    <xf numFmtId="49" fontId="19" fillId="0" borderId="7" xfId="0" applyNumberFormat="1" applyFont="1" applyFill="1" applyBorder="1" applyAlignment="1" applyProtection="1">
      <alignment horizontal="center" vertical="center"/>
      <protection locked="0"/>
    </xf>
    <xf numFmtId="49" fontId="19" fillId="0" borderId="6" xfId="0" applyNumberFormat="1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left"/>
      <protection locked="0"/>
    </xf>
    <xf numFmtId="0" fontId="14" fillId="0" borderId="33" xfId="0" applyFont="1" applyFill="1" applyBorder="1" applyAlignment="1" applyProtection="1">
      <alignment horizontal="left"/>
      <protection locked="0"/>
    </xf>
    <xf numFmtId="49" fontId="19" fillId="0" borderId="13" xfId="0" applyNumberFormat="1" applyFont="1" applyFill="1" applyBorder="1" applyAlignment="1" applyProtection="1">
      <alignment horizontal="center"/>
      <protection locked="0"/>
    </xf>
    <xf numFmtId="49" fontId="19" fillId="0" borderId="44" xfId="0" applyNumberFormat="1" applyFont="1" applyFill="1" applyBorder="1" applyAlignment="1" applyProtection="1">
      <alignment horizontal="center"/>
      <protection locked="0"/>
    </xf>
    <xf numFmtId="49" fontId="19" fillId="0" borderId="7" xfId="0" applyNumberFormat="1" applyFont="1" applyFill="1" applyBorder="1" applyAlignment="1" applyProtection="1">
      <alignment horizontal="center"/>
      <protection locked="0"/>
    </xf>
    <xf numFmtId="49" fontId="19" fillId="0" borderId="6" xfId="0" applyNumberFormat="1" applyFont="1" applyFill="1" applyBorder="1" applyAlignment="1" applyProtection="1">
      <alignment horizontal="center"/>
      <protection locked="0"/>
    </xf>
    <xf numFmtId="0" fontId="18" fillId="0" borderId="14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18" fontId="14" fillId="0" borderId="14" xfId="0" applyNumberFormat="1" applyFont="1" applyFill="1" applyBorder="1" applyAlignment="1" applyProtection="1">
      <alignment horizontal="center" vertical="center"/>
      <protection locked="0"/>
    </xf>
    <xf numFmtId="18" fontId="14" fillId="0" borderId="45" xfId="0" applyNumberFormat="1" applyFont="1" applyFill="1" applyBorder="1" applyAlignment="1" applyProtection="1">
      <alignment horizontal="center" vertical="center"/>
      <protection locked="0"/>
    </xf>
    <xf numFmtId="18" fontId="14" fillId="0" borderId="3" xfId="0" applyNumberFormat="1" applyFont="1" applyFill="1" applyBorder="1" applyAlignment="1" applyProtection="1">
      <alignment horizontal="center" vertical="center"/>
      <protection locked="0"/>
    </xf>
    <xf numFmtId="0" fontId="7" fillId="0" borderId="14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7" xfId="0" applyFont="1" applyFill="1" applyBorder="1" applyAlignment="1" applyProtection="1">
      <alignment horizontal="center"/>
      <protection locked="0"/>
    </xf>
    <xf numFmtId="0" fontId="11" fillId="0" borderId="0" xfId="0" applyFont="1" applyFill="1" applyAlignment="1">
      <alignment horizontal="center" vertical="top" wrapText="1"/>
    </xf>
    <xf numFmtId="14" fontId="14" fillId="0" borderId="0" xfId="0" applyNumberFormat="1" applyFont="1" applyFill="1" applyBorder="1" applyAlignment="1" applyProtection="1">
      <alignment horizontal="center"/>
      <protection locked="0"/>
    </xf>
    <xf numFmtId="14" fontId="14" fillId="0" borderId="7" xfId="0" applyNumberFormat="1" applyFont="1" applyFill="1" applyBorder="1" applyAlignment="1" applyProtection="1">
      <alignment horizontal="center"/>
      <protection locked="0"/>
    </xf>
    <xf numFmtId="14" fontId="14" fillId="0" borderId="0" xfId="0" applyNumberFormat="1" applyFont="1" applyFill="1" applyAlignment="1" applyProtection="1">
      <alignment horizontal="center"/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18" fillId="0" borderId="13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/>
    </xf>
    <xf numFmtId="164" fontId="13" fillId="0" borderId="14" xfId="0" applyNumberFormat="1" applyFont="1" applyBorder="1" applyAlignment="1" applyProtection="1">
      <alignment horizontal="center" vertical="center"/>
      <protection hidden="1"/>
    </xf>
    <xf numFmtId="164" fontId="13" fillId="0" borderId="3" xfId="0" applyNumberFormat="1" applyFont="1" applyBorder="1" applyAlignment="1" applyProtection="1">
      <alignment horizontal="center" vertical="center"/>
      <protection hidden="1"/>
    </xf>
    <xf numFmtId="0" fontId="18" fillId="0" borderId="13" xfId="0" applyFont="1" applyFill="1" applyBorder="1" applyAlignment="1">
      <alignment horizontal="center"/>
    </xf>
    <xf numFmtId="164" fontId="17" fillId="0" borderId="14" xfId="0" applyNumberFormat="1" applyFont="1" applyBorder="1" applyAlignment="1" applyProtection="1">
      <alignment horizontal="center" vertical="center"/>
      <protection hidden="1"/>
    </xf>
    <xf numFmtId="164" fontId="17" fillId="0" borderId="3" xfId="0" applyNumberFormat="1" applyFont="1" applyBorder="1" applyAlignment="1" applyProtection="1">
      <alignment horizontal="center" vertical="center"/>
      <protection hidden="1"/>
    </xf>
    <xf numFmtId="0" fontId="17" fillId="0" borderId="14" xfId="0" applyNumberFormat="1" applyFont="1" applyBorder="1" applyAlignment="1" applyProtection="1">
      <alignment horizontal="center" vertical="center"/>
      <protection locked="0"/>
    </xf>
    <xf numFmtId="0" fontId="17" fillId="0" borderId="3" xfId="0" applyNumberFormat="1" applyFont="1" applyBorder="1" applyAlignment="1" applyProtection="1">
      <alignment horizontal="center" vertical="center"/>
      <protection locked="0"/>
    </xf>
    <xf numFmtId="0" fontId="22" fillId="0" borderId="43" xfId="0" applyFont="1" applyFill="1" applyBorder="1" applyAlignment="1">
      <alignment horizontal="center" vertical="top" wrapText="1"/>
    </xf>
    <xf numFmtId="0" fontId="22" fillId="0" borderId="13" xfId="0" applyFont="1" applyFill="1" applyBorder="1" applyAlignment="1">
      <alignment horizontal="center" vertical="top" wrapText="1"/>
    </xf>
    <xf numFmtId="0" fontId="22" fillId="0" borderId="44" xfId="0" applyFont="1" applyFill="1" applyBorder="1" applyAlignment="1">
      <alignment horizontal="center" vertical="top" wrapText="1"/>
    </xf>
    <xf numFmtId="0" fontId="22" fillId="0" borderId="42" xfId="0" applyFont="1" applyFill="1" applyBorder="1" applyAlignment="1">
      <alignment horizontal="center" vertical="top" wrapText="1"/>
    </xf>
    <xf numFmtId="0" fontId="22" fillId="0" borderId="0" xfId="0" applyFont="1" applyFill="1" applyBorder="1" applyAlignment="1">
      <alignment horizontal="center" vertical="top" wrapText="1"/>
    </xf>
    <xf numFmtId="0" fontId="22" fillId="0" borderId="12" xfId="0" applyFont="1" applyFill="1" applyBorder="1" applyAlignment="1">
      <alignment horizontal="center" vertical="top" wrapText="1"/>
    </xf>
    <xf numFmtId="0" fontId="22" fillId="0" borderId="27" xfId="0" applyFont="1" applyFill="1" applyBorder="1" applyAlignment="1">
      <alignment horizontal="center" vertical="top" wrapText="1"/>
    </xf>
    <xf numFmtId="0" fontId="22" fillId="0" borderId="7" xfId="0" applyFont="1" applyFill="1" applyBorder="1" applyAlignment="1">
      <alignment horizontal="center" vertical="top" wrapText="1"/>
    </xf>
    <xf numFmtId="0" fontId="22" fillId="0" borderId="6" xfId="0" applyFont="1" applyFill="1" applyBorder="1" applyAlignment="1">
      <alignment horizontal="center" vertical="top" wrapText="1"/>
    </xf>
    <xf numFmtId="0" fontId="18" fillId="0" borderId="34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65" fontId="23" fillId="0" borderId="46" xfId="0" applyNumberFormat="1" applyFont="1" applyBorder="1" applyAlignment="1">
      <alignment horizontal="center" vertical="center"/>
    </xf>
    <xf numFmtId="165" fontId="23" fillId="0" borderId="17" xfId="0" applyNumberFormat="1" applyFont="1" applyBorder="1" applyAlignment="1">
      <alignment horizontal="center" vertical="center"/>
    </xf>
    <xf numFmtId="2" fontId="24" fillId="0" borderId="14" xfId="0" applyNumberFormat="1" applyFont="1" applyBorder="1" applyAlignment="1" applyProtection="1">
      <alignment horizontal="center" vertical="center"/>
      <protection hidden="1"/>
    </xf>
    <xf numFmtId="2" fontId="24" fillId="0" borderId="3" xfId="0" applyNumberFormat="1" applyFont="1" applyBorder="1" applyAlignment="1" applyProtection="1">
      <alignment horizontal="center" vertical="center"/>
      <protection hidden="1"/>
    </xf>
    <xf numFmtId="0" fontId="18" fillId="0" borderId="8" xfId="0" applyFont="1" applyFill="1" applyBorder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8" xfId="0" applyFont="1" applyFill="1" applyBorder="1" applyAlignment="1">
      <alignment horizontal="center" wrapText="1"/>
    </xf>
    <xf numFmtId="165" fontId="23" fillId="0" borderId="32" xfId="0" applyNumberFormat="1" applyFont="1" applyBorder="1" applyAlignment="1">
      <alignment horizontal="center" vertical="center"/>
    </xf>
    <xf numFmtId="165" fontId="23" fillId="0" borderId="15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219075</xdr:rowOff>
    </xdr:from>
    <xdr:to>
      <xdr:col>5</xdr:col>
      <xdr:colOff>57150</xdr:colOff>
      <xdr:row>9</xdr:row>
      <xdr:rowOff>209550</xdr:rowOff>
    </xdr:to>
    <xdr:pic>
      <xdr:nvPicPr>
        <xdr:cNvPr id="1072" name="Picture 14" descr="TCCF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19075"/>
          <a:ext cx="1123950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10</xdr:row>
      <xdr:rowOff>28575</xdr:rowOff>
    </xdr:from>
    <xdr:to>
      <xdr:col>5</xdr:col>
      <xdr:colOff>131456</xdr:colOff>
      <xdr:row>14</xdr:row>
      <xdr:rowOff>161925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0" y="2362200"/>
          <a:ext cx="1247775" cy="112395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0" tIns="45720" rIns="0" bIns="45720" anchor="t" upright="1"/>
        <a:lstStyle/>
        <a:p>
          <a:pPr algn="ctr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1901 Royal Oaks Drive</a:t>
          </a:r>
        </a:p>
        <a:p>
          <a:pPr algn="ctr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Sacramento, CA 95815</a:t>
          </a:r>
        </a:p>
        <a:p>
          <a:pPr algn="ctr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(916) 418-5100</a:t>
          </a:r>
        </a:p>
        <a:p>
          <a:pPr algn="ctr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Fax (916) 418-5110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7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51"/>
  <sheetViews>
    <sheetView showGridLines="0" tabSelected="1" zoomScaleNormal="100" zoomScaleSheetLayoutView="75" workbookViewId="0">
      <selection activeCell="Y4" sqref="Y4:AC4"/>
    </sheetView>
  </sheetViews>
  <sheetFormatPr defaultColWidth="4" defaultRowHeight="12.75"/>
  <cols>
    <col min="1" max="1" width="0.85546875" style="27" customWidth="1"/>
    <col min="2" max="6" width="4" style="27"/>
    <col min="7" max="7" width="4" style="27" customWidth="1"/>
    <col min="8" max="8" width="4" style="27"/>
    <col min="9" max="9" width="4" style="27" customWidth="1"/>
    <col min="10" max="10" width="4.42578125" style="27" customWidth="1"/>
    <col min="11" max="11" width="4" style="27"/>
    <col min="12" max="14" width="4" style="27" customWidth="1"/>
    <col min="15" max="15" width="4" style="27"/>
    <col min="16" max="25" width="4" style="27" customWidth="1"/>
    <col min="26" max="29" width="4" style="27"/>
    <col min="30" max="35" width="4" style="27" customWidth="1"/>
    <col min="36" max="36" width="4" style="27"/>
    <col min="37" max="40" width="4" style="27" customWidth="1"/>
    <col min="41" max="41" width="4" style="3" customWidth="1"/>
    <col min="42" max="42" width="4" style="1" customWidth="1"/>
    <col min="43" max="43" width="7.85546875" style="1" hidden="1" customWidth="1"/>
    <col min="44" max="46" width="5.85546875" style="1" hidden="1" customWidth="1"/>
    <col min="47" max="47" width="5.7109375" style="1" hidden="1" customWidth="1"/>
    <col min="48" max="48" width="2.7109375" style="1" hidden="1" customWidth="1"/>
    <col min="49" max="49" width="17.5703125" style="1" hidden="1" customWidth="1"/>
    <col min="50" max="51" width="4.5703125" style="1" hidden="1" customWidth="1"/>
    <col min="52" max="52" width="3.42578125" style="1" hidden="1" customWidth="1"/>
    <col min="53" max="53" width="6.42578125" style="1" hidden="1" customWidth="1"/>
    <col min="54" max="54" width="0" style="1" hidden="1" customWidth="1"/>
    <col min="55" max="16384" width="4" style="1"/>
  </cols>
  <sheetData>
    <row r="1" spans="1:53" ht="24.75" customHeight="1">
      <c r="G1" s="200" t="s">
        <v>30</v>
      </c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71" t="s">
        <v>15</v>
      </c>
      <c r="AO1" s="27"/>
      <c r="AP1" s="27"/>
      <c r="AQ1" s="3"/>
    </row>
    <row r="2" spans="1:53" ht="14.25">
      <c r="K2" s="29"/>
      <c r="L2" s="29"/>
      <c r="M2" s="29"/>
      <c r="N2" s="29"/>
      <c r="O2" s="29"/>
      <c r="T2" s="29"/>
      <c r="U2" s="70" t="s">
        <v>32</v>
      </c>
      <c r="V2" s="29"/>
      <c r="W2" s="29"/>
      <c r="X2" s="29"/>
      <c r="AK2" s="66" t="s">
        <v>16</v>
      </c>
      <c r="AO2" s="27"/>
      <c r="AP2" s="30"/>
      <c r="AQ2" s="3"/>
    </row>
    <row r="3" spans="1:53" ht="14.25" customHeight="1">
      <c r="G3" s="84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AK3" s="66" t="s">
        <v>17</v>
      </c>
      <c r="AO3" s="27"/>
      <c r="AP3" s="30"/>
      <c r="AQ3" s="3"/>
    </row>
    <row r="4" spans="1:53" ht="15.75">
      <c r="G4" s="86" t="s">
        <v>58</v>
      </c>
      <c r="H4" s="86"/>
      <c r="I4" s="86"/>
      <c r="J4" s="86"/>
      <c r="K4" s="86"/>
      <c r="L4" s="86" t="s">
        <v>59</v>
      </c>
      <c r="M4" s="86"/>
      <c r="N4" s="86"/>
      <c r="O4" s="86"/>
      <c r="P4" s="86"/>
      <c r="Q4" s="86"/>
      <c r="R4" s="86"/>
      <c r="S4" s="86"/>
      <c r="T4" s="86"/>
      <c r="V4" s="66" t="s">
        <v>11</v>
      </c>
      <c r="Y4" s="178">
        <v>41847</v>
      </c>
      <c r="Z4" s="178"/>
      <c r="AA4" s="178"/>
      <c r="AB4" s="178"/>
      <c r="AC4" s="178"/>
      <c r="AD4" s="32" t="s">
        <v>34</v>
      </c>
      <c r="AE4" s="177">
        <v>41860</v>
      </c>
      <c r="AF4" s="177"/>
      <c r="AG4" s="177"/>
      <c r="AH4" s="177"/>
      <c r="AI4" s="177"/>
      <c r="AO4" s="27"/>
      <c r="AP4" s="27"/>
      <c r="AQ4" s="3"/>
    </row>
    <row r="5" spans="1:53" ht="14.25" customHeight="1">
      <c r="G5" s="27" t="s">
        <v>1</v>
      </c>
      <c r="H5" s="66"/>
      <c r="L5" s="66" t="s">
        <v>2</v>
      </c>
      <c r="R5" s="67" t="s">
        <v>3</v>
      </c>
      <c r="Y5" s="176" t="s">
        <v>25</v>
      </c>
      <c r="Z5" s="176"/>
      <c r="AA5" s="176"/>
      <c r="AB5" s="176"/>
      <c r="AC5" s="176"/>
      <c r="AD5" s="33"/>
      <c r="AE5" s="176" t="s">
        <v>25</v>
      </c>
      <c r="AF5" s="176"/>
      <c r="AG5" s="176"/>
      <c r="AH5" s="176"/>
      <c r="AI5" s="176"/>
      <c r="AJ5" s="34"/>
      <c r="AK5" s="179" t="s">
        <v>61</v>
      </c>
      <c r="AL5" s="180"/>
      <c r="AM5" s="180"/>
      <c r="AN5" s="180"/>
      <c r="AO5" s="180"/>
      <c r="AP5" s="181"/>
      <c r="AQ5" s="3"/>
    </row>
    <row r="6" spans="1:53" ht="21.75" customHeight="1">
      <c r="M6" s="57"/>
      <c r="N6" s="57"/>
      <c r="O6" s="69"/>
      <c r="P6" s="187" t="s">
        <v>60</v>
      </c>
      <c r="Q6" s="187"/>
      <c r="R6" s="187"/>
      <c r="S6" s="187"/>
      <c r="T6" s="188"/>
      <c r="V6" s="68" t="s">
        <v>12</v>
      </c>
      <c r="W6" s="3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34"/>
      <c r="AK6" s="182"/>
      <c r="AL6" s="183"/>
      <c r="AM6" s="183"/>
      <c r="AN6" s="183"/>
      <c r="AO6" s="183"/>
      <c r="AP6" s="184"/>
      <c r="AQ6" s="3"/>
    </row>
    <row r="7" spans="1:53" ht="24" customHeight="1">
      <c r="G7" s="66" t="s">
        <v>0</v>
      </c>
      <c r="M7" s="57"/>
      <c r="N7" s="57"/>
      <c r="O7" s="69"/>
      <c r="P7" s="189"/>
      <c r="Q7" s="189"/>
      <c r="R7" s="189"/>
      <c r="S7" s="189"/>
      <c r="T7" s="190"/>
      <c r="V7" s="66" t="s">
        <v>13</v>
      </c>
      <c r="W7" s="77"/>
      <c r="X7" s="77"/>
      <c r="Y7" s="78"/>
      <c r="Z7" s="78"/>
      <c r="AA7" s="186"/>
      <c r="AB7" s="186"/>
      <c r="AC7" s="186"/>
      <c r="AD7" s="186"/>
      <c r="AE7" s="186"/>
      <c r="AF7" s="186"/>
      <c r="AG7" s="186"/>
      <c r="AH7" s="186"/>
      <c r="AI7" s="186"/>
      <c r="AK7" s="176" t="s">
        <v>14</v>
      </c>
      <c r="AL7" s="176"/>
      <c r="AM7" s="176"/>
      <c r="AN7" s="176"/>
      <c r="AO7" s="176"/>
      <c r="AP7" s="176"/>
      <c r="AQ7" s="3"/>
    </row>
    <row r="8" spans="1:53" ht="10.5" customHeight="1" thickBot="1">
      <c r="AG8" s="36"/>
      <c r="AO8" s="27"/>
      <c r="AP8" s="27"/>
      <c r="AQ8" s="5" t="s">
        <v>35</v>
      </c>
      <c r="AR8" s="6"/>
      <c r="AS8" s="6"/>
      <c r="AT8" s="6"/>
      <c r="AU8" s="6"/>
      <c r="AV8" s="6"/>
      <c r="AW8" s="5" t="s">
        <v>36</v>
      </c>
      <c r="AX8" s="6"/>
      <c r="AY8" s="6"/>
      <c r="AZ8" s="6"/>
      <c r="BA8" s="6"/>
    </row>
    <row r="9" spans="1:53" s="2" customFormat="1" ht="24.75" customHeight="1" thickBot="1">
      <c r="A9" s="37"/>
      <c r="B9" s="37"/>
      <c r="C9" s="37"/>
      <c r="D9" s="37"/>
      <c r="E9" s="37"/>
      <c r="F9" s="37"/>
      <c r="G9" s="197"/>
      <c r="H9" s="198"/>
      <c r="I9" s="199"/>
      <c r="J9" s="173" t="s">
        <v>18</v>
      </c>
      <c r="K9" s="173"/>
      <c r="L9" s="173"/>
      <c r="M9" s="173" t="s">
        <v>19</v>
      </c>
      <c r="N9" s="173"/>
      <c r="O9" s="173"/>
      <c r="P9" s="173" t="s">
        <v>18</v>
      </c>
      <c r="Q9" s="173"/>
      <c r="R9" s="173"/>
      <c r="S9" s="191" t="s">
        <v>19</v>
      </c>
      <c r="T9" s="192"/>
      <c r="U9" s="193"/>
      <c r="V9" s="173" t="s">
        <v>20</v>
      </c>
      <c r="W9" s="173"/>
      <c r="X9" s="173"/>
      <c r="Y9" s="175"/>
      <c r="Z9" s="175"/>
      <c r="AA9" s="175"/>
      <c r="AB9" s="173" t="s">
        <v>18</v>
      </c>
      <c r="AC9" s="173"/>
      <c r="AD9" s="173"/>
      <c r="AE9" s="174" t="s">
        <v>19</v>
      </c>
      <c r="AF9" s="174"/>
      <c r="AG9" s="174"/>
      <c r="AH9" s="173" t="s">
        <v>18</v>
      </c>
      <c r="AI9" s="173"/>
      <c r="AJ9" s="173"/>
      <c r="AK9" s="173" t="s">
        <v>19</v>
      </c>
      <c r="AL9" s="173"/>
      <c r="AM9" s="173"/>
      <c r="AN9" s="173" t="s">
        <v>20</v>
      </c>
      <c r="AO9" s="173"/>
      <c r="AP9" s="173"/>
      <c r="AQ9" s="21" t="s">
        <v>40</v>
      </c>
      <c r="AR9" s="7" t="s">
        <v>41</v>
      </c>
      <c r="AS9" s="7" t="s">
        <v>42</v>
      </c>
      <c r="AT9" s="7" t="s">
        <v>43</v>
      </c>
      <c r="AU9" s="8" t="s">
        <v>44</v>
      </c>
      <c r="AV9" s="9"/>
      <c r="AW9" s="7" t="s">
        <v>40</v>
      </c>
      <c r="AX9" s="7" t="s">
        <v>41</v>
      </c>
      <c r="AY9" s="7" t="s">
        <v>42</v>
      </c>
      <c r="AZ9" s="7" t="s">
        <v>43</v>
      </c>
      <c r="BA9" s="8" t="s">
        <v>44</v>
      </c>
    </row>
    <row r="10" spans="1:53" s="2" customFormat="1" ht="20.100000000000001" customHeight="1" thickBot="1">
      <c r="A10" s="82"/>
      <c r="B10" s="82"/>
      <c r="C10" s="82"/>
      <c r="D10" s="82"/>
      <c r="E10" s="82"/>
      <c r="F10" s="83"/>
      <c r="G10" s="173" t="s">
        <v>4</v>
      </c>
      <c r="H10" s="173"/>
      <c r="I10" s="173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72">
        <f>((M10-J10)+(S10-P10))</f>
        <v>0</v>
      </c>
      <c r="W10" s="172"/>
      <c r="X10" s="172"/>
      <c r="Y10" s="173" t="s">
        <v>4</v>
      </c>
      <c r="Z10" s="173"/>
      <c r="AA10" s="173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72">
        <f t="shared" ref="AN10:AN16" si="0">((AE10-AB10)+(AK10-AH10))</f>
        <v>0</v>
      </c>
      <c r="AO10" s="172"/>
      <c r="AP10" s="172"/>
      <c r="AQ10" s="22">
        <f>MIN(8/24,V10)</f>
        <v>0</v>
      </c>
      <c r="AR10" s="10">
        <f>MIN(MAX(V10-8/24,0),4/24)</f>
        <v>0</v>
      </c>
      <c r="AS10" s="10">
        <f>MAX(V10-12/24,0)</f>
        <v>0</v>
      </c>
      <c r="AT10" s="10">
        <f t="shared" ref="AT10:AT16" si="1">SUM(AQ10:AS10)</f>
        <v>0</v>
      </c>
      <c r="AU10" s="11">
        <f t="shared" ref="AU10:AU16" si="2">IF(V10=0,0,1)</f>
        <v>0</v>
      </c>
      <c r="AV10" s="12"/>
      <c r="AW10" s="10">
        <f t="shared" ref="AW10:AW15" si="3">MIN(8/24,AN10)</f>
        <v>0</v>
      </c>
      <c r="AX10" s="10">
        <f t="shared" ref="AX10:AX15" si="4">MIN(MAX(AN10-8/24,0),4/24)</f>
        <v>0</v>
      </c>
      <c r="AY10" s="10">
        <f t="shared" ref="AY10:AY15" si="5">MAX(AN10-12/24,0)</f>
        <v>0</v>
      </c>
      <c r="AZ10" s="10">
        <f t="shared" ref="AZ10:AZ16" si="6">SUM(AW10:AY10)</f>
        <v>0</v>
      </c>
      <c r="BA10" s="11">
        <f>IF(AN10=0,0,1)</f>
        <v>0</v>
      </c>
    </row>
    <row r="11" spans="1:53" s="2" customFormat="1" ht="20.100000000000001" customHeight="1" thickBot="1">
      <c r="A11" s="82"/>
      <c r="B11" s="82"/>
      <c r="C11" s="82"/>
      <c r="D11" s="82"/>
      <c r="E11" s="82"/>
      <c r="F11" s="83"/>
      <c r="G11" s="173" t="s">
        <v>5</v>
      </c>
      <c r="H11" s="173"/>
      <c r="I11" s="173"/>
      <c r="J11" s="158"/>
      <c r="K11" s="195"/>
      <c r="L11" s="196"/>
      <c r="M11" s="194"/>
      <c r="N11" s="195"/>
      <c r="O11" s="196"/>
      <c r="P11" s="194"/>
      <c r="Q11" s="195"/>
      <c r="R11" s="196"/>
      <c r="S11" s="194"/>
      <c r="T11" s="195"/>
      <c r="U11" s="196"/>
      <c r="V11" s="172">
        <f t="shared" ref="V11:V16" si="7">((M11-J11)+(S11-P11))</f>
        <v>0</v>
      </c>
      <c r="W11" s="172"/>
      <c r="X11" s="172"/>
      <c r="Y11" s="173" t="s">
        <v>5</v>
      </c>
      <c r="Z11" s="173"/>
      <c r="AA11" s="173"/>
      <c r="AB11" s="158">
        <v>0.33333333333333331</v>
      </c>
      <c r="AC11" s="158"/>
      <c r="AD11" s="158"/>
      <c r="AE11" s="194">
        <v>0.5</v>
      </c>
      <c r="AF11" s="195"/>
      <c r="AG11" s="196"/>
      <c r="AH11" s="158">
        <v>0.52083333333333337</v>
      </c>
      <c r="AI11" s="158"/>
      <c r="AJ11" s="158"/>
      <c r="AK11" s="158">
        <v>0.6875</v>
      </c>
      <c r="AL11" s="158"/>
      <c r="AM11" s="158"/>
      <c r="AN11" s="172">
        <f t="shared" si="0"/>
        <v>0.33333333333333331</v>
      </c>
      <c r="AO11" s="172"/>
      <c r="AP11" s="172"/>
      <c r="AQ11" s="22">
        <f t="shared" ref="AQ11:AQ16" si="8">MIN(8/24,V11)</f>
        <v>0</v>
      </c>
      <c r="AR11" s="10">
        <f t="shared" ref="AR11:AR18" si="9">MIN(MAX(V11-8/24,0),4/24)</f>
        <v>0</v>
      </c>
      <c r="AS11" s="10">
        <f t="shared" ref="AS11:AS18" si="10">MAX(V11-12/24,0)</f>
        <v>0</v>
      </c>
      <c r="AT11" s="10">
        <f t="shared" si="1"/>
        <v>0</v>
      </c>
      <c r="AU11" s="11">
        <f t="shared" si="2"/>
        <v>0</v>
      </c>
      <c r="AV11" s="12"/>
      <c r="AW11" s="10">
        <f t="shared" si="3"/>
        <v>0.33333333333333331</v>
      </c>
      <c r="AX11" s="10">
        <f t="shared" si="4"/>
        <v>0</v>
      </c>
      <c r="AY11" s="10">
        <f t="shared" si="5"/>
        <v>0</v>
      </c>
      <c r="AZ11" s="10">
        <f t="shared" si="6"/>
        <v>0.33333333333333331</v>
      </c>
      <c r="BA11" s="11">
        <f t="shared" ref="BA11:BA16" si="11">IF(AN11=0,0,1)</f>
        <v>1</v>
      </c>
    </row>
    <row r="12" spans="1:53" s="2" customFormat="1" ht="20.100000000000001" customHeight="1" thickBot="1">
      <c r="A12" s="82"/>
      <c r="B12" s="82"/>
      <c r="C12" s="82"/>
      <c r="D12" s="82"/>
      <c r="E12" s="82"/>
      <c r="F12" s="83"/>
      <c r="G12" s="173" t="s">
        <v>6</v>
      </c>
      <c r="H12" s="173"/>
      <c r="I12" s="173"/>
      <c r="J12" s="158">
        <v>0.375</v>
      </c>
      <c r="K12" s="158"/>
      <c r="L12" s="158"/>
      <c r="M12" s="158">
        <v>0.5</v>
      </c>
      <c r="N12" s="158"/>
      <c r="O12" s="158"/>
      <c r="P12" s="158">
        <v>0.52083333333333337</v>
      </c>
      <c r="Q12" s="158"/>
      <c r="R12" s="158"/>
      <c r="S12" s="158">
        <v>0.72916666666666663</v>
      </c>
      <c r="T12" s="158"/>
      <c r="U12" s="158"/>
      <c r="V12" s="172">
        <f t="shared" si="7"/>
        <v>0.33333333333333326</v>
      </c>
      <c r="W12" s="172"/>
      <c r="X12" s="172"/>
      <c r="Y12" s="173" t="s">
        <v>6</v>
      </c>
      <c r="Z12" s="173"/>
      <c r="AA12" s="173"/>
      <c r="AB12" s="158">
        <v>0.33333333333333331</v>
      </c>
      <c r="AC12" s="158"/>
      <c r="AD12" s="158"/>
      <c r="AE12" s="194">
        <v>0.5</v>
      </c>
      <c r="AF12" s="195"/>
      <c r="AG12" s="196"/>
      <c r="AH12" s="158">
        <v>0.52083333333333337</v>
      </c>
      <c r="AI12" s="158"/>
      <c r="AJ12" s="158"/>
      <c r="AK12" s="158">
        <v>0.6875</v>
      </c>
      <c r="AL12" s="158"/>
      <c r="AM12" s="158"/>
      <c r="AN12" s="172">
        <f t="shared" si="0"/>
        <v>0.33333333333333331</v>
      </c>
      <c r="AO12" s="172"/>
      <c r="AP12" s="172"/>
      <c r="AQ12" s="22">
        <f t="shared" si="8"/>
        <v>0.33333333333333326</v>
      </c>
      <c r="AR12" s="10">
        <f t="shared" si="9"/>
        <v>0</v>
      </c>
      <c r="AS12" s="10">
        <f t="shared" si="10"/>
        <v>0</v>
      </c>
      <c r="AT12" s="10">
        <f t="shared" si="1"/>
        <v>0.33333333333333326</v>
      </c>
      <c r="AU12" s="11">
        <f t="shared" si="2"/>
        <v>1</v>
      </c>
      <c r="AV12" s="12"/>
      <c r="AW12" s="10">
        <f t="shared" si="3"/>
        <v>0.33333333333333331</v>
      </c>
      <c r="AX12" s="10">
        <f t="shared" si="4"/>
        <v>0</v>
      </c>
      <c r="AY12" s="10">
        <f t="shared" si="5"/>
        <v>0</v>
      </c>
      <c r="AZ12" s="10">
        <f t="shared" si="6"/>
        <v>0.33333333333333331</v>
      </c>
      <c r="BA12" s="11">
        <f t="shared" si="11"/>
        <v>1</v>
      </c>
    </row>
    <row r="13" spans="1:53" s="2" customFormat="1" ht="20.100000000000001" customHeight="1" thickBot="1">
      <c r="A13" s="82"/>
      <c r="B13" s="82"/>
      <c r="C13" s="82"/>
      <c r="D13" s="82"/>
      <c r="E13" s="82"/>
      <c r="F13" s="83"/>
      <c r="G13" s="173" t="s">
        <v>7</v>
      </c>
      <c r="H13" s="173"/>
      <c r="I13" s="173"/>
      <c r="J13" s="158">
        <v>0.33333333333333331</v>
      </c>
      <c r="K13" s="158"/>
      <c r="L13" s="158"/>
      <c r="M13" s="158">
        <v>0.5</v>
      </c>
      <c r="N13" s="158"/>
      <c r="O13" s="158"/>
      <c r="P13" s="158">
        <v>0.52083333333333337</v>
      </c>
      <c r="Q13" s="158"/>
      <c r="R13" s="158"/>
      <c r="S13" s="158">
        <v>0.6875</v>
      </c>
      <c r="T13" s="158"/>
      <c r="U13" s="158"/>
      <c r="V13" s="172">
        <f t="shared" si="7"/>
        <v>0.33333333333333331</v>
      </c>
      <c r="W13" s="172"/>
      <c r="X13" s="172"/>
      <c r="Y13" s="173" t="s">
        <v>7</v>
      </c>
      <c r="Z13" s="173"/>
      <c r="AA13" s="173"/>
      <c r="AB13" s="158">
        <v>0.33333333333333331</v>
      </c>
      <c r="AC13" s="158"/>
      <c r="AD13" s="158"/>
      <c r="AE13" s="194">
        <v>0.5</v>
      </c>
      <c r="AF13" s="195"/>
      <c r="AG13" s="196"/>
      <c r="AH13" s="158">
        <v>0.52083333333333337</v>
      </c>
      <c r="AI13" s="158"/>
      <c r="AJ13" s="158"/>
      <c r="AK13" s="158">
        <v>0.6875</v>
      </c>
      <c r="AL13" s="158"/>
      <c r="AM13" s="158"/>
      <c r="AN13" s="172">
        <f t="shared" si="0"/>
        <v>0.33333333333333331</v>
      </c>
      <c r="AO13" s="172"/>
      <c r="AP13" s="172"/>
      <c r="AQ13" s="22">
        <f t="shared" si="8"/>
        <v>0.33333333333333331</v>
      </c>
      <c r="AR13" s="10">
        <f t="shared" si="9"/>
        <v>0</v>
      </c>
      <c r="AS13" s="10">
        <f t="shared" si="10"/>
        <v>0</v>
      </c>
      <c r="AT13" s="10">
        <f t="shared" si="1"/>
        <v>0.33333333333333331</v>
      </c>
      <c r="AU13" s="11">
        <f t="shared" si="2"/>
        <v>1</v>
      </c>
      <c r="AV13" s="12"/>
      <c r="AW13" s="10">
        <f t="shared" si="3"/>
        <v>0.33333333333333331</v>
      </c>
      <c r="AX13" s="10">
        <f t="shared" si="4"/>
        <v>0</v>
      </c>
      <c r="AY13" s="10">
        <f t="shared" si="5"/>
        <v>0</v>
      </c>
      <c r="AZ13" s="10">
        <f t="shared" si="6"/>
        <v>0.33333333333333331</v>
      </c>
      <c r="BA13" s="11">
        <f t="shared" si="11"/>
        <v>1</v>
      </c>
    </row>
    <row r="14" spans="1:53" s="2" customFormat="1" ht="20.100000000000001" customHeight="1" thickBot="1">
      <c r="A14" s="4"/>
      <c r="B14" s="4"/>
      <c r="C14" s="4"/>
      <c r="D14" s="4"/>
      <c r="E14" s="4"/>
      <c r="F14" s="56"/>
      <c r="G14" s="173" t="s">
        <v>8</v>
      </c>
      <c r="H14" s="173"/>
      <c r="I14" s="173"/>
      <c r="J14" s="158">
        <v>0.34375</v>
      </c>
      <c r="K14" s="158"/>
      <c r="L14" s="158"/>
      <c r="M14" s="158">
        <v>0.5</v>
      </c>
      <c r="N14" s="158"/>
      <c r="O14" s="158"/>
      <c r="P14" s="158">
        <v>0.52083333333333337</v>
      </c>
      <c r="Q14" s="158"/>
      <c r="R14" s="158"/>
      <c r="S14" s="158">
        <v>0.69791666666666663</v>
      </c>
      <c r="T14" s="158"/>
      <c r="U14" s="158"/>
      <c r="V14" s="172">
        <f t="shared" si="7"/>
        <v>0.33333333333333326</v>
      </c>
      <c r="W14" s="172"/>
      <c r="X14" s="172"/>
      <c r="Y14" s="173" t="s">
        <v>8</v>
      </c>
      <c r="Z14" s="173"/>
      <c r="AA14" s="173"/>
      <c r="AB14" s="158">
        <v>0.33333333333333331</v>
      </c>
      <c r="AC14" s="158"/>
      <c r="AD14" s="158"/>
      <c r="AE14" s="194">
        <v>0.5</v>
      </c>
      <c r="AF14" s="195"/>
      <c r="AG14" s="196"/>
      <c r="AH14" s="158">
        <v>0.52083333333333337</v>
      </c>
      <c r="AI14" s="158"/>
      <c r="AJ14" s="158"/>
      <c r="AK14" s="158">
        <v>0.6875</v>
      </c>
      <c r="AL14" s="158"/>
      <c r="AM14" s="158"/>
      <c r="AN14" s="172">
        <f t="shared" si="0"/>
        <v>0.33333333333333331</v>
      </c>
      <c r="AO14" s="172"/>
      <c r="AP14" s="172"/>
      <c r="AQ14" s="22">
        <f t="shared" si="8"/>
        <v>0.33333333333333326</v>
      </c>
      <c r="AR14" s="10">
        <f t="shared" si="9"/>
        <v>0</v>
      </c>
      <c r="AS14" s="10">
        <f t="shared" si="10"/>
        <v>0</v>
      </c>
      <c r="AT14" s="10">
        <f t="shared" si="1"/>
        <v>0.33333333333333326</v>
      </c>
      <c r="AU14" s="11">
        <f t="shared" si="2"/>
        <v>1</v>
      </c>
      <c r="AV14" s="12"/>
      <c r="AW14" s="10">
        <f t="shared" si="3"/>
        <v>0.33333333333333331</v>
      </c>
      <c r="AX14" s="10">
        <f t="shared" si="4"/>
        <v>0</v>
      </c>
      <c r="AY14" s="10">
        <f t="shared" si="5"/>
        <v>0</v>
      </c>
      <c r="AZ14" s="10">
        <f t="shared" si="6"/>
        <v>0.33333333333333331</v>
      </c>
      <c r="BA14" s="11">
        <f t="shared" si="11"/>
        <v>1</v>
      </c>
    </row>
    <row r="15" spans="1:53" s="2" customFormat="1" ht="20.100000000000001" customHeight="1" thickBot="1">
      <c r="A15" s="4"/>
      <c r="B15" s="4"/>
      <c r="C15" s="4"/>
      <c r="D15" s="4"/>
      <c r="E15" s="4"/>
      <c r="F15" s="56"/>
      <c r="G15" s="173" t="s">
        <v>9</v>
      </c>
      <c r="H15" s="173"/>
      <c r="I15" s="173"/>
      <c r="J15" s="158">
        <v>0.33333333333333331</v>
      </c>
      <c r="K15" s="158"/>
      <c r="L15" s="158"/>
      <c r="M15" s="158">
        <v>0.5</v>
      </c>
      <c r="N15" s="158"/>
      <c r="O15" s="158"/>
      <c r="P15" s="158">
        <v>0.52083333333333337</v>
      </c>
      <c r="Q15" s="158"/>
      <c r="R15" s="158"/>
      <c r="S15" s="158">
        <v>0.6875</v>
      </c>
      <c r="T15" s="158"/>
      <c r="U15" s="158"/>
      <c r="V15" s="172">
        <f t="shared" si="7"/>
        <v>0.33333333333333331</v>
      </c>
      <c r="W15" s="172"/>
      <c r="X15" s="172"/>
      <c r="Y15" s="173" t="s">
        <v>9</v>
      </c>
      <c r="Z15" s="173"/>
      <c r="AA15" s="173"/>
      <c r="AB15" s="158">
        <v>0.33333333333333331</v>
      </c>
      <c r="AC15" s="158"/>
      <c r="AD15" s="158"/>
      <c r="AE15" s="194">
        <v>0.5</v>
      </c>
      <c r="AF15" s="195"/>
      <c r="AG15" s="196"/>
      <c r="AH15" s="158">
        <v>0.52083333333333337</v>
      </c>
      <c r="AI15" s="158"/>
      <c r="AJ15" s="158"/>
      <c r="AK15" s="158">
        <v>0.6875</v>
      </c>
      <c r="AL15" s="158"/>
      <c r="AM15" s="158"/>
      <c r="AN15" s="172">
        <f t="shared" si="0"/>
        <v>0.33333333333333331</v>
      </c>
      <c r="AO15" s="172"/>
      <c r="AP15" s="172"/>
      <c r="AQ15" s="22">
        <f t="shared" si="8"/>
        <v>0.33333333333333331</v>
      </c>
      <c r="AR15" s="10">
        <f t="shared" si="9"/>
        <v>0</v>
      </c>
      <c r="AS15" s="10">
        <f t="shared" si="10"/>
        <v>0</v>
      </c>
      <c r="AT15" s="10">
        <f t="shared" si="1"/>
        <v>0.33333333333333331</v>
      </c>
      <c r="AU15" s="11">
        <f t="shared" si="2"/>
        <v>1</v>
      </c>
      <c r="AV15" s="12"/>
      <c r="AW15" s="10">
        <f t="shared" si="3"/>
        <v>0.33333333333333331</v>
      </c>
      <c r="AX15" s="10">
        <f t="shared" si="4"/>
        <v>0</v>
      </c>
      <c r="AY15" s="10">
        <f t="shared" si="5"/>
        <v>0</v>
      </c>
      <c r="AZ15" s="10">
        <f t="shared" si="6"/>
        <v>0.33333333333333331</v>
      </c>
      <c r="BA15" s="11">
        <f t="shared" si="11"/>
        <v>1</v>
      </c>
    </row>
    <row r="16" spans="1:53" s="2" customFormat="1" ht="20.100000000000001" customHeight="1" thickBot="1">
      <c r="A16" s="4"/>
      <c r="B16" s="4"/>
      <c r="C16" s="4"/>
      <c r="D16" s="4"/>
      <c r="E16" s="4"/>
      <c r="F16" s="55"/>
      <c r="G16" s="173" t="s">
        <v>10</v>
      </c>
      <c r="H16" s="173"/>
      <c r="I16" s="173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72">
        <f t="shared" si="7"/>
        <v>0</v>
      </c>
      <c r="W16" s="172"/>
      <c r="X16" s="172"/>
      <c r="Y16" s="173" t="s">
        <v>10</v>
      </c>
      <c r="Z16" s="173"/>
      <c r="AA16" s="173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72">
        <f t="shared" si="0"/>
        <v>0</v>
      </c>
      <c r="AO16" s="172"/>
      <c r="AP16" s="172"/>
      <c r="AQ16" s="22">
        <f t="shared" si="8"/>
        <v>0</v>
      </c>
      <c r="AR16" s="10">
        <f t="shared" si="9"/>
        <v>0</v>
      </c>
      <c r="AS16" s="10">
        <f t="shared" si="10"/>
        <v>0</v>
      </c>
      <c r="AT16" s="13">
        <f t="shared" si="1"/>
        <v>0</v>
      </c>
      <c r="AU16" s="11">
        <f t="shared" si="2"/>
        <v>0</v>
      </c>
      <c r="AV16" s="14"/>
      <c r="AW16" s="13">
        <f>IF(BA$18&lt;7,MIN(8/24,AN16),0)</f>
        <v>0</v>
      </c>
      <c r="AX16" s="13">
        <f>IF(BA$18&lt;7,MIN(MAX(AN16-8/24,0),4/24),MIN(AN16,8/24))</f>
        <v>0</v>
      </c>
      <c r="AY16" s="13">
        <f>IF(BA$18&lt;7,MAX(AN16-12/24,0),MAX(AN16-8/24,0))</f>
        <v>0</v>
      </c>
      <c r="AZ16" s="13">
        <f t="shared" si="6"/>
        <v>0</v>
      </c>
      <c r="BA16" s="11">
        <f t="shared" si="11"/>
        <v>0</v>
      </c>
    </row>
    <row r="17" spans="1:59" s="2" customFormat="1" ht="17.45" customHeight="1" thickBot="1">
      <c r="A17" s="38"/>
      <c r="B17" s="38"/>
      <c r="C17" s="38"/>
      <c r="D17" s="38"/>
      <c r="E17" s="38"/>
      <c r="F17" s="39"/>
      <c r="G17" s="40"/>
      <c r="H17" s="40"/>
      <c r="I17" s="40"/>
      <c r="J17" s="41"/>
      <c r="K17" s="41"/>
      <c r="L17" s="41"/>
      <c r="M17" s="42"/>
      <c r="N17" s="42"/>
      <c r="O17" s="42"/>
      <c r="P17" s="41"/>
      <c r="Q17" s="41"/>
      <c r="R17" s="41"/>
      <c r="S17" s="41"/>
      <c r="T17" s="41"/>
      <c r="U17" s="41"/>
      <c r="V17" s="23"/>
      <c r="W17" s="23"/>
      <c r="X17" s="23"/>
      <c r="Y17" s="40"/>
      <c r="Z17" s="40"/>
      <c r="AA17" s="40"/>
      <c r="AB17" s="41"/>
      <c r="AC17" s="41"/>
      <c r="AD17" s="41"/>
      <c r="AE17" s="43"/>
      <c r="AF17" s="43"/>
      <c r="AG17" s="43"/>
      <c r="AH17" s="41"/>
      <c r="AI17" s="41"/>
      <c r="AJ17" s="41"/>
      <c r="AK17" s="41"/>
      <c r="AL17" s="41"/>
      <c r="AM17" s="41"/>
      <c r="AN17" s="23"/>
      <c r="AO17" s="23"/>
      <c r="AP17" s="23"/>
      <c r="AQ17" s="22"/>
      <c r="AR17" s="10"/>
      <c r="AS17" s="10"/>
      <c r="AT17" s="13"/>
      <c r="AU17" s="25"/>
      <c r="AV17" s="14"/>
      <c r="AW17" s="13"/>
      <c r="AX17" s="13"/>
      <c r="AY17" s="13"/>
      <c r="AZ17" s="13"/>
      <c r="BA17" s="11"/>
    </row>
    <row r="18" spans="1:59" ht="13.5" thickBot="1">
      <c r="AD18" s="44"/>
      <c r="AE18" s="44"/>
      <c r="AF18" s="31"/>
      <c r="AG18" s="45"/>
      <c r="AO18" s="27"/>
      <c r="AP18" s="27"/>
      <c r="AQ18" s="15">
        <f>SUM(AQ10:AQ16)</f>
        <v>1.333333333333333</v>
      </c>
      <c r="AR18" s="10">
        <f t="shared" si="9"/>
        <v>0</v>
      </c>
      <c r="AS18" s="10">
        <f t="shared" si="10"/>
        <v>0</v>
      </c>
      <c r="AT18" s="15">
        <f>SUM(AT10:AT16)</f>
        <v>1.333333333333333</v>
      </c>
      <c r="AU18" s="16">
        <f>SUM(AU10:AU16)</f>
        <v>4</v>
      </c>
      <c r="AV18" s="6"/>
      <c r="AW18" s="15">
        <f>SUM(AW10:AW16)</f>
        <v>1.6666666666666665</v>
      </c>
      <c r="AX18" s="15">
        <f>SUM(AX10:AX16)</f>
        <v>0</v>
      </c>
      <c r="AY18" s="15">
        <f>SUM(AY10:AY16)</f>
        <v>0</v>
      </c>
      <c r="AZ18" s="15">
        <f>SUM(AZ10:AZ16)</f>
        <v>1.6666666666666665</v>
      </c>
      <c r="BA18" s="17">
        <f>SUM(BA10:BA16)</f>
        <v>5</v>
      </c>
    </row>
    <row r="19" spans="1:59" ht="18.95" customHeight="1" thickBot="1">
      <c r="A19" s="46"/>
      <c r="B19" s="46"/>
      <c r="C19" s="46"/>
      <c r="D19" s="46"/>
      <c r="E19" s="46"/>
      <c r="F19" s="46"/>
      <c r="G19" s="201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62"/>
      <c r="S19" s="206" t="s">
        <v>62</v>
      </c>
      <c r="T19" s="206"/>
      <c r="U19" s="206"/>
      <c r="V19" s="206"/>
      <c r="W19" s="206"/>
      <c r="Y19" s="206">
        <v>41862</v>
      </c>
      <c r="Z19" s="207"/>
      <c r="AA19" s="207"/>
      <c r="AB19" s="207"/>
      <c r="AD19" s="217" t="s">
        <v>33</v>
      </c>
      <c r="AE19" s="218"/>
      <c r="AF19" s="218"/>
      <c r="AG19" s="218"/>
      <c r="AH19" s="219"/>
      <c r="AI19" s="156" t="s">
        <v>21</v>
      </c>
      <c r="AJ19" s="157"/>
      <c r="AK19" s="157"/>
      <c r="AL19" s="157"/>
      <c r="AM19" s="157"/>
      <c r="AO19" s="210">
        <f>+AQ19+AW19</f>
        <v>2.9999999999999996</v>
      </c>
      <c r="AP19" s="211"/>
      <c r="AQ19" s="26">
        <f>MIN(SUM(AQ10:AQ16),40/24)</f>
        <v>1.333333333333333</v>
      </c>
      <c r="AR19" s="19"/>
      <c r="AS19" s="19"/>
      <c r="AT19" s="19"/>
      <c r="AU19" s="6"/>
      <c r="AV19" s="6"/>
      <c r="AW19" s="18">
        <f>MIN(SUM(AW10:AW16),40/24)</f>
        <v>1.6666666666666665</v>
      </c>
      <c r="AX19" s="19"/>
      <c r="AY19" s="19"/>
      <c r="AZ19" s="19"/>
      <c r="BA19" s="6"/>
    </row>
    <row r="20" spans="1:59" ht="6" customHeight="1" thickBot="1">
      <c r="A20" s="47"/>
      <c r="B20" s="47"/>
      <c r="C20" s="47"/>
      <c r="D20" s="47"/>
      <c r="E20" s="47"/>
      <c r="F20" s="47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63"/>
      <c r="S20" s="205"/>
      <c r="T20" s="205"/>
      <c r="U20" s="205"/>
      <c r="V20" s="205"/>
      <c r="W20" s="205"/>
      <c r="Y20" s="160"/>
      <c r="Z20" s="160"/>
      <c r="AA20" s="160"/>
      <c r="AB20" s="160"/>
      <c r="AC20" s="48"/>
      <c r="AD20" s="220"/>
      <c r="AE20" s="221"/>
      <c r="AF20" s="221"/>
      <c r="AG20" s="221"/>
      <c r="AH20" s="222"/>
      <c r="AM20" s="66"/>
      <c r="AO20" s="65"/>
      <c r="AP20" s="65"/>
      <c r="AQ20" s="19"/>
      <c r="AR20" s="19"/>
      <c r="AS20" s="19"/>
      <c r="AT20" s="19"/>
      <c r="AU20" s="6"/>
      <c r="AV20" s="6"/>
      <c r="AW20" s="19"/>
      <c r="AX20" s="19"/>
      <c r="AY20" s="19"/>
      <c r="AZ20" s="19"/>
      <c r="BA20" s="6"/>
    </row>
    <row r="21" spans="1:59" ht="18.95" customHeight="1" thickBot="1">
      <c r="A21" s="35"/>
      <c r="B21" s="49"/>
      <c r="C21" s="49"/>
      <c r="D21" s="49"/>
      <c r="E21" s="49"/>
      <c r="F21" s="49"/>
      <c r="G21" s="49"/>
      <c r="H21" s="72" t="s">
        <v>27</v>
      </c>
      <c r="I21" s="49"/>
      <c r="J21" s="49"/>
      <c r="K21" s="49"/>
      <c r="L21" s="50"/>
      <c r="M21" s="35"/>
      <c r="N21" s="35"/>
      <c r="O21" s="35"/>
      <c r="P21" s="35"/>
      <c r="Q21" s="50"/>
      <c r="R21" s="35"/>
      <c r="S21" s="208" t="s">
        <v>28</v>
      </c>
      <c r="T21" s="208"/>
      <c r="U21" s="208"/>
      <c r="V21" s="208"/>
      <c r="W21" s="208"/>
      <c r="Y21" s="171" t="s">
        <v>26</v>
      </c>
      <c r="Z21" s="171"/>
      <c r="AA21" s="171"/>
      <c r="AD21" s="220"/>
      <c r="AE21" s="221"/>
      <c r="AF21" s="221"/>
      <c r="AG21" s="221"/>
      <c r="AH21" s="222"/>
      <c r="AI21" s="156" t="s">
        <v>24</v>
      </c>
      <c r="AJ21" s="157"/>
      <c r="AK21" s="157"/>
      <c r="AL21" s="157"/>
      <c r="AM21" s="157"/>
      <c r="AO21" s="210">
        <f>+AR21+AX21</f>
        <v>0</v>
      </c>
      <c r="AP21" s="211"/>
      <c r="AQ21" s="19"/>
      <c r="AR21" s="20">
        <f>SUM(AR10:AR16)+MAX(0,SUM(AQ10:AQ16)-40/24)</f>
        <v>0</v>
      </c>
      <c r="AS21" s="19"/>
      <c r="AT21" s="19"/>
      <c r="AU21" s="6"/>
      <c r="AV21" s="6"/>
      <c r="AW21" s="19"/>
      <c r="AX21" s="20">
        <f>SUM(AX10:AX16)+MAX(0,SUM(AW10:AW16)-40/24)</f>
        <v>0</v>
      </c>
      <c r="AY21" s="19"/>
      <c r="AZ21" s="19"/>
      <c r="BA21" s="6"/>
    </row>
    <row r="22" spans="1:59" ht="6" customHeight="1">
      <c r="A22" s="35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50"/>
      <c r="M22" s="35"/>
      <c r="N22" s="35"/>
      <c r="O22" s="35"/>
      <c r="P22" s="35"/>
      <c r="Q22" s="50"/>
      <c r="R22" s="35"/>
      <c r="S22" s="51"/>
      <c r="T22" s="51"/>
      <c r="U22" s="51"/>
      <c r="V22" s="51"/>
      <c r="W22" s="51"/>
      <c r="Y22" s="51"/>
      <c r="Z22" s="51"/>
      <c r="AA22" s="51"/>
      <c r="AD22" s="220"/>
      <c r="AE22" s="221"/>
      <c r="AF22" s="221"/>
      <c r="AG22" s="221"/>
      <c r="AH22" s="222"/>
      <c r="AL22" s="28"/>
      <c r="AM22" s="66"/>
      <c r="AN22" s="23"/>
      <c r="AO22" s="75"/>
      <c r="AP22" s="65"/>
      <c r="AQ22" s="19"/>
      <c r="AR22" s="24"/>
      <c r="AS22" s="19"/>
      <c r="AT22" s="19"/>
      <c r="AU22" s="6"/>
      <c r="AV22" s="6"/>
      <c r="AW22" s="19"/>
      <c r="AX22" s="24"/>
      <c r="AY22" s="19"/>
      <c r="AZ22" s="19"/>
      <c r="BA22" s="6"/>
    </row>
    <row r="23" spans="1:59" ht="3.75" customHeight="1" thickBot="1">
      <c r="G23" s="203" t="s">
        <v>31</v>
      </c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AC23" s="48"/>
      <c r="AD23" s="220"/>
      <c r="AE23" s="221"/>
      <c r="AF23" s="221"/>
      <c r="AG23" s="221"/>
      <c r="AH23" s="222"/>
      <c r="AM23" s="66"/>
      <c r="AO23" s="65"/>
      <c r="AP23" s="65"/>
      <c r="AQ23" s="19"/>
      <c r="AR23" s="19"/>
      <c r="AS23" s="19"/>
      <c r="AT23" s="19"/>
      <c r="AU23" s="6"/>
      <c r="AV23" s="6"/>
      <c r="AW23" s="19"/>
      <c r="AX23" s="19"/>
      <c r="AY23" s="19"/>
      <c r="AZ23" s="19"/>
      <c r="BA23" s="6"/>
    </row>
    <row r="24" spans="1:59" ht="18.95" customHeight="1" thickBot="1"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203"/>
      <c r="W24" s="203"/>
      <c r="X24" s="203"/>
      <c r="AD24" s="220"/>
      <c r="AE24" s="221"/>
      <c r="AF24" s="221"/>
      <c r="AG24" s="221"/>
      <c r="AH24" s="222"/>
      <c r="AI24" s="156" t="s">
        <v>23</v>
      </c>
      <c r="AJ24" s="157"/>
      <c r="AK24" s="157"/>
      <c r="AL24" s="157"/>
      <c r="AM24" s="157"/>
      <c r="AO24" s="210">
        <f>+AS24+AY24</f>
        <v>0</v>
      </c>
      <c r="AP24" s="211"/>
      <c r="AQ24" s="19"/>
      <c r="AR24" s="19"/>
      <c r="AS24" s="20">
        <f>SUM(AS10:AS16)</f>
        <v>0</v>
      </c>
      <c r="AT24" s="19"/>
      <c r="AU24" s="6"/>
      <c r="AV24" s="6"/>
      <c r="AW24" s="19"/>
      <c r="AX24" s="19"/>
      <c r="AY24" s="20">
        <f>SUM(AY10:AY16)</f>
        <v>0</v>
      </c>
      <c r="AZ24" s="19"/>
      <c r="BA24" s="6"/>
    </row>
    <row r="25" spans="1:59" ht="6.75" customHeight="1" thickBot="1"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AC25" s="48"/>
      <c r="AD25" s="220"/>
      <c r="AE25" s="221"/>
      <c r="AF25" s="221"/>
      <c r="AG25" s="221"/>
      <c r="AH25" s="222"/>
      <c r="AM25" s="66"/>
      <c r="AO25" s="65"/>
      <c r="AP25" s="65"/>
      <c r="AQ25" s="19"/>
      <c r="AR25" s="19"/>
      <c r="AS25" s="19"/>
      <c r="AT25" s="19"/>
      <c r="AU25" s="6"/>
      <c r="AV25" s="6"/>
      <c r="AW25" s="19"/>
      <c r="AX25" s="19"/>
      <c r="AY25" s="19"/>
      <c r="AZ25" s="19"/>
      <c r="BA25" s="6"/>
    </row>
    <row r="26" spans="1:59" ht="18.95" customHeight="1" thickBot="1">
      <c r="A26" s="47"/>
      <c r="B26" s="47"/>
      <c r="C26" s="47"/>
      <c r="D26" s="47"/>
      <c r="E26" s="47"/>
      <c r="F26" s="47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64"/>
      <c r="S26" s="204"/>
      <c r="T26" s="204"/>
      <c r="U26" s="204"/>
      <c r="V26" s="204"/>
      <c r="W26" s="204"/>
      <c r="X26" s="35"/>
      <c r="Y26" s="159"/>
      <c r="Z26" s="159"/>
      <c r="AA26" s="159"/>
      <c r="AB26" s="159"/>
      <c r="AD26" s="220"/>
      <c r="AE26" s="221"/>
      <c r="AF26" s="221"/>
      <c r="AG26" s="221"/>
      <c r="AH26" s="222"/>
      <c r="AI26" s="156" t="s">
        <v>22</v>
      </c>
      <c r="AJ26" s="157"/>
      <c r="AK26" s="157"/>
      <c r="AL26" s="157"/>
      <c r="AM26" s="157"/>
      <c r="AO26" s="213">
        <f>AT26+AZ26</f>
        <v>2.9999999999999996</v>
      </c>
      <c r="AP26" s="214"/>
      <c r="AQ26" s="19"/>
      <c r="AR26" s="19"/>
      <c r="AS26" s="19"/>
      <c r="AT26" s="20">
        <f>SUM(AT10:AT16)</f>
        <v>1.333333333333333</v>
      </c>
      <c r="AU26" s="6"/>
      <c r="AV26" s="6"/>
      <c r="AW26" s="19"/>
      <c r="AX26" s="19"/>
      <c r="AY26" s="19"/>
      <c r="AZ26" s="20">
        <f>SUM(AZ10:AZ16)</f>
        <v>1.6666666666666665</v>
      </c>
      <c r="BA26" s="6"/>
    </row>
    <row r="27" spans="1:59" ht="16.5" customHeight="1" thickBot="1">
      <c r="A27" s="47"/>
      <c r="B27" s="47"/>
      <c r="C27" s="47"/>
      <c r="D27" s="47"/>
      <c r="E27" s="47"/>
      <c r="F27" s="47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64"/>
      <c r="S27" s="204"/>
      <c r="T27" s="204"/>
      <c r="U27" s="204"/>
      <c r="V27" s="204"/>
      <c r="W27" s="204"/>
      <c r="X27" s="35"/>
      <c r="Y27" s="159"/>
      <c r="Z27" s="159"/>
      <c r="AA27" s="159"/>
      <c r="AB27" s="159"/>
      <c r="AD27" s="220"/>
      <c r="AE27" s="221"/>
      <c r="AF27" s="221"/>
      <c r="AG27" s="221"/>
      <c r="AH27" s="222"/>
      <c r="AM27" s="74"/>
      <c r="AO27" s="76"/>
      <c r="AP27" s="76"/>
      <c r="AQ27" s="19"/>
      <c r="AR27" s="19"/>
      <c r="AS27" s="19"/>
      <c r="AT27" s="20"/>
      <c r="AU27" s="6"/>
      <c r="AV27" s="6"/>
      <c r="AW27" s="19"/>
      <c r="AX27" s="19"/>
      <c r="AY27" s="19"/>
      <c r="AZ27" s="20"/>
      <c r="BA27" s="6"/>
    </row>
    <row r="28" spans="1:59" ht="18.95" customHeight="1" thickBot="1"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35"/>
      <c r="S28" s="205"/>
      <c r="T28" s="205"/>
      <c r="U28" s="205"/>
      <c r="V28" s="205"/>
      <c r="W28" s="205"/>
      <c r="X28" s="35"/>
      <c r="Y28" s="160"/>
      <c r="Z28" s="160"/>
      <c r="AA28" s="160"/>
      <c r="AB28" s="160"/>
      <c r="AC28" s="52"/>
      <c r="AD28" s="220"/>
      <c r="AE28" s="221"/>
      <c r="AF28" s="221"/>
      <c r="AG28" s="221"/>
      <c r="AH28" s="222"/>
      <c r="AI28" s="156" t="s">
        <v>47</v>
      </c>
      <c r="AJ28" s="157"/>
      <c r="AK28" s="157"/>
      <c r="AL28" s="157"/>
      <c r="AM28" s="157"/>
      <c r="AO28" s="215"/>
      <c r="AP28" s="216"/>
      <c r="AQ28" s="19"/>
      <c r="AR28" s="19"/>
      <c r="AS28" s="19"/>
      <c r="AT28" s="20">
        <f>SUM(AT11:AT18)</f>
        <v>2.6666666666666661</v>
      </c>
      <c r="AU28" s="6"/>
      <c r="AV28" s="6"/>
      <c r="AW28" s="19"/>
      <c r="AX28" s="19"/>
      <c r="AY28" s="19"/>
      <c r="AZ28" s="20">
        <f>SUM(AZ11:AZ18)</f>
        <v>3.333333333333333</v>
      </c>
      <c r="BA28" s="6"/>
    </row>
    <row r="29" spans="1:59" ht="14.25" customHeight="1">
      <c r="H29" s="66" t="s">
        <v>39</v>
      </c>
      <c r="M29" s="35"/>
      <c r="N29" s="35"/>
      <c r="O29" s="35"/>
      <c r="P29" s="35"/>
      <c r="R29" s="35"/>
      <c r="S29" s="212" t="s">
        <v>29</v>
      </c>
      <c r="T29" s="212"/>
      <c r="U29" s="212"/>
      <c r="V29" s="212"/>
      <c r="W29" s="212"/>
      <c r="X29" s="35"/>
      <c r="Y29" s="209" t="s">
        <v>26</v>
      </c>
      <c r="Z29" s="209"/>
      <c r="AA29" s="209"/>
      <c r="AC29" s="52"/>
      <c r="AD29" s="223"/>
      <c r="AE29" s="224"/>
      <c r="AF29" s="224"/>
      <c r="AG29" s="224"/>
      <c r="AH29" s="225"/>
      <c r="AO29" s="27"/>
      <c r="AP29" s="27"/>
      <c r="AQ29" s="19"/>
      <c r="AR29" s="19"/>
      <c r="AS29" s="19"/>
      <c r="AT29" s="24"/>
      <c r="AU29" s="6"/>
      <c r="AV29" s="6"/>
      <c r="AW29" s="19"/>
      <c r="AX29" s="19"/>
      <c r="AY29" s="19"/>
      <c r="AZ29" s="24"/>
      <c r="BA29" s="6"/>
    </row>
    <row r="30" spans="1:59" ht="12.75" customHeight="1" thickBot="1"/>
    <row r="31" spans="1:59" s="2" customFormat="1" ht="14.25" customHeight="1" thickBot="1">
      <c r="B31" s="58"/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61"/>
      <c r="AK31" s="79"/>
      <c r="AL31" s="80"/>
      <c r="AM31" s="91"/>
      <c r="AN31" s="92"/>
      <c r="AO31" s="91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92"/>
      <c r="BD31" s="163" t="s">
        <v>45</v>
      </c>
      <c r="BE31" s="164"/>
      <c r="BF31" s="143" t="s">
        <v>46</v>
      </c>
      <c r="BG31" s="144"/>
    </row>
    <row r="32" spans="1:59" s="2" customFormat="1" ht="30.75" customHeight="1" thickBot="1">
      <c r="B32" s="147" t="s">
        <v>48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8"/>
      <c r="O32" s="147" t="s">
        <v>49</v>
      </c>
      <c r="P32" s="148"/>
      <c r="Q32" s="147" t="s">
        <v>50</v>
      </c>
      <c r="R32" s="148"/>
      <c r="S32" s="147" t="s">
        <v>51</v>
      </c>
      <c r="T32" s="149"/>
      <c r="U32" s="149"/>
      <c r="V32" s="148"/>
      <c r="W32" s="147" t="s">
        <v>53</v>
      </c>
      <c r="X32" s="149"/>
      <c r="Y32" s="149"/>
      <c r="Z32" s="149"/>
      <c r="AA32" s="149"/>
      <c r="AB32" s="149"/>
      <c r="AC32" s="149"/>
      <c r="AD32" s="148"/>
      <c r="AE32" s="150" t="s">
        <v>52</v>
      </c>
      <c r="AF32" s="151"/>
      <c r="AG32" s="151"/>
      <c r="AH32" s="151"/>
      <c r="AI32" s="151"/>
      <c r="AJ32" s="151"/>
      <c r="AK32" s="151"/>
      <c r="AL32" s="151"/>
      <c r="AM32" s="151"/>
      <c r="AN32" s="152"/>
      <c r="AO32" s="153" t="s">
        <v>54</v>
      </c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5"/>
      <c r="BD32" s="165"/>
      <c r="BE32" s="166"/>
      <c r="BF32" s="145"/>
      <c r="BG32" s="146"/>
    </row>
    <row r="33" spans="2:59" s="2" customFormat="1" ht="20.100000000000001" customHeight="1">
      <c r="B33" s="104"/>
      <c r="C33" s="105"/>
      <c r="D33" s="106"/>
      <c r="E33" s="107"/>
      <c r="F33" s="106"/>
      <c r="G33" s="108"/>
      <c r="H33" s="109"/>
      <c r="I33" s="110"/>
      <c r="J33" s="111"/>
      <c r="K33" s="110"/>
      <c r="L33" s="110"/>
      <c r="M33" s="112"/>
      <c r="N33" s="113"/>
      <c r="O33" s="114"/>
      <c r="P33" s="115"/>
      <c r="Q33" s="114"/>
      <c r="R33" s="115"/>
      <c r="S33" s="111"/>
      <c r="T33" s="110"/>
      <c r="U33" s="110"/>
      <c r="V33" s="110"/>
      <c r="W33" s="116"/>
      <c r="X33" s="117"/>
      <c r="Y33" s="117"/>
      <c r="Z33" s="117"/>
      <c r="AA33" s="108"/>
      <c r="AB33" s="106"/>
      <c r="AC33" s="108"/>
      <c r="AD33" s="113"/>
      <c r="AE33" s="108"/>
      <c r="AF33" s="106"/>
      <c r="AG33" s="106"/>
      <c r="AH33" s="118"/>
      <c r="AI33" s="108"/>
      <c r="AJ33" s="119"/>
      <c r="AK33" s="108"/>
      <c r="AL33" s="106"/>
      <c r="AM33" s="93"/>
      <c r="AN33" s="88"/>
      <c r="AO33" s="96"/>
      <c r="AP33" s="101"/>
      <c r="AQ33" s="120"/>
      <c r="AR33" s="120"/>
      <c r="AS33" s="120"/>
      <c r="AT33" s="120"/>
      <c r="AU33" s="120"/>
      <c r="AV33" s="120"/>
      <c r="AW33" s="120"/>
      <c r="AX33" s="120"/>
      <c r="AY33" s="120"/>
      <c r="AZ33" s="237"/>
      <c r="BA33" s="238"/>
      <c r="BB33" s="120"/>
      <c r="BC33" s="121"/>
      <c r="BD33" s="169"/>
      <c r="BE33" s="170"/>
      <c r="BF33" s="122"/>
      <c r="BG33" s="123"/>
    </row>
    <row r="34" spans="2:59" s="2" customFormat="1" ht="20.100000000000001" customHeight="1">
      <c r="B34" s="114"/>
      <c r="C34" s="112"/>
      <c r="D34" s="110"/>
      <c r="E34" s="110"/>
      <c r="F34" s="110"/>
      <c r="G34" s="111"/>
      <c r="H34" s="112"/>
      <c r="I34" s="110"/>
      <c r="J34" s="111"/>
      <c r="K34" s="110"/>
      <c r="L34" s="110"/>
      <c r="M34" s="112"/>
      <c r="N34" s="115"/>
      <c r="O34" s="114"/>
      <c r="P34" s="115"/>
      <c r="Q34" s="114"/>
      <c r="R34" s="115"/>
      <c r="S34" s="111"/>
      <c r="T34" s="110"/>
      <c r="U34" s="110"/>
      <c r="V34" s="110"/>
      <c r="W34" s="114"/>
      <c r="X34" s="124"/>
      <c r="Y34" s="124"/>
      <c r="Z34" s="124"/>
      <c r="AA34" s="111"/>
      <c r="AB34" s="110"/>
      <c r="AC34" s="111"/>
      <c r="AD34" s="115"/>
      <c r="AE34" s="111"/>
      <c r="AF34" s="110"/>
      <c r="AG34" s="110"/>
      <c r="AH34" s="110"/>
      <c r="AI34" s="111"/>
      <c r="AJ34" s="125"/>
      <c r="AK34" s="111"/>
      <c r="AL34" s="110"/>
      <c r="AM34" s="94"/>
      <c r="AN34" s="89"/>
      <c r="AO34" s="97"/>
      <c r="AP34" s="99"/>
      <c r="AQ34" s="126"/>
      <c r="AR34" s="126"/>
      <c r="AS34" s="126"/>
      <c r="AT34" s="126"/>
      <c r="AU34" s="126"/>
      <c r="AV34" s="126"/>
      <c r="AW34" s="126"/>
      <c r="AX34" s="126"/>
      <c r="AY34" s="126"/>
      <c r="AZ34" s="167"/>
      <c r="BA34" s="168"/>
      <c r="BB34" s="126"/>
      <c r="BC34" s="127"/>
      <c r="BD34" s="226"/>
      <c r="BE34" s="227"/>
      <c r="BF34" s="128"/>
      <c r="BG34" s="129"/>
    </row>
    <row r="35" spans="2:59" s="2" customFormat="1" ht="20.100000000000001" customHeight="1">
      <c r="B35" s="114"/>
      <c r="C35" s="112"/>
      <c r="D35" s="110"/>
      <c r="E35" s="110"/>
      <c r="F35" s="110"/>
      <c r="G35" s="111"/>
      <c r="H35" s="112"/>
      <c r="I35" s="110"/>
      <c r="J35" s="111"/>
      <c r="K35" s="110"/>
      <c r="L35" s="110"/>
      <c r="M35" s="112"/>
      <c r="N35" s="115"/>
      <c r="O35" s="114"/>
      <c r="P35" s="115"/>
      <c r="Q35" s="114"/>
      <c r="R35" s="115"/>
      <c r="S35" s="111"/>
      <c r="T35" s="110"/>
      <c r="U35" s="110"/>
      <c r="V35" s="110"/>
      <c r="W35" s="114"/>
      <c r="X35" s="124"/>
      <c r="Y35" s="124"/>
      <c r="Z35" s="124"/>
      <c r="AA35" s="111"/>
      <c r="AB35" s="110"/>
      <c r="AC35" s="111"/>
      <c r="AD35" s="115"/>
      <c r="AE35" s="111"/>
      <c r="AF35" s="110"/>
      <c r="AG35" s="110"/>
      <c r="AH35" s="110"/>
      <c r="AI35" s="111"/>
      <c r="AJ35" s="125"/>
      <c r="AK35" s="111"/>
      <c r="AL35" s="110"/>
      <c r="AM35" s="94"/>
      <c r="AN35" s="89"/>
      <c r="AO35" s="97"/>
      <c r="AP35" s="99"/>
      <c r="AQ35" s="126"/>
      <c r="AR35" s="126"/>
      <c r="AS35" s="126"/>
      <c r="AT35" s="126"/>
      <c r="AU35" s="126"/>
      <c r="AV35" s="126"/>
      <c r="AW35" s="126"/>
      <c r="AX35" s="126"/>
      <c r="AY35" s="126"/>
      <c r="AZ35" s="167"/>
      <c r="BA35" s="168"/>
      <c r="BB35" s="126"/>
      <c r="BC35" s="127"/>
      <c r="BD35" s="226"/>
      <c r="BE35" s="227"/>
      <c r="BF35" s="128"/>
      <c r="BG35" s="129"/>
    </row>
    <row r="36" spans="2:59" s="2" customFormat="1" ht="20.100000000000001" customHeight="1">
      <c r="B36" s="114"/>
      <c r="C36" s="112"/>
      <c r="D36" s="110"/>
      <c r="E36" s="110"/>
      <c r="F36" s="110"/>
      <c r="G36" s="111"/>
      <c r="H36" s="112"/>
      <c r="I36" s="110"/>
      <c r="J36" s="111"/>
      <c r="K36" s="110"/>
      <c r="L36" s="110"/>
      <c r="M36" s="112"/>
      <c r="N36" s="115"/>
      <c r="O36" s="114"/>
      <c r="P36" s="115"/>
      <c r="Q36" s="114"/>
      <c r="R36" s="115"/>
      <c r="S36" s="111"/>
      <c r="T36" s="110"/>
      <c r="U36" s="110"/>
      <c r="V36" s="110"/>
      <c r="W36" s="114"/>
      <c r="X36" s="124"/>
      <c r="Y36" s="124"/>
      <c r="Z36" s="124"/>
      <c r="AA36" s="111"/>
      <c r="AB36" s="110"/>
      <c r="AC36" s="111"/>
      <c r="AD36" s="115"/>
      <c r="AE36" s="111"/>
      <c r="AF36" s="110"/>
      <c r="AG36" s="110"/>
      <c r="AH36" s="110"/>
      <c r="AI36" s="111"/>
      <c r="AJ36" s="125"/>
      <c r="AK36" s="111"/>
      <c r="AL36" s="110"/>
      <c r="AM36" s="94"/>
      <c r="AN36" s="89"/>
      <c r="AO36" s="97"/>
      <c r="AP36" s="99"/>
      <c r="AQ36" s="126"/>
      <c r="AR36" s="126"/>
      <c r="AS36" s="126"/>
      <c r="AT36" s="126"/>
      <c r="AU36" s="126"/>
      <c r="AV36" s="126"/>
      <c r="AW36" s="126"/>
      <c r="AX36" s="126"/>
      <c r="AY36" s="126"/>
      <c r="AZ36" s="167"/>
      <c r="BA36" s="168"/>
      <c r="BB36" s="126"/>
      <c r="BC36" s="127"/>
      <c r="BD36" s="226"/>
      <c r="BE36" s="227"/>
      <c r="BF36" s="128"/>
      <c r="BG36" s="129"/>
    </row>
    <row r="37" spans="2:59" s="2" customFormat="1" ht="20.100000000000001" customHeight="1">
      <c r="B37" s="114"/>
      <c r="C37" s="112"/>
      <c r="D37" s="110"/>
      <c r="E37" s="110"/>
      <c r="F37" s="110"/>
      <c r="G37" s="111"/>
      <c r="H37" s="112"/>
      <c r="I37" s="110"/>
      <c r="J37" s="111"/>
      <c r="K37" s="110"/>
      <c r="L37" s="110"/>
      <c r="M37" s="112"/>
      <c r="N37" s="115"/>
      <c r="O37" s="114"/>
      <c r="P37" s="115"/>
      <c r="Q37" s="114"/>
      <c r="R37" s="115"/>
      <c r="S37" s="111"/>
      <c r="T37" s="110"/>
      <c r="U37" s="110"/>
      <c r="V37" s="110"/>
      <c r="W37" s="114"/>
      <c r="X37" s="124"/>
      <c r="Y37" s="124"/>
      <c r="Z37" s="124"/>
      <c r="AA37" s="111"/>
      <c r="AB37" s="110"/>
      <c r="AC37" s="111"/>
      <c r="AD37" s="115"/>
      <c r="AE37" s="111"/>
      <c r="AF37" s="110"/>
      <c r="AG37" s="110"/>
      <c r="AH37" s="110"/>
      <c r="AI37" s="111"/>
      <c r="AJ37" s="125"/>
      <c r="AK37" s="111"/>
      <c r="AL37" s="110"/>
      <c r="AM37" s="94"/>
      <c r="AN37" s="89"/>
      <c r="AO37" s="97"/>
      <c r="AP37" s="99"/>
      <c r="AQ37" s="126"/>
      <c r="AR37" s="126"/>
      <c r="AS37" s="126"/>
      <c r="AT37" s="126"/>
      <c r="AU37" s="126"/>
      <c r="AV37" s="126"/>
      <c r="AW37" s="126"/>
      <c r="AX37" s="126"/>
      <c r="AY37" s="126"/>
      <c r="AZ37" s="167"/>
      <c r="BA37" s="168"/>
      <c r="BB37" s="126"/>
      <c r="BC37" s="127"/>
      <c r="BD37" s="228"/>
      <c r="BE37" s="229"/>
      <c r="BF37" s="130"/>
      <c r="BG37" s="131"/>
    </row>
    <row r="38" spans="2:59" s="2" customFormat="1" ht="20.100000000000001" customHeight="1">
      <c r="B38" s="114"/>
      <c r="C38" s="112"/>
      <c r="D38" s="110"/>
      <c r="E38" s="110"/>
      <c r="F38" s="110"/>
      <c r="G38" s="111"/>
      <c r="H38" s="112"/>
      <c r="I38" s="110"/>
      <c r="J38" s="111"/>
      <c r="K38" s="110"/>
      <c r="L38" s="110"/>
      <c r="M38" s="112"/>
      <c r="N38" s="115"/>
      <c r="O38" s="114"/>
      <c r="P38" s="115"/>
      <c r="Q38" s="114"/>
      <c r="R38" s="115"/>
      <c r="S38" s="111"/>
      <c r="T38" s="110"/>
      <c r="U38" s="110"/>
      <c r="V38" s="110"/>
      <c r="W38" s="114"/>
      <c r="X38" s="124"/>
      <c r="Y38" s="124"/>
      <c r="Z38" s="124"/>
      <c r="AA38" s="111"/>
      <c r="AB38" s="110"/>
      <c r="AC38" s="111"/>
      <c r="AD38" s="115"/>
      <c r="AE38" s="111"/>
      <c r="AF38" s="110"/>
      <c r="AG38" s="110"/>
      <c r="AH38" s="110"/>
      <c r="AI38" s="111"/>
      <c r="AJ38" s="125"/>
      <c r="AK38" s="111"/>
      <c r="AL38" s="110"/>
      <c r="AM38" s="94"/>
      <c r="AN38" s="89"/>
      <c r="AO38" s="97"/>
      <c r="AP38" s="99"/>
      <c r="AQ38" s="126"/>
      <c r="AR38" s="126"/>
      <c r="AS38" s="126"/>
      <c r="AT38" s="126"/>
      <c r="AU38" s="126"/>
      <c r="AV38" s="126"/>
      <c r="AW38" s="126"/>
      <c r="AX38" s="126"/>
      <c r="AY38" s="126"/>
      <c r="AZ38" s="167"/>
      <c r="BA38" s="168"/>
      <c r="BB38" s="126"/>
      <c r="BC38" s="127"/>
      <c r="BD38" s="226"/>
      <c r="BE38" s="227"/>
      <c r="BF38" s="128"/>
      <c r="BG38" s="129"/>
    </row>
    <row r="39" spans="2:59" s="2" customFormat="1" ht="19.5" customHeight="1" thickBot="1">
      <c r="B39" s="132"/>
      <c r="C39" s="133"/>
      <c r="D39" s="134"/>
      <c r="E39" s="134"/>
      <c r="F39" s="134"/>
      <c r="G39" s="135"/>
      <c r="H39" s="133"/>
      <c r="I39" s="134"/>
      <c r="J39" s="135"/>
      <c r="K39" s="134"/>
      <c r="L39" s="134"/>
      <c r="M39" s="133"/>
      <c r="N39" s="136"/>
      <c r="O39" s="132"/>
      <c r="P39" s="136"/>
      <c r="Q39" s="132"/>
      <c r="R39" s="136"/>
      <c r="S39" s="135"/>
      <c r="T39" s="134"/>
      <c r="U39" s="134"/>
      <c r="V39" s="136"/>
      <c r="W39" s="132"/>
      <c r="X39" s="137"/>
      <c r="Y39" s="137"/>
      <c r="Z39" s="137"/>
      <c r="AA39" s="135"/>
      <c r="AB39" s="134"/>
      <c r="AC39" s="135"/>
      <c r="AD39" s="136"/>
      <c r="AE39" s="135"/>
      <c r="AF39" s="134"/>
      <c r="AG39" s="134"/>
      <c r="AH39" s="134"/>
      <c r="AI39" s="135"/>
      <c r="AJ39" s="138"/>
      <c r="AK39" s="135"/>
      <c r="AL39" s="134"/>
      <c r="AM39" s="95"/>
      <c r="AN39" s="90"/>
      <c r="AO39" s="98"/>
      <c r="AP39" s="100"/>
      <c r="AQ39" s="139"/>
      <c r="AR39" s="139"/>
      <c r="AS39" s="139"/>
      <c r="AT39" s="139"/>
      <c r="AU39" s="139"/>
      <c r="AV39" s="139"/>
      <c r="AW39" s="139"/>
      <c r="AX39" s="139"/>
      <c r="AY39" s="139"/>
      <c r="AZ39" s="230"/>
      <c r="BA39" s="231"/>
      <c r="BB39" s="139"/>
      <c r="BC39" s="140"/>
      <c r="BD39" s="161"/>
      <c r="BE39" s="162"/>
      <c r="BF39" s="141"/>
      <c r="BG39" s="142"/>
    </row>
    <row r="40" spans="2:59" ht="30.75" customHeight="1" thickBot="1">
      <c r="B40" s="234" t="s">
        <v>55</v>
      </c>
      <c r="C40" s="234"/>
      <c r="D40" s="234"/>
      <c r="E40" s="234"/>
      <c r="F40" s="234"/>
      <c r="G40" s="234"/>
      <c r="H40" s="234"/>
      <c r="I40" s="234"/>
      <c r="AC40" s="66"/>
      <c r="AD40" s="66"/>
      <c r="AE40" s="66"/>
      <c r="AF40" s="66"/>
      <c r="AG40" s="81"/>
      <c r="AH40" s="236" t="s">
        <v>37</v>
      </c>
      <c r="AI40" s="236"/>
      <c r="AJ40" s="236"/>
      <c r="AK40" s="236"/>
      <c r="AL40" s="236"/>
      <c r="AM40" s="103"/>
      <c r="AO40" s="87"/>
      <c r="BD40" s="232" t="str">
        <f>IF(SUM(BD33:BD39)=0,"",SUM(BD33:BD39))</f>
        <v/>
      </c>
      <c r="BE40" s="233"/>
    </row>
    <row r="41" spans="2:59" ht="14.25">
      <c r="B41" s="235" t="s">
        <v>56</v>
      </c>
      <c r="C41" s="235"/>
      <c r="D41" s="235"/>
      <c r="E41" s="235"/>
      <c r="F41" s="235"/>
      <c r="G41" s="235"/>
      <c r="H41" s="235"/>
      <c r="I41" s="235"/>
      <c r="AC41" s="66"/>
      <c r="AD41" s="66"/>
      <c r="AE41" s="66"/>
      <c r="AF41" s="66"/>
      <c r="AG41" s="66"/>
      <c r="AH41" s="66"/>
      <c r="AI41" s="66"/>
      <c r="AL41" s="73" t="s">
        <v>38</v>
      </c>
    </row>
    <row r="42" spans="2:59" ht="14.25">
      <c r="B42" s="235" t="s">
        <v>57</v>
      </c>
      <c r="C42" s="235"/>
      <c r="D42" s="235"/>
      <c r="E42" s="235"/>
      <c r="F42" s="235"/>
      <c r="G42" s="235"/>
      <c r="H42" s="235"/>
      <c r="I42" s="235"/>
    </row>
    <row r="51" spans="1:4">
      <c r="A51" s="54"/>
      <c r="B51" s="54"/>
      <c r="C51" s="54"/>
      <c r="D51" s="54"/>
    </row>
  </sheetData>
  <sheetProtection password="EB2E" sheet="1"/>
  <protectedRanges>
    <protectedRange password="EB2E" sqref="AN10:AO17 V10:W17" name="Range1"/>
  </protectedRanges>
  <mergeCells count="156">
    <mergeCell ref="B40:I40"/>
    <mergeCell ref="B41:I41"/>
    <mergeCell ref="B42:I42"/>
    <mergeCell ref="AH40:AL40"/>
    <mergeCell ref="AZ33:BA33"/>
    <mergeCell ref="AZ34:BA34"/>
    <mergeCell ref="AZ35:BA35"/>
    <mergeCell ref="AZ36:BA36"/>
    <mergeCell ref="AZ37:BA37"/>
    <mergeCell ref="AN16:AP16"/>
    <mergeCell ref="AN15:AP15"/>
    <mergeCell ref="BD34:BE34"/>
    <mergeCell ref="BD35:BE35"/>
    <mergeCell ref="BD36:BE36"/>
    <mergeCell ref="BD37:BE37"/>
    <mergeCell ref="BD38:BE38"/>
    <mergeCell ref="AZ39:BA39"/>
    <mergeCell ref="BD40:BE40"/>
    <mergeCell ref="AN14:AP14"/>
    <mergeCell ref="Y29:AA29"/>
    <mergeCell ref="Y15:AA15"/>
    <mergeCell ref="AE15:AG15"/>
    <mergeCell ref="AH15:AJ15"/>
    <mergeCell ref="AH10:AJ10"/>
    <mergeCell ref="AE11:AG11"/>
    <mergeCell ref="AE12:AG12"/>
    <mergeCell ref="Y13:AA13"/>
    <mergeCell ref="AB15:AD15"/>
    <mergeCell ref="AI21:AM21"/>
    <mergeCell ref="AH16:AJ16"/>
    <mergeCell ref="AN12:AP12"/>
    <mergeCell ref="AK10:AM10"/>
    <mergeCell ref="AN11:AP11"/>
    <mergeCell ref="AH13:AJ13"/>
    <mergeCell ref="AH14:AJ14"/>
    <mergeCell ref="AO19:AP19"/>
    <mergeCell ref="AN13:AP13"/>
    <mergeCell ref="AN10:AP10"/>
    <mergeCell ref="AO26:AP26"/>
    <mergeCell ref="AO21:AP21"/>
    <mergeCell ref="AO28:AP28"/>
    <mergeCell ref="AI28:AM28"/>
    <mergeCell ref="G1:AJ1"/>
    <mergeCell ref="AK11:AM11"/>
    <mergeCell ref="G16:I16"/>
    <mergeCell ref="AK12:AM12"/>
    <mergeCell ref="AK13:AM13"/>
    <mergeCell ref="AK14:AM14"/>
    <mergeCell ref="AK15:AM15"/>
    <mergeCell ref="AK16:AM16"/>
    <mergeCell ref="S16:U16"/>
    <mergeCell ref="V14:X14"/>
    <mergeCell ref="M15:O15"/>
    <mergeCell ref="P15:R15"/>
    <mergeCell ref="G15:I15"/>
    <mergeCell ref="M16:O16"/>
    <mergeCell ref="P16:R16"/>
    <mergeCell ref="J15:L15"/>
    <mergeCell ref="J16:L16"/>
    <mergeCell ref="Y16:AA16"/>
    <mergeCell ref="V15:X15"/>
    <mergeCell ref="S15:U15"/>
    <mergeCell ref="AH9:AJ9"/>
    <mergeCell ref="AH11:AJ11"/>
    <mergeCell ref="AH12:AJ12"/>
    <mergeCell ref="AB14:AD14"/>
    <mergeCell ref="AK7:AP7"/>
    <mergeCell ref="AE4:AI4"/>
    <mergeCell ref="Y4:AC4"/>
    <mergeCell ref="AK5:AP6"/>
    <mergeCell ref="X6:AI6"/>
    <mergeCell ref="AA7:AI7"/>
    <mergeCell ref="Y5:AC5"/>
    <mergeCell ref="AE5:AI5"/>
    <mergeCell ref="G12:I12"/>
    <mergeCell ref="J9:L9"/>
    <mergeCell ref="P6:T7"/>
    <mergeCell ref="M9:O9"/>
    <mergeCell ref="P9:R9"/>
    <mergeCell ref="S9:U9"/>
    <mergeCell ref="J12:L12"/>
    <mergeCell ref="AB11:AD11"/>
    <mergeCell ref="G9:I9"/>
    <mergeCell ref="J10:L10"/>
    <mergeCell ref="J11:L11"/>
    <mergeCell ref="G10:I10"/>
    <mergeCell ref="V11:X11"/>
    <mergeCell ref="V12:X12"/>
    <mergeCell ref="AB12:AD12"/>
    <mergeCell ref="AN9:AP9"/>
    <mergeCell ref="P14:R14"/>
    <mergeCell ref="S14:U14"/>
    <mergeCell ref="G11:I11"/>
    <mergeCell ref="V9:X9"/>
    <mergeCell ref="AK9:AM9"/>
    <mergeCell ref="Y11:AA11"/>
    <mergeCell ref="Y12:AA12"/>
    <mergeCell ref="AE10:AG10"/>
    <mergeCell ref="AE9:AG9"/>
    <mergeCell ref="AB10:AD10"/>
    <mergeCell ref="Y10:AA10"/>
    <mergeCell ref="Y9:AA9"/>
    <mergeCell ref="AB9:AD9"/>
    <mergeCell ref="G13:I13"/>
    <mergeCell ref="J14:L14"/>
    <mergeCell ref="M13:O13"/>
    <mergeCell ref="V13:X13"/>
    <mergeCell ref="AE14:AG14"/>
    <mergeCell ref="AE13:AG13"/>
    <mergeCell ref="J13:L13"/>
    <mergeCell ref="G14:I14"/>
    <mergeCell ref="AB13:AD13"/>
    <mergeCell ref="Y14:AA14"/>
    <mergeCell ref="AB16:AD16"/>
    <mergeCell ref="Y26:AB28"/>
    <mergeCell ref="BD39:BE39"/>
    <mergeCell ref="BD31:BE32"/>
    <mergeCell ref="AZ38:BA38"/>
    <mergeCell ref="BD33:BE33"/>
    <mergeCell ref="Y21:AA21"/>
    <mergeCell ref="M10:O10"/>
    <mergeCell ref="S10:U10"/>
    <mergeCell ref="S11:U11"/>
    <mergeCell ref="S12:U12"/>
    <mergeCell ref="S13:U13"/>
    <mergeCell ref="AE16:AG16"/>
    <mergeCell ref="V16:X16"/>
    <mergeCell ref="M14:O14"/>
    <mergeCell ref="M11:O11"/>
    <mergeCell ref="M12:O12"/>
    <mergeCell ref="B32:N32"/>
    <mergeCell ref="O32:P32"/>
    <mergeCell ref="P10:R10"/>
    <mergeCell ref="V10:X10"/>
    <mergeCell ref="P12:R12"/>
    <mergeCell ref="P13:R13"/>
    <mergeCell ref="P11:R11"/>
    <mergeCell ref="BF31:BG32"/>
    <mergeCell ref="Q32:R32"/>
    <mergeCell ref="S32:V32"/>
    <mergeCell ref="W32:AD32"/>
    <mergeCell ref="AE32:AN32"/>
    <mergeCell ref="AO32:BC32"/>
    <mergeCell ref="AI19:AM19"/>
    <mergeCell ref="AI24:AM24"/>
    <mergeCell ref="AI26:AM26"/>
    <mergeCell ref="G26:Q28"/>
    <mergeCell ref="G23:X25"/>
    <mergeCell ref="S26:W28"/>
    <mergeCell ref="S19:W20"/>
    <mergeCell ref="G19:Q20"/>
    <mergeCell ref="Y19:AB20"/>
    <mergeCell ref="S21:W21"/>
    <mergeCell ref="S29:W29"/>
    <mergeCell ref="AD19:AH29"/>
    <mergeCell ref="AO24:AP24"/>
  </mergeCells>
  <phoneticPr fontId="8" type="noConversion"/>
  <dataValidations xWindow="252" yWindow="215" count="4">
    <dataValidation type="custom" allowBlank="1" showInputMessage="1" showErrorMessage="1" errorTitle="Student Employee Timesheet" error="Please sign your name in ink here.   " sqref="G29:K29 B28:F29">
      <formula1>"tupes"</formula1>
    </dataValidation>
    <dataValidation type="textLength" operator="lessThanOrEqual" allowBlank="1" showInputMessage="1" showErrorMessage="1" errorTitle="Caltrans Student Timesheet" error="Please only enter one number or letter per cell." sqref="AI33:AI39 Z33:AG39 AK33:AL39 I33:V39">
      <formula1>1</formula1>
    </dataValidation>
    <dataValidation type="whole" allowBlank="1" showInputMessage="1" showErrorMessage="1" errorTitle="Caltrans Student Timesheet" error="Please only enter one number per cell." sqref="W33:Y39 B33:H39">
      <formula1>0</formula1>
      <formula2>9</formula2>
    </dataValidation>
    <dataValidation type="custom" allowBlank="1" showInputMessage="1" showErrorMessage="1" errorTitle="Caltrans Student Timesheet" error="Please sign your name in ink here.   " sqref="G19 A19:F20 A26:G27">
      <formula1>"tupes"</formula1>
    </dataValidation>
  </dataValidations>
  <printOptions horizontalCentered="1" verticalCentered="1"/>
  <pageMargins left="0.1" right="0.01" top="0.1" bottom="0.1" header="0" footer="0"/>
  <pageSetup scale="73" orientation="landscape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Caltrans Student Timesheet</vt:lpstr>
      <vt:lpstr>'Caltrans Student Timesheet'!Print_Area</vt:lpstr>
    </vt:vector>
  </TitlesOfParts>
  <Company>Community College Foundation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InternSource</dc:creator>
  <cp:lastModifiedBy>shq153</cp:lastModifiedBy>
  <cp:lastPrinted>2014-08-21T23:02:05Z</cp:lastPrinted>
  <dcterms:created xsi:type="dcterms:W3CDTF">2000-07-01T11:24:57Z</dcterms:created>
  <dcterms:modified xsi:type="dcterms:W3CDTF">2014-08-21T23:02:13Z</dcterms:modified>
</cp:coreProperties>
</file>