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95" windowHeight="12270" tabRatio="534" activeTab="1"/>
  </bookViews>
  <sheets>
    <sheet name="STATIONS IN ENGLISH UNITS" sheetId="2" r:id="rId1"/>
    <sheet name="STATIONS IN METRIC" sheetId="4" r:id="rId2"/>
    <sheet name="KP TO PM TABLE" sheetId="3" r:id="rId3"/>
  </sheets>
  <calcPr calcId="125725"/>
</workbook>
</file>

<file path=xl/calcChain.xml><?xml version="1.0" encoding="utf-8"?>
<calcChain xmlns="http://schemas.openxmlformats.org/spreadsheetml/2006/main">
  <c r="Y234" i="4"/>
  <c r="X234" s="1"/>
  <c r="T234"/>
  <c r="T232"/>
  <c r="Y232" s="1"/>
  <c r="X232" s="1"/>
  <c r="T230"/>
  <c r="Y230" s="1"/>
  <c r="X230" s="1"/>
  <c r="Y228"/>
  <c r="X228" s="1"/>
  <c r="T228"/>
  <c r="Y226"/>
  <c r="X226" s="1"/>
  <c r="T226"/>
  <c r="T224"/>
  <c r="Y224" s="1"/>
  <c r="X224" s="1"/>
  <c r="T222"/>
  <c r="Y222" s="1"/>
  <c r="X222" s="1"/>
  <c r="Y220"/>
  <c r="X220" s="1"/>
  <c r="T220"/>
  <c r="Y218"/>
  <c r="X218" s="1"/>
  <c r="T218"/>
  <c r="T216"/>
  <c r="Y216" s="1"/>
  <c r="X216" s="1"/>
  <c r="T214"/>
  <c r="Y214" s="1"/>
  <c r="X214" s="1"/>
  <c r="Y212"/>
  <c r="X212" s="1"/>
  <c r="T212"/>
  <c r="Y210"/>
  <c r="X210" s="1"/>
  <c r="T210"/>
  <c r="T208"/>
  <c r="Y208" s="1"/>
  <c r="X208" s="1"/>
  <c r="T206"/>
  <c r="Y206" s="1"/>
  <c r="X206" s="1"/>
  <c r="Y204"/>
  <c r="X204" s="1"/>
  <c r="T204"/>
  <c r="Y202"/>
  <c r="X202" s="1"/>
  <c r="T202"/>
  <c r="T200"/>
  <c r="Y200" s="1"/>
  <c r="X200" s="1"/>
  <c r="T198"/>
  <c r="Y198" s="1"/>
  <c r="X198" s="1"/>
  <c r="Y196"/>
  <c r="X196" s="1"/>
  <c r="T196"/>
  <c r="Y194"/>
  <c r="X194" s="1"/>
  <c r="T194"/>
  <c r="T192"/>
  <c r="Y192" s="1"/>
  <c r="X192" s="1"/>
  <c r="T190"/>
  <c r="Y190" s="1"/>
  <c r="X190" s="1"/>
  <c r="Y188"/>
  <c r="X188" s="1"/>
  <c r="T188"/>
  <c r="Y186"/>
  <c r="X186" s="1"/>
  <c r="T186"/>
  <c r="T184"/>
  <c r="Y184" s="1"/>
  <c r="X184" s="1"/>
  <c r="T182"/>
  <c r="Y182" s="1"/>
  <c r="X182" s="1"/>
  <c r="Y180"/>
  <c r="X180" s="1"/>
  <c r="T180"/>
  <c r="Y178"/>
  <c r="X178" s="1"/>
  <c r="T178"/>
  <c r="T176"/>
  <c r="Y176" s="1"/>
  <c r="X176" s="1"/>
  <c r="T174"/>
  <c r="Y174" s="1"/>
  <c r="X174" s="1"/>
  <c r="Y172"/>
  <c r="X172" s="1"/>
  <c r="T172"/>
  <c r="Y170"/>
  <c r="X170" s="1"/>
  <c r="T170"/>
  <c r="T168"/>
  <c r="Y168" s="1"/>
  <c r="X168" s="1"/>
  <c r="T166"/>
  <c r="Y166" s="1"/>
  <c r="X166" s="1"/>
  <c r="T164"/>
  <c r="Y164" s="1"/>
  <c r="X164" s="1"/>
  <c r="Y162"/>
  <c r="X162" s="1"/>
  <c r="T162"/>
  <c r="T160"/>
  <c r="Y160" s="1"/>
  <c r="X160" s="1"/>
  <c r="Y158"/>
  <c r="X158" s="1"/>
  <c r="T158"/>
  <c r="G158"/>
  <c r="K158" s="1"/>
  <c r="T156"/>
  <c r="Y156" s="1"/>
  <c r="X156" s="1"/>
  <c r="G156"/>
  <c r="K156" s="1"/>
  <c r="T154"/>
  <c r="Y154" s="1"/>
  <c r="X154" s="1"/>
  <c r="K154"/>
  <c r="G154"/>
  <c r="Y152"/>
  <c r="X152" s="1"/>
  <c r="T152"/>
  <c r="G152"/>
  <c r="K152" s="1"/>
  <c r="Y150"/>
  <c r="X150" s="1"/>
  <c r="T150"/>
  <c r="K150"/>
  <c r="G150"/>
  <c r="X148"/>
  <c r="T148"/>
  <c r="Y148" s="1"/>
  <c r="G148"/>
  <c r="K148" s="1"/>
  <c r="Y146"/>
  <c r="X146" s="1"/>
  <c r="T146"/>
  <c r="G146"/>
  <c r="K146" s="1"/>
  <c r="Y144"/>
  <c r="X144" s="1"/>
  <c r="T144"/>
  <c r="G144"/>
  <c r="K144" s="1"/>
  <c r="T142"/>
  <c r="Y142" s="1"/>
  <c r="X142" s="1"/>
  <c r="K142"/>
  <c r="G142"/>
  <c r="T140"/>
  <c r="Y140" s="1"/>
  <c r="X140" s="1"/>
  <c r="G140"/>
  <c r="K140" s="1"/>
  <c r="Y138"/>
  <c r="X138" s="1"/>
  <c r="T138"/>
  <c r="G138"/>
  <c r="K138" s="1"/>
  <c r="T136"/>
  <c r="Y136" s="1"/>
  <c r="X136" s="1"/>
  <c r="K136"/>
  <c r="G136"/>
  <c r="T134"/>
  <c r="Y134" s="1"/>
  <c r="X134" s="1"/>
  <c r="K134"/>
  <c r="G134"/>
  <c r="T132"/>
  <c r="Y132" s="1"/>
  <c r="X132" s="1"/>
  <c r="G132"/>
  <c r="K132" s="1"/>
  <c r="T130"/>
  <c r="Y130" s="1"/>
  <c r="X130" s="1"/>
  <c r="K130"/>
  <c r="G130"/>
  <c r="T128"/>
  <c r="Y128" s="1"/>
  <c r="X128" s="1"/>
  <c r="K128"/>
  <c r="G128"/>
  <c r="T126"/>
  <c r="Y126" s="1"/>
  <c r="X126" s="1"/>
  <c r="K126"/>
  <c r="G126"/>
  <c r="T124"/>
  <c r="Y124" s="1"/>
  <c r="X124" s="1"/>
  <c r="G124"/>
  <c r="K124" s="1"/>
  <c r="T122"/>
  <c r="Y122" s="1"/>
  <c r="X122" s="1"/>
  <c r="G122"/>
  <c r="K122" s="1"/>
  <c r="T120"/>
  <c r="Y120" s="1"/>
  <c r="X120" s="1"/>
  <c r="G120"/>
  <c r="K120" s="1"/>
  <c r="T118"/>
  <c r="Y118" s="1"/>
  <c r="X118" s="1"/>
  <c r="G118"/>
  <c r="K118" s="1"/>
  <c r="T116"/>
  <c r="Y116" s="1"/>
  <c r="X116" s="1"/>
  <c r="G116"/>
  <c r="K116" s="1"/>
  <c r="T114"/>
  <c r="Y114" s="1"/>
  <c r="X114" s="1"/>
  <c r="G114"/>
  <c r="K114" s="1"/>
  <c r="T112"/>
  <c r="Y112" s="1"/>
  <c r="X112" s="1"/>
  <c r="G112"/>
  <c r="K112" s="1"/>
  <c r="T110"/>
  <c r="Y110" s="1"/>
  <c r="X110" s="1"/>
  <c r="G110"/>
  <c r="K110" s="1"/>
  <c r="T108"/>
  <c r="Y108" s="1"/>
  <c r="X108" s="1"/>
  <c r="G108"/>
  <c r="K108" s="1"/>
  <c r="T106"/>
  <c r="Y106" s="1"/>
  <c r="X106" s="1"/>
  <c r="G106"/>
  <c r="K106" s="1"/>
  <c r="T104"/>
  <c r="Y104" s="1"/>
  <c r="X104" s="1"/>
  <c r="G104"/>
  <c r="K104" s="1"/>
  <c r="T102"/>
  <c r="Y102" s="1"/>
  <c r="X102" s="1"/>
  <c r="G102"/>
  <c r="K102" s="1"/>
  <c r="T100"/>
  <c r="Y100" s="1"/>
  <c r="X100" s="1"/>
  <c r="G100"/>
  <c r="K100" s="1"/>
  <c r="T98"/>
  <c r="Y98" s="1"/>
  <c r="X98" s="1"/>
  <c r="G98"/>
  <c r="K98" s="1"/>
  <c r="T96"/>
  <c r="Y96" s="1"/>
  <c r="X96" s="1"/>
  <c r="G96"/>
  <c r="K96" s="1"/>
  <c r="T94"/>
  <c r="Y94" s="1"/>
  <c r="X94" s="1"/>
  <c r="G94"/>
  <c r="K94" s="1"/>
  <c r="T92"/>
  <c r="Y92" s="1"/>
  <c r="X92" s="1"/>
  <c r="G92"/>
  <c r="K92" s="1"/>
  <c r="T90"/>
  <c r="Y90" s="1"/>
  <c r="X90" s="1"/>
  <c r="G90"/>
  <c r="K90" s="1"/>
  <c r="T88"/>
  <c r="Y88" s="1"/>
  <c r="X88" s="1"/>
  <c r="G88"/>
  <c r="K88" s="1"/>
  <c r="T86"/>
  <c r="Y86" s="1"/>
  <c r="X86" s="1"/>
  <c r="G86"/>
  <c r="K86" s="1"/>
  <c r="T84"/>
  <c r="Y84" s="1"/>
  <c r="X84" s="1"/>
  <c r="G84"/>
  <c r="K84" s="1"/>
  <c r="T82"/>
  <c r="Y82" s="1"/>
  <c r="X82" s="1"/>
  <c r="G82"/>
  <c r="K82" s="1"/>
  <c r="T80"/>
  <c r="Y80" s="1"/>
  <c r="X80" s="1"/>
  <c r="G80"/>
  <c r="K80" s="1"/>
  <c r="T78"/>
  <c r="Y78" s="1"/>
  <c r="X78" s="1"/>
  <c r="G78"/>
  <c r="K78" s="1"/>
  <c r="T76"/>
  <c r="Y76" s="1"/>
  <c r="X76" s="1"/>
  <c r="G76"/>
  <c r="K76" s="1"/>
  <c r="T74"/>
  <c r="Y74" s="1"/>
  <c r="X74" s="1"/>
  <c r="G74"/>
  <c r="K74" s="1"/>
  <c r="T72"/>
  <c r="Y72" s="1"/>
  <c r="X72" s="1"/>
  <c r="G72"/>
  <c r="K72" s="1"/>
  <c r="T70"/>
  <c r="Y70" s="1"/>
  <c r="X70" s="1"/>
  <c r="G70"/>
  <c r="K70" s="1"/>
  <c r="T68"/>
  <c r="Y68" s="1"/>
  <c r="X68" s="1"/>
  <c r="G68"/>
  <c r="K68" s="1"/>
  <c r="T66"/>
  <c r="Y66" s="1"/>
  <c r="X66" s="1"/>
  <c r="G66"/>
  <c r="K66" s="1"/>
  <c r="T64"/>
  <c r="Y64" s="1"/>
  <c r="X64" s="1"/>
  <c r="G64"/>
  <c r="K64" s="1"/>
  <c r="T62"/>
  <c r="Y62" s="1"/>
  <c r="X62" s="1"/>
  <c r="G62"/>
  <c r="K62" s="1"/>
  <c r="T60"/>
  <c r="Y60" s="1"/>
  <c r="X60" s="1"/>
  <c r="G60"/>
  <c r="K60" s="1"/>
  <c r="T58"/>
  <c r="Y58" s="1"/>
  <c r="X58" s="1"/>
  <c r="K58"/>
  <c r="G58"/>
  <c r="T56"/>
  <c r="Y56" s="1"/>
  <c r="X56" s="1"/>
  <c r="G56"/>
  <c r="K56" s="1"/>
  <c r="T54"/>
  <c r="Y54" s="1"/>
  <c r="X54" s="1"/>
  <c r="G54"/>
  <c r="K54" s="1"/>
  <c r="T52"/>
  <c r="Y52" s="1"/>
  <c r="X52" s="1"/>
  <c r="K52"/>
  <c r="G52"/>
  <c r="T50"/>
  <c r="Y50" s="1"/>
  <c r="X50" s="1"/>
  <c r="K50"/>
  <c r="G50"/>
  <c r="T48"/>
  <c r="Y48" s="1"/>
  <c r="X48" s="1"/>
  <c r="G48"/>
  <c r="K48" s="1"/>
  <c r="T46"/>
  <c r="Y46" s="1"/>
  <c r="X46" s="1"/>
  <c r="G46"/>
  <c r="K46" s="1"/>
  <c r="Y44"/>
  <c r="X44" s="1"/>
  <c r="T44"/>
  <c r="K44"/>
  <c r="G44"/>
  <c r="T42"/>
  <c r="Y42" s="1"/>
  <c r="X42" s="1"/>
  <c r="G42"/>
  <c r="K42" s="1"/>
  <c r="T40"/>
  <c r="Y40" s="1"/>
  <c r="X40" s="1"/>
  <c r="G40"/>
  <c r="K40" s="1"/>
  <c r="T38"/>
  <c r="Y38" s="1"/>
  <c r="X38" s="1"/>
  <c r="G38"/>
  <c r="K38" s="1"/>
  <c r="T36"/>
  <c r="Y36" s="1"/>
  <c r="X36" s="1"/>
  <c r="K36"/>
  <c r="G36"/>
  <c r="T34"/>
  <c r="Y34" s="1"/>
  <c r="X34" s="1"/>
  <c r="K34"/>
  <c r="G34"/>
  <c r="T32"/>
  <c r="Y32" s="1"/>
  <c r="X32" s="1"/>
  <c r="G32"/>
  <c r="K32" s="1"/>
  <c r="T30"/>
  <c r="Y30" s="1"/>
  <c r="X30" s="1"/>
  <c r="G30"/>
  <c r="K30" s="1"/>
  <c r="T28"/>
  <c r="Y28" s="1"/>
  <c r="X28" s="1"/>
  <c r="K28"/>
  <c r="G28"/>
  <c r="T26"/>
  <c r="Y26" s="1"/>
  <c r="X26" s="1"/>
  <c r="K26"/>
  <c r="G26"/>
  <c r="T24"/>
  <c r="Y24" s="1"/>
  <c r="X24" s="1"/>
  <c r="G24"/>
  <c r="K24" s="1"/>
  <c r="Y22"/>
  <c r="X22" s="1"/>
  <c r="T22"/>
  <c r="G22"/>
  <c r="K22" s="1"/>
  <c r="T20"/>
  <c r="Y20" s="1"/>
  <c r="X20" s="1"/>
  <c r="K20"/>
  <c r="G20"/>
  <c r="T18"/>
  <c r="Y18" s="1"/>
  <c r="X18" s="1"/>
  <c r="K18"/>
  <c r="G18"/>
  <c r="T16"/>
  <c r="Y16" s="1"/>
  <c r="X16" s="1"/>
  <c r="G16"/>
  <c r="K16" s="1"/>
  <c r="T14"/>
  <c r="Y14" s="1"/>
  <c r="X14" s="1"/>
  <c r="G14"/>
  <c r="K14" s="1"/>
  <c r="T12"/>
  <c r="Y12" s="1"/>
  <c r="X12" s="1"/>
  <c r="S12"/>
  <c r="G12"/>
  <c r="K12" s="1"/>
  <c r="X10"/>
  <c r="S10" s="1"/>
  <c r="K10"/>
  <c r="F10"/>
  <c r="F12" s="1"/>
  <c r="X9"/>
  <c r="Q7" s="1"/>
  <c r="U9"/>
  <c r="R9"/>
  <c r="K9"/>
  <c r="H9"/>
  <c r="E9"/>
  <c r="E10" s="1"/>
  <c r="D9"/>
  <c r="D33" i="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E49" i="2"/>
  <c r="H49" s="1"/>
  <c r="E51"/>
  <c r="H51" s="1"/>
  <c r="E53"/>
  <c r="H53" s="1"/>
  <c r="E55"/>
  <c r="H55" s="1"/>
  <c r="E57"/>
  <c r="H57" s="1"/>
  <c r="Q11"/>
  <c r="D11"/>
  <c r="E11"/>
  <c r="H11" s="1"/>
  <c r="E13"/>
  <c r="H13" s="1"/>
  <c r="H10"/>
  <c r="Q43"/>
  <c r="Q45"/>
  <c r="Q47"/>
  <c r="Q55"/>
  <c r="T55" s="1"/>
  <c r="Q57"/>
  <c r="T57" s="1"/>
  <c r="Q59"/>
  <c r="T59" s="1"/>
  <c r="Q61"/>
  <c r="T61" s="1"/>
  <c r="Q63"/>
  <c r="T63" s="1"/>
  <c r="Q65"/>
  <c r="T65" s="1"/>
  <c r="Q67"/>
  <c r="T67" s="1"/>
  <c r="Q33"/>
  <c r="Q35"/>
  <c r="Q37"/>
  <c r="Q8" i="4" l="1"/>
  <c r="W12"/>
  <c r="J10"/>
  <c r="H10" s="1"/>
  <c r="E12"/>
  <c r="J12"/>
  <c r="R12"/>
  <c r="F11" i="2"/>
  <c r="D13" s="1"/>
  <c r="E21"/>
  <c r="H21" s="1"/>
  <c r="E23"/>
  <c r="H23" s="1"/>
  <c r="E25"/>
  <c r="H25" s="1"/>
  <c r="E27"/>
  <c r="H27" s="1"/>
  <c r="E29"/>
  <c r="H29" s="1"/>
  <c r="E31"/>
  <c r="H31" s="1"/>
  <c r="E33"/>
  <c r="H33" s="1"/>
  <c r="D10"/>
  <c r="F10" s="1"/>
  <c r="S14" i="4" l="1"/>
  <c r="U12"/>
  <c r="Q12" s="1"/>
  <c r="H12"/>
  <c r="F14"/>
  <c r="J14" s="1"/>
  <c r="P10" i="2"/>
  <c r="E14" i="4" l="1"/>
  <c r="D12"/>
  <c r="F16"/>
  <c r="J16" s="1"/>
  <c r="H14"/>
  <c r="W14"/>
  <c r="R14"/>
  <c r="P11" i="2"/>
  <c r="Q15"/>
  <c r="T15" s="1"/>
  <c r="Q17"/>
  <c r="T17" s="1"/>
  <c r="Q19"/>
  <c r="T19" s="1"/>
  <c r="Q21"/>
  <c r="T21" s="1"/>
  <c r="Q23"/>
  <c r="T23" s="1"/>
  <c r="Q25"/>
  <c r="T25" s="1"/>
  <c r="Q27"/>
  <c r="T27" s="1"/>
  <c r="Q29"/>
  <c r="T29" s="1"/>
  <c r="Q31"/>
  <c r="T31" s="1"/>
  <c r="T35"/>
  <c r="T37"/>
  <c r="Q39"/>
  <c r="T39" s="1"/>
  <c r="Q41"/>
  <c r="T41" s="1"/>
  <c r="T43"/>
  <c r="T45"/>
  <c r="T47"/>
  <c r="Q49"/>
  <c r="T49" s="1"/>
  <c r="Q51"/>
  <c r="T51" s="1"/>
  <c r="Q53"/>
  <c r="T53" s="1"/>
  <c r="Q13"/>
  <c r="T13" s="1"/>
  <c r="T33"/>
  <c r="T10"/>
  <c r="R10" s="1"/>
  <c r="S16" i="4" l="1"/>
  <c r="U14"/>
  <c r="Q14" s="1"/>
  <c r="F18"/>
  <c r="J18" s="1"/>
  <c r="H16"/>
  <c r="E16"/>
  <c r="D14"/>
  <c r="H9" i="2"/>
  <c r="H18" i="4" l="1"/>
  <c r="F20"/>
  <c r="J20" s="1"/>
  <c r="E18"/>
  <c r="D16"/>
  <c r="R16"/>
  <c r="W16"/>
  <c r="D18" l="1"/>
  <c r="E20"/>
  <c r="H20"/>
  <c r="F22"/>
  <c r="J22" s="1"/>
  <c r="U16"/>
  <c r="Q16" s="1"/>
  <c r="S18"/>
  <c r="W18" l="1"/>
  <c r="R18"/>
  <c r="E22"/>
  <c r="D20"/>
  <c r="F24"/>
  <c r="J24" s="1"/>
  <c r="H22"/>
  <c r="U18" l="1"/>
  <c r="Q18" s="1"/>
  <c r="S20"/>
  <c r="F26"/>
  <c r="J26" s="1"/>
  <c r="H24"/>
  <c r="E24"/>
  <c r="D22"/>
  <c r="T9" i="2"/>
  <c r="E47"/>
  <c r="H47" s="1"/>
  <c r="E39"/>
  <c r="H39" s="1"/>
  <c r="E41"/>
  <c r="H41" s="1"/>
  <c r="E43"/>
  <c r="H43" s="1"/>
  <c r="E45"/>
  <c r="H45" s="1"/>
  <c r="E35"/>
  <c r="H35" s="1"/>
  <c r="E37"/>
  <c r="H37" s="1"/>
  <c r="E15"/>
  <c r="H15" s="1"/>
  <c r="E17"/>
  <c r="H17" s="1"/>
  <c r="E19"/>
  <c r="H19" s="1"/>
  <c r="H26" i="4" l="1"/>
  <c r="F28"/>
  <c r="J28" s="1"/>
  <c r="E26"/>
  <c r="D24"/>
  <c r="W20"/>
  <c r="R20"/>
  <c r="T11" i="2"/>
  <c r="R11" s="1"/>
  <c r="O12" s="1"/>
  <c r="F13"/>
  <c r="D15" s="1"/>
  <c r="E28" i="4" l="1"/>
  <c r="D26"/>
  <c r="H28"/>
  <c r="F30"/>
  <c r="J30" s="1"/>
  <c r="S22"/>
  <c r="U20"/>
  <c r="Q20" s="1"/>
  <c r="F15" i="2"/>
  <c r="P13"/>
  <c r="W22" i="4" l="1"/>
  <c r="R22"/>
  <c r="E30"/>
  <c r="D28"/>
  <c r="F32"/>
  <c r="J32" s="1"/>
  <c r="H30"/>
  <c r="F17" i="2"/>
  <c r="D19" s="1"/>
  <c r="F19" s="1"/>
  <c r="D21" s="1"/>
  <c r="D17"/>
  <c r="R13"/>
  <c r="O14" s="1"/>
  <c r="E32" i="4" l="1"/>
  <c r="D30"/>
  <c r="S24"/>
  <c r="U22"/>
  <c r="Q22" s="1"/>
  <c r="F34"/>
  <c r="J34" s="1"/>
  <c r="H32"/>
  <c r="P15" i="2"/>
  <c r="R15" s="1"/>
  <c r="O16" s="1"/>
  <c r="R24" i="4" l="1"/>
  <c r="W24"/>
  <c r="H34"/>
  <c r="F36"/>
  <c r="J36" s="1"/>
  <c r="E34"/>
  <c r="D32"/>
  <c r="P17" i="2"/>
  <c r="R17" s="1"/>
  <c r="U24" i="4" l="1"/>
  <c r="Q24" s="1"/>
  <c r="S26"/>
  <c r="E36"/>
  <c r="D34"/>
  <c r="H36"/>
  <c r="F38"/>
  <c r="J38" s="1"/>
  <c r="P19" i="2"/>
  <c r="R19" s="1"/>
  <c r="O20" s="1"/>
  <c r="O18"/>
  <c r="F40" i="4" l="1"/>
  <c r="J40" s="1"/>
  <c r="H38"/>
  <c r="E38"/>
  <c r="D36"/>
  <c r="W26"/>
  <c r="R26"/>
  <c r="P21" i="2"/>
  <c r="R21" s="1"/>
  <c r="H40" i="4" l="1"/>
  <c r="F42"/>
  <c r="J42" s="1"/>
  <c r="E40"/>
  <c r="D38"/>
  <c r="U26"/>
  <c r="Q26" s="1"/>
  <c r="S28"/>
  <c r="F21" i="2"/>
  <c r="D23" s="1"/>
  <c r="P23"/>
  <c r="R23" s="1"/>
  <c r="O24" s="1"/>
  <c r="O22"/>
  <c r="E42" i="4" l="1"/>
  <c r="D40"/>
  <c r="W28"/>
  <c r="R28"/>
  <c r="H42"/>
  <c r="F44"/>
  <c r="J44" s="1"/>
  <c r="F23" i="2"/>
  <c r="P25"/>
  <c r="R25" s="1"/>
  <c r="S30" i="4" l="1"/>
  <c r="U28"/>
  <c r="Q28" s="1"/>
  <c r="E44"/>
  <c r="D42"/>
  <c r="H44"/>
  <c r="F46"/>
  <c r="J46" s="1"/>
  <c r="D25" i="2"/>
  <c r="F25" s="1"/>
  <c r="D27" s="1"/>
  <c r="F27" s="1"/>
  <c r="D29" s="1"/>
  <c r="P27"/>
  <c r="R27" s="1"/>
  <c r="O26"/>
  <c r="W30" i="4" l="1"/>
  <c r="R30"/>
  <c r="E46"/>
  <c r="D44"/>
  <c r="F48"/>
  <c r="J48" s="1"/>
  <c r="H46"/>
  <c r="F29" i="2"/>
  <c r="D31" s="1"/>
  <c r="P29"/>
  <c r="O28"/>
  <c r="S32" i="4" l="1"/>
  <c r="U30"/>
  <c r="Q30" s="1"/>
  <c r="E48"/>
  <c r="D46"/>
  <c r="H48"/>
  <c r="F50"/>
  <c r="J50" s="1"/>
  <c r="F31" i="2"/>
  <c r="D33" s="1"/>
  <c r="H50" i="4" l="1"/>
  <c r="F52"/>
  <c r="J52" s="1"/>
  <c r="E50"/>
  <c r="D48"/>
  <c r="W32"/>
  <c r="R32"/>
  <c r="F33" i="2"/>
  <c r="E52" i="4" l="1"/>
  <c r="D50"/>
  <c r="H52"/>
  <c r="F54"/>
  <c r="J54" s="1"/>
  <c r="U32"/>
  <c r="Q32" s="1"/>
  <c r="S34"/>
  <c r="D35" i="2"/>
  <c r="F35" s="1"/>
  <c r="W34" i="4" l="1"/>
  <c r="R34"/>
  <c r="E54"/>
  <c r="D52"/>
  <c r="F56"/>
  <c r="J56" s="1"/>
  <c r="H54"/>
  <c r="D37" i="2"/>
  <c r="F37" s="1"/>
  <c r="U34" i="4" l="1"/>
  <c r="Q34" s="1"/>
  <c r="S36"/>
  <c r="H56"/>
  <c r="F58"/>
  <c r="J58" s="1"/>
  <c r="E56"/>
  <c r="D54"/>
  <c r="D39" i="2"/>
  <c r="F39" s="1"/>
  <c r="D41" s="1"/>
  <c r="F41" s="1"/>
  <c r="D43" s="1"/>
  <c r="F43" s="1"/>
  <c r="D45" s="1"/>
  <c r="F45" s="1"/>
  <c r="D47" s="1"/>
  <c r="H58" i="4" l="1"/>
  <c r="F60"/>
  <c r="J60" s="1"/>
  <c r="W36"/>
  <c r="R36"/>
  <c r="E58"/>
  <c r="D56"/>
  <c r="F47" i="2"/>
  <c r="D49" s="1"/>
  <c r="F49" s="1"/>
  <c r="D51" s="1"/>
  <c r="F51" s="1"/>
  <c r="D53" s="1"/>
  <c r="F53" s="1"/>
  <c r="D55" s="1"/>
  <c r="F55" s="1"/>
  <c r="D57" s="1"/>
  <c r="F57" s="1"/>
  <c r="E60" i="4" l="1"/>
  <c r="D58"/>
  <c r="H60"/>
  <c r="F62"/>
  <c r="J62" s="1"/>
  <c r="S38"/>
  <c r="U36"/>
  <c r="Q36" s="1"/>
  <c r="W38" l="1"/>
  <c r="R38"/>
  <c r="E62"/>
  <c r="D60"/>
  <c r="F64"/>
  <c r="J64" s="1"/>
  <c r="H62"/>
  <c r="U38" l="1"/>
  <c r="Q38" s="1"/>
  <c r="S40"/>
  <c r="F66"/>
  <c r="J66" s="1"/>
  <c r="H64"/>
  <c r="E64"/>
  <c r="D62"/>
  <c r="W40" l="1"/>
  <c r="R40"/>
  <c r="F68"/>
  <c r="J68" s="1"/>
  <c r="H66"/>
  <c r="D64"/>
  <c r="E66"/>
  <c r="U40" l="1"/>
  <c r="Q40" s="1"/>
  <c r="S42"/>
  <c r="F70"/>
  <c r="J70" s="1"/>
  <c r="H68"/>
  <c r="D66"/>
  <c r="E68"/>
  <c r="W42" l="1"/>
  <c r="R42"/>
  <c r="F72"/>
  <c r="J72" s="1"/>
  <c r="H70"/>
  <c r="D68"/>
  <c r="E70"/>
  <c r="U42" l="1"/>
  <c r="Q42" s="1"/>
  <c r="S44"/>
  <c r="F74"/>
  <c r="J74" s="1"/>
  <c r="H72"/>
  <c r="D70"/>
  <c r="E72"/>
  <c r="W44" l="1"/>
  <c r="R44"/>
  <c r="F76"/>
  <c r="J76" s="1"/>
  <c r="H74"/>
  <c r="D72"/>
  <c r="E74"/>
  <c r="S46" l="1"/>
  <c r="U44"/>
  <c r="Q44" s="1"/>
  <c r="F78"/>
  <c r="J78" s="1"/>
  <c r="H76"/>
  <c r="D74"/>
  <c r="E76"/>
  <c r="W46" l="1"/>
  <c r="R46"/>
  <c r="F80"/>
  <c r="J80" s="1"/>
  <c r="H78"/>
  <c r="D76"/>
  <c r="E78"/>
  <c r="F82" l="1"/>
  <c r="J82" s="1"/>
  <c r="H80"/>
  <c r="U46"/>
  <c r="Q46" s="1"/>
  <c r="S48"/>
  <c r="D78"/>
  <c r="E80"/>
  <c r="F84" l="1"/>
  <c r="J84" s="1"/>
  <c r="H82"/>
  <c r="D80"/>
  <c r="E82"/>
  <c r="R48"/>
  <c r="W48"/>
  <c r="F86" l="1"/>
  <c r="J86" s="1"/>
  <c r="H84"/>
  <c r="U48"/>
  <c r="Q48" s="1"/>
  <c r="S50"/>
  <c r="D82"/>
  <c r="E84"/>
  <c r="F88" l="1"/>
  <c r="J88" s="1"/>
  <c r="H86"/>
  <c r="D84"/>
  <c r="E86"/>
  <c r="W50"/>
  <c r="R50"/>
  <c r="F90" l="1"/>
  <c r="J90" s="1"/>
  <c r="H88"/>
  <c r="D86"/>
  <c r="E88"/>
  <c r="U50"/>
  <c r="Q50" s="1"/>
  <c r="S52"/>
  <c r="W52" l="1"/>
  <c r="R52"/>
  <c r="D88"/>
  <c r="E90"/>
  <c r="F92"/>
  <c r="J92" s="1"/>
  <c r="H90"/>
  <c r="S54" l="1"/>
  <c r="U52"/>
  <c r="Q52" s="1"/>
  <c r="D90"/>
  <c r="E92"/>
  <c r="F94"/>
  <c r="J94" s="1"/>
  <c r="H92"/>
  <c r="W54" l="1"/>
  <c r="R54"/>
  <c r="D92"/>
  <c r="E94"/>
  <c r="F96"/>
  <c r="J96" s="1"/>
  <c r="H94"/>
  <c r="U54" l="1"/>
  <c r="Q54" s="1"/>
  <c r="S56"/>
  <c r="D94"/>
  <c r="E96"/>
  <c r="F98"/>
  <c r="J98" s="1"/>
  <c r="H96"/>
  <c r="D96" l="1"/>
  <c r="E98"/>
  <c r="R56"/>
  <c r="W56"/>
  <c r="F100"/>
  <c r="J100" s="1"/>
  <c r="H98"/>
  <c r="D98" l="1"/>
  <c r="E100"/>
  <c r="F102"/>
  <c r="J102" s="1"/>
  <c r="H100"/>
  <c r="U56"/>
  <c r="Q56" s="1"/>
  <c r="S58"/>
  <c r="W58" l="1"/>
  <c r="R58"/>
  <c r="F104"/>
  <c r="J104" s="1"/>
  <c r="H102"/>
  <c r="D100"/>
  <c r="E102"/>
  <c r="U58" l="1"/>
  <c r="Q58" s="1"/>
  <c r="S60"/>
  <c r="F106"/>
  <c r="J106" s="1"/>
  <c r="H104"/>
  <c r="D102"/>
  <c r="E104"/>
  <c r="W60" l="1"/>
  <c r="R60"/>
  <c r="F108"/>
  <c r="J108" s="1"/>
  <c r="H106"/>
  <c r="D104"/>
  <c r="E106"/>
  <c r="S62" l="1"/>
  <c r="U60"/>
  <c r="Q60" s="1"/>
  <c r="F110"/>
  <c r="J110" s="1"/>
  <c r="H108"/>
  <c r="D106"/>
  <c r="E108"/>
  <c r="W62" l="1"/>
  <c r="R62"/>
  <c r="F112"/>
  <c r="J112" s="1"/>
  <c r="H110"/>
  <c r="D108"/>
  <c r="E110"/>
  <c r="S64" l="1"/>
  <c r="U62"/>
  <c r="Q62" s="1"/>
  <c r="F114"/>
  <c r="J114" s="1"/>
  <c r="H112"/>
  <c r="D110"/>
  <c r="E112"/>
  <c r="W64" l="1"/>
  <c r="R64"/>
  <c r="F116"/>
  <c r="J116" s="1"/>
  <c r="H114"/>
  <c r="D112"/>
  <c r="E114"/>
  <c r="U64" l="1"/>
  <c r="Q64" s="1"/>
  <c r="S66"/>
  <c r="F118"/>
  <c r="J118" s="1"/>
  <c r="H116"/>
  <c r="D114"/>
  <c r="E116"/>
  <c r="W66" l="1"/>
  <c r="R66"/>
  <c r="F120"/>
  <c r="J120" s="1"/>
  <c r="H118"/>
  <c r="D116"/>
  <c r="E118"/>
  <c r="S68" l="1"/>
  <c r="U66"/>
  <c r="Q66" s="1"/>
  <c r="F122"/>
  <c r="J122" s="1"/>
  <c r="H120"/>
  <c r="D118"/>
  <c r="E120"/>
  <c r="W68" l="1"/>
  <c r="R68"/>
  <c r="F124"/>
  <c r="J124" s="1"/>
  <c r="H122"/>
  <c r="D120"/>
  <c r="E122"/>
  <c r="S70" l="1"/>
  <c r="U68"/>
  <c r="Q68" s="1"/>
  <c r="F126"/>
  <c r="J126" s="1"/>
  <c r="H124"/>
  <c r="D122"/>
  <c r="E124"/>
  <c r="W70" l="1"/>
  <c r="R70"/>
  <c r="F128"/>
  <c r="J128" s="1"/>
  <c r="H126"/>
  <c r="D124"/>
  <c r="E126"/>
  <c r="S72" l="1"/>
  <c r="U70"/>
  <c r="Q70" s="1"/>
  <c r="H128"/>
  <c r="F130"/>
  <c r="J130" s="1"/>
  <c r="D126"/>
  <c r="E128"/>
  <c r="W72" l="1"/>
  <c r="R72"/>
  <c r="E130"/>
  <c r="D128"/>
  <c r="F132"/>
  <c r="J132" s="1"/>
  <c r="H130"/>
  <c r="S74" l="1"/>
  <c r="U72"/>
  <c r="Q72" s="1"/>
  <c r="E132"/>
  <c r="D130"/>
  <c r="H132"/>
  <c r="F134"/>
  <c r="J134" s="1"/>
  <c r="D132" l="1"/>
  <c r="E134"/>
  <c r="H134"/>
  <c r="F136"/>
  <c r="J136" s="1"/>
  <c r="W74"/>
  <c r="R74"/>
  <c r="S76" l="1"/>
  <c r="U74"/>
  <c r="Q74" s="1"/>
  <c r="D134"/>
  <c r="E136"/>
  <c r="H136"/>
  <c r="F138"/>
  <c r="J138" s="1"/>
  <c r="E138" l="1"/>
  <c r="D136"/>
  <c r="F140"/>
  <c r="J140" s="1"/>
  <c r="H138"/>
  <c r="W76"/>
  <c r="R76"/>
  <c r="F142" l="1"/>
  <c r="J142" s="1"/>
  <c r="H140"/>
  <c r="S78"/>
  <c r="U76"/>
  <c r="Q76" s="1"/>
  <c r="E140"/>
  <c r="D138"/>
  <c r="H142" l="1"/>
  <c r="F144"/>
  <c r="J144" s="1"/>
  <c r="D140"/>
  <c r="E142"/>
  <c r="W78"/>
  <c r="R78"/>
  <c r="S80" l="1"/>
  <c r="U78"/>
  <c r="Q78" s="1"/>
  <c r="H144"/>
  <c r="F146"/>
  <c r="J146" s="1"/>
  <c r="D142"/>
  <c r="E144"/>
  <c r="W80" l="1"/>
  <c r="R80"/>
  <c r="E146"/>
  <c r="D144"/>
  <c r="F148"/>
  <c r="J148" s="1"/>
  <c r="H146"/>
  <c r="S82" l="1"/>
  <c r="U80"/>
  <c r="Q80" s="1"/>
  <c r="E148"/>
  <c r="D146"/>
  <c r="F150"/>
  <c r="J150" s="1"/>
  <c r="H148"/>
  <c r="F152" l="1"/>
  <c r="J152" s="1"/>
  <c r="H150"/>
  <c r="E150"/>
  <c r="D148"/>
  <c r="W82"/>
  <c r="R82"/>
  <c r="S84" l="1"/>
  <c r="U82"/>
  <c r="Q82" s="1"/>
  <c r="H152"/>
  <c r="F154"/>
  <c r="J154" s="1"/>
  <c r="E152"/>
  <c r="D150"/>
  <c r="W84" l="1"/>
  <c r="R84"/>
  <c r="E154"/>
  <c r="D152"/>
  <c r="F156"/>
  <c r="J156" s="1"/>
  <c r="H154"/>
  <c r="S86" l="1"/>
  <c r="U84"/>
  <c r="Q84" s="1"/>
  <c r="E156"/>
  <c r="D154"/>
  <c r="F158"/>
  <c r="J158" s="1"/>
  <c r="H158" s="1"/>
  <c r="H156"/>
  <c r="D156" l="1"/>
  <c r="E158"/>
  <c r="D158" s="1"/>
  <c r="W86"/>
  <c r="R86"/>
  <c r="S88" l="1"/>
  <c r="U86"/>
  <c r="Q86" s="1"/>
  <c r="W88" l="1"/>
  <c r="R88"/>
  <c r="S90" l="1"/>
  <c r="U88"/>
  <c r="Q88" s="1"/>
  <c r="W90" l="1"/>
  <c r="R90"/>
  <c r="S92" l="1"/>
  <c r="U90"/>
  <c r="Q90" s="1"/>
  <c r="W92" l="1"/>
  <c r="R92"/>
  <c r="S94" l="1"/>
  <c r="U92"/>
  <c r="Q92" s="1"/>
  <c r="W94" l="1"/>
  <c r="R94"/>
  <c r="S96" l="1"/>
  <c r="U94"/>
  <c r="Q94" s="1"/>
  <c r="W96" l="1"/>
  <c r="R96"/>
  <c r="S98" l="1"/>
  <c r="U96"/>
  <c r="Q96" s="1"/>
  <c r="W98" l="1"/>
  <c r="R98"/>
  <c r="S100" l="1"/>
  <c r="U98"/>
  <c r="Q98" s="1"/>
  <c r="W100" l="1"/>
  <c r="R100"/>
  <c r="S102" l="1"/>
  <c r="U100"/>
  <c r="Q100" s="1"/>
  <c r="W102" l="1"/>
  <c r="R102"/>
  <c r="S104" l="1"/>
  <c r="U102"/>
  <c r="Q102" s="1"/>
  <c r="W104" l="1"/>
  <c r="R104"/>
  <c r="S106" l="1"/>
  <c r="U104"/>
  <c r="Q104" s="1"/>
  <c r="W106" l="1"/>
  <c r="R106"/>
  <c r="S108" l="1"/>
  <c r="U106"/>
  <c r="Q106" s="1"/>
  <c r="W108" l="1"/>
  <c r="R108"/>
  <c r="S110" l="1"/>
  <c r="U108"/>
  <c r="Q108" s="1"/>
  <c r="W110" l="1"/>
  <c r="R110"/>
  <c r="S112" l="1"/>
  <c r="U110"/>
  <c r="Q110" s="1"/>
  <c r="W112" l="1"/>
  <c r="R112"/>
  <c r="S114" l="1"/>
  <c r="U112"/>
  <c r="Q112" s="1"/>
  <c r="W114" l="1"/>
  <c r="R114"/>
  <c r="S116" l="1"/>
  <c r="U114"/>
  <c r="Q114" s="1"/>
  <c r="R29" i="2"/>
  <c r="O30" s="1"/>
  <c r="W116" i="4" l="1"/>
  <c r="R116"/>
  <c r="P31" i="2"/>
  <c r="S118" i="4" l="1"/>
  <c r="U116"/>
  <c r="Q116" s="1"/>
  <c r="R31" i="2"/>
  <c r="W118" i="4" l="1"/>
  <c r="R118"/>
  <c r="P33" i="2"/>
  <c r="R33" s="1"/>
  <c r="O32"/>
  <c r="S120" i="4" l="1"/>
  <c r="U118"/>
  <c r="Q118" s="1"/>
  <c r="P35" i="2"/>
  <c r="R35" s="1"/>
  <c r="O34"/>
  <c r="W120" i="4" l="1"/>
  <c r="R120"/>
  <c r="P37" i="2"/>
  <c r="R37" s="1"/>
  <c r="O36"/>
  <c r="S122" i="4" l="1"/>
  <c r="U120"/>
  <c r="Q120" s="1"/>
  <c r="P39" i="2"/>
  <c r="R39" s="1"/>
  <c r="O38"/>
  <c r="W122" i="4" l="1"/>
  <c r="R122"/>
  <c r="P41" i="2"/>
  <c r="R41" s="1"/>
  <c r="O40"/>
  <c r="S124" i="4" l="1"/>
  <c r="U122"/>
  <c r="Q122" s="1"/>
  <c r="P43" i="2"/>
  <c r="R43" s="1"/>
  <c r="O42"/>
  <c r="W124" i="4" l="1"/>
  <c r="R124"/>
  <c r="P45" i="2"/>
  <c r="R45" s="1"/>
  <c r="O44"/>
  <c r="S126" i="4" l="1"/>
  <c r="U124"/>
  <c r="Q124" s="1"/>
  <c r="P47" i="2"/>
  <c r="R47" s="1"/>
  <c r="O46"/>
  <c r="W126" i="4" l="1"/>
  <c r="R126"/>
  <c r="P49" i="2"/>
  <c r="R49" s="1"/>
  <c r="O48"/>
  <c r="U126" i="4" l="1"/>
  <c r="Q126" s="1"/>
  <c r="S128"/>
  <c r="P51" i="2"/>
  <c r="R51" s="1"/>
  <c r="O50"/>
  <c r="W128" i="4" l="1"/>
  <c r="R128"/>
  <c r="P53" i="2"/>
  <c r="R53" s="1"/>
  <c r="P55" s="1"/>
  <c r="R55" s="1"/>
  <c r="O52"/>
  <c r="S130" i="4" l="1"/>
  <c r="U128"/>
  <c r="Q128" s="1"/>
  <c r="P57" i="2"/>
  <c r="R57" s="1"/>
  <c r="O56"/>
  <c r="O54"/>
  <c r="R130" i="4" l="1"/>
  <c r="W130"/>
  <c r="O58" i="2"/>
  <c r="P59"/>
  <c r="R59" s="1"/>
  <c r="S132" i="4" l="1"/>
  <c r="U130"/>
  <c r="Q130" s="1"/>
  <c r="P61" i="2"/>
  <c r="R61" s="1"/>
  <c r="O60"/>
  <c r="W132" i="4" l="1"/>
  <c r="R132"/>
  <c r="P63" i="2"/>
  <c r="R63" s="1"/>
  <c r="O62"/>
  <c r="S134" i="4" l="1"/>
  <c r="U132"/>
  <c r="Q132" s="1"/>
  <c r="O64" i="2"/>
  <c r="P65"/>
  <c r="R65" s="1"/>
  <c r="R134" i="4" l="1"/>
  <c r="W134"/>
  <c r="O66" i="2"/>
  <c r="P67"/>
  <c r="R67" s="1"/>
  <c r="O68" s="1"/>
  <c r="U134" i="4" l="1"/>
  <c r="Q134" s="1"/>
  <c r="S136"/>
  <c r="W136" l="1"/>
  <c r="R136"/>
  <c r="S138" l="1"/>
  <c r="U136"/>
  <c r="Q136" s="1"/>
  <c r="W138" l="1"/>
  <c r="R138"/>
  <c r="U138" l="1"/>
  <c r="Q138" s="1"/>
  <c r="S140"/>
  <c r="W140" l="1"/>
  <c r="R140"/>
  <c r="S142" l="1"/>
  <c r="U140"/>
  <c r="Q140" s="1"/>
  <c r="W142" l="1"/>
  <c r="R142"/>
  <c r="U142" l="1"/>
  <c r="Q142" s="1"/>
  <c r="S144"/>
  <c r="W144" l="1"/>
  <c r="R144"/>
  <c r="S146" l="1"/>
  <c r="U144"/>
  <c r="Q144" s="1"/>
  <c r="W146" l="1"/>
  <c r="R146"/>
  <c r="U146" l="1"/>
  <c r="Q146" s="1"/>
  <c r="S148"/>
  <c r="W148" l="1"/>
  <c r="R148"/>
  <c r="U148" l="1"/>
  <c r="Q148" s="1"/>
  <c r="S150"/>
  <c r="W150" l="1"/>
  <c r="R150"/>
  <c r="U150" l="1"/>
  <c r="Q150" s="1"/>
  <c r="S152"/>
  <c r="W152" l="1"/>
  <c r="R152"/>
  <c r="S154" l="1"/>
  <c r="U152"/>
  <c r="Q152" s="1"/>
  <c r="W154" l="1"/>
  <c r="R154"/>
  <c r="S156" l="1"/>
  <c r="U154"/>
  <c r="Q154" s="1"/>
  <c r="W156" l="1"/>
  <c r="R156"/>
  <c r="S158" l="1"/>
  <c r="U156"/>
  <c r="Q156" s="1"/>
  <c r="W158" l="1"/>
  <c r="R158"/>
  <c r="U158" l="1"/>
  <c r="Q158" s="1"/>
  <c r="S160"/>
  <c r="W160" l="1"/>
  <c r="R160"/>
  <c r="U160" l="1"/>
  <c r="Q160" s="1"/>
  <c r="S162"/>
  <c r="W162" l="1"/>
  <c r="R162"/>
  <c r="U162" l="1"/>
  <c r="Q162" s="1"/>
  <c r="S164"/>
  <c r="W164" l="1"/>
  <c r="R164"/>
  <c r="U164" l="1"/>
  <c r="Q164" s="1"/>
  <c r="S166"/>
  <c r="W166" l="1"/>
  <c r="R166"/>
  <c r="U166" l="1"/>
  <c r="Q166" s="1"/>
  <c r="S168"/>
  <c r="W168" l="1"/>
  <c r="R168"/>
  <c r="U168" l="1"/>
  <c r="Q168" s="1"/>
  <c r="S170"/>
  <c r="W170" l="1"/>
  <c r="R170"/>
  <c r="U170" l="1"/>
  <c r="Q170" s="1"/>
  <c r="S172"/>
  <c r="W172" l="1"/>
  <c r="R172"/>
  <c r="U172" l="1"/>
  <c r="Q172" s="1"/>
  <c r="S174"/>
  <c r="W174" l="1"/>
  <c r="R174"/>
  <c r="U174" l="1"/>
  <c r="Q174" s="1"/>
  <c r="S176"/>
  <c r="W176" l="1"/>
  <c r="R176"/>
  <c r="U176" l="1"/>
  <c r="Q176" s="1"/>
  <c r="S178"/>
  <c r="W178" l="1"/>
  <c r="R178"/>
  <c r="U178" l="1"/>
  <c r="Q178" s="1"/>
  <c r="S180"/>
  <c r="W180" l="1"/>
  <c r="R180"/>
  <c r="U180" l="1"/>
  <c r="Q180" s="1"/>
  <c r="S182"/>
  <c r="W182" l="1"/>
  <c r="R182"/>
  <c r="U182" l="1"/>
  <c r="Q182" s="1"/>
  <c r="S184"/>
  <c r="W184" l="1"/>
  <c r="R184"/>
  <c r="U184" l="1"/>
  <c r="Q184" s="1"/>
  <c r="S186"/>
  <c r="W186" l="1"/>
  <c r="R186"/>
  <c r="U186" l="1"/>
  <c r="Q186" s="1"/>
  <c r="S188"/>
  <c r="W188" l="1"/>
  <c r="R188"/>
  <c r="U188" l="1"/>
  <c r="Q188" s="1"/>
  <c r="S190"/>
  <c r="W190" l="1"/>
  <c r="R190"/>
  <c r="U190" l="1"/>
  <c r="Q190" s="1"/>
  <c r="S192"/>
  <c r="W192" l="1"/>
  <c r="R192"/>
  <c r="U192" l="1"/>
  <c r="Q192" s="1"/>
  <c r="S194"/>
  <c r="W194" l="1"/>
  <c r="R194"/>
  <c r="U194" l="1"/>
  <c r="Q194" s="1"/>
  <c r="S196"/>
  <c r="W196" l="1"/>
  <c r="R196"/>
  <c r="U196" l="1"/>
  <c r="Q196" s="1"/>
  <c r="S198"/>
  <c r="W198" l="1"/>
  <c r="R198"/>
  <c r="U198" l="1"/>
  <c r="Q198" s="1"/>
  <c r="S200"/>
  <c r="W200" l="1"/>
  <c r="R200"/>
  <c r="U200" l="1"/>
  <c r="Q200" s="1"/>
  <c r="S202"/>
  <c r="W202" l="1"/>
  <c r="R202"/>
  <c r="U202" l="1"/>
  <c r="Q202" s="1"/>
  <c r="S204"/>
  <c r="W204" l="1"/>
  <c r="R204"/>
  <c r="U204" l="1"/>
  <c r="Q204" s="1"/>
  <c r="S206"/>
  <c r="W206" l="1"/>
  <c r="R206"/>
  <c r="U206" l="1"/>
  <c r="Q206" s="1"/>
  <c r="S208"/>
  <c r="W208" l="1"/>
  <c r="R208"/>
  <c r="U208" l="1"/>
  <c r="Q208" s="1"/>
  <c r="S210"/>
  <c r="W210" l="1"/>
  <c r="R210"/>
  <c r="U210" l="1"/>
  <c r="Q210" s="1"/>
  <c r="S212"/>
  <c r="W212" l="1"/>
  <c r="R212"/>
  <c r="U212" l="1"/>
  <c r="Q212" s="1"/>
  <c r="S214"/>
  <c r="W214" l="1"/>
  <c r="R214"/>
  <c r="U214" l="1"/>
  <c r="Q214" s="1"/>
  <c r="S216"/>
  <c r="W216" l="1"/>
  <c r="R216"/>
  <c r="U216" l="1"/>
  <c r="Q216" s="1"/>
  <c r="S218"/>
  <c r="W218" l="1"/>
  <c r="R218"/>
  <c r="U218" l="1"/>
  <c r="Q218" s="1"/>
  <c r="S220"/>
  <c r="W220" l="1"/>
  <c r="R220"/>
  <c r="U220" l="1"/>
  <c r="Q220" s="1"/>
  <c r="S222"/>
  <c r="W222" l="1"/>
  <c r="R222"/>
  <c r="U222" l="1"/>
  <c r="Q222" s="1"/>
  <c r="S224"/>
  <c r="W224" l="1"/>
  <c r="R224"/>
  <c r="U224" l="1"/>
  <c r="Q224" s="1"/>
  <c r="S226"/>
  <c r="W226" l="1"/>
  <c r="R226"/>
  <c r="U226" l="1"/>
  <c r="Q226" s="1"/>
  <c r="S228"/>
  <c r="W228" l="1"/>
  <c r="R228"/>
  <c r="U228" l="1"/>
  <c r="Q228" s="1"/>
  <c r="S230"/>
  <c r="W230" l="1"/>
  <c r="R230"/>
  <c r="U230" l="1"/>
  <c r="Q230" s="1"/>
  <c r="S232"/>
  <c r="W232" l="1"/>
  <c r="R232"/>
  <c r="U232" l="1"/>
  <c r="Q232" s="1"/>
  <c r="S234"/>
  <c r="W234" l="1"/>
  <c r="U234" s="1"/>
  <c r="Q234" s="1"/>
  <c r="R234"/>
</calcChain>
</file>

<file path=xl/sharedStrings.xml><?xml version="1.0" encoding="utf-8"?>
<sst xmlns="http://schemas.openxmlformats.org/spreadsheetml/2006/main" count="564" uniqueCount="47">
  <si>
    <t>Delta</t>
  </si>
  <si>
    <t>BPM</t>
  </si>
  <si>
    <t>EPM</t>
  </si>
  <si>
    <t>KM</t>
  </si>
  <si>
    <t>ft per mile</t>
  </si>
  <si>
    <t>km per mile</t>
  </si>
  <si>
    <t xml:space="preserve">Enter value </t>
  </si>
  <si>
    <t>STATION</t>
  </si>
  <si>
    <t>m</t>
  </si>
  <si>
    <t>Project BEGIN</t>
  </si>
  <si>
    <t xml:space="preserve"> Project END</t>
  </si>
  <si>
    <t>meters to KM</t>
  </si>
  <si>
    <t>&lt;-DELTA KM</t>
  </si>
  <si>
    <t>Treatment Note</t>
  </si>
  <si>
    <t xml:space="preserve"> </t>
  </si>
  <si>
    <t>MILES</t>
  </si>
  <si>
    <t>&lt;-DELTA MILES</t>
  </si>
  <si>
    <t>STATIONS in FEET PM AND STATION SAME DIRECTION</t>
  </si>
  <si>
    <t>Summary of Project</t>
  </si>
  <si>
    <t>START</t>
  </si>
  <si>
    <t>Direction</t>
  </si>
  <si>
    <t xml:space="preserve">=this color means enter value </t>
  </si>
  <si>
    <t>Treatment</t>
  </si>
  <si>
    <t>1.  FIND THE RIGHT TABLE FOR YOUR SITUATION:</t>
  </si>
  <si>
    <t>2.  ENTER THE INFORMATION PROVIDED BY PLANS</t>
  </si>
  <si>
    <t>3.  AS THE END OF STATIONS GET ADDED, THE START OF THE NEXT STATION ARE ADDED AUTOMATICALLY</t>
  </si>
  <si>
    <t>NOTE THAT WHEN ADDING "134+34" YOU ACTUALLY HAVE TO ADD  " '134+34" THE SINGLE QUOTE TELLS EXCEL THE CELL IS TEXT.</t>
  </si>
  <si>
    <t>Delta in Miles</t>
  </si>
  <si>
    <t>USING STATIONS  METERS ONE WAY, STATION OTHER WAY</t>
  </si>
  <si>
    <t>Calculated
Delta in Miles</t>
  </si>
  <si>
    <t>TREATMENT</t>
  </si>
  <si>
    <t>Calculated:</t>
  </si>
  <si>
    <r>
      <t xml:space="preserve">STATIONS in </t>
    </r>
    <r>
      <rPr>
        <b/>
        <sz val="12"/>
        <color theme="1"/>
        <rFont val="Calibri"/>
        <family val="2"/>
        <scheme val="minor"/>
      </rPr>
      <t>FEET</t>
    </r>
    <r>
      <rPr>
        <sz val="12"/>
        <color theme="1"/>
        <rFont val="Calibri"/>
        <family val="2"/>
        <scheme val="minor"/>
      </rPr>
      <t xml:space="preserve"> PM ONE WAY, STATION OTHER WAY</t>
    </r>
  </si>
  <si>
    <t>NB</t>
  </si>
  <si>
    <t>SB</t>
  </si>
  <si>
    <t>CALCULATED</t>
  </si>
  <si>
    <r>
      <t xml:space="preserve">USING STATIONS IN </t>
    </r>
    <r>
      <rPr>
        <b/>
        <sz val="12"/>
        <color theme="1"/>
        <rFont val="Calibri"/>
        <family val="2"/>
        <scheme val="minor"/>
      </rPr>
      <t>METERS</t>
    </r>
    <r>
      <rPr>
        <sz val="12"/>
        <color theme="1"/>
        <rFont val="Calibri"/>
        <family val="2"/>
        <scheme val="minor"/>
      </rPr>
      <t xml:space="preserve"> SAME DIRECTION</t>
    </r>
  </si>
  <si>
    <t>KILOMETERS TO MILES BY DIRECTION</t>
  </si>
  <si>
    <t>KP</t>
  </si>
  <si>
    <t>PM</t>
  </si>
  <si>
    <t>00+10</t>
  </si>
  <si>
    <t/>
  </si>
  <si>
    <t>NB SLO</t>
  </si>
  <si>
    <t>SB SLO</t>
  </si>
  <si>
    <t>1205+51</t>
  </si>
  <si>
    <t>1237+56</t>
  </si>
  <si>
    <t>RHMA-G=0.2, MILL=-0.1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</si>
</sst>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07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77">
    <xf numFmtId="0" fontId="0" fillId="0" borderId="0" xfId="0"/>
    <xf numFmtId="0" fontId="0" fillId="0" borderId="0" xfId="0" applyFill="1" applyBorder="1"/>
    <xf numFmtId="0" fontId="0" fillId="0" borderId="0" xfId="0" applyBorder="1"/>
    <xf numFmtId="165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2" borderId="1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quotePrefix="1" applyFont="1"/>
    <xf numFmtId="2" fontId="0" fillId="0" borderId="12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/>
    <xf numFmtId="164" fontId="0" fillId="0" borderId="0" xfId="0" applyNumberFormat="1" applyFont="1" applyFill="1"/>
    <xf numFmtId="165" fontId="0" fillId="0" borderId="0" xfId="0" applyNumberFormat="1" applyFont="1" applyFill="1"/>
    <xf numFmtId="2" fontId="0" fillId="2" borderId="12" xfId="0" applyNumberFormat="1" applyFont="1" applyFill="1" applyBorder="1" applyAlignment="1">
      <alignment horizontal="center"/>
    </xf>
    <xf numFmtId="2" fontId="0" fillId="0" borderId="0" xfId="0" applyNumberFormat="1" applyFont="1" applyFill="1"/>
    <xf numFmtId="0" fontId="0" fillId="0" borderId="0" xfId="0" applyFont="1" applyAlignment="1">
      <alignment horizontal="right"/>
    </xf>
    <xf numFmtId="0" fontId="0" fillId="0" borderId="0" xfId="0" applyFont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right"/>
    </xf>
    <xf numFmtId="165" fontId="0" fillId="0" borderId="13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4" borderId="1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indent="1"/>
    </xf>
    <xf numFmtId="165" fontId="0" fillId="0" borderId="12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quotePrefix="1" applyFill="1"/>
    <xf numFmtId="164" fontId="0" fillId="0" borderId="0" xfId="0" applyNumberFormat="1" applyFont="1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Fill="1" applyBorder="1"/>
    <xf numFmtId="0" fontId="6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2" fontId="0" fillId="0" borderId="2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4" borderId="12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  <xf numFmtId="165" fontId="0" fillId="0" borderId="22" xfId="0" applyNumberFormat="1" applyFont="1" applyFill="1" applyBorder="1" applyAlignment="1">
      <alignment horizontal="right"/>
    </xf>
    <xf numFmtId="2" fontId="4" fillId="4" borderId="2" xfId="4" quotePrefix="1" applyNumberFormat="1" applyFont="1" applyFill="1" applyBorder="1" applyAlignment="1">
      <alignment horizontal="center" vertical="center"/>
    </xf>
    <xf numFmtId="164" fontId="0" fillId="4" borderId="2" xfId="0" quotePrefix="1" applyNumberFormat="1" applyFill="1" applyBorder="1" applyAlignment="1">
      <alignment horizontal="center"/>
    </xf>
    <xf numFmtId="2" fontId="0" fillId="2" borderId="29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64" fontId="0" fillId="2" borderId="27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right"/>
    </xf>
    <xf numFmtId="165" fontId="0" fillId="0" borderId="3" xfId="0" applyNumberFormat="1" applyFont="1" applyFill="1" applyBorder="1" applyAlignment="1">
      <alignment horizontal="right"/>
    </xf>
    <xf numFmtId="164" fontId="0" fillId="0" borderId="25" xfId="0" applyNumberFormat="1" applyFont="1" applyFill="1" applyBorder="1" applyAlignment="1">
      <alignment horizontal="center"/>
    </xf>
    <xf numFmtId="164" fontId="0" fillId="0" borderId="20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7" fillId="0" borderId="4" xfId="0" applyFont="1" applyBorder="1"/>
    <xf numFmtId="0" fontId="7" fillId="0" borderId="5" xfId="0" applyFont="1" applyBorder="1"/>
    <xf numFmtId="2" fontId="7" fillId="0" borderId="17" xfId="0" applyNumberFormat="1" applyFont="1" applyBorder="1"/>
    <xf numFmtId="0" fontId="7" fillId="0" borderId="25" xfId="0" applyFont="1" applyFill="1" applyBorder="1"/>
    <xf numFmtId="0" fontId="7" fillId="0" borderId="31" xfId="0" applyFont="1" applyBorder="1"/>
    <xf numFmtId="0" fontId="7" fillId="0" borderId="26" xfId="0" applyFont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4" borderId="29" xfId="0" quotePrefix="1" applyFill="1" applyBorder="1" applyAlignment="1">
      <alignment horizontal="left"/>
    </xf>
    <xf numFmtId="0" fontId="0" fillId="4" borderId="27" xfId="0" applyFont="1" applyFill="1" applyBorder="1" applyAlignment="1">
      <alignment horizontal="center"/>
    </xf>
    <xf numFmtId="2" fontId="0" fillId="2" borderId="31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4" fillId="2" borderId="14" xfId="4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25" xfId="0" quotePrefix="1" applyFont="1" applyFill="1" applyBorder="1" applyAlignment="1">
      <alignment horizontal="center" vertical="center"/>
    </xf>
    <xf numFmtId="0" fontId="0" fillId="2" borderId="0" xfId="0" quotePrefix="1" applyFont="1" applyFill="1" applyBorder="1"/>
    <xf numFmtId="0" fontId="0" fillId="2" borderId="25" xfId="0" applyFont="1" applyFill="1" applyBorder="1"/>
    <xf numFmtId="2" fontId="0" fillId="2" borderId="32" xfId="0" applyNumberFormat="1" applyFont="1" applyFill="1" applyBorder="1" applyAlignment="1">
      <alignment horizontal="center"/>
    </xf>
    <xf numFmtId="2" fontId="0" fillId="2" borderId="33" xfId="0" applyNumberFormat="1" applyFont="1" applyFill="1" applyBorder="1" applyAlignment="1">
      <alignment horizontal="center"/>
    </xf>
    <xf numFmtId="164" fontId="0" fillId="2" borderId="34" xfId="0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27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0" fillId="2" borderId="29" xfId="0" applyFont="1" applyFill="1" applyBorder="1" applyAlignment="1"/>
    <xf numFmtId="0" fontId="0" fillId="4" borderId="27" xfId="0" quotePrefix="1" applyFill="1" applyBorder="1" applyAlignment="1">
      <alignment horizontal="left"/>
    </xf>
    <xf numFmtId="0" fontId="0" fillId="2" borderId="37" xfId="0" applyFont="1" applyFill="1" applyBorder="1" applyAlignment="1">
      <alignment horizontal="center"/>
    </xf>
    <xf numFmtId="164" fontId="0" fillId="2" borderId="35" xfId="0" applyNumberFormat="1" applyFill="1" applyBorder="1" applyAlignment="1">
      <alignment horizontal="left"/>
    </xf>
    <xf numFmtId="0" fontId="0" fillId="2" borderId="16" xfId="0" quotePrefix="1" applyFill="1" applyBorder="1"/>
    <xf numFmtId="0" fontId="0" fillId="2" borderId="27" xfId="0" applyFont="1" applyFill="1" applyBorder="1" applyAlignment="1">
      <alignment horizontal="center"/>
    </xf>
    <xf numFmtId="164" fontId="0" fillId="2" borderId="19" xfId="0" quotePrefix="1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5" fontId="0" fillId="0" borderId="0" xfId="0" applyNumberFormat="1" applyFill="1"/>
    <xf numFmtId="165" fontId="0" fillId="2" borderId="21" xfId="0" applyNumberFormat="1" applyFont="1" applyFill="1" applyBorder="1" applyAlignment="1">
      <alignment horizontal="center"/>
    </xf>
    <xf numFmtId="165" fontId="0" fillId="0" borderId="21" xfId="0" applyNumberFormat="1" applyFont="1" applyFill="1" applyBorder="1" applyAlignment="1">
      <alignment horizontal="center"/>
    </xf>
    <xf numFmtId="165" fontId="0" fillId="2" borderId="1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4" fillId="4" borderId="33" xfId="4" applyNumberFormat="1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2" borderId="28" xfId="0" applyFill="1" applyBorder="1" applyAlignment="1">
      <alignment horizontal="centerContinuous"/>
    </xf>
    <xf numFmtId="0" fontId="0" fillId="2" borderId="29" xfId="0" applyFont="1" applyFill="1" applyBorder="1" applyAlignment="1">
      <alignment horizontal="centerContinuous"/>
    </xf>
    <xf numFmtId="0" fontId="0" fillId="2" borderId="15" xfId="0" applyFont="1" applyFill="1" applyBorder="1" applyAlignment="1">
      <alignment horizontal="centerContinuous"/>
    </xf>
    <xf numFmtId="0" fontId="0" fillId="2" borderId="38" xfId="0" applyFont="1" applyFill="1" applyBorder="1" applyAlignment="1">
      <alignment horizontal="centerContinuous"/>
    </xf>
    <xf numFmtId="0" fontId="0" fillId="2" borderId="37" xfId="0" applyFont="1" applyFill="1" applyBorder="1" applyAlignment="1">
      <alignment horizontal="centerContinuous"/>
    </xf>
    <xf numFmtId="0" fontId="0" fillId="2" borderId="39" xfId="0" applyFont="1" applyFill="1" applyBorder="1" applyAlignment="1">
      <alignment horizontal="centerContinuous"/>
    </xf>
    <xf numFmtId="0" fontId="0" fillId="2" borderId="26" xfId="0" applyFont="1" applyFill="1" applyBorder="1" applyAlignment="1">
      <alignment horizontal="center"/>
    </xf>
    <xf numFmtId="164" fontId="0" fillId="2" borderId="33" xfId="0" applyNumberFormat="1" applyFont="1" applyFill="1" applyBorder="1" applyAlignment="1">
      <alignment horizontal="center"/>
    </xf>
    <xf numFmtId="164" fontId="0" fillId="2" borderId="0" xfId="0" quotePrefix="1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0" borderId="40" xfId="0" applyNumberFormat="1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horizontal="left" vertical="top" wrapText="1"/>
    </xf>
    <xf numFmtId="165" fontId="8" fillId="2" borderId="18" xfId="0" applyNumberFormat="1" applyFont="1" applyFill="1" applyBorder="1" applyAlignment="1">
      <alignment horizontal="center"/>
    </xf>
    <xf numFmtId="165" fontId="0" fillId="0" borderId="41" xfId="0" applyNumberFormat="1" applyFont="1" applyFill="1" applyBorder="1" applyAlignment="1">
      <alignment horizontal="center"/>
    </xf>
    <xf numFmtId="165" fontId="0" fillId="0" borderId="30" xfId="0" applyNumberFormat="1" applyFont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0" fillId="4" borderId="2" xfId="0" applyNumberFormat="1" applyFont="1" applyFill="1" applyBorder="1" applyAlignment="1">
      <alignment horizontal="center"/>
    </xf>
    <xf numFmtId="2" fontId="0" fillId="4" borderId="33" xfId="0" applyNumberFormat="1" applyFont="1" applyFill="1" applyBorder="1" applyAlignment="1">
      <alignment horizontal="center"/>
    </xf>
    <xf numFmtId="2" fontId="0" fillId="0" borderId="2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applyFont="1" applyBorder="1"/>
    <xf numFmtId="2" fontId="0" fillId="2" borderId="3" xfId="0" applyNumberFormat="1" applyFont="1" applyFill="1" applyBorder="1" applyAlignment="1">
      <alignment horizontal="center"/>
    </xf>
    <xf numFmtId="2" fontId="4" fillId="4" borderId="1" xfId="4" quotePrefix="1" applyNumberFormat="1" applyFont="1" applyFill="1" applyBorder="1" applyAlignment="1">
      <alignment horizontal="center" vertical="center"/>
    </xf>
    <xf numFmtId="165" fontId="0" fillId="5" borderId="21" xfId="0" applyNumberFormat="1" applyFont="1" applyFill="1" applyBorder="1" applyAlignment="1">
      <alignment horizontal="center"/>
    </xf>
    <xf numFmtId="165" fontId="0" fillId="5" borderId="12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165" fontId="0" fillId="0" borderId="22" xfId="0" applyNumberFormat="1" applyFont="1" applyFill="1" applyBorder="1" applyAlignment="1">
      <alignment horizontal="center"/>
    </xf>
    <xf numFmtId="0" fontId="0" fillId="0" borderId="12" xfId="0" applyFont="1" applyFill="1" applyBorder="1"/>
    <xf numFmtId="0" fontId="0" fillId="2" borderId="10" xfId="0" applyFont="1" applyFill="1" applyBorder="1" applyAlignment="1">
      <alignment horizontal="center"/>
    </xf>
    <xf numFmtId="0" fontId="13" fillId="2" borderId="28" xfId="0" applyFont="1" applyFill="1" applyBorder="1" applyAlignment="1"/>
    <xf numFmtId="164" fontId="0" fillId="2" borderId="1" xfId="0" quotePrefix="1" applyNumberFormat="1" applyFont="1" applyFill="1" applyBorder="1" applyAlignment="1">
      <alignment horizontal="center"/>
    </xf>
    <xf numFmtId="0" fontId="0" fillId="0" borderId="1" xfId="0" quotePrefix="1" applyBorder="1"/>
    <xf numFmtId="0" fontId="0" fillId="2" borderId="10" xfId="0" applyFont="1" applyFill="1" applyBorder="1" applyAlignment="1"/>
    <xf numFmtId="0" fontId="0" fillId="0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3" xfId="0" applyFont="1" applyBorder="1"/>
    <xf numFmtId="2" fontId="0" fillId="2" borderId="6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right" vertical="center"/>
    </xf>
    <xf numFmtId="164" fontId="0" fillId="2" borderId="7" xfId="0" quotePrefix="1" applyNumberFormat="1" applyFill="1" applyBorder="1" applyAlignment="1">
      <alignment horizontal="center" vertical="center"/>
    </xf>
    <xf numFmtId="0" fontId="13" fillId="2" borderId="9" xfId="0" applyFont="1" applyFill="1" applyBorder="1" applyAlignment="1"/>
    <xf numFmtId="164" fontId="0" fillId="6" borderId="13" xfId="0" quotePrefix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ont="1" applyAlignment="1"/>
    <xf numFmtId="165" fontId="0" fillId="0" borderId="0" xfId="0" applyNumberFormat="1" applyFont="1" applyFill="1" applyBorder="1" applyAlignment="1">
      <alignment horizontal="right"/>
    </xf>
    <xf numFmtId="1" fontId="4" fillId="4" borderId="7" xfId="4" applyNumberFormat="1" applyFont="1" applyFill="1" applyBorder="1" applyAlignment="1">
      <alignment horizontal="right" vertical="center"/>
    </xf>
    <xf numFmtId="2" fontId="0" fillId="2" borderId="7" xfId="0" applyNumberFormat="1" applyFont="1" applyFill="1" applyBorder="1" applyAlignment="1">
      <alignment horizontal="center" vertical="center"/>
    </xf>
    <xf numFmtId="1" fontId="0" fillId="4" borderId="7" xfId="0" applyNumberFormat="1" applyFont="1" applyFill="1" applyBorder="1" applyAlignment="1">
      <alignment horizontal="right" vertical="center"/>
    </xf>
    <xf numFmtId="164" fontId="0" fillId="6" borderId="7" xfId="0" quotePrefix="1" applyNumberFormat="1" applyFill="1" applyBorder="1" applyAlignment="1">
      <alignment horizontal="center" vertical="center"/>
    </xf>
    <xf numFmtId="0" fontId="0" fillId="2" borderId="36" xfId="0" applyFill="1" applyBorder="1"/>
    <xf numFmtId="0" fontId="0" fillId="2" borderId="8" xfId="0" applyFill="1" applyBorder="1" applyAlignment="1">
      <alignment horizontal="center" wrapText="1"/>
    </xf>
    <xf numFmtId="165" fontId="0" fillId="0" borderId="23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4" fontId="0" fillId="3" borderId="1" xfId="0" quotePrefix="1" applyNumberFormat="1" applyFill="1" applyBorder="1" applyAlignment="1">
      <alignment horizontal="center"/>
    </xf>
    <xf numFmtId="2" fontId="0" fillId="0" borderId="43" xfId="0" applyNumberFormat="1" applyFont="1" applyFill="1" applyBorder="1" applyAlignment="1">
      <alignment horizontal="right"/>
    </xf>
    <xf numFmtId="0" fontId="0" fillId="0" borderId="44" xfId="0" applyFont="1" applyFill="1" applyBorder="1"/>
    <xf numFmtId="2" fontId="0" fillId="0" borderId="44" xfId="0" applyNumberFormat="1" applyFont="1" applyFill="1" applyBorder="1" applyAlignment="1">
      <alignment horizontal="right"/>
    </xf>
    <xf numFmtId="2" fontId="0" fillId="4" borderId="42" xfId="0" applyNumberFormat="1" applyFont="1" applyFill="1" applyBorder="1" applyAlignment="1">
      <alignment horizontal="right"/>
    </xf>
    <xf numFmtId="0" fontId="0" fillId="0" borderId="35" xfId="0" applyFont="1" applyBorder="1"/>
    <xf numFmtId="2" fontId="0" fillId="4" borderId="35" xfId="0" applyNumberFormat="1" applyFont="1" applyFill="1" applyBorder="1" applyAlignment="1">
      <alignment horizontal="right"/>
    </xf>
    <xf numFmtId="165" fontId="7" fillId="5" borderId="45" xfId="0" applyNumberFormat="1" applyFont="1" applyFill="1" applyBorder="1" applyAlignment="1">
      <alignment horizontal="right"/>
    </xf>
    <xf numFmtId="0" fontId="0" fillId="0" borderId="35" xfId="0" applyFont="1" applyFill="1" applyBorder="1"/>
    <xf numFmtId="165" fontId="7" fillId="5" borderId="46" xfId="0" applyNumberFormat="1" applyFont="1" applyFill="1" applyBorder="1" applyAlignment="1">
      <alignment horizontal="right"/>
    </xf>
    <xf numFmtId="164" fontId="0" fillId="3" borderId="3" xfId="0" quotePrefix="1" applyNumberFormat="1" applyFill="1" applyBorder="1" applyAlignment="1">
      <alignment horizontal="center"/>
    </xf>
    <xf numFmtId="164" fontId="0" fillId="0" borderId="43" xfId="0" quotePrefix="1" applyNumberForma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3" borderId="3" xfId="0" applyFill="1" applyBorder="1"/>
    <xf numFmtId="0" fontId="0" fillId="0" borderId="0" xfId="0" quotePrefix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22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2" fontId="0" fillId="0" borderId="18" xfId="0" applyNumberFormat="1" applyFont="1" applyFill="1" applyBorder="1" applyAlignment="1">
      <alignment horizontal="center"/>
    </xf>
    <xf numFmtId="165" fontId="0" fillId="0" borderId="19" xfId="0" applyNumberFormat="1" applyFont="1" applyFill="1" applyBorder="1" applyAlignment="1">
      <alignment horizontal="right"/>
    </xf>
    <xf numFmtId="2" fontId="0" fillId="0" borderId="19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right"/>
    </xf>
    <xf numFmtId="2" fontId="0" fillId="7" borderId="42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2" fontId="0" fillId="5" borderId="21" xfId="0" applyNumberFormat="1" applyFont="1" applyFill="1" applyBorder="1" applyAlignment="1">
      <alignment horizontal="center"/>
    </xf>
    <xf numFmtId="2" fontId="0" fillId="5" borderId="12" xfId="0" applyNumberFormat="1" applyFont="1" applyFill="1" applyBorder="1" applyAlignment="1">
      <alignment horizontal="center"/>
    </xf>
    <xf numFmtId="2" fontId="10" fillId="5" borderId="12" xfId="0" applyNumberFormat="1" applyFont="1" applyFill="1" applyBorder="1" applyAlignment="1">
      <alignment horizontal="center"/>
    </xf>
    <xf numFmtId="2" fontId="0" fillId="5" borderId="18" xfId="0" applyNumberFormat="1" applyFont="1" applyFill="1" applyBorder="1" applyAlignment="1">
      <alignment horizontal="center"/>
    </xf>
    <xf numFmtId="2" fontId="0" fillId="7" borderId="22" xfId="0" applyNumberFormat="1" applyFont="1" applyFill="1" applyBorder="1" applyAlignment="1">
      <alignment horizontal="center"/>
    </xf>
    <xf numFmtId="2" fontId="0" fillId="7" borderId="13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Continuous"/>
    </xf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0" fillId="2" borderId="1" xfId="0" quotePrefix="1" applyFont="1" applyFill="1" applyBorder="1"/>
    <xf numFmtId="0" fontId="13" fillId="2" borderId="9" xfId="0" applyFont="1" applyFill="1" applyBorder="1" applyAlignment="1">
      <alignment horizontal="centerContinuous"/>
    </xf>
    <xf numFmtId="0" fontId="0" fillId="2" borderId="10" xfId="0" applyFont="1" applyFill="1" applyBorder="1" applyAlignment="1">
      <alignment horizontal="centerContinuous"/>
    </xf>
    <xf numFmtId="0" fontId="0" fillId="4" borderId="10" xfId="0" quotePrefix="1" applyFill="1" applyBorder="1" applyAlignment="1">
      <alignment horizontal="left"/>
    </xf>
    <xf numFmtId="0" fontId="0" fillId="2" borderId="12" xfId="0" applyFont="1" applyFill="1" applyBorder="1" applyAlignment="1">
      <alignment horizontal="centerContinuous"/>
    </xf>
    <xf numFmtId="0" fontId="0" fillId="2" borderId="13" xfId="0" quotePrefix="1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/>
    </xf>
    <xf numFmtId="0" fontId="0" fillId="2" borderId="13" xfId="0" applyFont="1" applyFill="1" applyBorder="1"/>
    <xf numFmtId="2" fontId="0" fillId="2" borderId="7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5" fontId="0" fillId="2" borderId="18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0" fillId="2" borderId="19" xfId="0" applyFont="1" applyFill="1" applyBorder="1" applyAlignment="1">
      <alignment horizontal="center"/>
    </xf>
    <xf numFmtId="1" fontId="4" fillId="2" borderId="6" xfId="4" applyNumberFormat="1" applyFont="1" applyFill="1" applyBorder="1" applyAlignment="1">
      <alignment horizontal="center"/>
    </xf>
    <xf numFmtId="1" fontId="4" fillId="2" borderId="7" xfId="4" applyNumberFormat="1" applyFon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" xfId="0" applyFill="1" applyBorder="1"/>
    <xf numFmtId="165" fontId="0" fillId="7" borderId="3" xfId="0" applyNumberFormat="1" applyFont="1" applyFill="1" applyBorder="1" applyAlignment="1">
      <alignment horizontal="center"/>
    </xf>
    <xf numFmtId="165" fontId="0" fillId="7" borderId="22" xfId="0" applyNumberFormat="1" applyFont="1" applyFill="1" applyBorder="1" applyAlignment="1">
      <alignment horizontal="center"/>
    </xf>
    <xf numFmtId="165" fontId="0" fillId="0" borderId="24" xfId="0" applyNumberFormat="1" applyFont="1" applyFill="1" applyBorder="1" applyAlignment="1">
      <alignment horizontal="center"/>
    </xf>
    <xf numFmtId="2" fontId="0" fillId="0" borderId="47" xfId="0" applyNumberFormat="1" applyFont="1" applyFill="1" applyBorder="1" applyAlignment="1">
      <alignment horizontal="right"/>
    </xf>
    <xf numFmtId="165" fontId="0" fillId="5" borderId="23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5" fontId="0" fillId="0" borderId="47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65" fontId="8" fillId="5" borderId="2" xfId="0" applyNumberFormat="1" applyFont="1" applyFill="1" applyBorder="1" applyAlignment="1">
      <alignment horizontal="center"/>
    </xf>
    <xf numFmtId="164" fontId="0" fillId="5" borderId="33" xfId="0" applyNumberFormat="1" applyFont="1" applyFill="1" applyBorder="1" applyAlignment="1">
      <alignment horizontal="center"/>
    </xf>
    <xf numFmtId="1" fontId="4" fillId="5" borderId="28" xfId="4" applyNumberFormat="1" applyFont="1" applyFill="1" applyBorder="1" applyAlignment="1">
      <alignment horizontal="center"/>
    </xf>
    <xf numFmtId="0" fontId="0" fillId="0" borderId="40" xfId="0" applyFill="1" applyBorder="1" applyAlignment="1">
      <alignment horizontal="center" wrapText="1"/>
    </xf>
    <xf numFmtId="164" fontId="12" fillId="0" borderId="7" xfId="0" applyNumberFormat="1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15" fillId="0" borderId="0" xfId="0" applyFont="1" applyAlignment="1" applyProtection="1">
      <alignment horizontal="centerContinuous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top"/>
      <protection locked="0"/>
    </xf>
    <xf numFmtId="0" fontId="11" fillId="4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1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11" fillId="0" borderId="0" xfId="0" applyFont="1" applyProtection="1">
      <protection locked="0"/>
    </xf>
    <xf numFmtId="0" fontId="0" fillId="4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15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" vertical="top"/>
    </xf>
    <xf numFmtId="165" fontId="0" fillId="5" borderId="0" xfId="0" applyNumberFormat="1" applyFont="1" applyFill="1" applyProtection="1"/>
    <xf numFmtId="165" fontId="11" fillId="5" borderId="0" xfId="0" applyNumberFormat="1" applyFont="1" applyFill="1" applyProtection="1"/>
    <xf numFmtId="0" fontId="0" fillId="0" borderId="0" xfId="0" applyProtection="1"/>
    <xf numFmtId="165" fontId="4" fillId="4" borderId="2" xfId="4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07">
    <cellStyle name="Comma 2" xfId="41"/>
    <cellStyle name="Comma 2 2" xfId="63"/>
    <cellStyle name="Comma 2 2 2" xfId="167"/>
    <cellStyle name="Comma 2 3" xfId="118"/>
    <cellStyle name="Normal" xfId="0" builtinId="0"/>
    <cellStyle name="Normal 10" xfId="107"/>
    <cellStyle name="Normal 11" xfId="108"/>
    <cellStyle name="Normal 12" xfId="109"/>
    <cellStyle name="Normal 13" xfId="110"/>
    <cellStyle name="Normal 2" xfId="1"/>
    <cellStyle name="Normal 2 2" xfId="3"/>
    <cellStyle name="Normal 2 2 2" xfId="11"/>
    <cellStyle name="Normal 2 2 2 2" xfId="13"/>
    <cellStyle name="Normal 2 2 2 2 2" xfId="45"/>
    <cellStyle name="Normal 2 2 2 2 2 2" xfId="46"/>
    <cellStyle name="Normal 2 2 2 2 2 2 2" xfId="71"/>
    <cellStyle name="Normal 2 2 2 2 2 2 2 2" xfId="72"/>
    <cellStyle name="Normal 2 2 2 2 2 2 2 2 2" xfId="197"/>
    <cellStyle name="Normal 2 2 2 2 2 2 2 2 2 2" xfId="198"/>
    <cellStyle name="Normal 2 2 2 2 2 2 3" xfId="127"/>
    <cellStyle name="Normal 2 2 2 2 2 3" xfId="101"/>
    <cellStyle name="Normal 2 2 2 2 2 3 2" xfId="159"/>
    <cellStyle name="Normal 2 2 2 2 2 4" xfId="126"/>
    <cellStyle name="Normal 2 2 2 2 2 4 2" xfId="175"/>
    <cellStyle name="Normal 2 2 2 2 3" xfId="62"/>
    <cellStyle name="Normal 2 2 2 2 3 2" xfId="100"/>
    <cellStyle name="Normal 2 2 2 2 3 2 2" xfId="194"/>
    <cellStyle name="Normal 2 2 2 2 3 2 2 2" xfId="205"/>
    <cellStyle name="Normal 2 2 2 2 3 3" xfId="158"/>
    <cellStyle name="Normal 2 2 2 2 4" xfId="117"/>
    <cellStyle name="Normal 2 2 2 2 4 2" xfId="174"/>
    <cellStyle name="Normal 2 2 2 3" xfId="32"/>
    <cellStyle name="Normal 2 2 2 3 2" xfId="91"/>
    <cellStyle name="Normal 2 2 2 3 2 2" xfId="189"/>
    <cellStyle name="Normal 2 2 2 3 3" xfId="146"/>
    <cellStyle name="Normal 2 2 2 4" xfId="40"/>
    <cellStyle name="Normal 2 2 2 4 2" xfId="61"/>
    <cellStyle name="Normal 2 2 2 4 2 2" xfId="97"/>
    <cellStyle name="Normal 2 2 2 4 2 2 2" xfId="193"/>
    <cellStyle name="Normal 2 2 2 4 2 2 2 2" xfId="202"/>
    <cellStyle name="Normal 2 2 2 4 3" xfId="155"/>
    <cellStyle name="Normal 2 2 2 5" xfId="116"/>
    <cellStyle name="Normal 2 2 2 5 2" xfId="166"/>
    <cellStyle name="Normal 2 2 3" xfId="20"/>
    <cellStyle name="Normal 2 2 3 2" xfId="79"/>
    <cellStyle name="Normal 2 2 3 2 2" xfId="181"/>
    <cellStyle name="Normal 2 2 3 3" xfId="134"/>
    <cellStyle name="Normal 2 2 4" xfId="26"/>
    <cellStyle name="Normal 2 2 4 2" xfId="85"/>
    <cellStyle name="Normal 2 2 4 2 2" xfId="185"/>
    <cellStyle name="Normal 2 2 4 3" xfId="140"/>
    <cellStyle name="Normal 2 2 5" xfId="31"/>
    <cellStyle name="Normal 2 2 5 2" xfId="53"/>
    <cellStyle name="Normal 2 2 5 2 2" xfId="90"/>
    <cellStyle name="Normal 2 2 5 3" xfId="145"/>
    <cellStyle name="Normal 2 2 6" xfId="39"/>
    <cellStyle name="Normal 2 2 6 2" xfId="59"/>
    <cellStyle name="Normal 2 2 6 2 2" xfId="96"/>
    <cellStyle name="Normal 2 2 6 2 2 2" xfId="191"/>
    <cellStyle name="Normal 2 2 6 2 2 2 2" xfId="201"/>
    <cellStyle name="Normal 2 2 6 3" xfId="154"/>
    <cellStyle name="Normal 2 2 7" xfId="114"/>
    <cellStyle name="Normal 2 2 7 2" xfId="164"/>
    <cellStyle name="Normal 2 3" xfId="5"/>
    <cellStyle name="Normal 2 3 2" xfId="65"/>
    <cellStyle name="Normal 2 3 2 2" xfId="169"/>
    <cellStyle name="Normal 2 3 3" xfId="120"/>
    <cellStyle name="Normal 2 4" xfId="9"/>
    <cellStyle name="Normal 2 4 2" xfId="18"/>
    <cellStyle name="Normal 2 4 2 2" xfId="49"/>
    <cellStyle name="Normal 2 4 2 2 2" xfId="77"/>
    <cellStyle name="Normal 2 4 2 3" xfId="132"/>
    <cellStyle name="Normal 2 4 3" xfId="35"/>
    <cellStyle name="Normal 2 4 3 2" xfId="55"/>
    <cellStyle name="Normal 2 4 3 2 2" xfId="94"/>
    <cellStyle name="Normal 2 4 3 3" xfId="149"/>
    <cellStyle name="Normal 2 4 4" xfId="69"/>
    <cellStyle name="Normal 2 4 4 2" xfId="172"/>
    <cellStyle name="Normal 2 4 5" xfId="124"/>
    <cellStyle name="Normal 2 5" xfId="22"/>
    <cellStyle name="Normal 2 5 2" xfId="51"/>
    <cellStyle name="Normal 2 5 2 2" xfId="81"/>
    <cellStyle name="Normal 2 5 3" xfId="136"/>
    <cellStyle name="Normal 2 6" xfId="15"/>
    <cellStyle name="Normal 2 6 2" xfId="74"/>
    <cellStyle name="Normal 2 6 2 2" xfId="177"/>
    <cellStyle name="Normal 2 6 3" xfId="129"/>
    <cellStyle name="Normal 2 7" xfId="37"/>
    <cellStyle name="Normal 2 7 2" xfId="152"/>
    <cellStyle name="Normal 2 8" xfId="112"/>
    <cellStyle name="Normal 3" xfId="2"/>
    <cellStyle name="Normal 3 2" xfId="12"/>
    <cellStyle name="Normal 3 2 2" xfId="58"/>
    <cellStyle name="Normal 3 2 2 2" xfId="165"/>
    <cellStyle name="Normal 3 2 3" xfId="113"/>
    <cellStyle name="Normal 3 3" xfId="19"/>
    <cellStyle name="Normal 3 3 2" xfId="78"/>
    <cellStyle name="Normal 3 3 2 2" xfId="180"/>
    <cellStyle name="Normal 3 3 3" xfId="133"/>
    <cellStyle name="Normal 3 4" xfId="25"/>
    <cellStyle name="Normal 3 4 2" xfId="84"/>
    <cellStyle name="Normal 3 4 2 2" xfId="184"/>
    <cellStyle name="Normal 3 4 3" xfId="139"/>
    <cellStyle name="Normal 3 5" xfId="57"/>
    <cellStyle name="Normal 3 5 2" xfId="151"/>
    <cellStyle name="Normal 3 6" xfId="111"/>
    <cellStyle name="Normal 4" xfId="4"/>
    <cellStyle name="Normal 4 2" xfId="6"/>
    <cellStyle name="Normal 4 2 2" xfId="14"/>
    <cellStyle name="Normal 4 2 2 2" xfId="16"/>
    <cellStyle name="Normal 4 2 2 2 2" xfId="47"/>
    <cellStyle name="Normal 4 2 2 2 2 2" xfId="48"/>
    <cellStyle name="Normal 4 2 2 2 2 2 2" xfId="73"/>
    <cellStyle name="Normal 4 2 2 2 2 2 2 2" xfId="75"/>
    <cellStyle name="Normal 4 2 2 2 2 2 2 2 2" xfId="199"/>
    <cellStyle name="Normal 4 2 2 2 2 2 2 2 2 2" xfId="200"/>
    <cellStyle name="Normal 4 2 2 2 2 2 3" xfId="130"/>
    <cellStyle name="Normal 4 2 2 2 2 3" xfId="103"/>
    <cellStyle name="Normal 4 2 2 2 2 3 2" xfId="161"/>
    <cellStyle name="Normal 4 2 2 2 2 4" xfId="128"/>
    <cellStyle name="Normal 4 2 2 2 2 4 2" xfId="178"/>
    <cellStyle name="Normal 4 2 2 2 3" xfId="66"/>
    <cellStyle name="Normal 4 2 2 2 3 2" xfId="102"/>
    <cellStyle name="Normal 4 2 2 2 3 2 2" xfId="196"/>
    <cellStyle name="Normal 4 2 2 2 3 2 2 2" xfId="206"/>
    <cellStyle name="Normal 4 2 2 2 3 3" xfId="160"/>
    <cellStyle name="Normal 4 2 2 2 4" xfId="121"/>
    <cellStyle name="Normal 4 2 2 2 4 2" xfId="176"/>
    <cellStyle name="Normal 4 2 2 3" xfId="34"/>
    <cellStyle name="Normal 4 2 2 3 2" xfId="93"/>
    <cellStyle name="Normal 4 2 2 3 2 2" xfId="190"/>
    <cellStyle name="Normal 4 2 2 3 3" xfId="148"/>
    <cellStyle name="Normal 4 2 2 4" xfId="43"/>
    <cellStyle name="Normal 4 2 2 4 2" xfId="64"/>
    <cellStyle name="Normal 4 2 2 4 2 2" xfId="99"/>
    <cellStyle name="Normal 4 2 2 4 2 2 2" xfId="195"/>
    <cellStyle name="Normal 4 2 2 4 2 2 2 2" xfId="204"/>
    <cellStyle name="Normal 4 2 2 4 3" xfId="157"/>
    <cellStyle name="Normal 4 2 2 5" xfId="119"/>
    <cellStyle name="Normal 4 2 2 5 2" xfId="170"/>
    <cellStyle name="Normal 4 2 3" xfId="23"/>
    <cellStyle name="Normal 4 2 3 2" xfId="82"/>
    <cellStyle name="Normal 4 2 3 2 2" xfId="182"/>
    <cellStyle name="Normal 4 2 3 3" xfId="137"/>
    <cellStyle name="Normal 4 2 4" xfId="28"/>
    <cellStyle name="Normal 4 2 4 2" xfId="87"/>
    <cellStyle name="Normal 4 2 4 2 2" xfId="186"/>
    <cellStyle name="Normal 4 2 4 3" xfId="142"/>
    <cellStyle name="Normal 4 2 5" xfId="33"/>
    <cellStyle name="Normal 4 2 5 2" xfId="54"/>
    <cellStyle name="Normal 4 2 5 2 2" xfId="92"/>
    <cellStyle name="Normal 4 2 5 3" xfId="147"/>
    <cellStyle name="Normal 4 2 6" xfId="42"/>
    <cellStyle name="Normal 4 2 6 2" xfId="60"/>
    <cellStyle name="Normal 4 2 6 2 2" xfId="98"/>
    <cellStyle name="Normal 4 2 6 2 2 2" xfId="192"/>
    <cellStyle name="Normal 4 2 6 2 2 2 2" xfId="203"/>
    <cellStyle name="Normal 4 2 6 3" xfId="156"/>
    <cellStyle name="Normal 4 2 7" xfId="115"/>
    <cellStyle name="Normal 4 2 7 2" xfId="168"/>
    <cellStyle name="Normal 4 3" xfId="10"/>
    <cellStyle name="Normal 4 3 2" xfId="21"/>
    <cellStyle name="Normal 4 3 2 2" xfId="50"/>
    <cellStyle name="Normal 4 3 2 2 2" xfId="80"/>
    <cellStyle name="Normal 4 3 2 3" xfId="135"/>
    <cellStyle name="Normal 4 3 3" xfId="36"/>
    <cellStyle name="Normal 4 3 3 2" xfId="56"/>
    <cellStyle name="Normal 4 3 3 2 2" xfId="95"/>
    <cellStyle name="Normal 4 3 3 3" xfId="150"/>
    <cellStyle name="Normal 4 3 4" xfId="70"/>
    <cellStyle name="Normal 4 3 4 2" xfId="173"/>
    <cellStyle name="Normal 4 3 5" xfId="125"/>
    <cellStyle name="Normal 4 4" xfId="27"/>
    <cellStyle name="Normal 4 4 2" xfId="52"/>
    <cellStyle name="Normal 4 4 2 2" xfId="86"/>
    <cellStyle name="Normal 4 4 3" xfId="141"/>
    <cellStyle name="Normal 4 5" xfId="30"/>
    <cellStyle name="Normal 4 5 2" xfId="89"/>
    <cellStyle name="Normal 4 5 2 2" xfId="188"/>
    <cellStyle name="Normal 4 5 3" xfId="144"/>
    <cellStyle name="Normal 4 6" xfId="38"/>
    <cellStyle name="Normal 4 6 2" xfId="153"/>
    <cellStyle name="Normal 4 7" xfId="162"/>
    <cellStyle name="Normal 4 7 2" xfId="163"/>
    <cellStyle name="Normal 5 2" xfId="104"/>
    <cellStyle name="Normal 6" xfId="7"/>
    <cellStyle name="Normal 6 2" xfId="17"/>
    <cellStyle name="Normal 6 2 2" xfId="76"/>
    <cellStyle name="Normal 6 2 2 2" xfId="179"/>
    <cellStyle name="Normal 6 2 3" xfId="131"/>
    <cellStyle name="Normal 6 3" xfId="24"/>
    <cellStyle name="Normal 6 3 2" xfId="83"/>
    <cellStyle name="Normal 6 3 2 2" xfId="183"/>
    <cellStyle name="Normal 6 3 3" xfId="138"/>
    <cellStyle name="Normal 6 4" xfId="29"/>
    <cellStyle name="Normal 6 4 2" xfId="88"/>
    <cellStyle name="Normal 6 4 2 2" xfId="187"/>
    <cellStyle name="Normal 6 4 3" xfId="143"/>
    <cellStyle name="Normal 6 5" xfId="67"/>
    <cellStyle name="Normal 6 5 2" xfId="171"/>
    <cellStyle name="Normal 6 6" xfId="122"/>
    <cellStyle name="Normal 7" xfId="8"/>
    <cellStyle name="Normal 7 2" xfId="44"/>
    <cellStyle name="Normal 7 2 2" xfId="68"/>
    <cellStyle name="Normal 7 3" xfId="123"/>
    <cellStyle name="Normal 8" xfId="105"/>
    <cellStyle name="Normal 9" xfId="10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9FFCC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textRotation="0" wrapText="0" indent="0" relativeIndent="255" justifyLastLine="0" shrinkToFit="0" mergeCell="0" readingOrder="0"/>
      <protection locked="0" hidden="0"/>
    </dxf>
    <dxf>
      <alignment horizontal="center" vertical="top" textRotation="0" wrapText="0" indent="0" relativeIndent="255" justifyLastLine="0" shrinkToFit="0" mergeCell="0" readingOrder="0"/>
      <protection locked="0" hidden="0"/>
    </dxf>
  </dxfs>
  <tableStyles count="0" defaultTableStyle="TableStyleMedium9" defaultPivotStyle="PivotStyleLight16"/>
  <colors>
    <mruColors>
      <color rgb="FFB7FFDB"/>
      <color rgb="FF99FFCC"/>
      <color rgb="FFFFFFCC"/>
      <color rgb="FFCCECFF"/>
      <color rgb="FFFF0000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10</xdr:row>
      <xdr:rowOff>0</xdr:rowOff>
    </xdr:from>
    <xdr:to>
      <xdr:col>10</xdr:col>
      <xdr:colOff>633131</xdr:colOff>
      <xdr:row>12</xdr:row>
      <xdr:rowOff>78441</xdr:rowOff>
    </xdr:to>
    <xdr:sp macro="" textlink="">
      <xdr:nvSpPr>
        <xdr:cNvPr id="5" name="Rectangle 4"/>
        <xdr:cNvSpPr/>
      </xdr:nvSpPr>
      <xdr:spPr>
        <a:xfrm>
          <a:off x="526676" y="2644588"/>
          <a:ext cx="9160808" cy="56029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470647</xdr:colOff>
      <xdr:row>1</xdr:row>
      <xdr:rowOff>112060</xdr:rowOff>
    </xdr:from>
    <xdr:to>
      <xdr:col>23</xdr:col>
      <xdr:colOff>156883</xdr:colOff>
      <xdr:row>4</xdr:row>
      <xdr:rowOff>78442</xdr:rowOff>
    </xdr:to>
    <xdr:sp macro="" textlink="">
      <xdr:nvSpPr>
        <xdr:cNvPr id="6" name="Rectangle 5"/>
        <xdr:cNvSpPr/>
      </xdr:nvSpPr>
      <xdr:spPr>
        <a:xfrm>
          <a:off x="12640235" y="493060"/>
          <a:ext cx="8718177" cy="54908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84043</xdr:colOff>
      <xdr:row>10</xdr:row>
      <xdr:rowOff>286310</xdr:rowOff>
    </xdr:from>
    <xdr:to>
      <xdr:col>27</xdr:col>
      <xdr:colOff>123263</xdr:colOff>
      <xdr:row>13</xdr:row>
      <xdr:rowOff>33617</xdr:rowOff>
    </xdr:to>
    <xdr:sp macro="" textlink="">
      <xdr:nvSpPr>
        <xdr:cNvPr id="2" name="Rectangle 1"/>
        <xdr:cNvSpPr/>
      </xdr:nvSpPr>
      <xdr:spPr>
        <a:xfrm>
          <a:off x="23182168" y="3048560"/>
          <a:ext cx="10164295" cy="41405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396689</xdr:colOff>
      <xdr:row>3</xdr:row>
      <xdr:rowOff>26895</xdr:rowOff>
    </xdr:from>
    <xdr:to>
      <xdr:col>13</xdr:col>
      <xdr:colOff>489697</xdr:colOff>
      <xdr:row>4</xdr:row>
      <xdr:rowOff>239805</xdr:rowOff>
    </xdr:to>
    <xdr:sp macro="" textlink="">
      <xdr:nvSpPr>
        <xdr:cNvPr id="3" name="Rectangle 2"/>
        <xdr:cNvSpPr/>
      </xdr:nvSpPr>
      <xdr:spPr>
        <a:xfrm>
          <a:off x="2844614" y="798420"/>
          <a:ext cx="9160808" cy="4034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5:E34" totalsRowShown="0" headerRowDxfId="4" dataDxfId="3">
  <tableColumns count="3">
    <tableColumn id="3" name="KP" dataDxfId="2"/>
    <tableColumn id="4" name="PM" dataDxfId="1">
      <calculatedColumnFormula>IF(Table1[[#This Row],[KP]]="","",Table1[[#This Row],[KP]]/$A$2)</calculatedColumnFormula>
    </tableColumn>
    <tableColumn id="5" name="TREAT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9"/>
  <sheetViews>
    <sheetView zoomScale="85" zoomScaleNormal="85" workbookViewId="0">
      <selection activeCell="A9" sqref="A9"/>
    </sheetView>
  </sheetViews>
  <sheetFormatPr defaultRowHeight="15"/>
  <cols>
    <col min="1" max="1" width="9.140625" style="6"/>
    <col min="2" max="2" width="13.28515625" style="6" customWidth="1"/>
    <col min="3" max="3" width="10.28515625" style="6" customWidth="1"/>
    <col min="4" max="4" width="9.85546875" style="6" customWidth="1"/>
    <col min="5" max="5" width="9.7109375" style="6" customWidth="1"/>
    <col min="6" max="6" width="11.7109375" style="6" customWidth="1"/>
    <col min="7" max="7" width="13.42578125" style="6" bestFit="1" customWidth="1"/>
    <col min="8" max="8" width="13" style="6" customWidth="1"/>
    <col min="9" max="9" width="9.140625" style="9" bestFit="1" customWidth="1"/>
    <col min="10" max="10" width="36.28515625" style="6" customWidth="1"/>
    <col min="11" max="12" width="14.28515625" style="9" customWidth="1"/>
    <col min="13" max="14" width="9.140625" style="6"/>
    <col min="15" max="15" width="12.140625" style="6" bestFit="1" customWidth="1"/>
    <col min="16" max="16" width="11.85546875" style="6" customWidth="1"/>
    <col min="17" max="17" width="11" style="6" customWidth="1"/>
    <col min="18" max="18" width="11.28515625" style="6" customWidth="1"/>
    <col min="19" max="19" width="11.42578125" style="6" customWidth="1"/>
    <col min="20" max="20" width="12.140625" style="6" customWidth="1"/>
    <col min="21" max="21" width="5.5703125" style="6" customWidth="1"/>
    <col min="22" max="22" width="51.140625" style="6" customWidth="1"/>
    <col min="23" max="16384" width="9.140625" style="6"/>
  </cols>
  <sheetData>
    <row r="1" spans="1:22" ht="30" customHeight="1">
      <c r="A1" s="72">
        <v>5280</v>
      </c>
      <c r="B1" s="73" t="s">
        <v>4</v>
      </c>
      <c r="D1" t="s">
        <v>23</v>
      </c>
      <c r="H1" t="s">
        <v>14</v>
      </c>
      <c r="I1" s="29"/>
    </row>
    <row r="2" spans="1:22">
      <c r="A2" s="74">
        <v>1.6093440000000001</v>
      </c>
      <c r="B2" s="75" t="s">
        <v>5</v>
      </c>
      <c r="D2" t="s">
        <v>24</v>
      </c>
      <c r="F2" s="71"/>
      <c r="G2" s="34"/>
    </row>
    <row r="3" spans="1:22" ht="15.75" thickBot="1">
      <c r="A3" s="76">
        <v>1E-3</v>
      </c>
      <c r="B3" s="77" t="s">
        <v>11</v>
      </c>
      <c r="D3" t="s">
        <v>26</v>
      </c>
    </row>
    <row r="4" spans="1:22">
      <c r="A4" s="99"/>
      <c r="B4" s="100"/>
      <c r="D4" t="s">
        <v>25</v>
      </c>
    </row>
    <row r="5" spans="1:22" ht="22.5" customHeight="1" thickBot="1">
      <c r="A5" s="99"/>
      <c r="B5" s="100"/>
    </row>
    <row r="6" spans="1:22" s="7" customFormat="1" ht="16.5" thickBot="1">
      <c r="A6" s="171"/>
      <c r="B6" s="8"/>
      <c r="D6" s="155" t="s">
        <v>32</v>
      </c>
      <c r="E6" s="101"/>
      <c r="F6" s="101"/>
      <c r="G6" s="101"/>
      <c r="H6" s="106"/>
      <c r="I6" s="80"/>
      <c r="J6" s="102" t="s">
        <v>21</v>
      </c>
      <c r="K6" s="196"/>
      <c r="L6" s="196"/>
      <c r="N6" s="23"/>
      <c r="O6" s="5"/>
      <c r="P6" s="166" t="s">
        <v>17</v>
      </c>
      <c r="Q6" s="158"/>
      <c r="R6" s="158"/>
      <c r="S6" s="158"/>
      <c r="T6" s="154"/>
      <c r="U6" s="159"/>
      <c r="V6" s="160" t="s">
        <v>6</v>
      </c>
    </row>
    <row r="7" spans="1:22">
      <c r="A7" s="170"/>
      <c r="B7" s="19"/>
      <c r="D7" s="273" t="s">
        <v>9</v>
      </c>
      <c r="E7" s="274"/>
      <c r="F7" s="274" t="s">
        <v>10</v>
      </c>
      <c r="G7" s="274"/>
      <c r="H7" s="46" t="s">
        <v>0</v>
      </c>
      <c r="I7" s="103"/>
      <c r="J7" s="46"/>
      <c r="K7" s="115"/>
      <c r="L7" s="115"/>
      <c r="N7" s="23"/>
      <c r="O7" s="5"/>
      <c r="P7" s="275" t="s">
        <v>9</v>
      </c>
      <c r="Q7" s="276"/>
      <c r="R7" s="276" t="s">
        <v>10</v>
      </c>
      <c r="S7" s="276"/>
      <c r="T7" s="11" t="s">
        <v>0</v>
      </c>
      <c r="U7" s="137"/>
      <c r="V7" s="161"/>
    </row>
    <row r="8" spans="1:22" ht="30" customHeight="1">
      <c r="A8" s="171"/>
      <c r="B8" s="9"/>
      <c r="C8" s="29"/>
      <c r="D8" s="36" t="s">
        <v>1</v>
      </c>
      <c r="E8" s="11" t="s">
        <v>7</v>
      </c>
      <c r="F8" s="54" t="s">
        <v>2</v>
      </c>
      <c r="G8" s="11" t="s">
        <v>7</v>
      </c>
      <c r="H8" s="55" t="s">
        <v>15</v>
      </c>
      <c r="I8" s="104"/>
      <c r="J8" s="97"/>
      <c r="K8" s="197"/>
      <c r="L8" s="197"/>
      <c r="N8" s="23"/>
      <c r="O8" s="5"/>
      <c r="P8" s="36" t="s">
        <v>1</v>
      </c>
      <c r="Q8" s="11" t="s">
        <v>7</v>
      </c>
      <c r="R8" s="54" t="s">
        <v>2</v>
      </c>
      <c r="S8" s="11" t="s">
        <v>7</v>
      </c>
      <c r="T8" s="54" t="s">
        <v>15</v>
      </c>
      <c r="U8" s="136"/>
      <c r="V8" s="97"/>
    </row>
    <row r="9" spans="1:22">
      <c r="A9" s="170"/>
      <c r="B9" s="25"/>
      <c r="C9" s="98"/>
      <c r="D9" s="56"/>
      <c r="E9" s="168"/>
      <c r="F9" s="57"/>
      <c r="G9" s="169"/>
      <c r="H9" s="167">
        <f>F9-D9</f>
        <v>0</v>
      </c>
      <c r="I9" s="105" t="s">
        <v>16</v>
      </c>
      <c r="J9" s="97"/>
      <c r="K9" s="197"/>
      <c r="L9" s="197"/>
      <c r="N9" s="23"/>
      <c r="O9" s="48"/>
      <c r="P9" s="56">
        <v>0</v>
      </c>
      <c r="Q9" s="146" t="s">
        <v>40</v>
      </c>
      <c r="R9" s="57">
        <v>2.6</v>
      </c>
      <c r="S9" s="58" t="s">
        <v>41</v>
      </c>
      <c r="T9" s="156">
        <f>R9-P9</f>
        <v>2.6</v>
      </c>
      <c r="U9" s="157" t="s">
        <v>16</v>
      </c>
      <c r="V9" s="162"/>
    </row>
    <row r="10" spans="1:22" ht="32.25" thickBot="1">
      <c r="A10" s="171"/>
      <c r="B10" s="25"/>
      <c r="C10" s="51" t="s">
        <v>31</v>
      </c>
      <c r="D10" s="163">
        <f>D9</f>
        <v>0</v>
      </c>
      <c r="E10" s="173">
        <v>0</v>
      </c>
      <c r="F10" s="174">
        <f>(H10/$A$1)-D10</f>
        <v>0</v>
      </c>
      <c r="G10" s="175"/>
      <c r="H10" s="176">
        <f>G10-E10</f>
        <v>0</v>
      </c>
      <c r="I10" s="177" t="s">
        <v>20</v>
      </c>
      <c r="J10" s="178" t="s">
        <v>13</v>
      </c>
      <c r="K10" s="142"/>
      <c r="L10" s="142"/>
      <c r="N10" s="23"/>
      <c r="O10" s="49" t="s">
        <v>35</v>
      </c>
      <c r="P10" s="163">
        <f>P9</f>
        <v>0</v>
      </c>
      <c r="Q10" s="173"/>
      <c r="R10" s="164">
        <f>P10+(T10/$A$1)</f>
        <v>0</v>
      </c>
      <c r="S10" s="175"/>
      <c r="T10" s="165">
        <f>S10-Q10</f>
        <v>0</v>
      </c>
      <c r="U10" s="255"/>
      <c r="V10" s="256" t="s">
        <v>13</v>
      </c>
    </row>
    <row r="11" spans="1:22" ht="22.5" customHeight="1">
      <c r="A11" s="170"/>
      <c r="B11" s="4"/>
      <c r="C11" s="37"/>
      <c r="D11" s="111">
        <f>D9</f>
        <v>0</v>
      </c>
      <c r="E11" s="182">
        <f>G10</f>
        <v>0</v>
      </c>
      <c r="F11" s="190">
        <f>D11+H11/$A$1</f>
        <v>0</v>
      </c>
      <c r="G11" s="185"/>
      <c r="H11" s="192">
        <f>E11-G11</f>
        <v>0</v>
      </c>
      <c r="I11" s="195" t="s">
        <v>33</v>
      </c>
      <c r="J11" s="195"/>
      <c r="K11" s="1"/>
      <c r="L11" s="1"/>
      <c r="N11" s="23"/>
      <c r="O11" s="48"/>
      <c r="P11" s="151">
        <f>P9</f>
        <v>0</v>
      </c>
      <c r="Q11" s="182">
        <f>Q10</f>
        <v>0</v>
      </c>
      <c r="R11" s="190">
        <f>P11+T11/$A$1</f>
        <v>0</v>
      </c>
      <c r="S11" s="185"/>
      <c r="T11" s="191">
        <f>S11-Q11</f>
        <v>0</v>
      </c>
      <c r="U11" s="195" t="s">
        <v>33</v>
      </c>
      <c r="V11" s="195"/>
    </row>
    <row r="12" spans="1:22">
      <c r="A12" s="171"/>
      <c r="B12" s="4"/>
      <c r="C12" s="37"/>
      <c r="D12" s="153"/>
      <c r="E12" s="183"/>
      <c r="F12" s="188"/>
      <c r="G12" s="186"/>
      <c r="H12" s="192"/>
      <c r="I12" s="194" t="s">
        <v>34</v>
      </c>
      <c r="J12" s="194"/>
      <c r="K12" s="1"/>
      <c r="L12" s="1"/>
      <c r="N12" s="130"/>
      <c r="O12" s="5">
        <f>R11-P11</f>
        <v>0</v>
      </c>
      <c r="P12" s="143"/>
      <c r="Q12" s="184"/>
      <c r="R12" s="188"/>
      <c r="S12" s="189"/>
      <c r="T12" s="144"/>
      <c r="U12" s="194" t="s">
        <v>34</v>
      </c>
      <c r="V12" s="194"/>
    </row>
    <row r="13" spans="1:22">
      <c r="A13" s="170"/>
      <c r="B13" s="1"/>
      <c r="C13" s="37"/>
      <c r="D13" s="35">
        <f>F11</f>
        <v>0</v>
      </c>
      <c r="E13" s="184">
        <f>G11</f>
        <v>0</v>
      </c>
      <c r="F13" s="188">
        <f>D13+H13/$A$1</f>
        <v>0</v>
      </c>
      <c r="G13" s="187"/>
      <c r="H13" s="192">
        <f>E13-G13</f>
        <v>0</v>
      </c>
      <c r="I13" s="193" t="s">
        <v>33</v>
      </c>
      <c r="J13" s="193"/>
      <c r="K13" s="1"/>
      <c r="L13" s="1"/>
      <c r="N13" s="13"/>
      <c r="O13" s="5"/>
      <c r="P13" s="180">
        <f>R11</f>
        <v>0</v>
      </c>
      <c r="Q13" s="184">
        <f>S11</f>
        <v>0</v>
      </c>
      <c r="R13" s="188">
        <f>P13+T13/$A$1</f>
        <v>0</v>
      </c>
      <c r="S13" s="187"/>
      <c r="T13" s="181">
        <f>S13-Q13</f>
        <v>0</v>
      </c>
      <c r="U13" s="193" t="s">
        <v>33</v>
      </c>
      <c r="V13" s="193"/>
    </row>
    <row r="14" spans="1:22">
      <c r="A14" s="171"/>
      <c r="B14" s="1"/>
      <c r="C14" s="37"/>
      <c r="D14" s="153"/>
      <c r="E14" s="183"/>
      <c r="F14" s="188"/>
      <c r="G14" s="186"/>
      <c r="H14" s="192"/>
      <c r="I14" s="194" t="s">
        <v>34</v>
      </c>
      <c r="J14" s="194"/>
      <c r="K14" s="1"/>
      <c r="L14" s="1"/>
      <c r="N14" s="22"/>
      <c r="O14" s="5">
        <f>R13-P13</f>
        <v>0</v>
      </c>
      <c r="P14" s="143"/>
      <c r="Q14" s="184"/>
      <c r="R14" s="188"/>
      <c r="S14" s="189"/>
      <c r="T14" s="144"/>
      <c r="U14" s="194" t="s">
        <v>34</v>
      </c>
      <c r="V14" s="194"/>
    </row>
    <row r="15" spans="1:22">
      <c r="A15" s="170"/>
      <c r="B15" s="4"/>
      <c r="C15" s="37"/>
      <c r="D15" s="35">
        <f t="shared" ref="D15" si="0">F13</f>
        <v>0</v>
      </c>
      <c r="E15" s="184">
        <f>G13</f>
        <v>0</v>
      </c>
      <c r="F15" s="188">
        <f t="shared" ref="F15:F47" si="1">D15+H15/$A$1</f>
        <v>0</v>
      </c>
      <c r="G15" s="187"/>
      <c r="H15" s="192">
        <f>E15-G15</f>
        <v>0</v>
      </c>
      <c r="I15" s="193" t="s">
        <v>33</v>
      </c>
      <c r="J15" s="193"/>
      <c r="K15" s="1"/>
      <c r="L15" s="1"/>
      <c r="O15" s="5"/>
      <c r="P15" s="180">
        <f>R13</f>
        <v>0</v>
      </c>
      <c r="Q15" s="184">
        <f t="shared" ref="Q15" si="2">S13</f>
        <v>0</v>
      </c>
      <c r="R15" s="188">
        <f>P15+T15/$A$1</f>
        <v>0</v>
      </c>
      <c r="S15" s="187"/>
      <c r="T15" s="181">
        <f>S15-Q15</f>
        <v>0</v>
      </c>
      <c r="U15" s="193" t="s">
        <v>33</v>
      </c>
      <c r="V15" s="193"/>
    </row>
    <row r="16" spans="1:22">
      <c r="A16" s="171"/>
      <c r="B16" s="4"/>
      <c r="C16" s="37"/>
      <c r="D16" s="153"/>
      <c r="E16" s="183"/>
      <c r="F16" s="188"/>
      <c r="G16" s="186"/>
      <c r="H16" s="192"/>
      <c r="I16" s="194" t="s">
        <v>34</v>
      </c>
      <c r="J16" s="194"/>
      <c r="K16" s="1"/>
      <c r="L16" s="1"/>
      <c r="N16" s="130"/>
      <c r="O16" s="5">
        <f t="shared" ref="O16" si="3">R15-P15</f>
        <v>0</v>
      </c>
      <c r="P16" s="143"/>
      <c r="Q16" s="184"/>
      <c r="R16" s="188"/>
      <c r="S16" s="189"/>
      <c r="T16" s="144"/>
      <c r="U16" s="194" t="s">
        <v>34</v>
      </c>
      <c r="V16" s="194"/>
    </row>
    <row r="17" spans="1:22">
      <c r="A17" s="170"/>
      <c r="B17" s="4"/>
      <c r="C17" s="37"/>
      <c r="D17" s="35">
        <f t="shared" ref="D17" si="4">F15</f>
        <v>0</v>
      </c>
      <c r="E17" s="184">
        <f>G15</f>
        <v>0</v>
      </c>
      <c r="F17" s="188">
        <f>D17+H17/$A$1</f>
        <v>0</v>
      </c>
      <c r="G17" s="187"/>
      <c r="H17" s="192">
        <f>E17-G17</f>
        <v>0</v>
      </c>
      <c r="I17" s="193" t="s">
        <v>33</v>
      </c>
      <c r="J17" s="193"/>
      <c r="K17" s="1"/>
      <c r="L17" s="1"/>
      <c r="N17" s="13"/>
      <c r="O17" s="5"/>
      <c r="P17" s="180">
        <f>R15</f>
        <v>0</v>
      </c>
      <c r="Q17" s="184">
        <f t="shared" ref="Q17" si="5">S15</f>
        <v>0</v>
      </c>
      <c r="R17" s="188">
        <f>P17+T17/$A$1</f>
        <v>0</v>
      </c>
      <c r="S17" s="187"/>
      <c r="T17" s="181">
        <f>S17-Q17</f>
        <v>0</v>
      </c>
      <c r="U17" s="193" t="s">
        <v>33</v>
      </c>
      <c r="V17" s="193"/>
    </row>
    <row r="18" spans="1:22">
      <c r="A18" s="2"/>
      <c r="B18" s="4"/>
      <c r="C18" s="37"/>
      <c r="D18" s="153"/>
      <c r="E18" s="183"/>
      <c r="F18" s="188"/>
      <c r="G18" s="186"/>
      <c r="H18" s="192"/>
      <c r="I18" s="194" t="s">
        <v>34</v>
      </c>
      <c r="J18" s="194"/>
      <c r="K18" s="1"/>
      <c r="L18" s="1"/>
      <c r="N18" s="22"/>
      <c r="O18" s="5">
        <f t="shared" ref="O18" si="6">R17-P17</f>
        <v>0</v>
      </c>
      <c r="P18" s="143"/>
      <c r="Q18" s="184"/>
      <c r="R18" s="188"/>
      <c r="S18" s="189"/>
      <c r="T18" s="144"/>
      <c r="U18" s="194" t="s">
        <v>34</v>
      </c>
      <c r="V18" s="194"/>
    </row>
    <row r="19" spans="1:22">
      <c r="A19" s="24"/>
      <c r="B19" s="4"/>
      <c r="C19" s="37"/>
      <c r="D19" s="35">
        <f t="shared" ref="D19" si="7">F17</f>
        <v>0</v>
      </c>
      <c r="E19" s="184">
        <f>G17</f>
        <v>0</v>
      </c>
      <c r="F19" s="188">
        <f>D19+H19/$A$1</f>
        <v>0</v>
      </c>
      <c r="G19" s="187"/>
      <c r="H19" s="192">
        <f>E19-G19</f>
        <v>0</v>
      </c>
      <c r="I19" s="193" t="s">
        <v>33</v>
      </c>
      <c r="J19" s="193"/>
      <c r="K19" s="1"/>
      <c r="L19" s="1"/>
      <c r="O19" s="5"/>
      <c r="P19" s="180">
        <f>R17</f>
        <v>0</v>
      </c>
      <c r="Q19" s="184">
        <f t="shared" ref="Q19" si="8">S17</f>
        <v>0</v>
      </c>
      <c r="R19" s="188">
        <f>P19+T19/$A$1</f>
        <v>0</v>
      </c>
      <c r="S19" s="187"/>
      <c r="T19" s="181">
        <f t="shared" ref="T19" si="9">S19-Q19</f>
        <v>0</v>
      </c>
      <c r="U19" s="193" t="s">
        <v>33</v>
      </c>
      <c r="V19" s="193"/>
    </row>
    <row r="20" spans="1:22">
      <c r="A20" s="24"/>
      <c r="B20" s="1"/>
      <c r="C20" s="37"/>
      <c r="D20" s="153"/>
      <c r="E20" s="183"/>
      <c r="F20" s="188"/>
      <c r="G20" s="186"/>
      <c r="H20" s="192"/>
      <c r="I20" s="194" t="s">
        <v>34</v>
      </c>
      <c r="J20" s="194"/>
      <c r="K20" s="1"/>
      <c r="L20" s="1"/>
      <c r="N20" s="130"/>
      <c r="O20" s="5">
        <f t="shared" ref="O20" si="10">R19-P19</f>
        <v>0</v>
      </c>
      <c r="P20" s="143"/>
      <c r="Q20" s="184"/>
      <c r="R20" s="188"/>
      <c r="S20" s="189"/>
      <c r="T20" s="144"/>
      <c r="U20" s="194" t="s">
        <v>34</v>
      </c>
      <c r="V20" s="194"/>
    </row>
    <row r="21" spans="1:22">
      <c r="A21" s="24"/>
      <c r="B21" s="4"/>
      <c r="C21" s="37"/>
      <c r="D21" s="35">
        <f t="shared" ref="D21" si="11">F19</f>
        <v>0</v>
      </c>
      <c r="E21" s="184">
        <f>G19</f>
        <v>0</v>
      </c>
      <c r="F21" s="188">
        <f t="shared" si="1"/>
        <v>0</v>
      </c>
      <c r="G21" s="187"/>
      <c r="H21" s="192">
        <f>E21-G21</f>
        <v>0</v>
      </c>
      <c r="I21" s="193" t="s">
        <v>33</v>
      </c>
      <c r="J21" s="193"/>
      <c r="K21" s="1"/>
      <c r="L21" s="1"/>
      <c r="N21" s="13"/>
      <c r="O21" s="5"/>
      <c r="P21" s="180">
        <f>R19</f>
        <v>0</v>
      </c>
      <c r="Q21" s="184">
        <f t="shared" ref="Q21" si="12">S19</f>
        <v>0</v>
      </c>
      <c r="R21" s="188">
        <f t="shared" ref="R21:R29" si="13">P21+T21/$A$1</f>
        <v>0</v>
      </c>
      <c r="S21" s="187"/>
      <c r="T21" s="181">
        <f t="shared" ref="T21" si="14">S21-Q21</f>
        <v>0</v>
      </c>
      <c r="U21" s="193" t="s">
        <v>33</v>
      </c>
      <c r="V21" s="193"/>
    </row>
    <row r="22" spans="1:22">
      <c r="B22" s="4"/>
      <c r="C22" s="37"/>
      <c r="D22" s="153"/>
      <c r="E22" s="183"/>
      <c r="F22" s="188"/>
      <c r="G22" s="186"/>
      <c r="H22" s="192"/>
      <c r="I22" s="194" t="s">
        <v>34</v>
      </c>
      <c r="J22" s="194"/>
      <c r="K22" s="1"/>
      <c r="L22" s="1"/>
      <c r="N22" s="22"/>
      <c r="O22" s="5">
        <f t="shared" ref="O22" si="15">R21-P21</f>
        <v>0</v>
      </c>
      <c r="P22" s="143"/>
      <c r="Q22" s="184"/>
      <c r="R22" s="188"/>
      <c r="S22" s="189"/>
      <c r="T22" s="144"/>
      <c r="U22" s="194" t="s">
        <v>34</v>
      </c>
      <c r="V22" s="194"/>
    </row>
    <row r="23" spans="1:22">
      <c r="B23" s="4"/>
      <c r="C23" s="37"/>
      <c r="D23" s="35">
        <f t="shared" ref="D23" si="16">F21</f>
        <v>0</v>
      </c>
      <c r="E23" s="184">
        <f>G21</f>
        <v>0</v>
      </c>
      <c r="F23" s="188">
        <f t="shared" si="1"/>
        <v>0</v>
      </c>
      <c r="G23" s="187"/>
      <c r="H23" s="192">
        <f>E23-G23</f>
        <v>0</v>
      </c>
      <c r="I23" s="193" t="s">
        <v>33</v>
      </c>
      <c r="J23" s="193"/>
      <c r="K23" s="1"/>
      <c r="L23" s="1"/>
      <c r="O23" s="5"/>
      <c r="P23" s="180">
        <f>R21</f>
        <v>0</v>
      </c>
      <c r="Q23" s="184">
        <f t="shared" ref="Q23" si="17">S21</f>
        <v>0</v>
      </c>
      <c r="R23" s="188">
        <f t="shared" si="13"/>
        <v>0</v>
      </c>
      <c r="S23" s="187"/>
      <c r="T23" s="181">
        <f t="shared" ref="T23" si="18">S23-Q23</f>
        <v>0</v>
      </c>
      <c r="U23" s="193" t="s">
        <v>33</v>
      </c>
      <c r="V23" s="193"/>
    </row>
    <row r="24" spans="1:22">
      <c r="B24" s="4"/>
      <c r="C24" s="37"/>
      <c r="D24" s="153"/>
      <c r="E24" s="183"/>
      <c r="F24" s="188"/>
      <c r="G24" s="186"/>
      <c r="H24" s="192"/>
      <c r="I24" s="194" t="s">
        <v>34</v>
      </c>
      <c r="J24" s="194"/>
      <c r="K24" s="1"/>
      <c r="L24" s="1"/>
      <c r="N24" s="130"/>
      <c r="O24" s="5">
        <f t="shared" ref="O24" si="19">R23-P23</f>
        <v>0</v>
      </c>
      <c r="P24" s="143"/>
      <c r="Q24" s="184"/>
      <c r="R24" s="188"/>
      <c r="S24" s="189"/>
      <c r="T24" s="144"/>
      <c r="U24" s="194" t="s">
        <v>34</v>
      </c>
      <c r="V24" s="194"/>
    </row>
    <row r="25" spans="1:22">
      <c r="B25" s="1"/>
      <c r="C25" s="37"/>
      <c r="D25" s="35">
        <f t="shared" ref="D25" si="20">F23</f>
        <v>0</v>
      </c>
      <c r="E25" s="184">
        <f>G23</f>
        <v>0</v>
      </c>
      <c r="F25" s="188">
        <f t="shared" si="1"/>
        <v>0</v>
      </c>
      <c r="G25" s="187"/>
      <c r="H25" s="192">
        <f>E25-G25</f>
        <v>0</v>
      </c>
      <c r="I25" s="193" t="s">
        <v>33</v>
      </c>
      <c r="J25" s="193"/>
      <c r="K25" s="1"/>
      <c r="L25" s="1"/>
      <c r="N25" s="13"/>
      <c r="O25" s="5"/>
      <c r="P25" s="180">
        <f>R23</f>
        <v>0</v>
      </c>
      <c r="Q25" s="184">
        <f t="shared" ref="Q25" si="21">S23</f>
        <v>0</v>
      </c>
      <c r="R25" s="188">
        <f t="shared" si="13"/>
        <v>0</v>
      </c>
      <c r="S25" s="187"/>
      <c r="T25" s="181">
        <f t="shared" ref="T25" si="22">S25-Q25</f>
        <v>0</v>
      </c>
      <c r="U25" s="193" t="s">
        <v>33</v>
      </c>
      <c r="V25" s="193"/>
    </row>
    <row r="26" spans="1:22">
      <c r="B26" s="4"/>
      <c r="C26" s="37"/>
      <c r="D26" s="153"/>
      <c r="E26" s="183"/>
      <c r="F26" s="188"/>
      <c r="G26" s="186"/>
      <c r="H26" s="192"/>
      <c r="I26" s="194" t="s">
        <v>34</v>
      </c>
      <c r="J26" s="194"/>
      <c r="K26" s="1"/>
      <c r="L26" s="1"/>
      <c r="N26" s="22"/>
      <c r="O26" s="5">
        <f t="shared" ref="O26" si="23">R25-P25</f>
        <v>0</v>
      </c>
      <c r="P26" s="143"/>
      <c r="Q26" s="184"/>
      <c r="R26" s="188"/>
      <c r="S26" s="189"/>
      <c r="T26" s="144"/>
      <c r="U26" s="194" t="s">
        <v>34</v>
      </c>
      <c r="V26" s="194"/>
    </row>
    <row r="27" spans="1:22" s="9" customFormat="1">
      <c r="B27" s="4"/>
      <c r="C27" s="37"/>
      <c r="D27" s="35">
        <f t="shared" ref="D27" si="24">F25</f>
        <v>0</v>
      </c>
      <c r="E27" s="184">
        <f>G25</f>
        <v>0</v>
      </c>
      <c r="F27" s="188">
        <f t="shared" si="1"/>
        <v>0</v>
      </c>
      <c r="G27" s="187"/>
      <c r="H27" s="192">
        <f>E27-G27</f>
        <v>0</v>
      </c>
      <c r="I27" s="193" t="s">
        <v>33</v>
      </c>
      <c r="J27" s="193"/>
      <c r="K27" s="1"/>
      <c r="L27" s="1"/>
      <c r="N27" s="6"/>
      <c r="O27" s="5"/>
      <c r="P27" s="180">
        <f>R25</f>
        <v>0</v>
      </c>
      <c r="Q27" s="184">
        <f t="shared" ref="Q27" si="25">S25</f>
        <v>0</v>
      </c>
      <c r="R27" s="188">
        <f t="shared" si="13"/>
        <v>0</v>
      </c>
      <c r="S27" s="187"/>
      <c r="T27" s="181">
        <f t="shared" ref="T27" si="26">S27-Q27</f>
        <v>0</v>
      </c>
      <c r="U27" s="193" t="s">
        <v>33</v>
      </c>
      <c r="V27" s="193"/>
    </row>
    <row r="28" spans="1:22" s="9" customFormat="1">
      <c r="B28" s="4"/>
      <c r="C28" s="37"/>
      <c r="D28" s="153"/>
      <c r="E28" s="183"/>
      <c r="F28" s="188"/>
      <c r="G28" s="186"/>
      <c r="H28" s="192"/>
      <c r="I28" s="194" t="s">
        <v>34</v>
      </c>
      <c r="J28" s="194"/>
      <c r="K28" s="1"/>
      <c r="L28" s="1"/>
      <c r="N28" s="130"/>
      <c r="O28" s="5">
        <f t="shared" ref="O28" si="27">R27-P27</f>
        <v>0</v>
      </c>
      <c r="P28" s="143"/>
      <c r="Q28" s="184"/>
      <c r="R28" s="188"/>
      <c r="S28" s="189"/>
      <c r="T28" s="144"/>
      <c r="U28" s="194" t="s">
        <v>34</v>
      </c>
      <c r="V28" s="194"/>
    </row>
    <row r="29" spans="1:22" s="9" customFormat="1">
      <c r="B29" s="4"/>
      <c r="C29" s="37"/>
      <c r="D29" s="35">
        <f t="shared" ref="D29" si="28">F27</f>
        <v>0</v>
      </c>
      <c r="E29" s="184">
        <f>G27</f>
        <v>0</v>
      </c>
      <c r="F29" s="188">
        <f t="shared" si="1"/>
        <v>0</v>
      </c>
      <c r="G29" s="187"/>
      <c r="H29" s="192">
        <f>E29-G29</f>
        <v>0</v>
      </c>
      <c r="I29" s="193" t="s">
        <v>33</v>
      </c>
      <c r="J29" s="193"/>
      <c r="K29" s="1"/>
      <c r="L29" s="1"/>
      <c r="N29" s="13"/>
      <c r="O29" s="5"/>
      <c r="P29" s="180">
        <f>R27</f>
        <v>0</v>
      </c>
      <c r="Q29" s="184">
        <f t="shared" ref="Q29" si="29">S27</f>
        <v>0</v>
      </c>
      <c r="R29" s="188">
        <f t="shared" si="13"/>
        <v>0</v>
      </c>
      <c r="S29" s="187"/>
      <c r="T29" s="181">
        <f t="shared" ref="T29" si="30">S29-Q29</f>
        <v>0</v>
      </c>
      <c r="U29" s="193" t="s">
        <v>33</v>
      </c>
      <c r="V29" s="193"/>
    </row>
    <row r="30" spans="1:22" s="9" customFormat="1">
      <c r="B30" s="4"/>
      <c r="C30" s="37"/>
      <c r="D30" s="153"/>
      <c r="E30" s="183"/>
      <c r="F30" s="188"/>
      <c r="G30" s="186"/>
      <c r="H30" s="192"/>
      <c r="I30" s="194" t="s">
        <v>34</v>
      </c>
      <c r="J30" s="194"/>
      <c r="K30" s="1"/>
      <c r="L30" s="1"/>
      <c r="N30" s="22"/>
      <c r="O30" s="5">
        <f t="shared" ref="O30" si="31">R29-P29</f>
        <v>0</v>
      </c>
      <c r="P30" s="143"/>
      <c r="Q30" s="184"/>
      <c r="R30" s="188"/>
      <c r="S30" s="189"/>
      <c r="T30" s="144"/>
      <c r="U30" s="194" t="s">
        <v>34</v>
      </c>
      <c r="V30" s="194"/>
    </row>
    <row r="31" spans="1:22" s="9" customFormat="1">
      <c r="B31" s="4"/>
      <c r="C31" s="37"/>
      <c r="D31" s="35">
        <f t="shared" ref="D31" si="32">F29</f>
        <v>0</v>
      </c>
      <c r="E31" s="184">
        <f>G29</f>
        <v>0</v>
      </c>
      <c r="F31" s="188">
        <f t="shared" si="1"/>
        <v>0</v>
      </c>
      <c r="G31" s="187"/>
      <c r="H31" s="192">
        <f>E31-G31</f>
        <v>0</v>
      </c>
      <c r="I31" s="193" t="s">
        <v>33</v>
      </c>
      <c r="J31" s="193"/>
      <c r="K31" s="1"/>
      <c r="L31" s="1"/>
      <c r="N31" s="6"/>
      <c r="O31" s="5"/>
      <c r="P31" s="180">
        <f t="shared" ref="P31:Q37" si="33">R29</f>
        <v>0</v>
      </c>
      <c r="Q31" s="184">
        <f t="shared" si="33"/>
        <v>0</v>
      </c>
      <c r="R31" s="188">
        <f t="shared" ref="R31" si="34">P31+T31/$A$1</f>
        <v>0</v>
      </c>
      <c r="S31" s="187"/>
      <c r="T31" s="181">
        <f t="shared" ref="T31" si="35">S31-Q31</f>
        <v>0</v>
      </c>
      <c r="U31" s="193" t="s">
        <v>33</v>
      </c>
      <c r="V31" s="193"/>
    </row>
    <row r="32" spans="1:22">
      <c r="C32" s="17"/>
      <c r="D32" s="153"/>
      <c r="E32" s="183"/>
      <c r="F32" s="188"/>
      <c r="G32" s="186"/>
      <c r="H32" s="192"/>
      <c r="I32" s="194" t="s">
        <v>34</v>
      </c>
      <c r="J32" s="194"/>
      <c r="K32" s="1"/>
      <c r="L32" s="1"/>
      <c r="N32" s="130"/>
      <c r="O32" s="5">
        <f t="shared" ref="O32" si="36">R31-P31</f>
        <v>0</v>
      </c>
      <c r="P32" s="143"/>
      <c r="Q32" s="184"/>
      <c r="R32" s="188"/>
      <c r="S32" s="189"/>
      <c r="T32" s="144"/>
      <c r="U32" s="194" t="s">
        <v>34</v>
      </c>
      <c r="V32" s="194"/>
    </row>
    <row r="33" spans="2:22">
      <c r="B33" s="7"/>
      <c r="C33" s="37"/>
      <c r="D33" s="35">
        <f t="shared" ref="D33" si="37">F31</f>
        <v>0</v>
      </c>
      <c r="E33" s="184">
        <f>G31</f>
        <v>0</v>
      </c>
      <c r="F33" s="188">
        <f t="shared" si="1"/>
        <v>0</v>
      </c>
      <c r="G33" s="187"/>
      <c r="H33" s="192">
        <f>E33-G33</f>
        <v>0</v>
      </c>
      <c r="I33" s="193" t="s">
        <v>33</v>
      </c>
      <c r="J33" s="193"/>
      <c r="K33" s="1"/>
      <c r="L33" s="1"/>
      <c r="N33" s="13"/>
      <c r="O33" s="5"/>
      <c r="P33" s="180">
        <f t="shared" ref="P33" si="38">R31</f>
        <v>0</v>
      </c>
      <c r="Q33" s="184">
        <f t="shared" si="33"/>
        <v>0</v>
      </c>
      <c r="R33" s="188">
        <f t="shared" ref="R33" si="39">P33+T33/$A$1</f>
        <v>0</v>
      </c>
      <c r="S33" s="187"/>
      <c r="T33" s="181">
        <f t="shared" ref="T33" si="40">S33-Q33</f>
        <v>0</v>
      </c>
      <c r="U33" s="193" t="s">
        <v>33</v>
      </c>
      <c r="V33" s="193"/>
    </row>
    <row r="34" spans="2:22">
      <c r="B34" s="14"/>
      <c r="C34" s="5"/>
      <c r="D34" s="153"/>
      <c r="E34" s="183"/>
      <c r="F34" s="188"/>
      <c r="G34" s="186"/>
      <c r="H34" s="192"/>
      <c r="I34" s="194" t="s">
        <v>34</v>
      </c>
      <c r="J34" s="194"/>
      <c r="K34" s="1"/>
      <c r="L34" s="1"/>
      <c r="N34" s="22"/>
      <c r="O34" s="5">
        <f t="shared" ref="O34" si="41">R33-P33</f>
        <v>0</v>
      </c>
      <c r="P34" s="143"/>
      <c r="Q34" s="184"/>
      <c r="R34" s="188"/>
      <c r="S34" s="189"/>
      <c r="T34" s="144"/>
      <c r="U34" s="194" t="s">
        <v>34</v>
      </c>
      <c r="V34" s="194"/>
    </row>
    <row r="35" spans="2:22">
      <c r="C35" s="45"/>
      <c r="D35" s="35">
        <f t="shared" ref="D35" si="42">F33</f>
        <v>0</v>
      </c>
      <c r="E35" s="184">
        <f>G33</f>
        <v>0</v>
      </c>
      <c r="F35" s="188">
        <f t="shared" si="1"/>
        <v>0</v>
      </c>
      <c r="G35" s="187"/>
      <c r="H35" s="192">
        <f t="shared" ref="H35:H47" si="43">E35-G35</f>
        <v>0</v>
      </c>
      <c r="I35" s="193" t="s">
        <v>33</v>
      </c>
      <c r="J35" s="193"/>
      <c r="K35" s="1"/>
      <c r="L35" s="1"/>
      <c r="O35" s="5"/>
      <c r="P35" s="180">
        <f t="shared" ref="P35" si="44">R33</f>
        <v>0</v>
      </c>
      <c r="Q35" s="184">
        <f t="shared" si="33"/>
        <v>0</v>
      </c>
      <c r="R35" s="188">
        <f t="shared" ref="R35" si="45">P35+T35/$A$1</f>
        <v>0</v>
      </c>
      <c r="S35" s="187"/>
      <c r="T35" s="181">
        <f t="shared" ref="T35" si="46">S35-Q35</f>
        <v>0</v>
      </c>
      <c r="U35" s="193" t="s">
        <v>33</v>
      </c>
      <c r="V35" s="193"/>
    </row>
    <row r="36" spans="2:22">
      <c r="B36" s="23"/>
      <c r="C36" s="45"/>
      <c r="D36" s="153"/>
      <c r="E36" s="183"/>
      <c r="F36" s="188"/>
      <c r="G36" s="186"/>
      <c r="H36" s="192"/>
      <c r="I36" s="194" t="s">
        <v>34</v>
      </c>
      <c r="J36" s="194"/>
      <c r="K36" s="1"/>
      <c r="L36" s="1"/>
      <c r="N36" s="130"/>
      <c r="O36" s="5">
        <f t="shared" ref="O36" si="47">R35-P35</f>
        <v>0</v>
      </c>
      <c r="P36" s="143"/>
      <c r="Q36" s="184"/>
      <c r="R36" s="188"/>
      <c r="S36" s="189"/>
      <c r="T36" s="144"/>
      <c r="U36" s="194" t="s">
        <v>34</v>
      </c>
      <c r="V36" s="194"/>
    </row>
    <row r="37" spans="2:22">
      <c r="B37" s="23"/>
      <c r="C37" s="45"/>
      <c r="D37" s="35">
        <f t="shared" ref="D37" si="48">F35</f>
        <v>0</v>
      </c>
      <c r="E37" s="184">
        <f>G35</f>
        <v>0</v>
      </c>
      <c r="F37" s="188">
        <f t="shared" si="1"/>
        <v>0</v>
      </c>
      <c r="G37" s="187"/>
      <c r="H37" s="192">
        <f t="shared" si="43"/>
        <v>0</v>
      </c>
      <c r="I37" s="193" t="s">
        <v>33</v>
      </c>
      <c r="J37" s="193"/>
      <c r="K37" s="1"/>
      <c r="L37" s="1"/>
      <c r="N37" s="13"/>
      <c r="O37" s="5"/>
      <c r="P37" s="180">
        <f t="shared" ref="P37" si="49">R35</f>
        <v>0</v>
      </c>
      <c r="Q37" s="184">
        <f t="shared" si="33"/>
        <v>0</v>
      </c>
      <c r="R37" s="188">
        <f t="shared" ref="R37" si="50">P37+T37/$A$1</f>
        <v>0</v>
      </c>
      <c r="S37" s="187"/>
      <c r="T37" s="181">
        <f t="shared" ref="T37" si="51">S37-Q37</f>
        <v>0</v>
      </c>
      <c r="U37" s="193" t="s">
        <v>33</v>
      </c>
      <c r="V37" s="193"/>
    </row>
    <row r="38" spans="2:22">
      <c r="B38" s="23"/>
      <c r="C38" s="45"/>
      <c r="D38" s="153"/>
      <c r="E38" s="184"/>
      <c r="F38" s="188"/>
      <c r="G38" s="186"/>
      <c r="H38" s="192"/>
      <c r="I38" s="194" t="s">
        <v>34</v>
      </c>
      <c r="J38" s="194"/>
      <c r="K38" s="1"/>
      <c r="L38" s="1"/>
      <c r="N38" s="22"/>
      <c r="O38" s="5">
        <f t="shared" ref="O38" si="52">R37-P37</f>
        <v>0</v>
      </c>
      <c r="P38" s="143"/>
      <c r="Q38" s="184"/>
      <c r="R38" s="188"/>
      <c r="S38" s="189"/>
      <c r="T38" s="144"/>
      <c r="U38" s="194" t="s">
        <v>34</v>
      </c>
      <c r="V38" s="194"/>
    </row>
    <row r="39" spans="2:22">
      <c r="B39" s="23"/>
      <c r="C39" s="45"/>
      <c r="D39" s="35">
        <f t="shared" ref="D39" si="53">F37</f>
        <v>0</v>
      </c>
      <c r="E39" s="184">
        <f>G37</f>
        <v>0</v>
      </c>
      <c r="F39" s="188">
        <f t="shared" si="1"/>
        <v>0</v>
      </c>
      <c r="G39" s="187"/>
      <c r="H39" s="192">
        <f t="shared" si="43"/>
        <v>0</v>
      </c>
      <c r="I39" s="193" t="s">
        <v>33</v>
      </c>
      <c r="J39" s="193"/>
      <c r="K39" s="1"/>
      <c r="L39" s="1"/>
      <c r="O39" s="5"/>
      <c r="P39" s="180">
        <f t="shared" ref="P39:Q39" si="54">R37</f>
        <v>0</v>
      </c>
      <c r="Q39" s="184">
        <f t="shared" si="54"/>
        <v>0</v>
      </c>
      <c r="R39" s="188">
        <f t="shared" ref="R39" si="55">P39+T39/$A$1</f>
        <v>0</v>
      </c>
      <c r="S39" s="187"/>
      <c r="T39" s="181">
        <f t="shared" ref="T39" si="56">S39-Q39</f>
        <v>0</v>
      </c>
      <c r="U39" s="193" t="s">
        <v>33</v>
      </c>
      <c r="V39" s="193"/>
    </row>
    <row r="40" spans="2:22">
      <c r="B40" s="23"/>
      <c r="C40" s="45"/>
      <c r="D40" s="153"/>
      <c r="E40" s="184"/>
      <c r="F40" s="188"/>
      <c r="G40" s="186"/>
      <c r="H40" s="192"/>
      <c r="I40" s="194" t="s">
        <v>34</v>
      </c>
      <c r="J40" s="194"/>
      <c r="K40" s="1"/>
      <c r="L40" s="1"/>
      <c r="N40" s="130"/>
      <c r="O40" s="5">
        <f t="shared" ref="O40" si="57">R39-P39</f>
        <v>0</v>
      </c>
      <c r="P40" s="143"/>
      <c r="Q40" s="184"/>
      <c r="R40" s="188"/>
      <c r="S40" s="189"/>
      <c r="T40" s="144"/>
      <c r="U40" s="194" t="s">
        <v>34</v>
      </c>
      <c r="V40" s="194"/>
    </row>
    <row r="41" spans="2:22">
      <c r="B41" s="23"/>
      <c r="C41" s="45"/>
      <c r="D41" s="35">
        <f t="shared" ref="D41" si="58">F39</f>
        <v>0</v>
      </c>
      <c r="E41" s="184">
        <f>G39</f>
        <v>0</v>
      </c>
      <c r="F41" s="188">
        <f t="shared" si="1"/>
        <v>0</v>
      </c>
      <c r="G41" s="187"/>
      <c r="H41" s="192">
        <f t="shared" si="43"/>
        <v>0</v>
      </c>
      <c r="I41" s="193" t="s">
        <v>33</v>
      </c>
      <c r="J41" s="193"/>
      <c r="K41" s="1"/>
      <c r="L41" s="1"/>
      <c r="N41" s="13"/>
      <c r="O41" s="5"/>
      <c r="P41" s="180">
        <f t="shared" ref="P41:Q47" si="59">R39</f>
        <v>0</v>
      </c>
      <c r="Q41" s="184">
        <f t="shared" si="59"/>
        <v>0</v>
      </c>
      <c r="R41" s="188">
        <f t="shared" ref="R41" si="60">P41+T41/$A$1</f>
        <v>0</v>
      </c>
      <c r="S41" s="187"/>
      <c r="T41" s="181">
        <f t="shared" ref="T41" si="61">S41-Q41</f>
        <v>0</v>
      </c>
      <c r="U41" s="193" t="s">
        <v>33</v>
      </c>
      <c r="V41" s="193"/>
    </row>
    <row r="42" spans="2:22">
      <c r="B42" s="23"/>
      <c r="C42" s="45"/>
      <c r="D42" s="153"/>
      <c r="E42" s="184"/>
      <c r="F42" s="188"/>
      <c r="G42" s="186"/>
      <c r="H42" s="192"/>
      <c r="I42" s="194" t="s">
        <v>34</v>
      </c>
      <c r="J42" s="194"/>
      <c r="K42" s="1"/>
      <c r="L42" s="1"/>
      <c r="N42" s="22"/>
      <c r="O42" s="5">
        <f t="shared" ref="O42" si="62">R41-P41</f>
        <v>0</v>
      </c>
      <c r="P42" s="143"/>
      <c r="Q42" s="184"/>
      <c r="R42" s="188"/>
      <c r="S42" s="189"/>
      <c r="T42" s="144"/>
      <c r="U42" s="194" t="s">
        <v>34</v>
      </c>
      <c r="V42" s="194"/>
    </row>
    <row r="43" spans="2:22">
      <c r="B43" s="23"/>
      <c r="C43" s="45"/>
      <c r="D43" s="35">
        <f t="shared" ref="D43" si="63">F41</f>
        <v>0</v>
      </c>
      <c r="E43" s="184">
        <f>G41</f>
        <v>0</v>
      </c>
      <c r="F43" s="188">
        <f t="shared" si="1"/>
        <v>0</v>
      </c>
      <c r="G43" s="187"/>
      <c r="H43" s="192">
        <f t="shared" si="43"/>
        <v>0</v>
      </c>
      <c r="I43" s="193" t="s">
        <v>33</v>
      </c>
      <c r="J43" s="193"/>
      <c r="K43" s="1"/>
      <c r="L43" s="1"/>
      <c r="O43" s="5"/>
      <c r="P43" s="180">
        <f t="shared" ref="P43" si="64">R41</f>
        <v>0</v>
      </c>
      <c r="Q43" s="184">
        <f t="shared" si="59"/>
        <v>0</v>
      </c>
      <c r="R43" s="188">
        <f t="shared" ref="R43" si="65">P43+T43/$A$1</f>
        <v>0</v>
      </c>
      <c r="S43" s="187"/>
      <c r="T43" s="181">
        <f t="shared" ref="T43" si="66">S43-Q43</f>
        <v>0</v>
      </c>
      <c r="U43" s="193" t="s">
        <v>33</v>
      </c>
      <c r="V43" s="193"/>
    </row>
    <row r="44" spans="2:22">
      <c r="B44" s="23"/>
      <c r="C44" s="45"/>
      <c r="D44" s="153"/>
      <c r="E44" s="184"/>
      <c r="F44" s="188"/>
      <c r="G44" s="186"/>
      <c r="H44" s="192"/>
      <c r="I44" s="194" t="s">
        <v>34</v>
      </c>
      <c r="J44" s="194"/>
      <c r="K44" s="1"/>
      <c r="L44" s="1"/>
      <c r="N44" s="130"/>
      <c r="O44" s="5">
        <f t="shared" ref="O44" si="67">R43-P43</f>
        <v>0</v>
      </c>
      <c r="P44" s="143"/>
      <c r="Q44" s="184"/>
      <c r="R44" s="188"/>
      <c r="S44" s="189"/>
      <c r="T44" s="144"/>
      <c r="U44" s="194" t="s">
        <v>34</v>
      </c>
      <c r="V44" s="194"/>
    </row>
    <row r="45" spans="2:22">
      <c r="B45" s="23"/>
      <c r="C45" s="45"/>
      <c r="D45" s="35">
        <f t="shared" ref="D45" si="68">F43</f>
        <v>0</v>
      </c>
      <c r="E45" s="184">
        <f>G43</f>
        <v>0</v>
      </c>
      <c r="F45" s="188">
        <f t="shared" si="1"/>
        <v>0</v>
      </c>
      <c r="G45" s="187"/>
      <c r="H45" s="192">
        <f t="shared" si="43"/>
        <v>0</v>
      </c>
      <c r="I45" s="193" t="s">
        <v>33</v>
      </c>
      <c r="J45" s="193"/>
      <c r="K45" s="1"/>
      <c r="L45" s="1"/>
      <c r="N45" s="13"/>
      <c r="O45" s="5"/>
      <c r="P45" s="180">
        <f t="shared" ref="P45" si="69">R43</f>
        <v>0</v>
      </c>
      <c r="Q45" s="184">
        <f t="shared" si="59"/>
        <v>0</v>
      </c>
      <c r="R45" s="188">
        <f t="shared" ref="R45" si="70">P45+T45/$A$1</f>
        <v>0</v>
      </c>
      <c r="S45" s="187"/>
      <c r="T45" s="181">
        <f t="shared" ref="T45" si="71">S45-Q45</f>
        <v>0</v>
      </c>
      <c r="U45" s="193" t="s">
        <v>33</v>
      </c>
      <c r="V45" s="193"/>
    </row>
    <row r="46" spans="2:22">
      <c r="B46" s="23"/>
      <c r="C46" s="45"/>
      <c r="D46" s="153"/>
      <c r="E46" s="184"/>
      <c r="F46" s="188"/>
      <c r="G46" s="186"/>
      <c r="H46" s="192"/>
      <c r="I46" s="194" t="s">
        <v>34</v>
      </c>
      <c r="J46" s="194"/>
      <c r="K46" s="1"/>
      <c r="L46" s="1"/>
      <c r="N46" s="22"/>
      <c r="O46" s="5">
        <f t="shared" ref="O46" si="72">R45-P45</f>
        <v>0</v>
      </c>
      <c r="P46" s="143"/>
      <c r="Q46" s="184"/>
      <c r="R46" s="188"/>
      <c r="S46" s="189"/>
      <c r="T46" s="144"/>
      <c r="U46" s="194" t="s">
        <v>34</v>
      </c>
      <c r="V46" s="194"/>
    </row>
    <row r="47" spans="2:22">
      <c r="B47" s="23"/>
      <c r="C47" s="45"/>
      <c r="D47" s="35">
        <f t="shared" ref="D47" si="73">F45</f>
        <v>0</v>
      </c>
      <c r="E47" s="184">
        <f>G45</f>
        <v>0</v>
      </c>
      <c r="F47" s="188">
        <f t="shared" si="1"/>
        <v>0</v>
      </c>
      <c r="G47" s="187"/>
      <c r="H47" s="192">
        <f t="shared" si="43"/>
        <v>0</v>
      </c>
      <c r="I47" s="193" t="s">
        <v>33</v>
      </c>
      <c r="J47" s="193"/>
      <c r="K47" s="1"/>
      <c r="L47" s="1"/>
      <c r="O47" s="5"/>
      <c r="P47" s="180">
        <f t="shared" ref="P47" si="74">R45</f>
        <v>0</v>
      </c>
      <c r="Q47" s="184">
        <f t="shared" si="59"/>
        <v>0</v>
      </c>
      <c r="R47" s="188">
        <f t="shared" ref="R47" si="75">P47+T47/$A$1</f>
        <v>0</v>
      </c>
      <c r="S47" s="187"/>
      <c r="T47" s="181">
        <f t="shared" ref="T47" si="76">S47-Q47</f>
        <v>0</v>
      </c>
      <c r="U47" s="193" t="s">
        <v>33</v>
      </c>
      <c r="V47" s="193"/>
    </row>
    <row r="48" spans="2:22">
      <c r="B48" s="23"/>
      <c r="C48" s="45"/>
      <c r="D48" s="153"/>
      <c r="E48" s="184"/>
      <c r="F48" s="188"/>
      <c r="G48" s="186"/>
      <c r="H48" s="192"/>
      <c r="I48" s="194" t="s">
        <v>34</v>
      </c>
      <c r="J48" s="194"/>
      <c r="K48" s="1"/>
      <c r="L48" s="1"/>
      <c r="N48" s="130"/>
      <c r="O48" s="5">
        <f t="shared" ref="O48" si="77">R47-P47</f>
        <v>0</v>
      </c>
      <c r="P48" s="143"/>
      <c r="Q48" s="184"/>
      <c r="R48" s="188"/>
      <c r="S48" s="189"/>
      <c r="T48" s="144"/>
      <c r="U48" s="194" t="s">
        <v>34</v>
      </c>
      <c r="V48" s="194"/>
    </row>
    <row r="49" spans="2:22">
      <c r="B49" s="23"/>
      <c r="C49" s="45"/>
      <c r="D49" s="35">
        <f t="shared" ref="D49:E49" si="78">F47</f>
        <v>0</v>
      </c>
      <c r="E49" s="184">
        <f t="shared" si="78"/>
        <v>0</v>
      </c>
      <c r="F49" s="188">
        <f t="shared" ref="F49" si="79">D49+H49/$A$1</f>
        <v>0</v>
      </c>
      <c r="G49" s="187"/>
      <c r="H49" s="192">
        <f t="shared" ref="H49" si="80">E49-G49</f>
        <v>0</v>
      </c>
      <c r="I49" s="193" t="s">
        <v>33</v>
      </c>
      <c r="J49" s="193"/>
      <c r="K49" s="1"/>
      <c r="L49" s="1"/>
      <c r="N49" s="13"/>
      <c r="O49" s="5"/>
      <c r="P49" s="180">
        <f t="shared" ref="P49:Q49" si="81">R47</f>
        <v>0</v>
      </c>
      <c r="Q49" s="184">
        <f t="shared" si="81"/>
        <v>0</v>
      </c>
      <c r="R49" s="188">
        <f t="shared" ref="R49" si="82">P49+T49/$A$1</f>
        <v>0</v>
      </c>
      <c r="S49" s="187"/>
      <c r="T49" s="181">
        <f t="shared" ref="T49" si="83">S49-Q49</f>
        <v>0</v>
      </c>
      <c r="U49" s="193" t="s">
        <v>33</v>
      </c>
      <c r="V49" s="193"/>
    </row>
    <row r="50" spans="2:22">
      <c r="B50" s="23"/>
      <c r="C50" s="45"/>
      <c r="D50" s="153"/>
      <c r="E50" s="184"/>
      <c r="F50" s="188"/>
      <c r="G50" s="186"/>
      <c r="H50" s="192"/>
      <c r="I50" s="194" t="s">
        <v>34</v>
      </c>
      <c r="J50" s="194"/>
      <c r="K50" s="1"/>
      <c r="L50" s="1"/>
      <c r="N50" s="22"/>
      <c r="O50" s="5">
        <f t="shared" ref="O50" si="84">R49-P49</f>
        <v>0</v>
      </c>
      <c r="P50" s="143"/>
      <c r="Q50" s="184"/>
      <c r="R50" s="188"/>
      <c r="S50" s="189"/>
      <c r="T50" s="144"/>
      <c r="U50" s="194" t="s">
        <v>34</v>
      </c>
      <c r="V50" s="194"/>
    </row>
    <row r="51" spans="2:22">
      <c r="B51" s="23"/>
      <c r="C51" s="45"/>
      <c r="D51" s="35">
        <f t="shared" ref="D51:E51" si="85">F49</f>
        <v>0</v>
      </c>
      <c r="E51" s="184">
        <f t="shared" si="85"/>
        <v>0</v>
      </c>
      <c r="F51" s="188">
        <f t="shared" ref="F51" si="86">D51+H51/$A$1</f>
        <v>0</v>
      </c>
      <c r="G51" s="187"/>
      <c r="H51" s="192">
        <f t="shared" ref="H51" si="87">E51-G51</f>
        <v>0</v>
      </c>
      <c r="I51" s="193" t="s">
        <v>33</v>
      </c>
      <c r="J51" s="193"/>
      <c r="K51" s="1"/>
      <c r="L51" s="1"/>
      <c r="O51" s="5"/>
      <c r="P51" s="180">
        <f t="shared" ref="P51:Q51" si="88">R49</f>
        <v>0</v>
      </c>
      <c r="Q51" s="184">
        <f t="shared" si="88"/>
        <v>0</v>
      </c>
      <c r="R51" s="188">
        <f t="shared" ref="R51" si="89">P51+T51/$A$1</f>
        <v>0</v>
      </c>
      <c r="S51" s="187"/>
      <c r="T51" s="181">
        <f t="shared" ref="T51" si="90">S51-Q51</f>
        <v>0</v>
      </c>
      <c r="U51" s="193" t="s">
        <v>33</v>
      </c>
      <c r="V51" s="193"/>
    </row>
    <row r="52" spans="2:22">
      <c r="B52" s="23"/>
      <c r="C52" s="45"/>
      <c r="D52" s="153"/>
      <c r="E52" s="184"/>
      <c r="F52" s="188"/>
      <c r="G52" s="186"/>
      <c r="H52" s="192"/>
      <c r="I52" s="194" t="s">
        <v>34</v>
      </c>
      <c r="J52" s="194"/>
      <c r="K52" s="1"/>
      <c r="L52" s="1"/>
      <c r="N52" s="130"/>
      <c r="O52" s="5">
        <f t="shared" ref="O52" si="91">R51-P51</f>
        <v>0</v>
      </c>
      <c r="P52" s="143"/>
      <c r="Q52" s="184"/>
      <c r="R52" s="188"/>
      <c r="S52" s="189"/>
      <c r="T52" s="144"/>
      <c r="U52" s="194" t="s">
        <v>34</v>
      </c>
      <c r="V52" s="194"/>
    </row>
    <row r="53" spans="2:22">
      <c r="B53" s="23"/>
      <c r="C53" s="5"/>
      <c r="D53" s="35">
        <f t="shared" ref="D53:E53" si="92">F51</f>
        <v>0</v>
      </c>
      <c r="E53" s="184">
        <f t="shared" si="92"/>
        <v>0</v>
      </c>
      <c r="F53" s="188">
        <f t="shared" ref="F53" si="93">D53+H53/$A$1</f>
        <v>0</v>
      </c>
      <c r="G53" s="187"/>
      <c r="H53" s="192">
        <f t="shared" ref="H53" si="94">E53-G53</f>
        <v>0</v>
      </c>
      <c r="I53" s="193" t="s">
        <v>33</v>
      </c>
      <c r="J53" s="193"/>
      <c r="K53" s="1"/>
      <c r="L53" s="1"/>
      <c r="N53" s="13"/>
      <c r="O53" s="5"/>
      <c r="P53" s="180">
        <f t="shared" ref="P53:Q53" si="95">R51</f>
        <v>0</v>
      </c>
      <c r="Q53" s="184">
        <f t="shared" si="95"/>
        <v>0</v>
      </c>
      <c r="R53" s="188">
        <f t="shared" ref="R53" si="96">P53+T53/$A$1</f>
        <v>0</v>
      </c>
      <c r="S53" s="187"/>
      <c r="T53" s="181">
        <f t="shared" ref="T53" si="97">S53-Q53</f>
        <v>0</v>
      </c>
      <c r="U53" s="193" t="s">
        <v>33</v>
      </c>
      <c r="V53" s="193"/>
    </row>
    <row r="54" spans="2:22">
      <c r="B54" s="23"/>
      <c r="C54" s="5"/>
      <c r="D54" s="153"/>
      <c r="E54" s="184"/>
      <c r="F54" s="188"/>
      <c r="G54" s="186"/>
      <c r="H54" s="192"/>
      <c r="I54" s="194" t="s">
        <v>34</v>
      </c>
      <c r="J54" s="194"/>
      <c r="K54" s="1"/>
      <c r="L54" s="1"/>
      <c r="N54" s="22"/>
      <c r="O54" s="5">
        <f t="shared" ref="O54" si="98">R53-P53</f>
        <v>0</v>
      </c>
      <c r="P54" s="143"/>
      <c r="Q54" s="184"/>
      <c r="R54" s="188"/>
      <c r="S54" s="189"/>
      <c r="T54" s="144"/>
      <c r="U54" s="194" t="s">
        <v>34</v>
      </c>
      <c r="V54" s="194"/>
    </row>
    <row r="55" spans="2:22" ht="20.25" customHeight="1">
      <c r="B55" s="23"/>
      <c r="C55" s="5"/>
      <c r="D55" s="35">
        <f t="shared" ref="D55:E55" si="99">F53</f>
        <v>0</v>
      </c>
      <c r="E55" s="184">
        <f t="shared" si="99"/>
        <v>0</v>
      </c>
      <c r="F55" s="188">
        <f t="shared" ref="F55" si="100">D55+H55/$A$1</f>
        <v>0</v>
      </c>
      <c r="G55" s="187"/>
      <c r="H55" s="192">
        <f t="shared" ref="H55" si="101">E55-G55</f>
        <v>0</v>
      </c>
      <c r="I55" s="193" t="s">
        <v>33</v>
      </c>
      <c r="J55" s="193"/>
      <c r="K55" s="1"/>
      <c r="L55" s="1"/>
      <c r="O55" s="5"/>
      <c r="P55" s="180">
        <f t="shared" ref="P55" si="102">R53</f>
        <v>0</v>
      </c>
      <c r="Q55" s="184">
        <f t="shared" ref="Q55" si="103">S53</f>
        <v>0</v>
      </c>
      <c r="R55" s="188">
        <f t="shared" ref="R55" si="104">P55+T55/$A$1</f>
        <v>0</v>
      </c>
      <c r="S55" s="187"/>
      <c r="T55" s="181">
        <f t="shared" ref="T55" si="105">S55-Q55</f>
        <v>0</v>
      </c>
      <c r="U55" s="193" t="s">
        <v>33</v>
      </c>
      <c r="V55" s="193"/>
    </row>
    <row r="56" spans="2:22">
      <c r="B56" s="23"/>
      <c r="C56" s="5"/>
      <c r="D56" s="153"/>
      <c r="E56" s="184"/>
      <c r="F56" s="188"/>
      <c r="G56" s="186"/>
      <c r="H56" s="192"/>
      <c r="I56" s="194" t="s">
        <v>34</v>
      </c>
      <c r="J56" s="194"/>
      <c r="K56" s="1"/>
      <c r="L56" s="1"/>
      <c r="N56" s="130"/>
      <c r="O56" s="5">
        <f t="shared" ref="O56" si="106">R55-P55</f>
        <v>0</v>
      </c>
      <c r="P56" s="143"/>
      <c r="Q56" s="184"/>
      <c r="R56" s="188"/>
      <c r="S56" s="189"/>
      <c r="T56" s="144"/>
      <c r="U56" s="194" t="s">
        <v>34</v>
      </c>
      <c r="V56" s="194"/>
    </row>
    <row r="57" spans="2:22">
      <c r="B57" s="23"/>
      <c r="C57" s="5"/>
      <c r="D57" s="35">
        <f t="shared" ref="D57:E57" si="107">F55</f>
        <v>0</v>
      </c>
      <c r="E57" s="184">
        <f t="shared" si="107"/>
        <v>0</v>
      </c>
      <c r="F57" s="188">
        <f t="shared" ref="F57" si="108">D57+H57/$A$1</f>
        <v>0</v>
      </c>
      <c r="G57" s="187"/>
      <c r="H57" s="192">
        <f t="shared" ref="H57" si="109">E57-G57</f>
        <v>0</v>
      </c>
      <c r="I57" s="193" t="s">
        <v>33</v>
      </c>
      <c r="J57" s="193"/>
      <c r="K57" s="1"/>
      <c r="L57" s="1"/>
      <c r="N57" s="4"/>
      <c r="O57" s="5"/>
      <c r="P57" s="180">
        <f t="shared" ref="P57" si="110">R55</f>
        <v>0</v>
      </c>
      <c r="Q57" s="184">
        <f t="shared" ref="Q57" si="111">S55</f>
        <v>0</v>
      </c>
      <c r="R57" s="188">
        <f t="shared" ref="R57" si="112">P57+T57/$A$1</f>
        <v>0</v>
      </c>
      <c r="S57" s="187"/>
      <c r="T57" s="181">
        <f t="shared" ref="T57" si="113">S57-Q57</f>
        <v>0</v>
      </c>
      <c r="U57" s="193" t="s">
        <v>33</v>
      </c>
      <c r="V57" s="193"/>
    </row>
    <row r="58" spans="2:22" s="41" customFormat="1">
      <c r="B58" s="42"/>
      <c r="C58" s="43"/>
      <c r="D58" s="153"/>
      <c r="E58" s="184"/>
      <c r="F58" s="188"/>
      <c r="G58" s="186"/>
      <c r="H58" s="192"/>
      <c r="I58" s="194" t="s">
        <v>34</v>
      </c>
      <c r="J58" s="194"/>
      <c r="K58" s="1"/>
      <c r="L58" s="1"/>
      <c r="N58" s="17"/>
      <c r="O58" s="5">
        <f t="shared" ref="O58" si="114">R57-P57</f>
        <v>0</v>
      </c>
      <c r="P58" s="143"/>
      <c r="Q58" s="184"/>
      <c r="R58" s="188"/>
      <c r="S58" s="189"/>
      <c r="T58" s="144"/>
      <c r="U58" s="194" t="s">
        <v>34</v>
      </c>
      <c r="V58" s="194"/>
    </row>
    <row r="59" spans="2:22">
      <c r="B59" s="23"/>
      <c r="C59" s="5"/>
      <c r="D59" s="50"/>
      <c r="E59" s="27"/>
      <c r="F59" s="40"/>
      <c r="G59" s="27"/>
      <c r="H59" s="32"/>
      <c r="I59" s="32"/>
      <c r="J59" s="33"/>
      <c r="K59" s="33"/>
      <c r="L59" s="33"/>
      <c r="N59" s="17"/>
      <c r="O59" s="5"/>
      <c r="P59" s="180">
        <f t="shared" ref="P59" si="115">R57</f>
        <v>0</v>
      </c>
      <c r="Q59" s="184">
        <f t="shared" ref="Q59" si="116">S57</f>
        <v>0</v>
      </c>
      <c r="R59" s="188">
        <f t="shared" ref="R59" si="117">P59+T59/$A$1</f>
        <v>0</v>
      </c>
      <c r="S59" s="187"/>
      <c r="T59" s="181">
        <f t="shared" ref="T59" si="118">S59-Q59</f>
        <v>0</v>
      </c>
      <c r="U59" s="193" t="s">
        <v>33</v>
      </c>
      <c r="V59" s="193"/>
    </row>
    <row r="60" spans="2:22">
      <c r="B60" s="23"/>
      <c r="C60" s="5"/>
      <c r="D60" s="50"/>
      <c r="E60" s="27"/>
      <c r="F60" s="40"/>
      <c r="G60" s="27"/>
      <c r="H60" s="32"/>
      <c r="I60" s="32"/>
      <c r="J60" s="33"/>
      <c r="K60" s="33"/>
      <c r="L60" s="33"/>
      <c r="N60" s="4"/>
      <c r="O60" s="5">
        <f t="shared" ref="O60" si="119">R59-P59</f>
        <v>0</v>
      </c>
      <c r="P60" s="143"/>
      <c r="Q60" s="184"/>
      <c r="R60" s="188"/>
      <c r="S60" s="189"/>
      <c r="T60" s="144"/>
      <c r="U60" s="194" t="s">
        <v>34</v>
      </c>
      <c r="V60" s="194"/>
    </row>
    <row r="61" spans="2:22">
      <c r="B61" s="23"/>
      <c r="C61" s="5"/>
      <c r="D61" s="32"/>
      <c r="E61" s="49"/>
      <c r="F61" s="32"/>
      <c r="G61" s="27"/>
      <c r="H61" s="32"/>
      <c r="I61" s="32"/>
      <c r="J61" s="33"/>
      <c r="K61" s="33"/>
      <c r="L61" s="33"/>
      <c r="N61" s="4"/>
      <c r="O61" s="5"/>
      <c r="P61" s="180">
        <f t="shared" ref="P61" si="120">R59</f>
        <v>0</v>
      </c>
      <c r="Q61" s="184">
        <f t="shared" ref="Q61" si="121">S59</f>
        <v>0</v>
      </c>
      <c r="R61" s="188">
        <f t="shared" ref="R61" si="122">P61+T61/$A$1</f>
        <v>0</v>
      </c>
      <c r="S61" s="187"/>
      <c r="T61" s="181">
        <f t="shared" ref="T61" si="123">S61-Q61</f>
        <v>0</v>
      </c>
      <c r="U61" s="193" t="s">
        <v>33</v>
      </c>
      <c r="V61" s="193"/>
    </row>
    <row r="62" spans="2:22" ht="25.5" customHeight="1">
      <c r="I62" s="6"/>
      <c r="K62" s="115"/>
      <c r="L62" s="115"/>
      <c r="N62" s="4"/>
      <c r="O62" s="5">
        <f t="shared" ref="O62" si="124">R61-P61</f>
        <v>0</v>
      </c>
      <c r="P62" s="143"/>
      <c r="Q62" s="184"/>
      <c r="R62" s="188"/>
      <c r="S62" s="189"/>
      <c r="T62" s="144"/>
      <c r="U62" s="194" t="s">
        <v>34</v>
      </c>
      <c r="V62" s="194"/>
    </row>
    <row r="63" spans="2:22">
      <c r="I63" s="6"/>
      <c r="K63" s="115"/>
      <c r="L63" s="115"/>
      <c r="N63" s="4"/>
      <c r="O63" s="5"/>
      <c r="P63" s="180">
        <f t="shared" ref="P63" si="125">R61</f>
        <v>0</v>
      </c>
      <c r="Q63" s="184">
        <f t="shared" ref="Q63" si="126">S61</f>
        <v>0</v>
      </c>
      <c r="R63" s="188">
        <f t="shared" ref="R63" si="127">P63+T63/$A$1</f>
        <v>0</v>
      </c>
      <c r="S63" s="187"/>
      <c r="T63" s="181">
        <f t="shared" ref="T63" si="128">S63-Q63</f>
        <v>0</v>
      </c>
      <c r="U63" s="193" t="s">
        <v>33</v>
      </c>
      <c r="V63" s="193"/>
    </row>
    <row r="64" spans="2:22">
      <c r="I64" s="6"/>
      <c r="K64" s="197"/>
      <c r="L64" s="197"/>
      <c r="N64" s="4"/>
      <c r="O64" s="5">
        <f t="shared" ref="O64" si="129">R63-P63</f>
        <v>0</v>
      </c>
      <c r="P64" s="143"/>
      <c r="Q64" s="184"/>
      <c r="R64" s="188"/>
      <c r="S64" s="189"/>
      <c r="T64" s="144"/>
      <c r="U64" s="194" t="s">
        <v>34</v>
      </c>
      <c r="V64" s="194"/>
    </row>
    <row r="65" spans="1:22">
      <c r="I65" s="6"/>
      <c r="K65" s="4"/>
      <c r="L65" s="4"/>
      <c r="N65" s="4"/>
      <c r="O65" s="5"/>
      <c r="P65" s="180">
        <f t="shared" ref="P65" si="130">R63</f>
        <v>0</v>
      </c>
      <c r="Q65" s="184">
        <f t="shared" ref="Q65" si="131">S63</f>
        <v>0</v>
      </c>
      <c r="R65" s="188">
        <f t="shared" ref="R65" si="132">P65+T65/$A$1</f>
        <v>0</v>
      </c>
      <c r="S65" s="187"/>
      <c r="T65" s="181">
        <f t="shared" ref="T65" si="133">S65-Q65</f>
        <v>0</v>
      </c>
      <c r="U65" s="193" t="s">
        <v>33</v>
      </c>
      <c r="V65" s="193"/>
    </row>
    <row r="66" spans="1:22" ht="22.5" customHeight="1">
      <c r="I66" s="6"/>
      <c r="K66" s="142"/>
      <c r="L66" s="142"/>
      <c r="N66" s="4"/>
      <c r="O66" s="5">
        <f t="shared" ref="O66" si="134">R65-P65</f>
        <v>0</v>
      </c>
      <c r="P66" s="143"/>
      <c r="Q66" s="184"/>
      <c r="R66" s="188"/>
      <c r="S66" s="189"/>
      <c r="T66" s="144"/>
      <c r="U66" s="194" t="s">
        <v>34</v>
      </c>
      <c r="V66" s="194"/>
    </row>
    <row r="67" spans="1:22" ht="18.75" customHeight="1">
      <c r="I67" s="6"/>
      <c r="K67" s="53"/>
      <c r="L67" s="53"/>
      <c r="N67" s="4"/>
      <c r="O67" s="5"/>
      <c r="P67" s="180">
        <f t="shared" ref="P67" si="135">R65</f>
        <v>0</v>
      </c>
      <c r="Q67" s="184">
        <f t="shared" ref="Q67" si="136">S65</f>
        <v>0</v>
      </c>
      <c r="R67" s="188">
        <f t="shared" ref="R67" si="137">P67+T67/$A$1</f>
        <v>0</v>
      </c>
      <c r="S67" s="187"/>
      <c r="T67" s="181">
        <f t="shared" ref="T67" si="138">S67-Q67</f>
        <v>0</v>
      </c>
      <c r="U67" s="193" t="s">
        <v>33</v>
      </c>
      <c r="V67" s="193"/>
    </row>
    <row r="68" spans="1:22">
      <c r="I68" s="6"/>
      <c r="K68" s="29"/>
      <c r="L68" s="29"/>
      <c r="N68" s="4"/>
      <c r="O68" s="5">
        <f t="shared" ref="O68" si="139">R67-P67</f>
        <v>0</v>
      </c>
      <c r="P68" s="143"/>
      <c r="Q68" s="184"/>
      <c r="R68" s="188"/>
      <c r="S68" s="189"/>
      <c r="T68" s="144"/>
      <c r="U68" s="194" t="s">
        <v>34</v>
      </c>
      <c r="V68" s="194"/>
    </row>
    <row r="69" spans="1:22">
      <c r="I69" s="6"/>
      <c r="K69" s="29"/>
      <c r="L69" s="29"/>
      <c r="N69" s="4"/>
      <c r="O69" s="5"/>
      <c r="P69" s="4"/>
      <c r="Q69" s="4"/>
      <c r="R69" s="4"/>
      <c r="S69" s="4"/>
      <c r="T69" s="4"/>
      <c r="U69" s="4"/>
      <c r="V69" s="4"/>
    </row>
    <row r="70" spans="1:22">
      <c r="A70" s="18"/>
      <c r="I70" s="6"/>
      <c r="K70" s="29"/>
      <c r="L70" s="29"/>
      <c r="N70" s="4"/>
      <c r="O70" s="4"/>
    </row>
    <row r="71" spans="1:22">
      <c r="A71" s="24"/>
      <c r="I71" s="6"/>
      <c r="K71" s="29"/>
      <c r="L71" s="29"/>
    </row>
    <row r="72" spans="1:22">
      <c r="I72" s="6"/>
      <c r="K72" s="29"/>
      <c r="L72" s="29"/>
    </row>
    <row r="73" spans="1:22">
      <c r="A73" s="24"/>
      <c r="I73" s="6"/>
      <c r="K73" s="29"/>
      <c r="L73" s="29"/>
    </row>
    <row r="74" spans="1:22">
      <c r="I74" s="6"/>
      <c r="K74" s="29"/>
      <c r="L74" s="29"/>
    </row>
    <row r="75" spans="1:22">
      <c r="A75" s="24"/>
      <c r="I75" s="6"/>
      <c r="K75" s="29"/>
      <c r="L75" s="29"/>
    </row>
    <row r="76" spans="1:22">
      <c r="A76" s="24"/>
      <c r="I76" s="6"/>
      <c r="K76" s="29"/>
      <c r="L76" s="29"/>
    </row>
    <row r="77" spans="1:22">
      <c r="A77" s="24"/>
      <c r="I77" s="6"/>
      <c r="K77" s="29"/>
      <c r="L77" s="29"/>
    </row>
    <row r="78" spans="1:22">
      <c r="A78" s="24"/>
      <c r="I78" s="6"/>
      <c r="K78" s="29"/>
      <c r="L78" s="29"/>
    </row>
    <row r="79" spans="1:22">
      <c r="A79" s="24"/>
      <c r="I79" s="6"/>
      <c r="K79" s="29"/>
      <c r="L79" s="29"/>
    </row>
    <row r="80" spans="1:22">
      <c r="A80" s="24"/>
      <c r="I80" s="6"/>
      <c r="K80" s="29"/>
      <c r="L80" s="29"/>
    </row>
    <row r="81" spans="1:12">
      <c r="A81" s="24"/>
      <c r="I81" s="6"/>
      <c r="K81" s="29"/>
      <c r="L81" s="29"/>
    </row>
    <row r="82" spans="1:12">
      <c r="A82" s="24"/>
      <c r="I82" s="6"/>
      <c r="K82" s="29"/>
      <c r="L82" s="29"/>
    </row>
    <row r="83" spans="1:12">
      <c r="A83" s="24"/>
      <c r="I83" s="6"/>
      <c r="K83" s="29"/>
      <c r="L83" s="29"/>
    </row>
    <row r="84" spans="1:12">
      <c r="A84" s="24"/>
      <c r="I84" s="6"/>
      <c r="K84" s="29"/>
      <c r="L84" s="29"/>
    </row>
    <row r="85" spans="1:12">
      <c r="A85" s="24"/>
      <c r="I85" s="6"/>
      <c r="K85" s="29"/>
      <c r="L85" s="29"/>
    </row>
    <row r="86" spans="1:12">
      <c r="A86" s="24"/>
      <c r="I86" s="6"/>
      <c r="K86" s="29"/>
      <c r="L86" s="29"/>
    </row>
    <row r="87" spans="1:12">
      <c r="A87" s="24"/>
      <c r="I87" s="6"/>
      <c r="K87" s="29"/>
      <c r="L87" s="29"/>
    </row>
    <row r="88" spans="1:12">
      <c r="A88" s="24"/>
      <c r="I88" s="6"/>
      <c r="K88" s="29"/>
      <c r="L88" s="29"/>
    </row>
    <row r="89" spans="1:12">
      <c r="A89" s="24"/>
      <c r="I89" s="6"/>
      <c r="K89" s="29"/>
      <c r="L89" s="29"/>
    </row>
    <row r="90" spans="1:12">
      <c r="A90" s="24"/>
      <c r="I90" s="6"/>
      <c r="K90" s="29"/>
      <c r="L90" s="29"/>
    </row>
    <row r="91" spans="1:12">
      <c r="A91" s="24"/>
      <c r="I91" s="6"/>
      <c r="K91" s="29"/>
      <c r="L91" s="29"/>
    </row>
    <row r="92" spans="1:12">
      <c r="A92" s="24"/>
      <c r="I92" s="6"/>
      <c r="K92" s="29"/>
      <c r="L92" s="29"/>
    </row>
    <row r="93" spans="1:12">
      <c r="A93" s="24"/>
      <c r="I93" s="6"/>
      <c r="K93" s="29"/>
      <c r="L93" s="29"/>
    </row>
    <row r="94" spans="1:12">
      <c r="I94" s="6"/>
      <c r="K94" s="29"/>
      <c r="L94" s="29"/>
    </row>
    <row r="95" spans="1:12">
      <c r="A95" s="9"/>
      <c r="I95" s="6"/>
      <c r="K95" s="29"/>
      <c r="L95" s="29"/>
    </row>
    <row r="96" spans="1:12">
      <c r="A96" s="9"/>
      <c r="I96" s="6"/>
      <c r="K96" s="29"/>
      <c r="L96" s="29"/>
    </row>
    <row r="97" spans="1:12">
      <c r="A97" s="9"/>
      <c r="I97" s="6"/>
      <c r="K97" s="29"/>
      <c r="L97" s="29"/>
    </row>
    <row r="98" spans="1:12">
      <c r="I98" s="6"/>
      <c r="K98" s="29"/>
      <c r="L98" s="29"/>
    </row>
    <row r="99" spans="1:12">
      <c r="I99" s="6"/>
      <c r="K99" s="29"/>
      <c r="L99" s="29"/>
    </row>
    <row r="100" spans="1:12">
      <c r="I100" s="6"/>
      <c r="K100" s="29"/>
      <c r="L100" s="29"/>
    </row>
    <row r="101" spans="1:12">
      <c r="I101" s="6"/>
      <c r="K101" s="29"/>
      <c r="L101" s="29"/>
    </row>
    <row r="102" spans="1:12">
      <c r="I102" s="6"/>
      <c r="K102" s="29"/>
      <c r="L102" s="29"/>
    </row>
    <row r="103" spans="1:12">
      <c r="I103" s="6"/>
      <c r="K103" s="29"/>
      <c r="L103" s="29"/>
    </row>
    <row r="104" spans="1:12">
      <c r="A104" s="18"/>
      <c r="I104" s="6"/>
      <c r="K104" s="29"/>
      <c r="L104" s="29"/>
    </row>
    <row r="105" spans="1:12">
      <c r="A105" s="18"/>
      <c r="I105" s="6"/>
      <c r="K105" s="29"/>
      <c r="L105" s="29"/>
    </row>
    <row r="106" spans="1:12">
      <c r="A106" s="18"/>
      <c r="I106" s="6"/>
      <c r="K106" s="29"/>
      <c r="L106" s="29"/>
    </row>
    <row r="107" spans="1:12">
      <c r="A107" s="18"/>
      <c r="I107" s="6"/>
      <c r="K107" s="29"/>
      <c r="L107" s="29"/>
    </row>
    <row r="108" spans="1:12">
      <c r="A108" s="18"/>
      <c r="I108" s="6"/>
      <c r="K108" s="29"/>
      <c r="L108" s="29"/>
    </row>
    <row r="109" spans="1:12">
      <c r="A109" s="18"/>
      <c r="I109" s="6"/>
      <c r="K109" s="29"/>
      <c r="L109" s="29"/>
    </row>
    <row r="110" spans="1:12">
      <c r="A110" s="18"/>
      <c r="I110" s="6"/>
      <c r="K110" s="29"/>
      <c r="L110" s="29"/>
    </row>
    <row r="111" spans="1:12">
      <c r="A111" s="18"/>
      <c r="I111" s="6"/>
      <c r="K111" s="29"/>
      <c r="L111" s="29"/>
    </row>
    <row r="112" spans="1:12">
      <c r="A112" s="18"/>
      <c r="I112" s="6"/>
      <c r="K112" s="29"/>
      <c r="L112" s="29"/>
    </row>
    <row r="113" spans="1:12">
      <c r="A113" s="18"/>
      <c r="I113" s="6"/>
      <c r="K113" s="29"/>
      <c r="L113" s="29"/>
    </row>
    <row r="114" spans="1:12">
      <c r="A114" s="3"/>
      <c r="I114" s="6"/>
      <c r="K114" s="29"/>
      <c r="L114" s="29"/>
    </row>
    <row r="115" spans="1:12">
      <c r="A115" s="4"/>
      <c r="I115" s="6"/>
      <c r="K115" s="29"/>
      <c r="L115" s="29"/>
    </row>
    <row r="116" spans="1:12">
      <c r="A116" s="4"/>
      <c r="I116" s="6"/>
      <c r="K116" s="29"/>
      <c r="L116" s="29"/>
    </row>
    <row r="117" spans="1:12">
      <c r="A117" s="4"/>
      <c r="I117" s="6"/>
      <c r="K117" s="29"/>
      <c r="L117" s="29"/>
    </row>
    <row r="118" spans="1:12">
      <c r="A118" s="4"/>
      <c r="I118" s="6"/>
      <c r="K118" s="29"/>
      <c r="L118" s="29"/>
    </row>
    <row r="119" spans="1:12">
      <c r="A119" s="4"/>
      <c r="I119" s="6"/>
      <c r="K119" s="29"/>
      <c r="L119" s="29"/>
    </row>
    <row r="120" spans="1:12">
      <c r="A120" s="4"/>
      <c r="I120" s="6"/>
      <c r="K120" s="29"/>
      <c r="L120" s="29"/>
    </row>
    <row r="121" spans="1:12">
      <c r="A121" s="4"/>
      <c r="I121" s="6"/>
      <c r="K121" s="29"/>
      <c r="L121" s="29"/>
    </row>
    <row r="122" spans="1:12">
      <c r="A122" s="4"/>
      <c r="I122" s="6"/>
      <c r="K122" s="29"/>
      <c r="L122" s="29"/>
    </row>
    <row r="123" spans="1:12">
      <c r="I123" s="6"/>
      <c r="K123" s="29"/>
      <c r="L123" s="29"/>
    </row>
    <row r="124" spans="1:12">
      <c r="I124" s="6"/>
      <c r="K124" s="29"/>
      <c r="L124" s="29"/>
    </row>
    <row r="125" spans="1:12">
      <c r="I125" s="6"/>
      <c r="K125" s="29"/>
      <c r="L125" s="29"/>
    </row>
    <row r="126" spans="1:12">
      <c r="I126" s="6"/>
      <c r="K126" s="4"/>
      <c r="L126" s="4"/>
    </row>
    <row r="127" spans="1:1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2">
      <c r="B130" s="4"/>
      <c r="C130" s="4"/>
      <c r="D130" s="4"/>
      <c r="E130" s="4"/>
      <c r="F130" s="4"/>
      <c r="I130" s="4"/>
      <c r="J130" s="4"/>
      <c r="K130" s="4"/>
      <c r="L130" s="4"/>
    </row>
    <row r="131" spans="2:12">
      <c r="B131" s="4"/>
      <c r="C131" s="4"/>
      <c r="D131" s="4"/>
      <c r="E131" s="4"/>
      <c r="F131" s="4"/>
      <c r="I131" s="4"/>
      <c r="J131" s="4"/>
      <c r="K131" s="4"/>
      <c r="L131" s="4"/>
    </row>
    <row r="132" spans="2:12">
      <c r="B132" s="4"/>
      <c r="C132" s="4"/>
      <c r="D132" s="4"/>
      <c r="E132" s="4"/>
      <c r="F132" s="4"/>
      <c r="I132" s="4"/>
      <c r="J132" s="4"/>
      <c r="K132" s="4"/>
      <c r="L132" s="4"/>
    </row>
    <row r="133" spans="2:12">
      <c r="B133" s="4"/>
      <c r="C133" s="4"/>
      <c r="D133" s="4"/>
      <c r="E133" s="4"/>
      <c r="F133" s="4"/>
      <c r="I133" s="4"/>
      <c r="J133" s="4"/>
      <c r="K133" s="4"/>
      <c r="L133" s="4"/>
    </row>
    <row r="134" spans="2:12">
      <c r="B134" s="4"/>
      <c r="C134" s="4"/>
      <c r="D134" s="4"/>
      <c r="E134" s="4"/>
      <c r="F134" s="4"/>
      <c r="I134" s="4"/>
      <c r="J134" s="4"/>
      <c r="K134" s="4"/>
      <c r="L134" s="4"/>
    </row>
    <row r="135" spans="2:12">
      <c r="B135" s="4"/>
      <c r="C135" s="4"/>
      <c r="D135" s="4"/>
      <c r="E135" s="4"/>
      <c r="F135" s="4"/>
      <c r="I135" s="4"/>
      <c r="J135" s="4"/>
      <c r="K135" s="4"/>
      <c r="L135" s="4"/>
    </row>
    <row r="136" spans="2:12">
      <c r="B136" s="4"/>
      <c r="C136" s="4"/>
      <c r="D136" s="4"/>
      <c r="E136" s="4"/>
      <c r="F136" s="4"/>
      <c r="I136" s="4"/>
      <c r="J136" s="4"/>
      <c r="K136" s="4"/>
      <c r="L136" s="4"/>
    </row>
    <row r="137" spans="2:12">
      <c r="B137" s="4"/>
      <c r="C137" s="4"/>
      <c r="D137" s="4"/>
      <c r="E137" s="4"/>
      <c r="F137" s="4"/>
      <c r="I137" s="4"/>
      <c r="J137" s="4"/>
      <c r="K137" s="4"/>
      <c r="L137" s="4"/>
    </row>
    <row r="138" spans="2:12">
      <c r="B138" s="4"/>
      <c r="C138" s="4"/>
      <c r="D138" s="4"/>
      <c r="E138" s="4"/>
      <c r="F138" s="4"/>
      <c r="I138" s="4"/>
      <c r="J138" s="4"/>
      <c r="K138" s="4"/>
      <c r="L138" s="4"/>
    </row>
    <row r="139" spans="2:12">
      <c r="B139" s="4"/>
      <c r="C139" s="4"/>
      <c r="D139" s="4"/>
      <c r="E139" s="4"/>
      <c r="F139" s="4"/>
      <c r="I139" s="4"/>
      <c r="J139" s="4"/>
      <c r="K139" s="4"/>
      <c r="L139" s="4"/>
    </row>
    <row r="140" spans="2:12">
      <c r="B140" s="4"/>
      <c r="C140" s="4"/>
      <c r="D140" s="4"/>
      <c r="E140" s="4"/>
      <c r="F140" s="4"/>
      <c r="I140" s="4"/>
      <c r="J140" s="4"/>
      <c r="K140" s="4"/>
      <c r="L140" s="4"/>
    </row>
    <row r="141" spans="2:12">
      <c r="B141" s="4"/>
      <c r="C141" s="4"/>
      <c r="D141" s="4"/>
      <c r="E141" s="4"/>
      <c r="F141" s="4"/>
      <c r="I141" s="4"/>
      <c r="J141" s="4"/>
      <c r="K141" s="4"/>
      <c r="L141" s="4"/>
    </row>
    <row r="142" spans="2:12">
      <c r="B142" s="4"/>
      <c r="C142" s="4"/>
      <c r="D142" s="4"/>
      <c r="E142" s="4"/>
      <c r="F142" s="4"/>
      <c r="I142" s="4"/>
      <c r="J142" s="4"/>
      <c r="K142" s="4"/>
      <c r="L142" s="4"/>
    </row>
    <row r="143" spans="2:12">
      <c r="B143" s="4"/>
      <c r="C143" s="4"/>
      <c r="D143" s="4"/>
      <c r="E143" s="4"/>
      <c r="F143" s="4"/>
      <c r="I143" s="4"/>
      <c r="J143" s="4"/>
      <c r="K143" s="4"/>
      <c r="L143" s="4"/>
    </row>
    <row r="144" spans="2:12">
      <c r="B144" s="4"/>
      <c r="C144" s="4"/>
      <c r="D144" s="4"/>
      <c r="E144" s="4"/>
      <c r="F144" s="4"/>
      <c r="I144" s="4"/>
      <c r="J144" s="4"/>
      <c r="K144" s="4"/>
      <c r="L144" s="4"/>
    </row>
    <row r="145" spans="2:12">
      <c r="B145" s="4"/>
      <c r="C145" s="4"/>
      <c r="D145" s="4"/>
      <c r="E145" s="4"/>
      <c r="F145" s="4"/>
      <c r="I145" s="4"/>
      <c r="J145" s="4"/>
      <c r="K145" s="4"/>
      <c r="L145" s="4"/>
    </row>
    <row r="146" spans="2:12">
      <c r="B146" s="4"/>
      <c r="C146" s="4"/>
      <c r="D146" s="4"/>
      <c r="E146" s="4"/>
      <c r="F146" s="4"/>
      <c r="I146" s="4"/>
      <c r="J146" s="4"/>
      <c r="K146" s="4"/>
      <c r="L146" s="4"/>
    </row>
    <row r="147" spans="2:12">
      <c r="B147" s="4"/>
      <c r="C147" s="4"/>
      <c r="D147" s="4"/>
      <c r="E147" s="4"/>
      <c r="F147" s="4"/>
      <c r="I147" s="4"/>
      <c r="J147" s="4"/>
      <c r="K147" s="4"/>
      <c r="L147" s="4"/>
    </row>
    <row r="148" spans="2:12">
      <c r="B148" s="4"/>
      <c r="C148" s="4"/>
      <c r="D148" s="4"/>
      <c r="E148" s="4"/>
      <c r="F148" s="4"/>
      <c r="I148" s="4"/>
      <c r="J148" s="4"/>
      <c r="K148" s="4"/>
      <c r="L148" s="4"/>
    </row>
    <row r="149" spans="2:12">
      <c r="B149" s="4"/>
      <c r="C149" s="4"/>
      <c r="D149" s="4"/>
      <c r="E149" s="4"/>
      <c r="F149" s="4"/>
      <c r="I149" s="4"/>
      <c r="J149" s="4"/>
      <c r="K149" s="4"/>
      <c r="L149" s="4"/>
    </row>
    <row r="150" spans="2:12">
      <c r="B150" s="4"/>
      <c r="C150" s="4"/>
      <c r="D150" s="4"/>
      <c r="E150" s="4"/>
      <c r="F150" s="4"/>
      <c r="I150" s="4"/>
      <c r="J150" s="4"/>
      <c r="K150" s="4"/>
      <c r="L150" s="4"/>
    </row>
    <row r="151" spans="2:12">
      <c r="B151" s="4"/>
      <c r="C151" s="4"/>
      <c r="D151" s="4"/>
      <c r="E151" s="4"/>
      <c r="F151" s="4"/>
      <c r="I151" s="4"/>
      <c r="J151" s="4"/>
      <c r="K151" s="4"/>
      <c r="L151" s="4"/>
    </row>
    <row r="152" spans="2:12">
      <c r="B152" s="4"/>
      <c r="C152" s="4"/>
      <c r="D152" s="4"/>
      <c r="E152" s="4"/>
      <c r="F152" s="4"/>
      <c r="I152" s="4"/>
      <c r="J152" s="4"/>
      <c r="K152" s="4"/>
      <c r="L152" s="4"/>
    </row>
    <row r="153" spans="2:12">
      <c r="B153" s="4"/>
      <c r="C153" s="4"/>
      <c r="D153" s="4"/>
      <c r="E153" s="4"/>
      <c r="F153" s="4"/>
      <c r="I153" s="4"/>
      <c r="J153" s="4"/>
      <c r="K153" s="4"/>
      <c r="L153" s="4"/>
    </row>
    <row r="154" spans="2:12">
      <c r="B154" s="4"/>
      <c r="C154" s="4"/>
      <c r="D154" s="4"/>
      <c r="E154" s="4"/>
      <c r="F154" s="4"/>
      <c r="I154" s="4"/>
      <c r="J154" s="4"/>
      <c r="K154" s="4"/>
      <c r="L154" s="4"/>
    </row>
    <row r="155" spans="2:12">
      <c r="B155" s="4"/>
      <c r="C155" s="4"/>
      <c r="D155" s="4"/>
      <c r="E155" s="4"/>
      <c r="F155" s="4"/>
      <c r="I155" s="4"/>
      <c r="J155" s="4"/>
      <c r="K155" s="4"/>
      <c r="L155" s="4"/>
    </row>
    <row r="156" spans="2:12">
      <c r="B156" s="4"/>
      <c r="C156" s="4"/>
      <c r="D156" s="4"/>
      <c r="E156" s="4"/>
      <c r="F156" s="4"/>
      <c r="I156" s="4"/>
      <c r="J156" s="4"/>
      <c r="K156" s="4"/>
      <c r="L156" s="4"/>
    </row>
    <row r="157" spans="2:12">
      <c r="B157" s="4"/>
      <c r="C157" s="4"/>
      <c r="D157" s="4"/>
      <c r="E157" s="4"/>
      <c r="F157" s="4"/>
      <c r="I157" s="4"/>
      <c r="J157" s="4"/>
      <c r="K157" s="4"/>
      <c r="L157" s="4"/>
    </row>
    <row r="158" spans="2:12">
      <c r="B158" s="4"/>
      <c r="C158" s="4"/>
      <c r="D158" s="4"/>
      <c r="E158" s="4"/>
      <c r="F158" s="4"/>
      <c r="I158" s="4"/>
      <c r="J158" s="4"/>
      <c r="K158" s="4"/>
      <c r="L158" s="4"/>
    </row>
    <row r="159" spans="2:12">
      <c r="B159" s="4"/>
      <c r="C159" s="4"/>
      <c r="D159" s="4"/>
      <c r="E159" s="4"/>
      <c r="F159" s="4"/>
      <c r="I159" s="4"/>
      <c r="J159" s="4"/>
      <c r="K159" s="4"/>
      <c r="L159" s="4"/>
    </row>
    <row r="160" spans="2:12">
      <c r="B160" s="4"/>
      <c r="C160" s="4"/>
      <c r="D160" s="4"/>
      <c r="E160" s="4"/>
      <c r="F160" s="4"/>
      <c r="I160" s="4"/>
      <c r="J160" s="4"/>
      <c r="K160" s="4"/>
      <c r="L160" s="4"/>
    </row>
    <row r="161" spans="2:12">
      <c r="B161" s="4"/>
      <c r="C161" s="4"/>
      <c r="D161" s="4"/>
      <c r="E161" s="4"/>
      <c r="F161" s="4"/>
      <c r="I161" s="4"/>
      <c r="J161" s="4"/>
      <c r="K161" s="4"/>
      <c r="L161" s="4"/>
    </row>
    <row r="162" spans="2:12">
      <c r="B162" s="4"/>
      <c r="C162" s="4"/>
      <c r="D162" s="4"/>
      <c r="E162" s="4"/>
      <c r="F162" s="4"/>
      <c r="I162" s="4"/>
      <c r="J162" s="4"/>
      <c r="K162" s="4"/>
      <c r="L162" s="4"/>
    </row>
    <row r="163" spans="2:12">
      <c r="B163" s="4"/>
      <c r="C163" s="4"/>
      <c r="D163" s="4"/>
      <c r="E163" s="4"/>
      <c r="F163" s="4"/>
      <c r="I163" s="4"/>
      <c r="J163" s="4"/>
      <c r="K163" s="4"/>
      <c r="L163" s="4"/>
    </row>
    <row r="164" spans="2:12">
      <c r="B164" s="4"/>
      <c r="C164" s="4"/>
      <c r="D164" s="4"/>
      <c r="E164" s="4"/>
      <c r="F164" s="4"/>
      <c r="I164" s="4"/>
      <c r="J164" s="4"/>
      <c r="K164" s="4"/>
      <c r="L164" s="4"/>
    </row>
    <row r="165" spans="2:12">
      <c r="B165" s="4"/>
      <c r="C165" s="4"/>
      <c r="D165" s="4"/>
      <c r="E165" s="4"/>
      <c r="F165" s="4"/>
      <c r="I165" s="4"/>
      <c r="J165" s="4"/>
      <c r="K165" s="4"/>
      <c r="L165" s="4"/>
    </row>
    <row r="166" spans="2:12">
      <c r="B166" s="4"/>
      <c r="C166" s="4"/>
      <c r="D166" s="4"/>
      <c r="E166" s="4"/>
      <c r="F166" s="4"/>
      <c r="I166" s="4"/>
      <c r="J166" s="4"/>
      <c r="K166" s="4"/>
      <c r="L166" s="4"/>
    </row>
    <row r="167" spans="2:12">
      <c r="B167" s="4"/>
      <c r="C167" s="4"/>
      <c r="D167" s="4"/>
      <c r="E167" s="4"/>
      <c r="F167" s="4"/>
      <c r="I167" s="4"/>
      <c r="J167" s="4"/>
      <c r="K167" s="4"/>
      <c r="L167" s="4"/>
    </row>
    <row r="168" spans="2:1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2:1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2:1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2:1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2:1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2:1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2:1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2:1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2:1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2:1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2:1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2:1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2:1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2:1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2:1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2:1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2:1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2:1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2:1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2:1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2:1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2:1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2:1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2:1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2:1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2:1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2:1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2:1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2:1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2:1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2:1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2:1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2:1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2:1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2:1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2:1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2:1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2:1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2:1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2:1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2:1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2:1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2:1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2:1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2:1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2:1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2:1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2:1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2:1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2:1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2:1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2:1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2:1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2:1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2:1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2:1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2:1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2:1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2:1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2:1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2:1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2:1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2:1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2:1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2:1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2:1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2:1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2:1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2:1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2:1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2:1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2:1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2:1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2:1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2:1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2:1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2:1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2:1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2:12" hidden="1"/>
    <row r="249" spans="2:12" hidden="1"/>
  </sheetData>
  <sortState ref="A71:A93">
    <sortCondition ref="A71"/>
  </sortState>
  <mergeCells count="4">
    <mergeCell ref="D7:E7"/>
    <mergeCell ref="F7:G7"/>
    <mergeCell ref="P7:Q7"/>
    <mergeCell ref="R7:S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78"/>
  <sheetViews>
    <sheetView tabSelected="1" topLeftCell="P1" workbookViewId="0">
      <selection activeCell="AB21" sqref="AB21"/>
    </sheetView>
  </sheetViews>
  <sheetFormatPr defaultRowHeight="15"/>
  <cols>
    <col min="1" max="1" width="9.140625" style="6"/>
    <col min="2" max="2" width="13.28515625" style="6" customWidth="1"/>
    <col min="3" max="3" width="14.28515625" style="9" customWidth="1"/>
    <col min="4" max="4" width="18.5703125" style="6" bestFit="1" customWidth="1"/>
    <col min="5" max="5" width="9.5703125" style="6" bestFit="1" customWidth="1"/>
    <col min="6" max="6" width="9.140625" style="6" customWidth="1"/>
    <col min="7" max="7" width="12.28515625" style="6" customWidth="1"/>
    <col min="8" max="8" width="9.5703125" style="6" bestFit="1" customWidth="1"/>
    <col min="9" max="9" width="12.42578125" style="6" customWidth="1"/>
    <col min="10" max="10" width="9.5703125" style="7" customWidth="1"/>
    <col min="11" max="11" width="9.7109375" style="6" customWidth="1"/>
    <col min="12" max="12" width="9.140625" style="6" customWidth="1"/>
    <col min="13" max="13" width="41.42578125" style="6" customWidth="1"/>
    <col min="14" max="16" width="12.85546875" style="6" customWidth="1"/>
    <col min="17" max="17" width="14" style="6" customWidth="1"/>
    <col min="18" max="18" width="9.140625" style="6"/>
    <col min="19" max="19" width="11" style="6" customWidth="1"/>
    <col min="20" max="20" width="12.7109375" style="6" customWidth="1"/>
    <col min="21" max="21" width="14.5703125" style="6" customWidth="1"/>
    <col min="22" max="22" width="13.5703125" style="6" customWidth="1"/>
    <col min="23" max="24" width="9.140625" style="6"/>
    <col min="25" max="25" width="9.140625" style="6" hidden="1" customWidth="1"/>
    <col min="26" max="26" width="13.42578125" style="6" customWidth="1"/>
    <col min="27" max="27" width="29.28515625" style="6" customWidth="1"/>
    <col min="28" max="29" width="9.140625" style="6"/>
    <col min="30" max="33" width="12.7109375" style="6" customWidth="1"/>
    <col min="34" max="34" width="48" style="6" bestFit="1" customWidth="1"/>
    <col min="35" max="16384" width="9.140625" style="6"/>
  </cols>
  <sheetData>
    <row r="1" spans="1:37" ht="30" customHeight="1">
      <c r="A1" s="72">
        <v>5280</v>
      </c>
      <c r="B1" s="73" t="s">
        <v>4</v>
      </c>
      <c r="E1" s="18"/>
      <c r="F1" s="18"/>
      <c r="G1" s="18"/>
      <c r="H1" s="18"/>
    </row>
    <row r="2" spans="1:37">
      <c r="A2" s="74">
        <v>1.6093440000000001</v>
      </c>
      <c r="B2" s="75" t="s">
        <v>5</v>
      </c>
      <c r="E2" s="18"/>
      <c r="F2" s="18"/>
      <c r="G2" s="18"/>
      <c r="H2" s="18"/>
      <c r="P2" s="9"/>
    </row>
    <row r="3" spans="1:37" ht="15.75" thickBot="1">
      <c r="A3" s="76">
        <v>1E-3</v>
      </c>
      <c r="B3" s="77" t="s">
        <v>11</v>
      </c>
      <c r="P3" s="9"/>
    </row>
    <row r="4" spans="1:37">
      <c r="A4" s="99"/>
      <c r="B4" s="100"/>
      <c r="P4" s="9"/>
    </row>
    <row r="5" spans="1:37" ht="22.5" customHeight="1" thickBot="1">
      <c r="A5" s="99"/>
      <c r="B5" s="100"/>
      <c r="P5" s="9"/>
    </row>
    <row r="6" spans="1:37" s="7" customFormat="1" ht="30.75" thickBot="1">
      <c r="A6" s="171"/>
      <c r="B6" s="8"/>
      <c r="C6" s="196"/>
      <c r="E6" s="221" t="s">
        <v>36</v>
      </c>
      <c r="F6" s="222"/>
      <c r="G6" s="222"/>
      <c r="H6" s="222"/>
      <c r="I6" s="222"/>
      <c r="J6" s="222"/>
      <c r="K6" s="222"/>
      <c r="L6" s="223" t="s">
        <v>21</v>
      </c>
      <c r="M6" s="160"/>
      <c r="N6" s="6"/>
      <c r="O6" s="6"/>
      <c r="P6" s="8"/>
      <c r="Q6" s="254" t="s">
        <v>29</v>
      </c>
      <c r="R6" s="118" t="s">
        <v>28</v>
      </c>
      <c r="S6" s="119"/>
      <c r="T6" s="119"/>
      <c r="U6" s="119"/>
      <c r="V6" s="119"/>
      <c r="W6" s="119"/>
      <c r="X6" s="119"/>
      <c r="Y6" s="119"/>
      <c r="Z6" s="81" t="s">
        <v>21</v>
      </c>
      <c r="AA6" s="82"/>
      <c r="AJ6" s="6"/>
      <c r="AK6" s="6"/>
    </row>
    <row r="7" spans="1:37" ht="15.75" thickBot="1">
      <c r="A7" s="170"/>
      <c r="B7" s="19"/>
      <c r="C7" s="115"/>
      <c r="E7" s="224" t="s">
        <v>9</v>
      </c>
      <c r="F7" s="215"/>
      <c r="G7" s="215"/>
      <c r="H7" s="215" t="s">
        <v>10</v>
      </c>
      <c r="I7" s="215"/>
      <c r="J7" s="215"/>
      <c r="K7" s="11" t="s">
        <v>0</v>
      </c>
      <c r="L7" s="216"/>
      <c r="M7" s="12"/>
      <c r="P7" s="9"/>
      <c r="Q7" s="133">
        <f>X9/A2</f>
        <v>0</v>
      </c>
      <c r="R7" s="120" t="s">
        <v>9</v>
      </c>
      <c r="S7" s="121"/>
      <c r="T7" s="122"/>
      <c r="U7" s="123" t="s">
        <v>10</v>
      </c>
      <c r="V7" s="121"/>
      <c r="W7" s="122"/>
      <c r="X7" s="79" t="s">
        <v>0</v>
      </c>
      <c r="Y7" s="108"/>
      <c r="Z7" s="86"/>
      <c r="AA7" s="87"/>
    </row>
    <row r="8" spans="1:37" ht="30" customHeight="1" thickBot="1">
      <c r="A8" s="171"/>
      <c r="B8" s="9"/>
      <c r="C8" s="197"/>
      <c r="D8" s="114" t="s">
        <v>27</v>
      </c>
      <c r="E8" s="10" t="s">
        <v>1</v>
      </c>
      <c r="F8" s="11" t="s">
        <v>3</v>
      </c>
      <c r="G8" s="11" t="s">
        <v>7</v>
      </c>
      <c r="H8" s="11" t="s">
        <v>2</v>
      </c>
      <c r="I8" s="11" t="s">
        <v>7</v>
      </c>
      <c r="J8" s="11" t="s">
        <v>3</v>
      </c>
      <c r="K8" s="11" t="s">
        <v>8</v>
      </c>
      <c r="L8" s="217"/>
      <c r="M8" s="225"/>
      <c r="P8" s="9"/>
      <c r="Q8" s="134">
        <f>U9-R9</f>
        <v>0</v>
      </c>
      <c r="R8" s="10" t="s">
        <v>1</v>
      </c>
      <c r="S8" s="250" t="s">
        <v>3</v>
      </c>
      <c r="T8" s="11" t="s">
        <v>7</v>
      </c>
      <c r="U8" s="249" t="s">
        <v>2</v>
      </c>
      <c r="V8" s="11" t="s">
        <v>7</v>
      </c>
      <c r="W8" s="250" t="s">
        <v>3</v>
      </c>
      <c r="X8" s="12" t="s">
        <v>8</v>
      </c>
      <c r="Y8" s="108"/>
      <c r="Z8" s="78"/>
      <c r="AA8" s="88"/>
    </row>
    <row r="9" spans="1:37" ht="15.75" thickBot="1">
      <c r="A9" s="170"/>
      <c r="B9" s="25"/>
      <c r="C9" s="197"/>
      <c r="D9" s="113">
        <f>K9/A2</f>
        <v>1.9883878151594687</v>
      </c>
      <c r="E9" s="226">
        <f>F9/A2</f>
        <v>2.9825817227392029</v>
      </c>
      <c r="F9" s="218">
        <v>4.8</v>
      </c>
      <c r="G9" s="168" t="s">
        <v>44</v>
      </c>
      <c r="H9" s="219">
        <f>J9/A2</f>
        <v>4.9709695378986716</v>
      </c>
      <c r="I9" s="58" t="s">
        <v>45</v>
      </c>
      <c r="J9" s="218">
        <v>8</v>
      </c>
      <c r="K9" s="156">
        <f>J9-F9</f>
        <v>3.2</v>
      </c>
      <c r="L9" s="220" t="s">
        <v>12</v>
      </c>
      <c r="M9" s="227"/>
      <c r="P9" s="9"/>
      <c r="R9" s="132">
        <f>S9/A2</f>
        <v>0</v>
      </c>
      <c r="S9" s="138"/>
      <c r="T9" s="60"/>
      <c r="U9" s="251">
        <f>W9/A2</f>
        <v>0</v>
      </c>
      <c r="V9" s="61"/>
      <c r="W9" s="138"/>
      <c r="X9" s="107">
        <f>W9-S9</f>
        <v>0</v>
      </c>
      <c r="Y9" s="126"/>
      <c r="Z9" s="89" t="s">
        <v>12</v>
      </c>
      <c r="AA9" s="90"/>
    </row>
    <row r="10" spans="1:37" ht="27" thickBot="1">
      <c r="A10" s="171"/>
      <c r="B10" s="25"/>
      <c r="C10" s="142"/>
      <c r="D10" s="38" t="s">
        <v>18</v>
      </c>
      <c r="E10" s="230">
        <f>E9</f>
        <v>2.9825817227392029</v>
      </c>
      <c r="F10" s="231">
        <f>F9</f>
        <v>4.8</v>
      </c>
      <c r="G10" s="272">
        <v>120551</v>
      </c>
      <c r="H10" s="231">
        <f>J10/A2</f>
        <v>4.9740763938598578</v>
      </c>
      <c r="I10" s="138">
        <v>123756</v>
      </c>
      <c r="J10" s="231">
        <f>F10+(K10*$A$3)</f>
        <v>8.004999999999999</v>
      </c>
      <c r="K10" s="232">
        <f>I10-G10</f>
        <v>3205</v>
      </c>
      <c r="L10" s="233"/>
      <c r="M10" s="234"/>
      <c r="P10" s="9"/>
      <c r="Q10" s="38" t="s">
        <v>18</v>
      </c>
      <c r="R10" s="91"/>
      <c r="S10" s="92">
        <f>S9+X10*A3</f>
        <v>0</v>
      </c>
      <c r="T10" s="116"/>
      <c r="U10" s="252"/>
      <c r="V10" s="139"/>
      <c r="W10" s="125"/>
      <c r="X10" s="93">
        <f>T10-V10</f>
        <v>0</v>
      </c>
      <c r="Y10" s="127"/>
      <c r="Z10" s="94"/>
      <c r="AA10" s="124"/>
    </row>
    <row r="11" spans="1:37" ht="22.5" customHeight="1" thickBot="1">
      <c r="A11" s="170"/>
      <c r="B11" s="4"/>
      <c r="C11" s="1"/>
      <c r="D11" s="38" t="s">
        <v>27</v>
      </c>
      <c r="E11" s="235" t="s">
        <v>19</v>
      </c>
      <c r="F11" s="228"/>
      <c r="G11" s="236"/>
      <c r="H11" s="237" t="s">
        <v>2</v>
      </c>
      <c r="I11" s="238"/>
      <c r="J11" s="228"/>
      <c r="K11" s="229"/>
      <c r="L11" s="239" t="s">
        <v>20</v>
      </c>
      <c r="M11" s="240" t="s">
        <v>22</v>
      </c>
      <c r="P11" s="39"/>
      <c r="Q11" s="38" t="s">
        <v>27</v>
      </c>
      <c r="R11" s="83"/>
      <c r="S11" s="84"/>
      <c r="T11" s="85"/>
      <c r="U11" s="253"/>
      <c r="V11" s="63"/>
      <c r="W11" s="62"/>
      <c r="X11" s="64"/>
      <c r="Y11" s="64"/>
      <c r="Z11" s="96" t="s">
        <v>20</v>
      </c>
      <c r="AA11" s="95" t="s">
        <v>22</v>
      </c>
    </row>
    <row r="12" spans="1:37">
      <c r="A12" s="171"/>
      <c r="B12" s="4"/>
      <c r="C12" s="1"/>
      <c r="D12" s="113">
        <f>H12-E12</f>
        <v>1.9914946711206549</v>
      </c>
      <c r="E12" s="145">
        <f>F10/A2</f>
        <v>2.9825817227392029</v>
      </c>
      <c r="F12" s="206">
        <f>F10</f>
        <v>4.8</v>
      </c>
      <c r="G12" s="59">
        <f>G10</f>
        <v>120551</v>
      </c>
      <c r="H12" s="208">
        <f>J12/$A$2</f>
        <v>4.9740763938598578</v>
      </c>
      <c r="I12" s="65">
        <v>123756</v>
      </c>
      <c r="J12" s="212">
        <f>F12+(K12*$A$3)</f>
        <v>8.004999999999999</v>
      </c>
      <c r="K12" s="67">
        <f>I12-G12</f>
        <v>3205</v>
      </c>
      <c r="L12" s="195" t="s">
        <v>42</v>
      </c>
      <c r="M12" s="195" t="s">
        <v>46</v>
      </c>
      <c r="P12" s="29"/>
      <c r="Q12" s="113">
        <f>U12-R12</f>
        <v>0</v>
      </c>
      <c r="R12" s="110">
        <f>S12/$A$2</f>
        <v>0</v>
      </c>
      <c r="S12" s="242">
        <f>W9</f>
        <v>0</v>
      </c>
      <c r="T12" s="52">
        <f>V10</f>
        <v>0</v>
      </c>
      <c r="U12" s="147">
        <f>W12/$A$2</f>
        <v>0</v>
      </c>
      <c r="V12" s="31"/>
      <c r="W12" s="243">
        <f>S12+(Y12*$A$3)</f>
        <v>0</v>
      </c>
      <c r="X12" s="6" t="str">
        <f>IF(Y12=T12,"",T12-V12)</f>
        <v/>
      </c>
      <c r="Y12" s="128">
        <f>T12-V12</f>
        <v>0</v>
      </c>
      <c r="Z12" s="195" t="s">
        <v>33</v>
      </c>
      <c r="AA12" s="195"/>
    </row>
    <row r="13" spans="1:37">
      <c r="A13" s="170"/>
      <c r="B13" s="1"/>
      <c r="C13" s="1"/>
      <c r="D13" s="113"/>
      <c r="E13" s="140"/>
      <c r="F13" s="198"/>
      <c r="G13" s="59"/>
      <c r="H13" s="208"/>
      <c r="I13" s="66"/>
      <c r="J13" s="199"/>
      <c r="K13" s="67"/>
      <c r="L13" s="194" t="s">
        <v>43</v>
      </c>
      <c r="M13" s="194" t="s">
        <v>46</v>
      </c>
      <c r="P13" s="29"/>
      <c r="Q13" s="113"/>
      <c r="R13" s="111"/>
      <c r="S13" s="151"/>
      <c r="T13" s="52"/>
      <c r="U13" s="147"/>
      <c r="V13" s="136"/>
      <c r="W13" s="152"/>
      <c r="Y13" s="129"/>
      <c r="Z13" s="194" t="s">
        <v>34</v>
      </c>
      <c r="AA13" s="194"/>
      <c r="AB13"/>
    </row>
    <row r="14" spans="1:37">
      <c r="A14" s="171"/>
      <c r="B14" s="1"/>
      <c r="C14" s="1"/>
      <c r="D14" s="113">
        <f>H14-E14</f>
        <v>-76.898413266523505</v>
      </c>
      <c r="E14" s="21">
        <f>H12</f>
        <v>4.9740763938598578</v>
      </c>
      <c r="F14" s="207">
        <f>J12</f>
        <v>8.004999999999999</v>
      </c>
      <c r="G14" s="28">
        <f>I12</f>
        <v>123756</v>
      </c>
      <c r="H14" s="209">
        <f>J14/$A$2</f>
        <v>-71.924336872663645</v>
      </c>
      <c r="I14" s="69"/>
      <c r="J14" s="213">
        <f>F14+(K14*$A$3)</f>
        <v>-115.751</v>
      </c>
      <c r="K14" s="68">
        <f>I14-G14</f>
        <v>-123756</v>
      </c>
      <c r="L14" s="193" t="s">
        <v>33</v>
      </c>
      <c r="M14" s="193"/>
      <c r="P14" s="29"/>
      <c r="Q14" s="113">
        <f>U14-R14</f>
        <v>0</v>
      </c>
      <c r="R14" s="110">
        <f t="shared" ref="R14" si="0">S14/$A$2</f>
        <v>0</v>
      </c>
      <c r="S14" s="242">
        <f>W12</f>
        <v>0</v>
      </c>
      <c r="T14" s="52">
        <f>V12</f>
        <v>0</v>
      </c>
      <c r="U14" s="147">
        <f>W14/$A$2</f>
        <v>0</v>
      </c>
      <c r="V14" s="31"/>
      <c r="W14" s="243">
        <f>S14+(Y14*$A$3)</f>
        <v>0</v>
      </c>
      <c r="X14" s="6" t="str">
        <f t="shared" ref="X14" si="1">IF(Y14=T14,"",T14-V14)</f>
        <v/>
      </c>
      <c r="Y14" s="129">
        <f t="shared" ref="Y14" si="2">T14-V14</f>
        <v>0</v>
      </c>
      <c r="Z14" s="193" t="s">
        <v>33</v>
      </c>
      <c r="AA14" s="193"/>
    </row>
    <row r="15" spans="1:37">
      <c r="A15" s="170"/>
      <c r="B15" s="4"/>
      <c r="C15" s="1"/>
      <c r="D15" s="113"/>
      <c r="E15" s="15"/>
      <c r="F15" s="149"/>
      <c r="G15" s="28"/>
      <c r="H15" s="209"/>
      <c r="I15" s="47"/>
      <c r="J15" s="150"/>
      <c r="K15" s="68"/>
      <c r="L15" s="194" t="s">
        <v>34</v>
      </c>
      <c r="M15" s="194"/>
      <c r="N15"/>
      <c r="O15"/>
      <c r="P15" s="29"/>
      <c r="Q15" s="113"/>
      <c r="R15" s="111"/>
      <c r="S15" s="151"/>
      <c r="T15" s="52"/>
      <c r="U15" s="147"/>
      <c r="V15" s="136"/>
      <c r="W15" s="152"/>
      <c r="Y15" s="129"/>
      <c r="Z15" s="194" t="s">
        <v>34</v>
      </c>
      <c r="AA15" s="194"/>
    </row>
    <row r="16" spans="1:37">
      <c r="A16" s="171"/>
      <c r="B16" s="4"/>
      <c r="C16" s="1"/>
      <c r="D16" s="113">
        <f t="shared" ref="D16" si="3">H16-E16</f>
        <v>0</v>
      </c>
      <c r="E16" s="21">
        <f>H14</f>
        <v>-71.924336872663645</v>
      </c>
      <c r="F16" s="207">
        <f t="shared" ref="F16" si="4">J14</f>
        <v>-115.751</v>
      </c>
      <c r="G16" s="28">
        <f>I14</f>
        <v>0</v>
      </c>
      <c r="H16" s="148">
        <f>J16/$A$2</f>
        <v>-71.924336872663645</v>
      </c>
      <c r="I16" s="69"/>
      <c r="J16" s="213">
        <f t="shared" ref="J16" si="5">F16+(K16*$A$3)</f>
        <v>-115.751</v>
      </c>
      <c r="K16" s="68">
        <f>I16-G16</f>
        <v>0</v>
      </c>
      <c r="L16" s="193" t="s">
        <v>33</v>
      </c>
      <c r="M16" s="193"/>
      <c r="N16" s="1"/>
      <c r="O16" s="1"/>
      <c r="P16" s="29"/>
      <c r="Q16" s="113">
        <f t="shared" ref="Q16" si="6">U16-R16</f>
        <v>0</v>
      </c>
      <c r="R16" s="110">
        <f t="shared" ref="R16" si="7">S16/$A$2</f>
        <v>0</v>
      </c>
      <c r="S16" s="242">
        <f t="shared" ref="S16" si="8">W14</f>
        <v>0</v>
      </c>
      <c r="T16" s="52">
        <f>V14</f>
        <v>0</v>
      </c>
      <c r="U16" s="147">
        <f t="shared" ref="U16" si="9">W16/$A$2</f>
        <v>0</v>
      </c>
      <c r="V16" s="31"/>
      <c r="W16" s="243">
        <f t="shared" ref="W16" si="10">S16+(Y16*$A$3)</f>
        <v>0</v>
      </c>
      <c r="X16" s="6" t="str">
        <f t="shared" ref="X16" si="11">IF(Y16=T16,"",T16-V16)</f>
        <v/>
      </c>
      <c r="Y16" s="129">
        <f t="shared" ref="Y16" si="12">T16-V16</f>
        <v>0</v>
      </c>
      <c r="Z16" s="193" t="s">
        <v>33</v>
      </c>
      <c r="AA16" s="193"/>
    </row>
    <row r="17" spans="1:37">
      <c r="A17" s="170"/>
      <c r="B17" s="4"/>
      <c r="C17" s="1"/>
      <c r="D17" s="113"/>
      <c r="E17" s="15"/>
      <c r="F17" s="149"/>
      <c r="G17" s="28"/>
      <c r="H17" s="209"/>
      <c r="I17" s="47"/>
      <c r="J17" s="150"/>
      <c r="K17" s="68"/>
      <c r="L17" s="194" t="s">
        <v>34</v>
      </c>
      <c r="M17" s="194"/>
      <c r="N17" s="1"/>
      <c r="O17" s="1"/>
      <c r="P17" s="29"/>
      <c r="Q17" s="113"/>
      <c r="R17" s="111"/>
      <c r="S17" s="151"/>
      <c r="T17" s="52"/>
      <c r="U17" s="147"/>
      <c r="V17" s="136"/>
      <c r="W17" s="152"/>
      <c r="Y17" s="129"/>
      <c r="Z17" s="194" t="s">
        <v>34</v>
      </c>
      <c r="AA17" s="194"/>
      <c r="AB17"/>
    </row>
    <row r="18" spans="1:37">
      <c r="A18" s="2"/>
      <c r="B18" s="4"/>
      <c r="C18" s="1"/>
      <c r="D18" s="113">
        <f t="shared" ref="D18" si="13">H18-E18</f>
        <v>0</v>
      </c>
      <c r="E18" s="21">
        <f>H16</f>
        <v>-71.924336872663645</v>
      </c>
      <c r="F18" s="207">
        <f t="shared" ref="F18" si="14">J16</f>
        <v>-115.751</v>
      </c>
      <c r="G18" s="28">
        <f t="shared" ref="G18" si="15">I16</f>
        <v>0</v>
      </c>
      <c r="H18" s="148">
        <f>J18/$A$2</f>
        <v>-71.924336872663645</v>
      </c>
      <c r="I18" s="69"/>
      <c r="J18" s="213">
        <f t="shared" ref="J18" si="16">F18+(K18*$A$3)</f>
        <v>-115.751</v>
      </c>
      <c r="K18" s="68">
        <f>I18-G18</f>
        <v>0</v>
      </c>
      <c r="L18" s="193" t="s">
        <v>33</v>
      </c>
      <c r="M18" s="193"/>
      <c r="N18" s="29"/>
      <c r="O18" s="29"/>
      <c r="P18" s="29"/>
      <c r="Q18" s="113">
        <f t="shared" ref="Q18" si="17">U18-R18</f>
        <v>0</v>
      </c>
      <c r="R18" s="110">
        <f t="shared" ref="R18" si="18">S18/$A$2</f>
        <v>0</v>
      </c>
      <c r="S18" s="242">
        <f t="shared" ref="S18" si="19">W16</f>
        <v>0</v>
      </c>
      <c r="T18" s="52">
        <f>V16</f>
        <v>0</v>
      </c>
      <c r="U18" s="147">
        <f t="shared" ref="U18" si="20">W18/$A$2</f>
        <v>0</v>
      </c>
      <c r="V18" s="31"/>
      <c r="W18" s="243">
        <f t="shared" ref="W18" si="21">S18+(Y18*$A$3)</f>
        <v>0</v>
      </c>
      <c r="X18" s="6" t="str">
        <f t="shared" ref="X18" si="22">IF(Y18=T18,"",T18-V18)</f>
        <v/>
      </c>
      <c r="Y18" s="129">
        <f t="shared" ref="Y18" si="23">T18-V18</f>
        <v>0</v>
      </c>
      <c r="Z18" s="193" t="s">
        <v>33</v>
      </c>
      <c r="AA18" s="193"/>
    </row>
    <row r="19" spans="1:37">
      <c r="A19" s="24"/>
      <c r="B19" s="4"/>
      <c r="C19" s="1"/>
      <c r="D19" s="113"/>
      <c r="E19" s="15"/>
      <c r="F19" s="149"/>
      <c r="G19" s="28"/>
      <c r="H19" s="148"/>
      <c r="I19" s="70"/>
      <c r="J19" s="150"/>
      <c r="K19" s="68"/>
      <c r="L19" s="194" t="s">
        <v>34</v>
      </c>
      <c r="M19" s="194"/>
      <c r="N19"/>
      <c r="O19"/>
      <c r="P19" s="29"/>
      <c r="Q19" s="113"/>
      <c r="R19" s="111"/>
      <c r="S19" s="151"/>
      <c r="T19" s="52"/>
      <c r="U19" s="147"/>
      <c r="V19" s="136"/>
      <c r="W19" s="152"/>
      <c r="Y19" s="129"/>
      <c r="Z19" s="194" t="s">
        <v>34</v>
      </c>
      <c r="AA19" s="194"/>
      <c r="AB19"/>
    </row>
    <row r="20" spans="1:37">
      <c r="A20" s="24"/>
      <c r="B20" s="1"/>
      <c r="C20" s="1"/>
      <c r="D20" s="113">
        <f t="shared" ref="D20" si="24">H20-E20</f>
        <v>0</v>
      </c>
      <c r="E20" s="21">
        <f>H18</f>
        <v>-71.924336872663645</v>
      </c>
      <c r="F20" s="207">
        <f t="shared" ref="F20" si="25">J18</f>
        <v>-115.751</v>
      </c>
      <c r="G20" s="28">
        <f t="shared" ref="G20" si="26">I18</f>
        <v>0</v>
      </c>
      <c r="H20" s="148">
        <f>J20/$A$2</f>
        <v>-71.924336872663645</v>
      </c>
      <c r="I20" s="69"/>
      <c r="J20" s="213">
        <f t="shared" ref="J20" si="27">F20+(K20*$A$3)</f>
        <v>-115.751</v>
      </c>
      <c r="K20" s="68">
        <f>I20-G20</f>
        <v>0</v>
      </c>
      <c r="L20" s="193" t="s">
        <v>33</v>
      </c>
      <c r="M20" s="193"/>
      <c r="N20" s="1"/>
      <c r="O20" s="1"/>
      <c r="P20" s="29"/>
      <c r="Q20" s="113">
        <f t="shared" ref="Q20" si="28">U20-R20</f>
        <v>0</v>
      </c>
      <c r="R20" s="110">
        <f t="shared" ref="R20" si="29">S20/$A$2</f>
        <v>0</v>
      </c>
      <c r="S20" s="242">
        <f t="shared" ref="S20" si="30">W18</f>
        <v>0</v>
      </c>
      <c r="T20" s="52">
        <f>V18</f>
        <v>0</v>
      </c>
      <c r="U20" s="147">
        <f t="shared" ref="U20" si="31">W20/$A$2</f>
        <v>0</v>
      </c>
      <c r="V20" s="31"/>
      <c r="W20" s="243">
        <f t="shared" ref="W20" si="32">S20+(Y20*$A$3)</f>
        <v>0</v>
      </c>
      <c r="X20" s="6" t="str">
        <f t="shared" ref="X20" si="33">IF(Y20=T20,"",T20-V20)</f>
        <v/>
      </c>
      <c r="Y20" s="129">
        <f t="shared" ref="Y20" si="34">T20-V20</f>
        <v>0</v>
      </c>
      <c r="Z20" s="193" t="s">
        <v>33</v>
      </c>
      <c r="AA20" s="193"/>
    </row>
    <row r="21" spans="1:37">
      <c r="A21" s="24"/>
      <c r="B21" s="4"/>
      <c r="C21" s="1"/>
      <c r="D21" s="113"/>
      <c r="E21" s="15"/>
      <c r="F21" s="149"/>
      <c r="G21" s="28"/>
      <c r="H21" s="148"/>
      <c r="I21" s="47"/>
      <c r="J21" s="150"/>
      <c r="K21" s="68"/>
      <c r="L21" s="194" t="s">
        <v>34</v>
      </c>
      <c r="M21" s="194"/>
      <c r="N21" s="1"/>
      <c r="O21" s="1"/>
      <c r="P21" s="29"/>
      <c r="Q21" s="113"/>
      <c r="R21" s="111"/>
      <c r="S21" s="151"/>
      <c r="T21" s="52"/>
      <c r="U21" s="147"/>
      <c r="V21" s="137"/>
      <c r="W21" s="152"/>
      <c r="Y21" s="129"/>
      <c r="Z21" s="194" t="s">
        <v>34</v>
      </c>
      <c r="AA21" s="194"/>
    </row>
    <row r="22" spans="1:37">
      <c r="B22" s="4"/>
      <c r="C22" s="1"/>
      <c r="D22" s="113">
        <f t="shared" ref="D22" si="35">H22-E22</f>
        <v>0</v>
      </c>
      <c r="E22" s="21">
        <f>H20</f>
        <v>-71.924336872663645</v>
      </c>
      <c r="F22" s="207">
        <f t="shared" ref="F22" si="36">J20</f>
        <v>-115.751</v>
      </c>
      <c r="G22" s="28">
        <f t="shared" ref="G22" si="37">I20</f>
        <v>0</v>
      </c>
      <c r="H22" s="148">
        <f>J22/$A$2</f>
        <v>-71.924336872663645</v>
      </c>
      <c r="I22" s="69"/>
      <c r="J22" s="213">
        <f t="shared" ref="J22" si="38">F22+(K22*$A$3)</f>
        <v>-115.751</v>
      </c>
      <c r="K22" s="68">
        <f>I22-G22</f>
        <v>0</v>
      </c>
      <c r="L22" s="193" t="s">
        <v>33</v>
      </c>
      <c r="M22" s="193"/>
      <c r="N22" s="1"/>
      <c r="O22" s="1"/>
      <c r="P22" s="29"/>
      <c r="Q22" s="113">
        <f t="shared" ref="Q22" si="39">U22-R22</f>
        <v>0</v>
      </c>
      <c r="R22" s="110">
        <f t="shared" ref="R22" si="40">S22/$A$2</f>
        <v>0</v>
      </c>
      <c r="S22" s="242">
        <f t="shared" ref="S22" si="41">W20</f>
        <v>0</v>
      </c>
      <c r="T22" s="52">
        <f t="shared" ref="T22" si="42">V20</f>
        <v>0</v>
      </c>
      <c r="U22" s="147">
        <f t="shared" ref="U22" si="43">W22/$A$2</f>
        <v>0</v>
      </c>
      <c r="V22" s="31"/>
      <c r="W22" s="243">
        <f t="shared" ref="W22" si="44">S22+(Y22*$A$3)</f>
        <v>0</v>
      </c>
      <c r="X22" s="6" t="str">
        <f t="shared" ref="X22" si="45">IF(Y22=T22,"",T22-V22)</f>
        <v/>
      </c>
      <c r="Y22" s="129">
        <f t="shared" ref="Y22" si="46">T22-V22</f>
        <v>0</v>
      </c>
      <c r="Z22" s="193" t="s">
        <v>33</v>
      </c>
      <c r="AA22" s="193"/>
    </row>
    <row r="23" spans="1:37">
      <c r="B23" s="4"/>
      <c r="C23" s="1"/>
      <c r="D23" s="113"/>
      <c r="E23" s="15"/>
      <c r="F23" s="149"/>
      <c r="G23" s="28"/>
      <c r="H23" s="148"/>
      <c r="I23" s="47"/>
      <c r="J23" s="150"/>
      <c r="K23" s="68"/>
      <c r="L23" s="194" t="s">
        <v>34</v>
      </c>
      <c r="M23" s="194"/>
      <c r="N23" s="1"/>
      <c r="O23" s="1"/>
      <c r="P23" s="29"/>
      <c r="Q23" s="113"/>
      <c r="R23" s="111"/>
      <c r="S23" s="151"/>
      <c r="T23" s="52"/>
      <c r="U23" s="147"/>
      <c r="V23" s="137"/>
      <c r="W23" s="152"/>
      <c r="Y23" s="129"/>
      <c r="Z23" s="194" t="s">
        <v>34</v>
      </c>
      <c r="AA23" s="194"/>
      <c r="AB23"/>
    </row>
    <row r="24" spans="1:37">
      <c r="B24" s="4"/>
      <c r="C24" s="1"/>
      <c r="D24" s="113">
        <f t="shared" ref="D24" si="47">H24-E24</f>
        <v>0</v>
      </c>
      <c r="E24" s="21">
        <f>H22</f>
        <v>-71.924336872663645</v>
      </c>
      <c r="F24" s="207">
        <f t="shared" ref="F24" si="48">J22</f>
        <v>-115.751</v>
      </c>
      <c r="G24" s="28">
        <f t="shared" ref="G24" si="49">I22</f>
        <v>0</v>
      </c>
      <c r="H24" s="148">
        <f>J24/$A$2</f>
        <v>-71.924336872663645</v>
      </c>
      <c r="I24" s="69"/>
      <c r="J24" s="213">
        <f t="shared" ref="J24" si="50">F24+(K24*$A$3)</f>
        <v>-115.751</v>
      </c>
      <c r="K24" s="68">
        <f>I24-G24</f>
        <v>0</v>
      </c>
      <c r="L24" s="193" t="s">
        <v>33</v>
      </c>
      <c r="M24" s="193"/>
      <c r="N24" s="1"/>
      <c r="O24" s="1"/>
      <c r="P24" s="29"/>
      <c r="Q24" s="113">
        <f t="shared" ref="Q24" si="51">U24-R24</f>
        <v>0</v>
      </c>
      <c r="R24" s="110">
        <f t="shared" ref="R24" si="52">S24/$A$2</f>
        <v>0</v>
      </c>
      <c r="S24" s="242">
        <f t="shared" ref="S24" si="53">W22</f>
        <v>0</v>
      </c>
      <c r="T24" s="52">
        <f t="shared" ref="T24" si="54">V22</f>
        <v>0</v>
      </c>
      <c r="U24" s="147">
        <f t="shared" ref="U24" si="55">W24/$A$2</f>
        <v>0</v>
      </c>
      <c r="V24" s="31"/>
      <c r="W24" s="243">
        <f t="shared" ref="W24" si="56">S24+(Y24*$A$3)</f>
        <v>0</v>
      </c>
      <c r="X24" s="6" t="str">
        <f t="shared" ref="X24" si="57">IF(Y24=T24,"",T24-V24)</f>
        <v/>
      </c>
      <c r="Y24" s="129">
        <f t="shared" ref="Y24" si="58">T24-V24</f>
        <v>0</v>
      </c>
      <c r="Z24" s="193" t="s">
        <v>33</v>
      </c>
      <c r="AA24" s="193"/>
    </row>
    <row r="25" spans="1:37">
      <c r="B25" s="1"/>
      <c r="C25" s="1"/>
      <c r="D25" s="113"/>
      <c r="E25" s="15"/>
      <c r="F25" s="149"/>
      <c r="G25" s="28"/>
      <c r="H25" s="148"/>
      <c r="J25" s="150"/>
      <c r="K25" s="68"/>
      <c r="L25" s="194" t="s">
        <v>34</v>
      </c>
      <c r="M25" s="194"/>
      <c r="N25" s="1"/>
      <c r="O25" s="1"/>
      <c r="P25" s="29"/>
      <c r="Q25" s="113"/>
      <c r="R25" s="111"/>
      <c r="S25" s="151"/>
      <c r="T25" s="52"/>
      <c r="U25" s="147"/>
      <c r="V25" s="137"/>
      <c r="W25" s="152"/>
      <c r="Y25" s="129"/>
      <c r="Z25" s="194" t="s">
        <v>34</v>
      </c>
      <c r="AA25" s="194"/>
    </row>
    <row r="26" spans="1:37">
      <c r="B26" s="4"/>
      <c r="C26" s="1"/>
      <c r="D26" s="113">
        <f t="shared" ref="D26" si="59">H26-E26</f>
        <v>0</v>
      </c>
      <c r="E26" s="21">
        <f t="shared" ref="E26" si="60">H24</f>
        <v>-71.924336872663645</v>
      </c>
      <c r="F26" s="207">
        <f t="shared" ref="F26" si="61">J24</f>
        <v>-115.751</v>
      </c>
      <c r="G26" s="28">
        <f t="shared" ref="G26" si="62">I24</f>
        <v>0</v>
      </c>
      <c r="H26" s="148">
        <f t="shared" ref="H26" si="63">J26/$A$2</f>
        <v>-71.924336872663645</v>
      </c>
      <c r="I26" s="69"/>
      <c r="J26" s="213">
        <f t="shared" ref="J26" si="64">F26+(K26*$A$3)</f>
        <v>-115.751</v>
      </c>
      <c r="K26" s="68">
        <f t="shared" ref="K26" si="65">I26-G26</f>
        <v>0</v>
      </c>
      <c r="L26" s="193" t="s">
        <v>33</v>
      </c>
      <c r="M26" s="193"/>
      <c r="N26" s="1"/>
      <c r="O26" s="1"/>
      <c r="P26" s="29"/>
      <c r="Q26" s="113">
        <f t="shared" ref="Q26" si="66">U26-R26</f>
        <v>0</v>
      </c>
      <c r="R26" s="110">
        <f t="shared" ref="R26" si="67">S26/$A$2</f>
        <v>0</v>
      </c>
      <c r="S26" s="242">
        <f t="shared" ref="S26" si="68">W24</f>
        <v>0</v>
      </c>
      <c r="T26" s="52">
        <f t="shared" ref="T26" si="69">V24</f>
        <v>0</v>
      </c>
      <c r="U26" s="147">
        <f t="shared" ref="U26" si="70">W26/$A$2</f>
        <v>0</v>
      </c>
      <c r="V26" s="31"/>
      <c r="W26" s="243">
        <f t="shared" ref="W26" si="71">S26+(Y26*$A$3)</f>
        <v>0</v>
      </c>
      <c r="X26" s="6" t="str">
        <f t="shared" ref="X26" si="72">IF(Y26=T26,"",T26-V26)</f>
        <v/>
      </c>
      <c r="Y26" s="129">
        <f t="shared" ref="Y26" si="73">T26-V26</f>
        <v>0</v>
      </c>
      <c r="Z26" s="193" t="s">
        <v>33</v>
      </c>
      <c r="AA26" s="193"/>
      <c r="AB26"/>
    </row>
    <row r="27" spans="1:37" s="9" customFormat="1">
      <c r="B27" s="4"/>
      <c r="C27" s="1"/>
      <c r="D27" s="113"/>
      <c r="E27" s="15"/>
      <c r="F27" s="149"/>
      <c r="G27" s="28"/>
      <c r="H27" s="148"/>
      <c r="I27" s="6"/>
      <c r="J27" s="150"/>
      <c r="K27" s="68"/>
      <c r="L27" s="194" t="s">
        <v>34</v>
      </c>
      <c r="M27" s="194"/>
      <c r="N27" s="1"/>
      <c r="O27" s="1"/>
      <c r="P27" s="29"/>
      <c r="Q27" s="113"/>
      <c r="R27" s="111"/>
      <c r="S27" s="151"/>
      <c r="T27" s="52"/>
      <c r="U27" s="147"/>
      <c r="V27" s="137"/>
      <c r="W27" s="152"/>
      <c r="Y27" s="129"/>
      <c r="Z27" s="194" t="s">
        <v>34</v>
      </c>
      <c r="AA27" s="194"/>
      <c r="AI27" s="6"/>
      <c r="AJ27" s="6"/>
      <c r="AK27" s="6"/>
    </row>
    <row r="28" spans="1:37" s="9" customFormat="1">
      <c r="B28" s="4"/>
      <c r="C28" s="1"/>
      <c r="D28" s="113">
        <f t="shared" ref="D28" si="74">H28-E28</f>
        <v>0</v>
      </c>
      <c r="E28" s="21">
        <f t="shared" ref="E28" si="75">H26</f>
        <v>-71.924336872663645</v>
      </c>
      <c r="F28" s="207">
        <f t="shared" ref="F28" si="76">J26</f>
        <v>-115.751</v>
      </c>
      <c r="G28" s="28">
        <f t="shared" ref="G28" si="77">I26</f>
        <v>0</v>
      </c>
      <c r="H28" s="148">
        <f t="shared" ref="H28" si="78">J28/$A$2</f>
        <v>-71.924336872663645</v>
      </c>
      <c r="I28" s="69"/>
      <c r="J28" s="213">
        <f t="shared" ref="J28" si="79">F28+(K28*$A$3)</f>
        <v>-115.751</v>
      </c>
      <c r="K28" s="68">
        <f t="shared" ref="K28" si="80">I28-G28</f>
        <v>0</v>
      </c>
      <c r="L28" s="193" t="s">
        <v>33</v>
      </c>
      <c r="M28" s="193"/>
      <c r="N28" s="1"/>
      <c r="O28" s="1"/>
      <c r="P28" s="29"/>
      <c r="Q28" s="113">
        <f t="shared" ref="Q28" si="81">U28-R28</f>
        <v>0</v>
      </c>
      <c r="R28" s="110">
        <f t="shared" ref="R28" si="82">S28/$A$2</f>
        <v>0</v>
      </c>
      <c r="S28" s="242">
        <f t="shared" ref="S28" si="83">W26</f>
        <v>0</v>
      </c>
      <c r="T28" s="52">
        <f t="shared" ref="T28" si="84">V26</f>
        <v>0</v>
      </c>
      <c r="U28" s="147">
        <f t="shared" ref="U28" si="85">W28/$A$2</f>
        <v>0</v>
      </c>
      <c r="V28" s="31"/>
      <c r="W28" s="243">
        <f t="shared" ref="W28" si="86">S28+(Y28*$A$3)</f>
        <v>0</v>
      </c>
      <c r="X28" s="9" t="str">
        <f t="shared" ref="X28" si="87">IF(Y28=T28,"",T28-V28)</f>
        <v/>
      </c>
      <c r="Y28" s="129">
        <f>T28-V28</f>
        <v>0</v>
      </c>
      <c r="Z28" s="193" t="s">
        <v>33</v>
      </c>
      <c r="AA28" s="193"/>
      <c r="AI28" s="6"/>
      <c r="AJ28" s="6"/>
      <c r="AK28" s="6"/>
    </row>
    <row r="29" spans="1:37" s="9" customFormat="1">
      <c r="B29" s="4"/>
      <c r="C29" s="1"/>
      <c r="D29" s="113"/>
      <c r="E29" s="15"/>
      <c r="F29" s="149"/>
      <c r="G29" s="28"/>
      <c r="H29" s="148"/>
      <c r="I29" s="6"/>
      <c r="J29" s="150"/>
      <c r="K29" s="68"/>
      <c r="L29" s="194" t="s">
        <v>34</v>
      </c>
      <c r="M29" s="194"/>
      <c r="N29" s="1"/>
      <c r="O29" s="1"/>
      <c r="P29" s="29"/>
      <c r="Q29" s="113"/>
      <c r="R29" s="111"/>
      <c r="S29" s="151"/>
      <c r="T29" s="52"/>
      <c r="U29" s="147"/>
      <c r="V29" s="137"/>
      <c r="W29" s="152"/>
      <c r="Y29" s="129"/>
      <c r="Z29" s="194" t="s">
        <v>34</v>
      </c>
      <c r="AA29" s="194"/>
      <c r="AI29" s="6"/>
      <c r="AJ29" s="6"/>
      <c r="AK29" s="6"/>
    </row>
    <row r="30" spans="1:37" s="9" customFormat="1">
      <c r="B30" s="4"/>
      <c r="C30" s="1"/>
      <c r="D30" s="113">
        <f t="shared" ref="D30" si="88">H30-E30</f>
        <v>0</v>
      </c>
      <c r="E30" s="21">
        <f t="shared" ref="E30" si="89">H28</f>
        <v>-71.924336872663645</v>
      </c>
      <c r="F30" s="207">
        <f t="shared" ref="F30" si="90">J28</f>
        <v>-115.751</v>
      </c>
      <c r="G30" s="28">
        <f t="shared" ref="G30" si="91">I28</f>
        <v>0</v>
      </c>
      <c r="H30" s="148">
        <f t="shared" ref="H30" si="92">J30/$A$2</f>
        <v>-71.924336872663645</v>
      </c>
      <c r="I30" s="69"/>
      <c r="J30" s="213">
        <f t="shared" ref="J30" si="93">F30+(K30*$A$3)</f>
        <v>-115.751</v>
      </c>
      <c r="K30" s="68">
        <f t="shared" ref="K30" si="94">I30-G30</f>
        <v>0</v>
      </c>
      <c r="L30" s="193" t="s">
        <v>33</v>
      </c>
      <c r="M30" s="193"/>
      <c r="N30" s="1"/>
      <c r="O30" s="1"/>
      <c r="P30" s="29"/>
      <c r="Q30" s="113">
        <f t="shared" ref="Q30" si="95">U30-R30</f>
        <v>0</v>
      </c>
      <c r="R30" s="110">
        <f t="shared" ref="R30" si="96">S30/$A$2</f>
        <v>0</v>
      </c>
      <c r="S30" s="242">
        <f t="shared" ref="S30" si="97">W28</f>
        <v>0</v>
      </c>
      <c r="T30" s="52">
        <f t="shared" ref="T30" si="98">V28</f>
        <v>0</v>
      </c>
      <c r="U30" s="147">
        <f t="shared" ref="U30" si="99">W30/$A$2</f>
        <v>0</v>
      </c>
      <c r="V30" s="31"/>
      <c r="W30" s="243">
        <f t="shared" ref="W30" si="100">S30+(Y30*$A$3)</f>
        <v>0</v>
      </c>
      <c r="X30" s="9" t="str">
        <f t="shared" ref="X30" si="101">IF(Y30=T30,"",T30-V30)</f>
        <v/>
      </c>
      <c r="Y30" s="129">
        <f t="shared" ref="Y30" si="102">T30-V30</f>
        <v>0</v>
      </c>
      <c r="Z30" s="193" t="s">
        <v>33</v>
      </c>
      <c r="AA30" s="193"/>
      <c r="AI30" s="6"/>
      <c r="AJ30" s="6"/>
      <c r="AK30" s="6"/>
    </row>
    <row r="31" spans="1:37" s="9" customFormat="1">
      <c r="B31" s="4"/>
      <c r="C31" s="1"/>
      <c r="D31" s="113"/>
      <c r="E31" s="15"/>
      <c r="F31" s="149"/>
      <c r="G31" s="28"/>
      <c r="H31" s="148"/>
      <c r="I31" s="6"/>
      <c r="J31" s="150"/>
      <c r="K31" s="68"/>
      <c r="L31" s="194" t="s">
        <v>34</v>
      </c>
      <c r="M31" s="194"/>
      <c r="N31" s="1"/>
      <c r="O31" s="1"/>
      <c r="P31" s="29"/>
      <c r="Q31" s="113"/>
      <c r="R31" s="111"/>
      <c r="S31" s="151"/>
      <c r="T31" s="52"/>
      <c r="U31" s="147"/>
      <c r="V31" s="137"/>
      <c r="W31" s="152"/>
      <c r="Y31" s="129"/>
      <c r="Z31" s="194" t="s">
        <v>34</v>
      </c>
      <c r="AA31" s="194"/>
      <c r="AI31" s="6"/>
      <c r="AJ31" s="6"/>
      <c r="AK31" s="6"/>
    </row>
    <row r="32" spans="1:37">
      <c r="C32" s="1"/>
      <c r="D32" s="113">
        <f t="shared" ref="D32" si="103">H32-E32</f>
        <v>0</v>
      </c>
      <c r="E32" s="112">
        <f>H30</f>
        <v>-71.924336872663645</v>
      </c>
      <c r="F32" s="207">
        <f t="shared" ref="F32" si="104">J30</f>
        <v>-115.751</v>
      </c>
      <c r="G32" s="28">
        <f t="shared" ref="G32" si="105">I30</f>
        <v>0</v>
      </c>
      <c r="H32" s="148">
        <f>J32/$A$2</f>
        <v>-71.924336872663645</v>
      </c>
      <c r="I32" s="69"/>
      <c r="J32" s="213">
        <f t="shared" ref="J32" si="106">F32+(K32*$A$3)</f>
        <v>-115.751</v>
      </c>
      <c r="K32" s="68">
        <f>I32-G32</f>
        <v>0</v>
      </c>
      <c r="L32" s="193" t="s">
        <v>33</v>
      </c>
      <c r="M32" s="193"/>
      <c r="N32" s="141"/>
      <c r="O32" s="141"/>
      <c r="P32" s="29"/>
      <c r="Q32" s="113">
        <f t="shared" ref="Q32" si="107">U32-R32</f>
        <v>0</v>
      </c>
      <c r="R32" s="110">
        <f t="shared" ref="R32" si="108">S32/$A$2</f>
        <v>0</v>
      </c>
      <c r="S32" s="242">
        <f t="shared" ref="S32" si="109">W30</f>
        <v>0</v>
      </c>
      <c r="T32" s="52">
        <f t="shared" ref="T32" si="110">V30</f>
        <v>0</v>
      </c>
      <c r="U32" s="147">
        <f t="shared" ref="U32" si="111">W32/$A$2</f>
        <v>0</v>
      </c>
      <c r="V32" s="31"/>
      <c r="W32" s="243">
        <f t="shared" ref="W32" si="112">S32+(Y32*$A$3)</f>
        <v>0</v>
      </c>
      <c r="X32" s="6" t="str">
        <f t="shared" ref="X32" si="113">IF(Y32=T32,"",T32-V32)</f>
        <v/>
      </c>
      <c r="Y32" s="129">
        <f>T32-V32</f>
        <v>0</v>
      </c>
      <c r="Z32" s="193" t="s">
        <v>33</v>
      </c>
      <c r="AA32" s="193"/>
    </row>
    <row r="33" spans="2:27">
      <c r="B33" s="7"/>
      <c r="C33" s="1"/>
      <c r="D33" s="113"/>
      <c r="E33" s="35"/>
      <c r="F33" s="149"/>
      <c r="G33" s="28"/>
      <c r="H33" s="148"/>
      <c r="I33" s="70"/>
      <c r="J33" s="150"/>
      <c r="K33" s="68"/>
      <c r="L33" s="194" t="s">
        <v>34</v>
      </c>
      <c r="M33" s="194"/>
      <c r="N33" s="29"/>
      <c r="O33" s="29"/>
      <c r="P33" s="29"/>
      <c r="Q33" s="113"/>
      <c r="R33" s="111"/>
      <c r="S33" s="151"/>
      <c r="T33" s="52"/>
      <c r="U33" s="147"/>
      <c r="V33" s="137"/>
      <c r="W33" s="152"/>
      <c r="Y33" s="129"/>
      <c r="Z33" s="194" t="s">
        <v>34</v>
      </c>
      <c r="AA33" s="194"/>
    </row>
    <row r="34" spans="2:27">
      <c r="B34" s="14"/>
      <c r="C34" s="1"/>
      <c r="D34" s="113">
        <f t="shared" ref="D34" si="114">H34-E34</f>
        <v>0</v>
      </c>
      <c r="E34" s="112">
        <f>H32</f>
        <v>-71.924336872663645</v>
      </c>
      <c r="F34" s="207">
        <f t="shared" ref="F34" si="115">J32</f>
        <v>-115.751</v>
      </c>
      <c r="G34" s="28">
        <f t="shared" ref="G34" si="116">I32</f>
        <v>0</v>
      </c>
      <c r="H34" s="148">
        <f>J34/$A$2</f>
        <v>-71.924336872663645</v>
      </c>
      <c r="I34" s="69"/>
      <c r="J34" s="213">
        <f t="shared" ref="J34" si="117">F34+(K34*$A$3)</f>
        <v>-115.751</v>
      </c>
      <c r="K34" s="68">
        <f>I34-G34</f>
        <v>0</v>
      </c>
      <c r="L34" s="193" t="s">
        <v>33</v>
      </c>
      <c r="M34" s="193"/>
      <c r="N34" s="117"/>
      <c r="O34" s="117"/>
      <c r="P34" s="29"/>
      <c r="Q34" s="113">
        <f t="shared" ref="Q34" si="118">U34-R34</f>
        <v>0</v>
      </c>
      <c r="R34" s="110">
        <f t="shared" ref="R34" si="119">S34/$A$2</f>
        <v>0</v>
      </c>
      <c r="S34" s="242">
        <f t="shared" ref="S34" si="120">W32</f>
        <v>0</v>
      </c>
      <c r="T34" s="52">
        <f t="shared" ref="T34" si="121">V32</f>
        <v>0</v>
      </c>
      <c r="U34" s="147">
        <f t="shared" ref="U34" si="122">W34/$A$2</f>
        <v>0</v>
      </c>
      <c r="V34" s="31"/>
      <c r="W34" s="243">
        <f t="shared" ref="W34" si="123">S34+(Y34*$A$3)</f>
        <v>0</v>
      </c>
      <c r="X34" s="6" t="str">
        <f t="shared" ref="X34" si="124">IF(Y34=T34,"",T34-V34)</f>
        <v/>
      </c>
      <c r="Y34" s="129">
        <f t="shared" ref="Y34" si="125">T34-V34</f>
        <v>0</v>
      </c>
      <c r="Z34" s="193" t="s">
        <v>33</v>
      </c>
      <c r="AA34" s="193"/>
    </row>
    <row r="35" spans="2:27">
      <c r="C35" s="1"/>
      <c r="D35" s="113"/>
      <c r="E35" s="35"/>
      <c r="F35" s="149"/>
      <c r="G35" s="28"/>
      <c r="H35" s="148"/>
      <c r="I35" s="70"/>
      <c r="J35" s="150"/>
      <c r="K35" s="68"/>
      <c r="L35" s="194" t="s">
        <v>34</v>
      </c>
      <c r="M35" s="194"/>
      <c r="N35" s="29"/>
      <c r="O35" s="29"/>
      <c r="P35" s="29"/>
      <c r="Q35" s="113"/>
      <c r="R35" s="111"/>
      <c r="S35" s="151"/>
      <c r="T35" s="52"/>
      <c r="U35" s="147"/>
      <c r="V35" s="137"/>
      <c r="W35" s="152"/>
      <c r="Y35" s="129"/>
      <c r="Z35" s="194" t="s">
        <v>34</v>
      </c>
      <c r="AA35" s="194"/>
    </row>
    <row r="36" spans="2:27">
      <c r="B36" s="23"/>
      <c r="C36" s="1"/>
      <c r="D36" s="113">
        <f t="shared" ref="D36" si="126">H36-E36</f>
        <v>0</v>
      </c>
      <c r="E36" s="112">
        <f>H34</f>
        <v>-71.924336872663645</v>
      </c>
      <c r="F36" s="207">
        <f t="shared" ref="F36" si="127">J34</f>
        <v>-115.751</v>
      </c>
      <c r="G36" s="28">
        <f t="shared" ref="G36" si="128">I34</f>
        <v>0</v>
      </c>
      <c r="H36" s="148">
        <f>J36/$A$2</f>
        <v>-71.924336872663645</v>
      </c>
      <c r="I36" s="69"/>
      <c r="J36" s="213">
        <f t="shared" ref="J36" si="129">F36+(K36*$A$3)</f>
        <v>-115.751</v>
      </c>
      <c r="K36" s="68">
        <f>I36-G36</f>
        <v>0</v>
      </c>
      <c r="L36" s="193" t="s">
        <v>33</v>
      </c>
      <c r="M36" s="193"/>
      <c r="N36" s="117"/>
      <c r="O36" s="117"/>
      <c r="P36" s="9"/>
      <c r="Q36" s="113">
        <f t="shared" ref="Q36" si="130">U36-R36</f>
        <v>0</v>
      </c>
      <c r="R36" s="110">
        <f t="shared" ref="R36" si="131">S36/$A$2</f>
        <v>0</v>
      </c>
      <c r="S36" s="242">
        <f t="shared" ref="S36" si="132">W34</f>
        <v>0</v>
      </c>
      <c r="T36" s="52">
        <f t="shared" ref="T36" si="133">V34</f>
        <v>0</v>
      </c>
      <c r="U36" s="147">
        <f t="shared" ref="U36" si="134">W36/$A$2</f>
        <v>0</v>
      </c>
      <c r="V36" s="31"/>
      <c r="W36" s="243">
        <f t="shared" ref="W36" si="135">S36+(Y36*$A$3)</f>
        <v>0</v>
      </c>
      <c r="X36" s="6" t="str">
        <f t="shared" ref="X36" si="136">IF(Y36=T36,"",T36-V36)</f>
        <v/>
      </c>
      <c r="Y36" s="129">
        <f t="shared" ref="Y36" si="137">T36-V36</f>
        <v>0</v>
      </c>
      <c r="Z36" s="193" t="s">
        <v>33</v>
      </c>
      <c r="AA36" s="193"/>
    </row>
    <row r="37" spans="2:27">
      <c r="B37" s="23"/>
      <c r="C37" s="1"/>
      <c r="D37" s="113"/>
      <c r="E37" s="35"/>
      <c r="F37" s="149"/>
      <c r="G37" s="28"/>
      <c r="H37" s="148"/>
      <c r="I37" s="70"/>
      <c r="J37" s="150"/>
      <c r="K37" s="68"/>
      <c r="L37" s="194" t="s">
        <v>34</v>
      </c>
      <c r="M37" s="194"/>
      <c r="N37" s="29"/>
      <c r="O37" s="29"/>
      <c r="P37" s="9"/>
      <c r="Q37" s="113"/>
      <c r="R37" s="111"/>
      <c r="S37" s="151"/>
      <c r="T37" s="52"/>
      <c r="U37" s="147"/>
      <c r="V37" s="137"/>
      <c r="W37" s="152"/>
      <c r="Y37" s="129"/>
      <c r="Z37" s="194" t="s">
        <v>34</v>
      </c>
      <c r="AA37" s="194"/>
    </row>
    <row r="38" spans="2:27">
      <c r="B38" s="23"/>
      <c r="C38" s="1"/>
      <c r="D38" s="113">
        <f t="shared" ref="D38" si="138">H38-E38</f>
        <v>0</v>
      </c>
      <c r="E38" s="112">
        <f>H36</f>
        <v>-71.924336872663645</v>
      </c>
      <c r="F38" s="207">
        <f t="shared" ref="F38" si="139">J36</f>
        <v>-115.751</v>
      </c>
      <c r="G38" s="28">
        <f t="shared" ref="G38" si="140">I36</f>
        <v>0</v>
      </c>
      <c r="H38" s="148">
        <f>J38/$A$2</f>
        <v>-71.924336872663645</v>
      </c>
      <c r="I38" s="69"/>
      <c r="J38" s="213">
        <f t="shared" ref="J38" si="141">F38+(K38*$A$3)</f>
        <v>-115.751</v>
      </c>
      <c r="K38" s="68">
        <f>I38-G38</f>
        <v>0</v>
      </c>
      <c r="L38" s="193" t="s">
        <v>33</v>
      </c>
      <c r="M38" s="193"/>
      <c r="N38" s="117"/>
      <c r="O38" s="117"/>
      <c r="P38" s="9"/>
      <c r="Q38" s="113">
        <f t="shared" ref="Q38" si="142">U38-R38</f>
        <v>0</v>
      </c>
      <c r="R38" s="110">
        <f t="shared" ref="R38" si="143">S38/$A$2</f>
        <v>0</v>
      </c>
      <c r="S38" s="242">
        <f t="shared" ref="S38" si="144">W36</f>
        <v>0</v>
      </c>
      <c r="T38" s="52">
        <f t="shared" ref="T38" si="145">V36</f>
        <v>0</v>
      </c>
      <c r="U38" s="147">
        <f t="shared" ref="U38" si="146">W38/$A$2</f>
        <v>0</v>
      </c>
      <c r="V38" s="31"/>
      <c r="W38" s="243">
        <f t="shared" ref="W38" si="147">S38+(Y38*$A$3)</f>
        <v>0</v>
      </c>
      <c r="X38" s="6" t="str">
        <f t="shared" ref="X38" si="148">IF(Y38=T38,"",T38-V38)</f>
        <v/>
      </c>
      <c r="Y38" s="129">
        <f t="shared" ref="Y38" si="149">T38-V38</f>
        <v>0</v>
      </c>
      <c r="Z38" s="193" t="s">
        <v>33</v>
      </c>
      <c r="AA38" s="193"/>
    </row>
    <row r="39" spans="2:27">
      <c r="B39" s="23"/>
      <c r="C39" s="1"/>
      <c r="D39" s="113"/>
      <c r="E39" s="35"/>
      <c r="F39" s="149"/>
      <c r="G39" s="28"/>
      <c r="H39" s="148"/>
      <c r="I39" s="70"/>
      <c r="J39" s="150"/>
      <c r="K39" s="68"/>
      <c r="L39" s="194" t="s">
        <v>34</v>
      </c>
      <c r="M39" s="194"/>
      <c r="N39" s="29"/>
      <c r="O39" s="29"/>
      <c r="P39" s="9"/>
      <c r="Q39" s="113"/>
      <c r="R39" s="111"/>
      <c r="S39" s="151"/>
      <c r="T39" s="52"/>
      <c r="U39" s="147"/>
      <c r="V39" s="137"/>
      <c r="W39" s="152"/>
      <c r="Y39" s="129"/>
      <c r="Z39" s="194" t="s">
        <v>34</v>
      </c>
      <c r="AA39" s="194"/>
    </row>
    <row r="40" spans="2:27">
      <c r="B40" s="23"/>
      <c r="C40" s="1"/>
      <c r="D40" s="113">
        <f t="shared" ref="D40" si="150">H40-E40</f>
        <v>0</v>
      </c>
      <c r="E40" s="112">
        <f>H38</f>
        <v>-71.924336872663645</v>
      </c>
      <c r="F40" s="207">
        <f t="shared" ref="F40" si="151">J38</f>
        <v>-115.751</v>
      </c>
      <c r="G40" s="28">
        <f t="shared" ref="G40" si="152">I38</f>
        <v>0</v>
      </c>
      <c r="H40" s="148">
        <f>J40/$A$2</f>
        <v>-71.924336872663645</v>
      </c>
      <c r="I40" s="69"/>
      <c r="J40" s="213">
        <f t="shared" ref="J40" si="153">F40+(K40*$A$3)</f>
        <v>-115.751</v>
      </c>
      <c r="K40" s="68">
        <f>I40-G40</f>
        <v>0</v>
      </c>
      <c r="L40" s="193" t="s">
        <v>33</v>
      </c>
      <c r="M40" s="193"/>
      <c r="N40" s="117"/>
      <c r="O40" s="117"/>
      <c r="P40" s="9"/>
      <c r="Q40" s="113">
        <f t="shared" ref="Q40" si="154">U40-R40</f>
        <v>0</v>
      </c>
      <c r="R40" s="110">
        <f t="shared" ref="R40" si="155">S40/$A$2</f>
        <v>0</v>
      </c>
      <c r="S40" s="242">
        <f t="shared" ref="S40" si="156">W38</f>
        <v>0</v>
      </c>
      <c r="T40" s="52">
        <f t="shared" ref="T40" si="157">V38</f>
        <v>0</v>
      </c>
      <c r="U40" s="147">
        <f t="shared" ref="U40" si="158">W40/$A$2</f>
        <v>0</v>
      </c>
      <c r="V40" s="31"/>
      <c r="W40" s="243">
        <f t="shared" ref="W40" si="159">S40+(Y40*$A$3)</f>
        <v>0</v>
      </c>
      <c r="X40" s="6" t="str">
        <f t="shared" ref="X40" si="160">IF(Y40=T40,"",T40-V40)</f>
        <v/>
      </c>
      <c r="Y40" s="129">
        <f t="shared" ref="Y40" si="161">T40-V40</f>
        <v>0</v>
      </c>
      <c r="Z40" s="193" t="s">
        <v>33</v>
      </c>
      <c r="AA40" s="193"/>
    </row>
    <row r="41" spans="2:27">
      <c r="B41" s="23"/>
      <c r="C41" s="1"/>
      <c r="D41" s="113"/>
      <c r="E41" s="35"/>
      <c r="F41" s="149"/>
      <c r="G41" s="28"/>
      <c r="H41" s="148"/>
      <c r="I41" s="70"/>
      <c r="J41" s="150"/>
      <c r="K41" s="68"/>
      <c r="L41" s="194" t="s">
        <v>34</v>
      </c>
      <c r="M41" s="194"/>
      <c r="N41" s="29"/>
      <c r="O41" s="29"/>
      <c r="P41" s="9"/>
      <c r="Q41" s="113"/>
      <c r="R41" s="111"/>
      <c r="S41" s="151"/>
      <c r="T41" s="52"/>
      <c r="U41" s="147"/>
      <c r="V41" s="137"/>
      <c r="W41" s="152"/>
      <c r="Y41" s="129"/>
      <c r="Z41" s="194" t="s">
        <v>34</v>
      </c>
      <c r="AA41" s="194"/>
    </row>
    <row r="42" spans="2:27">
      <c r="B42" s="23"/>
      <c r="C42" s="1"/>
      <c r="D42" s="113">
        <f t="shared" ref="D42" si="162">H42-E42</f>
        <v>0</v>
      </c>
      <c r="E42" s="112">
        <f>H40</f>
        <v>-71.924336872663645</v>
      </c>
      <c r="F42" s="207">
        <f t="shared" ref="F42" si="163">J40</f>
        <v>-115.751</v>
      </c>
      <c r="G42" s="28">
        <f t="shared" ref="G42" si="164">I40</f>
        <v>0</v>
      </c>
      <c r="H42" s="148">
        <f>J42/$A$2</f>
        <v>-71.924336872663645</v>
      </c>
      <c r="I42" s="69"/>
      <c r="J42" s="213">
        <f t="shared" ref="J42" si="165">F42+(K42*$A$3)</f>
        <v>-115.751</v>
      </c>
      <c r="K42" s="68">
        <f>I42-G42</f>
        <v>0</v>
      </c>
      <c r="L42" s="193" t="s">
        <v>33</v>
      </c>
      <c r="M42" s="193"/>
      <c r="N42" s="117"/>
      <c r="O42" s="117"/>
      <c r="Q42" s="113">
        <f t="shared" ref="Q42" si="166">U42-R42</f>
        <v>0</v>
      </c>
      <c r="R42" s="110">
        <f t="shared" ref="R42" si="167">S42/$A$2</f>
        <v>0</v>
      </c>
      <c r="S42" s="242">
        <f t="shared" ref="S42" si="168">W40</f>
        <v>0</v>
      </c>
      <c r="T42" s="52">
        <f t="shared" ref="T42" si="169">V40</f>
        <v>0</v>
      </c>
      <c r="U42" s="147">
        <f t="shared" ref="U42" si="170">W42/$A$2</f>
        <v>0</v>
      </c>
      <c r="V42" s="31"/>
      <c r="W42" s="243">
        <f t="shared" ref="W42" si="171">S42+(Y42*$A$3)</f>
        <v>0</v>
      </c>
      <c r="X42" s="6" t="str">
        <f t="shared" ref="X42" si="172">IF(Y42=T42,"",T42-V42)</f>
        <v/>
      </c>
      <c r="Y42" s="129">
        <f t="shared" ref="Y42" si="173">T42-V42</f>
        <v>0</v>
      </c>
      <c r="Z42" s="193" t="s">
        <v>33</v>
      </c>
      <c r="AA42" s="193"/>
    </row>
    <row r="43" spans="2:27">
      <c r="B43" s="23"/>
      <c r="C43" s="1"/>
      <c r="D43" s="113"/>
      <c r="E43" s="35"/>
      <c r="F43" s="149"/>
      <c r="G43" s="28"/>
      <c r="H43" s="148"/>
      <c r="I43" s="70"/>
      <c r="J43" s="150"/>
      <c r="K43" s="68"/>
      <c r="L43" s="194" t="s">
        <v>34</v>
      </c>
      <c r="M43" s="194"/>
      <c r="N43" s="29"/>
      <c r="O43" s="29"/>
      <c r="Q43" s="113"/>
      <c r="R43" s="111"/>
      <c r="S43" s="151"/>
      <c r="T43" s="52"/>
      <c r="U43" s="147"/>
      <c r="V43" s="137"/>
      <c r="W43" s="152"/>
      <c r="Y43" s="129"/>
      <c r="Z43" s="194" t="s">
        <v>34</v>
      </c>
      <c r="AA43" s="194"/>
    </row>
    <row r="44" spans="2:27">
      <c r="B44" s="23"/>
      <c r="C44" s="1"/>
      <c r="D44" s="113">
        <f t="shared" ref="D44:D106" si="174">H44-E44</f>
        <v>0</v>
      </c>
      <c r="E44" s="112">
        <f>H42</f>
        <v>-71.924336872663645</v>
      </c>
      <c r="F44" s="207">
        <f t="shared" ref="F44" si="175">J42</f>
        <v>-115.751</v>
      </c>
      <c r="G44" s="28">
        <f t="shared" ref="G44" si="176">I42</f>
        <v>0</v>
      </c>
      <c r="H44" s="148">
        <f>J44/$A$2</f>
        <v>-71.924336872663645</v>
      </c>
      <c r="I44" s="69"/>
      <c r="J44" s="213">
        <f t="shared" ref="J44" si="177">F44+(K44*$A$3)</f>
        <v>-115.751</v>
      </c>
      <c r="K44" s="68">
        <f>I44-G44</f>
        <v>0</v>
      </c>
      <c r="L44" s="193" t="s">
        <v>33</v>
      </c>
      <c r="M44" s="193"/>
      <c r="N44" s="117"/>
      <c r="O44" s="117"/>
      <c r="Q44" s="113">
        <f t="shared" ref="Q44" si="178">U44-R44</f>
        <v>0</v>
      </c>
      <c r="R44" s="110">
        <f t="shared" ref="R44" si="179">S44/$A$2</f>
        <v>0</v>
      </c>
      <c r="S44" s="242">
        <f t="shared" ref="S44" si="180">W42</f>
        <v>0</v>
      </c>
      <c r="T44" s="52">
        <f t="shared" ref="T44" si="181">V42</f>
        <v>0</v>
      </c>
      <c r="U44" s="147">
        <f t="shared" ref="U44" si="182">W44/$A$2</f>
        <v>0</v>
      </c>
      <c r="V44" s="31"/>
      <c r="W44" s="243">
        <f t="shared" ref="W44" si="183">S44+(Y44*$A$3)</f>
        <v>0</v>
      </c>
      <c r="X44" s="6" t="str">
        <f t="shared" ref="X44" si="184">IF(Y44=T44,"",T44-V44)</f>
        <v/>
      </c>
      <c r="Y44" s="129">
        <f t="shared" ref="Y44" si="185">T44-V44</f>
        <v>0</v>
      </c>
      <c r="Z44" s="193" t="s">
        <v>33</v>
      </c>
      <c r="AA44" s="193"/>
    </row>
    <row r="45" spans="2:27">
      <c r="B45" s="23"/>
      <c r="C45" s="1"/>
      <c r="D45" s="113"/>
      <c r="E45" s="35"/>
      <c r="F45" s="149"/>
      <c r="G45" s="28"/>
      <c r="H45" s="148"/>
      <c r="I45" s="70"/>
      <c r="J45" s="150"/>
      <c r="K45" s="68"/>
      <c r="L45" s="194" t="s">
        <v>34</v>
      </c>
      <c r="M45" s="194"/>
      <c r="N45" s="29"/>
      <c r="O45" s="29"/>
      <c r="P45" s="7"/>
      <c r="Q45" s="113"/>
      <c r="R45" s="111"/>
      <c r="S45" s="151"/>
      <c r="T45" s="52"/>
      <c r="U45" s="147"/>
      <c r="V45" s="137"/>
      <c r="W45" s="152"/>
      <c r="Y45" s="129"/>
      <c r="Z45" s="194" t="s">
        <v>34</v>
      </c>
      <c r="AA45" s="194"/>
    </row>
    <row r="46" spans="2:27">
      <c r="B46" s="23"/>
      <c r="C46" s="1"/>
      <c r="D46" s="113">
        <f t="shared" si="174"/>
        <v>0</v>
      </c>
      <c r="E46" s="112">
        <f>H44</f>
        <v>-71.924336872663645</v>
      </c>
      <c r="F46" s="207">
        <f t="shared" ref="F46" si="186">J44</f>
        <v>-115.751</v>
      </c>
      <c r="G46" s="28">
        <f t="shared" ref="G46" si="187">I44</f>
        <v>0</v>
      </c>
      <c r="H46" s="148">
        <f>J46/$A$2</f>
        <v>-71.924336872663645</v>
      </c>
      <c r="I46" s="69"/>
      <c r="J46" s="213">
        <f t="shared" ref="J46" si="188">F46+(K46*$A$3)</f>
        <v>-115.751</v>
      </c>
      <c r="K46" s="68">
        <f>I46-G46</f>
        <v>0</v>
      </c>
      <c r="L46" s="193" t="s">
        <v>33</v>
      </c>
      <c r="M46" s="193"/>
      <c r="N46" s="117"/>
      <c r="O46" s="117"/>
      <c r="Q46" s="113">
        <f t="shared" ref="Q46" si="189">U46-R46</f>
        <v>0</v>
      </c>
      <c r="R46" s="110">
        <f t="shared" ref="R46" si="190">S46/$A$2</f>
        <v>0</v>
      </c>
      <c r="S46" s="242">
        <f t="shared" ref="S46" si="191">W44</f>
        <v>0</v>
      </c>
      <c r="T46" s="52">
        <f t="shared" ref="T46" si="192">V44</f>
        <v>0</v>
      </c>
      <c r="U46" s="147">
        <f t="shared" ref="U46" si="193">W46/$A$2</f>
        <v>0</v>
      </c>
      <c r="V46" s="31"/>
      <c r="W46" s="243">
        <f t="shared" ref="W46" si="194">S46+(Y46*$A$3)</f>
        <v>0</v>
      </c>
      <c r="X46" s="6" t="str">
        <f t="shared" ref="X46" si="195">IF(Y46=T46,"",T46-V46)</f>
        <v/>
      </c>
      <c r="Y46" s="129">
        <f t="shared" ref="Y46" si="196">T46-V46</f>
        <v>0</v>
      </c>
      <c r="Z46" s="193" t="s">
        <v>33</v>
      </c>
      <c r="AA46" s="193"/>
    </row>
    <row r="47" spans="2:27">
      <c r="B47" s="23"/>
      <c r="C47" s="1"/>
      <c r="D47" s="113"/>
      <c r="E47" s="15"/>
      <c r="F47" s="149"/>
      <c r="G47" s="28"/>
      <c r="H47" s="148"/>
      <c r="I47" s="70"/>
      <c r="J47" s="150"/>
      <c r="K47" s="68"/>
      <c r="L47" s="194" t="s">
        <v>34</v>
      </c>
      <c r="M47" s="194"/>
      <c r="N47" s="29"/>
      <c r="O47" s="29"/>
      <c r="Q47" s="113"/>
      <c r="R47" s="111"/>
      <c r="S47" s="151"/>
      <c r="T47" s="52"/>
      <c r="U47" s="147"/>
      <c r="V47" s="137"/>
      <c r="W47" s="152"/>
      <c r="Y47" s="129"/>
      <c r="Z47" s="194" t="s">
        <v>34</v>
      </c>
      <c r="AA47" s="194"/>
    </row>
    <row r="48" spans="2:27">
      <c r="B48" s="23"/>
      <c r="C48" s="1"/>
      <c r="D48" s="113">
        <f t="shared" si="174"/>
        <v>0</v>
      </c>
      <c r="E48" s="21">
        <f>H46</f>
        <v>-71.924336872663645</v>
      </c>
      <c r="F48" s="207">
        <f t="shared" ref="F48" si="197">J46</f>
        <v>-115.751</v>
      </c>
      <c r="G48" s="28">
        <f t="shared" ref="G48" si="198">I46</f>
        <v>0</v>
      </c>
      <c r="H48" s="209">
        <f>J48/$A$2</f>
        <v>-71.924336872663645</v>
      </c>
      <c r="I48" s="69"/>
      <c r="J48" s="213">
        <f t="shared" ref="J48" si="199">F48+(K48*$A$3)</f>
        <v>-115.751</v>
      </c>
      <c r="K48" s="68">
        <f>I48-G48</f>
        <v>0</v>
      </c>
      <c r="L48" s="193" t="s">
        <v>33</v>
      </c>
      <c r="M48" s="193"/>
      <c r="N48" s="117"/>
      <c r="O48" s="117"/>
      <c r="Q48" s="113">
        <f t="shared" ref="Q48" si="200">U48-R48</f>
        <v>0</v>
      </c>
      <c r="R48" s="110">
        <f t="shared" ref="R48" si="201">S48/$A$2</f>
        <v>0</v>
      </c>
      <c r="S48" s="242">
        <f t="shared" ref="S48" si="202">W46</f>
        <v>0</v>
      </c>
      <c r="T48" s="52">
        <f t="shared" ref="T48" si="203">V46</f>
        <v>0</v>
      </c>
      <c r="U48" s="147">
        <f t="shared" ref="U48" si="204">W48/$A$2</f>
        <v>0</v>
      </c>
      <c r="V48" s="31"/>
      <c r="W48" s="243">
        <f t="shared" ref="W48" si="205">S48+(Y48*$A$3)</f>
        <v>0</v>
      </c>
      <c r="X48" s="6" t="str">
        <f t="shared" ref="X48" si="206">IF(Y48=T48,"",T48-V48)</f>
        <v/>
      </c>
      <c r="Y48" s="129">
        <f t="shared" ref="Y48" si="207">T48-V48</f>
        <v>0</v>
      </c>
      <c r="Z48" s="193" t="s">
        <v>33</v>
      </c>
      <c r="AA48" s="193"/>
    </row>
    <row r="49" spans="2:27">
      <c r="B49" s="23"/>
      <c r="C49" s="1"/>
      <c r="D49" s="113"/>
      <c r="E49" s="15"/>
      <c r="F49" s="149"/>
      <c r="G49" s="28"/>
      <c r="H49" s="209"/>
      <c r="I49" s="70"/>
      <c r="J49" s="150"/>
      <c r="K49" s="68"/>
      <c r="L49" s="194" t="s">
        <v>34</v>
      </c>
      <c r="M49" s="194"/>
      <c r="N49" s="1"/>
      <c r="O49" s="1"/>
      <c r="Q49" s="113"/>
      <c r="R49" s="111"/>
      <c r="S49" s="151"/>
      <c r="T49" s="52"/>
      <c r="U49" s="147"/>
      <c r="V49" s="137"/>
      <c r="W49" s="152"/>
      <c r="Y49" s="129"/>
      <c r="Z49" s="194" t="s">
        <v>34</v>
      </c>
      <c r="AA49" s="194"/>
    </row>
    <row r="50" spans="2:27">
      <c r="B50" s="23"/>
      <c r="C50" s="1"/>
      <c r="D50" s="113">
        <f t="shared" si="174"/>
        <v>0</v>
      </c>
      <c r="E50" s="21">
        <f>H48</f>
        <v>-71.924336872663645</v>
      </c>
      <c r="F50" s="207">
        <f t="shared" ref="F50" si="208">J48</f>
        <v>-115.751</v>
      </c>
      <c r="G50" s="28">
        <f t="shared" ref="G50" si="209">I48</f>
        <v>0</v>
      </c>
      <c r="H50" s="209">
        <f>J50/$A$2</f>
        <v>-71.924336872663645</v>
      </c>
      <c r="I50" s="69"/>
      <c r="J50" s="213">
        <f t="shared" ref="J50" si="210">F50+(K50*$A$3)</f>
        <v>-115.751</v>
      </c>
      <c r="K50" s="68">
        <f>I50-G50</f>
        <v>0</v>
      </c>
      <c r="L50" s="193" t="s">
        <v>33</v>
      </c>
      <c r="M50" s="193"/>
      <c r="N50" s="117"/>
      <c r="O50" s="117"/>
      <c r="Q50" s="113">
        <f t="shared" ref="Q50" si="211">U50-R50</f>
        <v>0</v>
      </c>
      <c r="R50" s="110">
        <f t="shared" ref="R50" si="212">S50/$A$2</f>
        <v>0</v>
      </c>
      <c r="S50" s="242">
        <f t="shared" ref="S50" si="213">W48</f>
        <v>0</v>
      </c>
      <c r="T50" s="52">
        <f t="shared" ref="T50" si="214">V48</f>
        <v>0</v>
      </c>
      <c r="U50" s="147">
        <f t="shared" ref="U50" si="215">W50/$A$2</f>
        <v>0</v>
      </c>
      <c r="V50" s="31"/>
      <c r="W50" s="243">
        <f t="shared" ref="W50" si="216">S50+(Y50*$A$3)</f>
        <v>0</v>
      </c>
      <c r="X50" s="6" t="str">
        <f t="shared" ref="X50" si="217">IF(Y50=T50,"",T50-V50)</f>
        <v/>
      </c>
      <c r="Y50" s="129">
        <f t="shared" ref="Y50" si="218">T50-V50</f>
        <v>0</v>
      </c>
      <c r="Z50" s="193" t="s">
        <v>33</v>
      </c>
      <c r="AA50" s="193"/>
    </row>
    <row r="51" spans="2:27">
      <c r="B51" s="23"/>
      <c r="C51" s="1"/>
      <c r="D51" s="113"/>
      <c r="E51" s="15"/>
      <c r="F51" s="149"/>
      <c r="G51" s="28"/>
      <c r="H51" s="209"/>
      <c r="I51" s="70"/>
      <c r="J51" s="150"/>
      <c r="K51" s="68"/>
      <c r="L51" s="194" t="s">
        <v>34</v>
      </c>
      <c r="M51" s="194"/>
      <c r="N51" s="29"/>
      <c r="O51" s="29"/>
      <c r="Q51" s="113"/>
      <c r="R51" s="111"/>
      <c r="S51" s="151"/>
      <c r="T51" s="52"/>
      <c r="U51" s="147"/>
      <c r="V51" s="137"/>
      <c r="W51" s="152"/>
      <c r="Y51" s="129"/>
      <c r="Z51" s="194" t="s">
        <v>34</v>
      </c>
      <c r="AA51" s="194"/>
    </row>
    <row r="52" spans="2:27">
      <c r="B52" s="23"/>
      <c r="C52" s="1"/>
      <c r="D52" s="113">
        <f t="shared" si="174"/>
        <v>0</v>
      </c>
      <c r="E52" s="21">
        <f>H50</f>
        <v>-71.924336872663645</v>
      </c>
      <c r="F52" s="207">
        <f t="shared" ref="F52" si="219">J50</f>
        <v>-115.751</v>
      </c>
      <c r="G52" s="28">
        <f t="shared" ref="G52" si="220">I50</f>
        <v>0</v>
      </c>
      <c r="H52" s="209">
        <f>J52/$A$2</f>
        <v>-71.924336872663645</v>
      </c>
      <c r="I52" s="69"/>
      <c r="J52" s="213">
        <f t="shared" ref="J52" si="221">F52+(K52*$A$3)</f>
        <v>-115.751</v>
      </c>
      <c r="K52" s="68">
        <f>I52-G52</f>
        <v>0</v>
      </c>
      <c r="L52" s="193" t="s">
        <v>33</v>
      </c>
      <c r="M52" s="193"/>
      <c r="N52" s="117"/>
      <c r="O52" s="117"/>
      <c r="Q52" s="113">
        <f t="shared" ref="Q52" si="222">U52-R52</f>
        <v>0</v>
      </c>
      <c r="R52" s="110">
        <f t="shared" ref="R52" si="223">S52/$A$2</f>
        <v>0</v>
      </c>
      <c r="S52" s="242">
        <f t="shared" ref="S52" si="224">W50</f>
        <v>0</v>
      </c>
      <c r="T52" s="52">
        <f t="shared" ref="T52" si="225">V50</f>
        <v>0</v>
      </c>
      <c r="U52" s="147">
        <f t="shared" ref="U52" si="226">W52/$A$2</f>
        <v>0</v>
      </c>
      <c r="V52" s="31"/>
      <c r="W52" s="243">
        <f t="shared" ref="W52" si="227">S52+(Y52*$A$3)</f>
        <v>0</v>
      </c>
      <c r="X52" s="6" t="str">
        <f t="shared" ref="X52" si="228">IF(Y52=T52,"",T52-V52)</f>
        <v/>
      </c>
      <c r="Y52" s="129">
        <f t="shared" ref="Y52" si="229">T52-V52</f>
        <v>0</v>
      </c>
      <c r="Z52" s="193" t="s">
        <v>33</v>
      </c>
      <c r="AA52" s="193"/>
    </row>
    <row r="53" spans="2:27">
      <c r="B53" s="23"/>
      <c r="C53" s="1"/>
      <c r="D53" s="113"/>
      <c r="E53" s="15"/>
      <c r="F53" s="149"/>
      <c r="G53" s="28"/>
      <c r="H53" s="209"/>
      <c r="I53" s="70"/>
      <c r="J53" s="150"/>
      <c r="K53" s="68"/>
      <c r="L53" s="194" t="s">
        <v>34</v>
      </c>
      <c r="M53" s="194"/>
      <c r="N53" s="29"/>
      <c r="O53" s="29"/>
      <c r="Q53" s="113"/>
      <c r="R53" s="111"/>
      <c r="S53" s="151"/>
      <c r="T53" s="52"/>
      <c r="U53" s="147"/>
      <c r="V53" s="137"/>
      <c r="W53" s="152"/>
      <c r="Y53" s="129"/>
      <c r="Z53" s="194" t="s">
        <v>34</v>
      </c>
      <c r="AA53" s="194"/>
    </row>
    <row r="54" spans="2:27">
      <c r="B54" s="23"/>
      <c r="C54" s="1"/>
      <c r="D54" s="113">
        <f t="shared" si="174"/>
        <v>0</v>
      </c>
      <c r="E54" s="21">
        <f t="shared" ref="E54" si="230">H52</f>
        <v>-71.924336872663645</v>
      </c>
      <c r="F54" s="207">
        <f t="shared" ref="F54" si="231">J52</f>
        <v>-115.751</v>
      </c>
      <c r="G54" s="28">
        <f t="shared" ref="G54" si="232">I52</f>
        <v>0</v>
      </c>
      <c r="H54" s="209">
        <f t="shared" ref="H54" si="233">J54/$A$2</f>
        <v>-71.924336872663645</v>
      </c>
      <c r="I54" s="69"/>
      <c r="J54" s="213">
        <f t="shared" ref="J54" si="234">F54+(K54*$A$3)</f>
        <v>-115.751</v>
      </c>
      <c r="K54" s="68">
        <f t="shared" ref="K54" si="235">I54-G54</f>
        <v>0</v>
      </c>
      <c r="L54" s="193" t="s">
        <v>33</v>
      </c>
      <c r="M54" s="193"/>
      <c r="N54" s="117"/>
      <c r="O54" s="117"/>
      <c r="Q54" s="113">
        <f t="shared" ref="Q54" si="236">U54-R54</f>
        <v>0</v>
      </c>
      <c r="R54" s="110">
        <f t="shared" ref="R54" si="237">S54/$A$2</f>
        <v>0</v>
      </c>
      <c r="S54" s="242">
        <f t="shared" ref="S54" si="238">W52</f>
        <v>0</v>
      </c>
      <c r="T54" s="52">
        <f t="shared" ref="T54" si="239">V52</f>
        <v>0</v>
      </c>
      <c r="U54" s="147">
        <f t="shared" ref="U54" si="240">W54/$A$2</f>
        <v>0</v>
      </c>
      <c r="V54" s="31"/>
      <c r="W54" s="243">
        <f t="shared" ref="W54" si="241">S54+(Y54*$A$3)</f>
        <v>0</v>
      </c>
      <c r="X54" s="6" t="str">
        <f t="shared" ref="X54" si="242">IF(Y54=T54,"",T54-V54)</f>
        <v/>
      </c>
      <c r="Y54" s="129">
        <f t="shared" ref="Y54" si="243">T54-V54</f>
        <v>0</v>
      </c>
      <c r="Z54" s="193" t="s">
        <v>33</v>
      </c>
      <c r="AA54" s="193"/>
    </row>
    <row r="55" spans="2:27" ht="20.25" customHeight="1">
      <c r="B55" s="23"/>
      <c r="C55" s="1"/>
      <c r="D55" s="113"/>
      <c r="E55" s="15"/>
      <c r="F55" s="149"/>
      <c r="G55" s="28"/>
      <c r="H55" s="209"/>
      <c r="I55" s="70"/>
      <c r="J55" s="150"/>
      <c r="K55" s="68"/>
      <c r="L55" s="194" t="s">
        <v>34</v>
      </c>
      <c r="M55" s="194"/>
      <c r="N55" s="29"/>
      <c r="O55" s="29"/>
      <c r="Q55" s="113"/>
      <c r="R55" s="111"/>
      <c r="S55" s="151"/>
      <c r="T55" s="52"/>
      <c r="U55" s="147"/>
      <c r="V55" s="137"/>
      <c r="W55" s="152"/>
      <c r="Y55" s="129"/>
      <c r="Z55" s="194" t="s">
        <v>34</v>
      </c>
      <c r="AA55" s="194"/>
    </row>
    <row r="56" spans="2:27">
      <c r="B56" s="23"/>
      <c r="C56" s="1"/>
      <c r="D56" s="113">
        <f t="shared" si="174"/>
        <v>0</v>
      </c>
      <c r="E56" s="21">
        <f t="shared" ref="E56" si="244">H54</f>
        <v>-71.924336872663645</v>
      </c>
      <c r="F56" s="207">
        <f t="shared" ref="F56" si="245">J54</f>
        <v>-115.751</v>
      </c>
      <c r="G56" s="28">
        <f t="shared" ref="G56" si="246">I54</f>
        <v>0</v>
      </c>
      <c r="H56" s="210">
        <f t="shared" ref="H56" si="247">J56/$A$2</f>
        <v>-71.924336872663645</v>
      </c>
      <c r="I56" s="69"/>
      <c r="J56" s="213">
        <f t="shared" ref="J56" si="248">F56+(K56*$A$3)</f>
        <v>-115.751</v>
      </c>
      <c r="K56" s="68">
        <f t="shared" ref="K56" si="249">I56-G56</f>
        <v>0</v>
      </c>
      <c r="L56" s="193" t="s">
        <v>33</v>
      </c>
      <c r="M56" s="193"/>
      <c r="N56" s="117"/>
      <c r="O56" s="117"/>
      <c r="Q56" s="113">
        <f t="shared" ref="Q56" si="250">U56-R56</f>
        <v>0</v>
      </c>
      <c r="R56" s="110">
        <f t="shared" ref="R56" si="251">S56/$A$2</f>
        <v>0</v>
      </c>
      <c r="S56" s="242">
        <f t="shared" ref="S56" si="252">W54</f>
        <v>0</v>
      </c>
      <c r="T56" s="52">
        <f t="shared" ref="T56" si="253">V54</f>
        <v>0</v>
      </c>
      <c r="U56" s="147">
        <f t="shared" ref="U56" si="254">W56/$A$2</f>
        <v>0</v>
      </c>
      <c r="V56" s="31"/>
      <c r="W56" s="243">
        <f t="shared" ref="W56" si="255">S56+(Y56*$A$3)</f>
        <v>0</v>
      </c>
      <c r="X56" s="6" t="str">
        <f t="shared" ref="X56" si="256">IF(Y56=T56,"",T56-V56)</f>
        <v/>
      </c>
      <c r="Y56" s="129">
        <f t="shared" ref="Y56" si="257">T56-V56</f>
        <v>0</v>
      </c>
      <c r="Z56" s="193" t="s">
        <v>33</v>
      </c>
      <c r="AA56" s="193"/>
    </row>
    <row r="57" spans="2:27">
      <c r="B57" s="23"/>
      <c r="C57" s="1"/>
      <c r="D57" s="113"/>
      <c r="E57" s="15"/>
      <c r="F57" s="149"/>
      <c r="G57" s="28"/>
      <c r="H57" s="209"/>
      <c r="I57" s="70"/>
      <c r="J57" s="150"/>
      <c r="K57" s="68"/>
      <c r="L57" s="194" t="s">
        <v>34</v>
      </c>
      <c r="M57" s="194"/>
      <c r="N57" s="9"/>
      <c r="O57" s="9"/>
      <c r="Q57" s="113"/>
      <c r="R57" s="111"/>
      <c r="S57" s="151"/>
      <c r="T57" s="52"/>
      <c r="U57" s="147"/>
      <c r="V57" s="137"/>
      <c r="W57" s="152"/>
      <c r="Y57" s="129"/>
      <c r="Z57" s="194" t="s">
        <v>34</v>
      </c>
      <c r="AA57" s="194"/>
    </row>
    <row r="58" spans="2:27" s="41" customFormat="1">
      <c r="B58" s="42"/>
      <c r="C58" s="1"/>
      <c r="D58" s="113">
        <f t="shared" si="174"/>
        <v>0</v>
      </c>
      <c r="E58" s="21">
        <f t="shared" ref="E58" si="258">H56</f>
        <v>-71.924336872663645</v>
      </c>
      <c r="F58" s="207">
        <f t="shared" ref="F58" si="259">J56</f>
        <v>-115.751</v>
      </c>
      <c r="G58" s="28">
        <f t="shared" ref="G58" si="260">I56</f>
        <v>0</v>
      </c>
      <c r="H58" s="209">
        <f t="shared" ref="H58" si="261">J58/$A$2</f>
        <v>-71.924336872663645</v>
      </c>
      <c r="I58" s="69"/>
      <c r="J58" s="213">
        <f t="shared" ref="J58" si="262">F58+(K58*$A$3)</f>
        <v>-115.751</v>
      </c>
      <c r="K58" s="68">
        <f t="shared" ref="K58" si="263">I58-G58</f>
        <v>0</v>
      </c>
      <c r="L58" s="193" t="s">
        <v>33</v>
      </c>
      <c r="M58" s="193"/>
      <c r="N58" s="117"/>
      <c r="O58" s="117"/>
      <c r="P58" s="6"/>
      <c r="Q58" s="113">
        <f t="shared" ref="Q58" si="264">U58-R58</f>
        <v>0</v>
      </c>
      <c r="R58" s="110">
        <f t="shared" ref="R58" si="265">S58/$A$2</f>
        <v>0</v>
      </c>
      <c r="S58" s="242">
        <f t="shared" ref="S58" si="266">W56</f>
        <v>0</v>
      </c>
      <c r="T58" s="52">
        <f t="shared" ref="T58" si="267">V56</f>
        <v>0</v>
      </c>
      <c r="U58" s="147">
        <f t="shared" ref="U58" si="268">W58/$A$2</f>
        <v>0</v>
      </c>
      <c r="V58" s="31"/>
      <c r="W58" s="243">
        <f t="shared" ref="W58" si="269">S58+(Y58*$A$3)</f>
        <v>0</v>
      </c>
      <c r="X58" s="6" t="str">
        <f t="shared" ref="X58" si="270">IF(Y58=T58,"",T58-V58)</f>
        <v/>
      </c>
      <c r="Y58" s="135">
        <f t="shared" ref="Y58" si="271">T58-V58</f>
        <v>0</v>
      </c>
      <c r="Z58" s="193" t="s">
        <v>33</v>
      </c>
      <c r="AA58" s="193"/>
    </row>
    <row r="59" spans="2:27">
      <c r="B59" s="23"/>
      <c r="C59" s="33"/>
      <c r="D59" s="113"/>
      <c r="E59" s="15"/>
      <c r="F59" s="149"/>
      <c r="G59" s="28"/>
      <c r="H59" s="209"/>
      <c r="I59" s="70"/>
      <c r="J59" s="150"/>
      <c r="K59" s="68"/>
      <c r="L59" s="194" t="s">
        <v>34</v>
      </c>
      <c r="M59" s="194"/>
      <c r="N59" s="30"/>
      <c r="O59" s="30"/>
      <c r="Q59" s="113"/>
      <c r="R59" s="111"/>
      <c r="S59" s="151"/>
      <c r="T59" s="52"/>
      <c r="U59" s="147"/>
      <c r="V59" s="137"/>
      <c r="W59" s="152"/>
      <c r="Y59" s="135"/>
      <c r="Z59" s="194" t="s">
        <v>34</v>
      </c>
      <c r="AA59" s="194"/>
    </row>
    <row r="60" spans="2:27">
      <c r="B60" s="23"/>
      <c r="C60" s="33"/>
      <c r="D60" s="113">
        <f t="shared" si="174"/>
        <v>0</v>
      </c>
      <c r="E60" s="21">
        <f t="shared" ref="E60" si="272">H58</f>
        <v>-71.924336872663645</v>
      </c>
      <c r="F60" s="207">
        <f t="shared" ref="F60" si="273">J58</f>
        <v>-115.751</v>
      </c>
      <c r="G60" s="28">
        <f t="shared" ref="G60" si="274">I58</f>
        <v>0</v>
      </c>
      <c r="H60" s="209">
        <f t="shared" ref="H60" si="275">J60/$A$2</f>
        <v>-71.924336872663645</v>
      </c>
      <c r="I60" s="69"/>
      <c r="J60" s="213">
        <f t="shared" ref="J60" si="276">F60+(K60*$A$3)</f>
        <v>-115.751</v>
      </c>
      <c r="K60" s="68">
        <f t="shared" ref="K60" si="277">I60-G60</f>
        <v>0</v>
      </c>
      <c r="L60" s="193" t="s">
        <v>33</v>
      </c>
      <c r="M60" s="193"/>
      <c r="N60" s="131"/>
      <c r="O60" s="131"/>
      <c r="Q60" s="113">
        <f t="shared" ref="Q60" si="278">U60-R60</f>
        <v>0</v>
      </c>
      <c r="R60" s="110">
        <f t="shared" ref="R60" si="279">S60/$A$2</f>
        <v>0</v>
      </c>
      <c r="S60" s="242">
        <f t="shared" ref="S60" si="280">W58</f>
        <v>0</v>
      </c>
      <c r="T60" s="52">
        <f t="shared" ref="T60" si="281">V58</f>
        <v>0</v>
      </c>
      <c r="U60" s="147">
        <f t="shared" ref="U60" si="282">W60/$A$2</f>
        <v>0</v>
      </c>
      <c r="V60" s="31"/>
      <c r="W60" s="243">
        <f t="shared" ref="W60" si="283">S60+(Y60*$A$3)</f>
        <v>0</v>
      </c>
      <c r="X60" s="6" t="str">
        <f t="shared" ref="X60" si="284">IF(Y60=T60,"",T60-V60)</f>
        <v/>
      </c>
      <c r="Y60" s="135">
        <f t="shared" ref="Y60" si="285">T60-V60</f>
        <v>0</v>
      </c>
      <c r="Z60" s="193" t="s">
        <v>33</v>
      </c>
      <c r="AA60" s="193"/>
    </row>
    <row r="61" spans="2:27">
      <c r="B61" s="23"/>
      <c r="C61" s="33"/>
      <c r="D61" s="113"/>
      <c r="E61" s="15"/>
      <c r="F61" s="149"/>
      <c r="G61" s="28"/>
      <c r="H61" s="209"/>
      <c r="I61" s="70"/>
      <c r="J61" s="150"/>
      <c r="K61" s="68"/>
      <c r="L61" s="194" t="s">
        <v>34</v>
      </c>
      <c r="M61" s="194"/>
      <c r="N61" s="16"/>
      <c r="O61" s="16"/>
      <c r="Q61" s="113"/>
      <c r="R61" s="111"/>
      <c r="S61" s="151"/>
      <c r="T61" s="52"/>
      <c r="U61" s="147"/>
      <c r="V61" s="137"/>
      <c r="W61" s="152"/>
      <c r="Y61" s="135"/>
      <c r="Z61" s="194" t="s">
        <v>34</v>
      </c>
      <c r="AA61" s="194"/>
    </row>
    <row r="62" spans="2:27" ht="25.5" customHeight="1">
      <c r="B62" s="23"/>
      <c r="C62" s="115"/>
      <c r="D62" s="113">
        <f t="shared" si="174"/>
        <v>0</v>
      </c>
      <c r="E62" s="21">
        <f t="shared" ref="E62" si="286">H60</f>
        <v>-71.924336872663645</v>
      </c>
      <c r="F62" s="207">
        <f t="shared" ref="F62" si="287">J60</f>
        <v>-115.751</v>
      </c>
      <c r="G62" s="28">
        <f t="shared" ref="G62" si="288">I60</f>
        <v>0</v>
      </c>
      <c r="H62" s="209">
        <f t="shared" ref="H62" si="289">J62/$A$2</f>
        <v>-71.924336872663645</v>
      </c>
      <c r="I62" s="69"/>
      <c r="J62" s="213">
        <f t="shared" ref="J62" si="290">F62+(K62*$A$3)</f>
        <v>-115.751</v>
      </c>
      <c r="K62" s="68">
        <f t="shared" ref="K62" si="291">I62-G62</f>
        <v>0</v>
      </c>
      <c r="L62" s="193" t="s">
        <v>33</v>
      </c>
      <c r="M62" s="193"/>
      <c r="N62" s="16"/>
      <c r="O62" s="16"/>
      <c r="Q62" s="113">
        <f t="shared" ref="Q62" si="292">U62-R62</f>
        <v>0</v>
      </c>
      <c r="R62" s="110">
        <f t="shared" ref="R62" si="293">S62/$A$2</f>
        <v>0</v>
      </c>
      <c r="S62" s="242">
        <f t="shared" ref="S62" si="294">W60</f>
        <v>0</v>
      </c>
      <c r="T62" s="52">
        <f t="shared" ref="T62" si="295">V60</f>
        <v>0</v>
      </c>
      <c r="U62" s="147">
        <f t="shared" ref="U62" si="296">W62/$A$2</f>
        <v>0</v>
      </c>
      <c r="V62" s="31"/>
      <c r="W62" s="243">
        <f t="shared" ref="W62" si="297">S62+(Y62*$A$3)</f>
        <v>0</v>
      </c>
      <c r="X62" s="6" t="str">
        <f t="shared" ref="X62" si="298">IF(Y62=T62,"",T62-V62)</f>
        <v/>
      </c>
      <c r="Y62" s="135">
        <f t="shared" ref="Y62" si="299">T62-V62</f>
        <v>0</v>
      </c>
      <c r="Z62" s="193" t="s">
        <v>33</v>
      </c>
      <c r="AA62" s="193"/>
    </row>
    <row r="63" spans="2:27">
      <c r="B63" s="23"/>
      <c r="C63" s="115"/>
      <c r="D63" s="113"/>
      <c r="E63" s="15"/>
      <c r="F63" s="149"/>
      <c r="G63" s="28"/>
      <c r="H63" s="209"/>
      <c r="I63" s="70"/>
      <c r="J63" s="150"/>
      <c r="K63" s="68"/>
      <c r="L63" s="194" t="s">
        <v>34</v>
      </c>
      <c r="M63" s="194"/>
      <c r="N63" s="16"/>
      <c r="O63" s="16"/>
      <c r="Q63" s="113"/>
      <c r="R63" s="111"/>
      <c r="S63" s="151"/>
      <c r="T63" s="52"/>
      <c r="U63" s="147"/>
      <c r="V63" s="137"/>
      <c r="W63" s="152"/>
      <c r="Y63" s="135"/>
      <c r="Z63" s="194" t="s">
        <v>34</v>
      </c>
      <c r="AA63" s="194"/>
    </row>
    <row r="64" spans="2:27">
      <c r="B64" s="23"/>
      <c r="C64" s="197"/>
      <c r="D64" s="113">
        <f t="shared" si="174"/>
        <v>0</v>
      </c>
      <c r="E64" s="21">
        <f t="shared" ref="E64" si="300">H62</f>
        <v>-71.924336872663645</v>
      </c>
      <c r="F64" s="207">
        <f t="shared" ref="F64" si="301">J62</f>
        <v>-115.751</v>
      </c>
      <c r="G64" s="28">
        <f t="shared" ref="G64" si="302">I62</f>
        <v>0</v>
      </c>
      <c r="H64" s="209">
        <f t="shared" ref="H64" si="303">J64/$A$2</f>
        <v>-71.924336872663645</v>
      </c>
      <c r="I64" s="69"/>
      <c r="J64" s="213">
        <f t="shared" ref="J64" si="304">F64+(K64*$A$3)</f>
        <v>-115.751</v>
      </c>
      <c r="K64" s="68">
        <f t="shared" ref="K64" si="305">I64-G64</f>
        <v>0</v>
      </c>
      <c r="L64" s="193" t="s">
        <v>33</v>
      </c>
      <c r="M64" s="193"/>
      <c r="N64" s="16"/>
      <c r="O64" s="16"/>
      <c r="Q64" s="113">
        <f t="shared" ref="Q64" si="306">U64-R64</f>
        <v>0</v>
      </c>
      <c r="R64" s="110">
        <f t="shared" ref="R64" si="307">S64/$A$2</f>
        <v>0</v>
      </c>
      <c r="S64" s="242">
        <f t="shared" ref="S64" si="308">W62</f>
        <v>0</v>
      </c>
      <c r="T64" s="52">
        <f t="shared" ref="T64" si="309">V62</f>
        <v>0</v>
      </c>
      <c r="U64" s="147">
        <f t="shared" ref="U64" si="310">W64/$A$2</f>
        <v>0</v>
      </c>
      <c r="V64" s="31"/>
      <c r="W64" s="243">
        <f t="shared" ref="W64" si="311">S64+(Y64*$A$3)</f>
        <v>0</v>
      </c>
      <c r="X64" s="6" t="str">
        <f t="shared" ref="X64" si="312">IF(Y64=T64,"",T64-V64)</f>
        <v/>
      </c>
      <c r="Y64" s="135">
        <f t="shared" ref="Y64" si="313">T64-V64</f>
        <v>0</v>
      </c>
      <c r="Z64" s="193" t="s">
        <v>33</v>
      </c>
      <c r="AA64" s="193"/>
    </row>
    <row r="65" spans="1:27">
      <c r="B65" s="23"/>
      <c r="C65" s="4"/>
      <c r="D65" s="113"/>
      <c r="E65" s="15"/>
      <c r="F65" s="149"/>
      <c r="G65" s="28"/>
      <c r="H65" s="209"/>
      <c r="I65" s="70"/>
      <c r="J65" s="150"/>
      <c r="K65" s="68"/>
      <c r="L65" s="194" t="s">
        <v>34</v>
      </c>
      <c r="M65" s="194"/>
      <c r="N65" s="16"/>
      <c r="O65" s="16"/>
      <c r="Q65" s="113"/>
      <c r="R65" s="111"/>
      <c r="S65" s="151"/>
      <c r="T65" s="52"/>
      <c r="U65" s="147"/>
      <c r="V65" s="137"/>
      <c r="W65" s="152"/>
      <c r="Y65" s="135"/>
      <c r="Z65" s="194" t="s">
        <v>34</v>
      </c>
      <c r="AA65" s="194"/>
    </row>
    <row r="66" spans="1:27" ht="22.5" customHeight="1">
      <c r="B66" s="23"/>
      <c r="C66" s="142"/>
      <c r="D66" s="113">
        <f t="shared" si="174"/>
        <v>0</v>
      </c>
      <c r="E66" s="21">
        <f t="shared" ref="E66" si="314">H64</f>
        <v>-71.924336872663645</v>
      </c>
      <c r="F66" s="207">
        <f t="shared" ref="F66" si="315">J64</f>
        <v>-115.751</v>
      </c>
      <c r="G66" s="28">
        <f t="shared" ref="G66" si="316">I64</f>
        <v>0</v>
      </c>
      <c r="H66" s="209">
        <f t="shared" ref="H66" si="317">J66/$A$2</f>
        <v>-71.924336872663645</v>
      </c>
      <c r="I66" s="69"/>
      <c r="J66" s="213">
        <f t="shared" ref="J66" si="318">F66+(K66*$A$3)</f>
        <v>-115.751</v>
      </c>
      <c r="K66" s="68">
        <f t="shared" ref="K66" si="319">I66-G66</f>
        <v>0</v>
      </c>
      <c r="L66" s="193" t="s">
        <v>33</v>
      </c>
      <c r="M66" s="193"/>
      <c r="N66" s="16"/>
      <c r="O66" s="16"/>
      <c r="Q66" s="113">
        <f t="shared" ref="Q66" si="320">U66-R66</f>
        <v>0</v>
      </c>
      <c r="R66" s="110">
        <f t="shared" ref="R66" si="321">S66/$A$2</f>
        <v>0</v>
      </c>
      <c r="S66" s="242">
        <f t="shared" ref="S66" si="322">W64</f>
        <v>0</v>
      </c>
      <c r="T66" s="52">
        <f t="shared" ref="T66" si="323">V64</f>
        <v>0</v>
      </c>
      <c r="U66" s="147">
        <f t="shared" ref="U66" si="324">W66/$A$2</f>
        <v>0</v>
      </c>
      <c r="V66" s="31"/>
      <c r="W66" s="243">
        <f t="shared" ref="W66" si="325">S66+(Y66*$A$3)</f>
        <v>0</v>
      </c>
      <c r="X66" s="6" t="str">
        <f t="shared" ref="X66" si="326">IF(Y66=T66,"",T66-V66)</f>
        <v/>
      </c>
      <c r="Y66" s="135">
        <f t="shared" ref="Y66" si="327">T66-V66</f>
        <v>0</v>
      </c>
      <c r="Z66" s="193" t="s">
        <v>33</v>
      </c>
      <c r="AA66" s="193"/>
    </row>
    <row r="67" spans="1:27" ht="18.75" customHeight="1">
      <c r="B67" s="23"/>
      <c r="C67" s="53"/>
      <c r="D67" s="113"/>
      <c r="E67" s="15"/>
      <c r="F67" s="149"/>
      <c r="G67" s="28"/>
      <c r="H67" s="209"/>
      <c r="I67" s="70"/>
      <c r="J67" s="150"/>
      <c r="K67" s="68"/>
      <c r="L67" s="194" t="s">
        <v>34</v>
      </c>
      <c r="M67" s="194"/>
      <c r="N67" s="16"/>
      <c r="O67" s="16"/>
      <c r="Q67" s="113"/>
      <c r="R67" s="111"/>
      <c r="S67" s="151"/>
      <c r="T67" s="52"/>
      <c r="U67" s="147"/>
      <c r="V67" s="137"/>
      <c r="W67" s="152"/>
      <c r="Y67" s="135"/>
      <c r="Z67" s="194" t="s">
        <v>34</v>
      </c>
      <c r="AA67" s="194"/>
    </row>
    <row r="68" spans="1:27">
      <c r="B68" s="130"/>
      <c r="C68" s="29"/>
      <c r="D68" s="113">
        <f t="shared" si="174"/>
        <v>0</v>
      </c>
      <c r="E68" s="21">
        <f t="shared" ref="E68" si="328">H66</f>
        <v>-71.924336872663645</v>
      </c>
      <c r="F68" s="207">
        <f t="shared" ref="F68" si="329">J66</f>
        <v>-115.751</v>
      </c>
      <c r="G68" s="28">
        <f t="shared" ref="G68" si="330">I66</f>
        <v>0</v>
      </c>
      <c r="H68" s="209">
        <f t="shared" ref="H68" si="331">J68/$A$2</f>
        <v>-71.924336872663645</v>
      </c>
      <c r="I68" s="69"/>
      <c r="J68" s="213">
        <f t="shared" ref="J68" si="332">F68+(K68*$A$3)</f>
        <v>-115.751</v>
      </c>
      <c r="K68" s="68">
        <f t="shared" ref="K68" si="333">I68-G68</f>
        <v>0</v>
      </c>
      <c r="L68" s="193" t="s">
        <v>33</v>
      </c>
      <c r="M68" s="193"/>
      <c r="N68" s="16"/>
      <c r="O68" s="16"/>
      <c r="Q68" s="113">
        <f t="shared" ref="Q68" si="334">U68-R68</f>
        <v>0</v>
      </c>
      <c r="R68" s="110">
        <f t="shared" ref="R68" si="335">S68/$A$2</f>
        <v>0</v>
      </c>
      <c r="S68" s="242">
        <f t="shared" ref="S68" si="336">W66</f>
        <v>0</v>
      </c>
      <c r="T68" s="52">
        <f t="shared" ref="T68" si="337">V66</f>
        <v>0</v>
      </c>
      <c r="U68" s="147">
        <f t="shared" ref="U68" si="338">W68/$A$2</f>
        <v>0</v>
      </c>
      <c r="V68" s="31"/>
      <c r="W68" s="243">
        <f t="shared" ref="W68" si="339">S68+(Y68*$A$3)</f>
        <v>0</v>
      </c>
      <c r="X68" s="6" t="str">
        <f t="shared" ref="X68" si="340">IF(Y68=T68,"",T68-V68)</f>
        <v/>
      </c>
      <c r="Y68" s="135">
        <f t="shared" ref="Y68" si="341">T68-V68</f>
        <v>0</v>
      </c>
      <c r="Z68" s="193" t="s">
        <v>33</v>
      </c>
      <c r="AA68" s="193"/>
    </row>
    <row r="69" spans="1:27">
      <c r="B69" s="13"/>
      <c r="C69" s="29"/>
      <c r="D69" s="113"/>
      <c r="E69" s="15"/>
      <c r="F69" s="149"/>
      <c r="G69" s="28"/>
      <c r="H69" s="209"/>
      <c r="I69" s="70"/>
      <c r="J69" s="150"/>
      <c r="K69" s="68"/>
      <c r="L69" s="194" t="s">
        <v>34</v>
      </c>
      <c r="M69" s="194"/>
      <c r="N69" s="44"/>
      <c r="O69" s="44"/>
      <c r="Q69" s="113"/>
      <c r="R69" s="111"/>
      <c r="S69" s="151"/>
      <c r="T69" s="52"/>
      <c r="U69" s="147"/>
      <c r="V69" s="137"/>
      <c r="W69" s="152"/>
      <c r="Y69" s="135"/>
      <c r="Z69" s="194" t="s">
        <v>34</v>
      </c>
      <c r="AA69" s="194"/>
    </row>
    <row r="70" spans="1:27">
      <c r="A70" s="18"/>
      <c r="B70" s="22"/>
      <c r="C70" s="29"/>
      <c r="D70" s="113">
        <f t="shared" si="174"/>
        <v>0</v>
      </c>
      <c r="E70" s="21">
        <f t="shared" ref="E70" si="342">H68</f>
        <v>-71.924336872663645</v>
      </c>
      <c r="F70" s="207">
        <f t="shared" ref="F70" si="343">J68</f>
        <v>-115.751</v>
      </c>
      <c r="G70" s="28">
        <f t="shared" ref="G70" si="344">I68</f>
        <v>0</v>
      </c>
      <c r="H70" s="209">
        <f t="shared" ref="H70" si="345">J70/$A$2</f>
        <v>-71.924336872663645</v>
      </c>
      <c r="I70" s="69"/>
      <c r="J70" s="213">
        <f t="shared" ref="J70" si="346">F70+(K70*$A$3)</f>
        <v>-115.751</v>
      </c>
      <c r="K70" s="68">
        <f t="shared" ref="K70" si="347">I70-G70</f>
        <v>0</v>
      </c>
      <c r="L70" s="193" t="s">
        <v>33</v>
      </c>
      <c r="M70" s="193"/>
      <c r="N70" s="16"/>
      <c r="O70" s="16"/>
      <c r="P70" s="41"/>
      <c r="Q70" s="113">
        <f t="shared" ref="Q70" si="348">U70-R70</f>
        <v>0</v>
      </c>
      <c r="R70" s="110">
        <f t="shared" ref="R70" si="349">S70/$A$2</f>
        <v>0</v>
      </c>
      <c r="S70" s="242">
        <f t="shared" ref="S70" si="350">W68</f>
        <v>0</v>
      </c>
      <c r="T70" s="52">
        <f t="shared" ref="T70" si="351">V68</f>
        <v>0</v>
      </c>
      <c r="U70" s="147">
        <f t="shared" ref="U70" si="352">W70/$A$2</f>
        <v>0</v>
      </c>
      <c r="V70" s="31"/>
      <c r="W70" s="243">
        <f t="shared" ref="W70" si="353">S70+(Y70*$A$3)</f>
        <v>0</v>
      </c>
      <c r="X70" s="6" t="str">
        <f t="shared" ref="X70" si="354">IF(Y70=T70,"",T70-V70)</f>
        <v/>
      </c>
      <c r="Y70" s="135">
        <f t="shared" ref="Y70" si="355">T70-V70</f>
        <v>0</v>
      </c>
      <c r="Z70" s="193" t="s">
        <v>33</v>
      </c>
      <c r="AA70" s="193"/>
    </row>
    <row r="71" spans="1:27">
      <c r="A71" s="24"/>
      <c r="C71" s="29"/>
      <c r="D71" s="113"/>
      <c r="E71" s="15"/>
      <c r="F71" s="149"/>
      <c r="G71" s="28"/>
      <c r="H71" s="209"/>
      <c r="I71" s="70"/>
      <c r="J71" s="150"/>
      <c r="K71" s="68"/>
      <c r="L71" s="194" t="s">
        <v>34</v>
      </c>
      <c r="M71" s="194"/>
      <c r="N71" s="9"/>
      <c r="O71" s="9"/>
      <c r="Q71" s="113"/>
      <c r="R71" s="111"/>
      <c r="S71" s="151"/>
      <c r="T71" s="52"/>
      <c r="U71" s="147"/>
      <c r="V71" s="137"/>
      <c r="W71" s="152"/>
      <c r="Y71" s="135"/>
      <c r="Z71" s="194" t="s">
        <v>34</v>
      </c>
      <c r="AA71" s="194"/>
    </row>
    <row r="72" spans="1:27">
      <c r="B72" s="130"/>
      <c r="C72" s="29"/>
      <c r="D72" s="113">
        <f t="shared" si="174"/>
        <v>0</v>
      </c>
      <c r="E72" s="21">
        <f t="shared" ref="E72" si="356">H70</f>
        <v>-71.924336872663645</v>
      </c>
      <c r="F72" s="207">
        <f t="shared" ref="F72" si="357">J70</f>
        <v>-115.751</v>
      </c>
      <c r="G72" s="28">
        <f t="shared" ref="G72" si="358">I70</f>
        <v>0</v>
      </c>
      <c r="H72" s="209">
        <f t="shared" ref="H72" si="359">J72/$A$2</f>
        <v>-71.924336872663645</v>
      </c>
      <c r="I72" s="69"/>
      <c r="J72" s="213">
        <f t="shared" ref="J72" si="360">F72+(K72*$A$3)</f>
        <v>-115.751</v>
      </c>
      <c r="K72" s="68">
        <f t="shared" ref="K72" si="361">I72-G72</f>
        <v>0</v>
      </c>
      <c r="L72" s="193" t="s">
        <v>33</v>
      </c>
      <c r="M72" s="193"/>
      <c r="N72" s="9"/>
      <c r="O72" s="9"/>
      <c r="Q72" s="113">
        <f t="shared" ref="Q72" si="362">U72-R72</f>
        <v>0</v>
      </c>
      <c r="R72" s="110">
        <f t="shared" ref="R72" si="363">S72/$A$2</f>
        <v>0</v>
      </c>
      <c r="S72" s="242">
        <f t="shared" ref="S72" si="364">W70</f>
        <v>0</v>
      </c>
      <c r="T72" s="52">
        <f t="shared" ref="T72" si="365">V70</f>
        <v>0</v>
      </c>
      <c r="U72" s="147">
        <f t="shared" ref="U72" si="366">W72/$A$2</f>
        <v>0</v>
      </c>
      <c r="V72" s="31"/>
      <c r="W72" s="243">
        <f t="shared" ref="W72" si="367">S72+(Y72*$A$3)</f>
        <v>0</v>
      </c>
      <c r="X72" s="6" t="str">
        <f t="shared" ref="X72" si="368">IF(Y72=T72,"",T72-V72)</f>
        <v/>
      </c>
      <c r="Y72" s="135">
        <f t="shared" ref="Y72" si="369">T72-V72</f>
        <v>0</v>
      </c>
      <c r="Z72" s="193" t="s">
        <v>33</v>
      </c>
      <c r="AA72" s="193"/>
    </row>
    <row r="73" spans="1:27">
      <c r="A73" s="24"/>
      <c r="B73" s="13"/>
      <c r="C73" s="29"/>
      <c r="D73" s="113"/>
      <c r="E73" s="15"/>
      <c r="F73" s="149"/>
      <c r="G73" s="28"/>
      <c r="H73" s="209"/>
      <c r="I73" s="70"/>
      <c r="J73" s="150"/>
      <c r="K73" s="68"/>
      <c r="L73" s="194" t="s">
        <v>34</v>
      </c>
      <c r="M73" s="194"/>
      <c r="N73" s="9"/>
      <c r="O73" s="9"/>
      <c r="Q73" s="113"/>
      <c r="R73" s="111"/>
      <c r="S73" s="151"/>
      <c r="T73" s="52"/>
      <c r="U73" s="147"/>
      <c r="V73" s="137"/>
      <c r="W73" s="152"/>
      <c r="Y73" s="135"/>
      <c r="Z73" s="194" t="s">
        <v>34</v>
      </c>
      <c r="AA73" s="194"/>
    </row>
    <row r="74" spans="1:27">
      <c r="B74" s="22"/>
      <c r="C74" s="29"/>
      <c r="D74" s="113">
        <f t="shared" si="174"/>
        <v>0</v>
      </c>
      <c r="E74" s="21">
        <f t="shared" ref="E74" si="370">H72</f>
        <v>-71.924336872663645</v>
      </c>
      <c r="F74" s="207">
        <f t="shared" ref="F74" si="371">J72</f>
        <v>-115.751</v>
      </c>
      <c r="G74" s="28">
        <f t="shared" ref="G74" si="372">I72</f>
        <v>0</v>
      </c>
      <c r="H74" s="209">
        <f t="shared" ref="H74" si="373">J74/$A$2</f>
        <v>-71.924336872663645</v>
      </c>
      <c r="I74" s="69"/>
      <c r="J74" s="213">
        <f t="shared" ref="J74" si="374">F74+(K74*$A$3)</f>
        <v>-115.751</v>
      </c>
      <c r="K74" s="68">
        <f t="shared" ref="K74" si="375">I74-G74</f>
        <v>0</v>
      </c>
      <c r="L74" s="193" t="s">
        <v>33</v>
      </c>
      <c r="M74" s="193"/>
      <c r="N74" s="9"/>
      <c r="O74" s="9"/>
      <c r="Q74" s="113">
        <f t="shared" ref="Q74" si="376">U74-R74</f>
        <v>0</v>
      </c>
      <c r="R74" s="110">
        <f t="shared" ref="R74" si="377">S74/$A$2</f>
        <v>0</v>
      </c>
      <c r="S74" s="242">
        <f t="shared" ref="S74" si="378">W72</f>
        <v>0</v>
      </c>
      <c r="T74" s="52">
        <f t="shared" ref="T74" si="379">V72</f>
        <v>0</v>
      </c>
      <c r="U74" s="147">
        <f t="shared" ref="U74" si="380">W74/$A$2</f>
        <v>0</v>
      </c>
      <c r="V74" s="31"/>
      <c r="W74" s="243">
        <f t="shared" ref="W74" si="381">S74+(Y74*$A$3)</f>
        <v>0</v>
      </c>
      <c r="X74" s="6" t="str">
        <f t="shared" ref="X74" si="382">IF(Y74=T74,"",T74-V74)</f>
        <v/>
      </c>
      <c r="Y74" s="135">
        <f t="shared" ref="Y74" si="383">T74-V74</f>
        <v>0</v>
      </c>
      <c r="Z74" s="193" t="s">
        <v>33</v>
      </c>
      <c r="AA74" s="193"/>
    </row>
    <row r="75" spans="1:27">
      <c r="A75" s="24"/>
      <c r="C75" s="29"/>
      <c r="D75" s="113"/>
      <c r="E75" s="15"/>
      <c r="F75" s="149"/>
      <c r="G75" s="28"/>
      <c r="H75" s="209"/>
      <c r="I75" s="70"/>
      <c r="J75" s="150"/>
      <c r="K75" s="68"/>
      <c r="L75" s="194" t="s">
        <v>34</v>
      </c>
      <c r="M75" s="194"/>
      <c r="N75" s="9"/>
      <c r="O75" s="9"/>
      <c r="Q75" s="113"/>
      <c r="R75" s="111"/>
      <c r="S75" s="151"/>
      <c r="T75" s="52"/>
      <c r="U75" s="147"/>
      <c r="V75" s="137"/>
      <c r="W75" s="152"/>
      <c r="Y75" s="135"/>
      <c r="Z75" s="194" t="s">
        <v>34</v>
      </c>
      <c r="AA75" s="194"/>
    </row>
    <row r="76" spans="1:27">
      <c r="A76" s="24"/>
      <c r="B76" s="130"/>
      <c r="C76" s="29"/>
      <c r="D76" s="113">
        <f t="shared" si="174"/>
        <v>0</v>
      </c>
      <c r="E76" s="21">
        <f t="shared" ref="E76" si="384">H74</f>
        <v>-71.924336872663645</v>
      </c>
      <c r="F76" s="207">
        <f t="shared" ref="F76" si="385">J74</f>
        <v>-115.751</v>
      </c>
      <c r="G76" s="28">
        <f t="shared" ref="G76" si="386">I74</f>
        <v>0</v>
      </c>
      <c r="H76" s="209">
        <f t="shared" ref="H76" si="387">J76/$A$2</f>
        <v>-71.924336872663645</v>
      </c>
      <c r="I76" s="69"/>
      <c r="J76" s="213">
        <f t="shared" ref="J76" si="388">F76+(K76*$A$3)</f>
        <v>-115.751</v>
      </c>
      <c r="K76" s="68">
        <f t="shared" ref="K76" si="389">I76-G76</f>
        <v>0</v>
      </c>
      <c r="L76" s="193" t="s">
        <v>33</v>
      </c>
      <c r="M76" s="193"/>
      <c r="N76" s="9"/>
      <c r="O76" s="9"/>
      <c r="Q76" s="113">
        <f t="shared" ref="Q76" si="390">U76-R76</f>
        <v>0</v>
      </c>
      <c r="R76" s="110">
        <f t="shared" ref="R76" si="391">S76/$A$2</f>
        <v>0</v>
      </c>
      <c r="S76" s="242">
        <f t="shared" ref="S76" si="392">W74</f>
        <v>0</v>
      </c>
      <c r="T76" s="52">
        <f t="shared" ref="T76" si="393">V74</f>
        <v>0</v>
      </c>
      <c r="U76" s="147">
        <f t="shared" ref="U76" si="394">W76/$A$2</f>
        <v>0</v>
      </c>
      <c r="V76" s="31"/>
      <c r="W76" s="243">
        <f t="shared" ref="W76" si="395">S76+(Y76*$A$3)</f>
        <v>0</v>
      </c>
      <c r="X76" s="6" t="str">
        <f t="shared" ref="X76" si="396">IF(Y76=T76,"",T76-V76)</f>
        <v/>
      </c>
      <c r="Y76" s="135">
        <f t="shared" ref="Y76" si="397">T76-V76</f>
        <v>0</v>
      </c>
      <c r="Z76" s="193" t="s">
        <v>33</v>
      </c>
      <c r="AA76" s="193"/>
    </row>
    <row r="77" spans="1:27">
      <c r="A77" s="24"/>
      <c r="B77" s="13"/>
      <c r="C77" s="29"/>
      <c r="D77" s="113"/>
      <c r="E77" s="15"/>
      <c r="F77" s="149"/>
      <c r="G77" s="28"/>
      <c r="H77" s="209"/>
      <c r="I77" s="70"/>
      <c r="J77" s="150"/>
      <c r="K77" s="68"/>
      <c r="L77" s="194" t="s">
        <v>34</v>
      </c>
      <c r="M77" s="194"/>
      <c r="N77" s="9"/>
      <c r="O77" s="9"/>
      <c r="Q77" s="113"/>
      <c r="R77" s="111"/>
      <c r="S77" s="151"/>
      <c r="T77" s="52"/>
      <c r="U77" s="147"/>
      <c r="V77" s="137"/>
      <c r="W77" s="152"/>
      <c r="Y77" s="129"/>
      <c r="Z77" s="194" t="s">
        <v>34</v>
      </c>
      <c r="AA77" s="194"/>
    </row>
    <row r="78" spans="1:27">
      <c r="A78" s="24"/>
      <c r="B78" s="22"/>
      <c r="C78" s="29"/>
      <c r="D78" s="113">
        <f t="shared" si="174"/>
        <v>0</v>
      </c>
      <c r="E78" s="21">
        <f t="shared" ref="E78" si="398">H76</f>
        <v>-71.924336872663645</v>
      </c>
      <c r="F78" s="207">
        <f t="shared" ref="F78" si="399">J76</f>
        <v>-115.751</v>
      </c>
      <c r="G78" s="28">
        <f t="shared" ref="G78" si="400">I76</f>
        <v>0</v>
      </c>
      <c r="H78" s="209">
        <f t="shared" ref="H78" si="401">J78/$A$2</f>
        <v>-71.924336872663645</v>
      </c>
      <c r="I78" s="69"/>
      <c r="J78" s="213">
        <f t="shared" ref="J78" si="402">F78+(K78*$A$3)</f>
        <v>-115.751</v>
      </c>
      <c r="K78" s="68">
        <f t="shared" ref="K78" si="403">I78-G78</f>
        <v>0</v>
      </c>
      <c r="L78" s="193" t="s">
        <v>33</v>
      </c>
      <c r="M78" s="193"/>
      <c r="N78" s="9"/>
      <c r="O78" s="9"/>
      <c r="Q78" s="113">
        <f t="shared" ref="Q78" si="404">U78-R78</f>
        <v>0</v>
      </c>
      <c r="R78" s="110">
        <f t="shared" ref="R78" si="405">S78/$A$2</f>
        <v>0</v>
      </c>
      <c r="S78" s="242">
        <f t="shared" ref="S78" si="406">W76</f>
        <v>0</v>
      </c>
      <c r="T78" s="52">
        <f t="shared" ref="T78" si="407">V76</f>
        <v>0</v>
      </c>
      <c r="U78" s="147">
        <f t="shared" ref="U78" si="408">W78/$A$2</f>
        <v>0</v>
      </c>
      <c r="V78" s="31"/>
      <c r="W78" s="243">
        <f t="shared" ref="W78" si="409">S78+(Y78*$A$3)</f>
        <v>0</v>
      </c>
      <c r="X78" s="6" t="str">
        <f t="shared" ref="X78" si="410">IF(Y78=T78,"",T78-V78)</f>
        <v/>
      </c>
      <c r="Y78" s="129">
        <f t="shared" ref="Y78" si="411">T78-V78</f>
        <v>0</v>
      </c>
      <c r="Z78" s="193" t="s">
        <v>33</v>
      </c>
      <c r="AA78" s="193"/>
    </row>
    <row r="79" spans="1:27">
      <c r="A79" s="24"/>
      <c r="C79" s="29"/>
      <c r="D79" s="113"/>
      <c r="E79" s="15"/>
      <c r="F79" s="149"/>
      <c r="G79" s="28"/>
      <c r="H79" s="209"/>
      <c r="I79" s="70"/>
      <c r="J79" s="150"/>
      <c r="K79" s="68"/>
      <c r="L79" s="194" t="s">
        <v>34</v>
      </c>
      <c r="M79" s="194"/>
      <c r="N79" s="9"/>
      <c r="O79" s="9"/>
      <c r="Q79" s="113"/>
      <c r="R79" s="111"/>
      <c r="S79" s="151"/>
      <c r="T79" s="52"/>
      <c r="U79" s="147"/>
      <c r="V79" s="137"/>
      <c r="W79" s="152"/>
      <c r="Y79" s="129"/>
      <c r="Z79" s="194" t="s">
        <v>34</v>
      </c>
      <c r="AA79" s="194"/>
    </row>
    <row r="80" spans="1:27">
      <c r="A80" s="24"/>
      <c r="B80" s="130"/>
      <c r="C80" s="29"/>
      <c r="D80" s="113">
        <f t="shared" si="174"/>
        <v>0</v>
      </c>
      <c r="E80" s="21">
        <f t="shared" ref="E80" si="412">H78</f>
        <v>-71.924336872663645</v>
      </c>
      <c r="F80" s="207">
        <f t="shared" ref="F80" si="413">J78</f>
        <v>-115.751</v>
      </c>
      <c r="G80" s="28">
        <f t="shared" ref="G80" si="414">I78</f>
        <v>0</v>
      </c>
      <c r="H80" s="209">
        <f t="shared" ref="H80" si="415">J80/$A$2</f>
        <v>-71.924336872663645</v>
      </c>
      <c r="I80" s="69"/>
      <c r="J80" s="213">
        <f t="shared" ref="J80" si="416">F80+(K80*$A$3)</f>
        <v>-115.751</v>
      </c>
      <c r="K80" s="68">
        <f t="shared" ref="K80" si="417">I80-G80</f>
        <v>0</v>
      </c>
      <c r="L80" s="193" t="s">
        <v>33</v>
      </c>
      <c r="M80" s="193"/>
      <c r="N80" s="9"/>
      <c r="O80" s="9"/>
      <c r="Q80" s="113">
        <f t="shared" ref="Q80" si="418">U80-R80</f>
        <v>0</v>
      </c>
      <c r="R80" s="110">
        <f t="shared" ref="R80" si="419">S80/$A$2</f>
        <v>0</v>
      </c>
      <c r="S80" s="242">
        <f t="shared" ref="S80" si="420">W78</f>
        <v>0</v>
      </c>
      <c r="T80" s="52">
        <f t="shared" ref="T80" si="421">V78</f>
        <v>0</v>
      </c>
      <c r="U80" s="147">
        <f t="shared" ref="U80" si="422">W80/$A$2</f>
        <v>0</v>
      </c>
      <c r="V80" s="31"/>
      <c r="W80" s="243">
        <f t="shared" ref="W80" si="423">S80+(Y80*$A$3)</f>
        <v>0</v>
      </c>
      <c r="X80" s="6" t="str">
        <f t="shared" ref="X80" si="424">IF(Y80=T80,"",T80-V80)</f>
        <v/>
      </c>
      <c r="Y80" s="129">
        <f t="shared" ref="Y80" si="425">T80-V80</f>
        <v>0</v>
      </c>
      <c r="Z80" s="193" t="s">
        <v>33</v>
      </c>
      <c r="AA80" s="193"/>
    </row>
    <row r="81" spans="1:27">
      <c r="A81" s="24"/>
      <c r="B81" s="13"/>
      <c r="C81" s="29"/>
      <c r="D81" s="113"/>
      <c r="E81" s="15"/>
      <c r="F81" s="149"/>
      <c r="G81" s="28"/>
      <c r="H81" s="209"/>
      <c r="I81" s="70"/>
      <c r="J81" s="150"/>
      <c r="K81" s="68"/>
      <c r="L81" s="194" t="s">
        <v>34</v>
      </c>
      <c r="M81" s="194"/>
      <c r="N81" s="9"/>
      <c r="O81" s="9"/>
      <c r="Q81" s="113"/>
      <c r="R81" s="111"/>
      <c r="S81" s="151"/>
      <c r="T81" s="52"/>
      <c r="U81" s="147"/>
      <c r="V81" s="137"/>
      <c r="W81" s="152"/>
      <c r="Y81" s="129"/>
      <c r="Z81" s="194" t="s">
        <v>34</v>
      </c>
      <c r="AA81" s="194"/>
    </row>
    <row r="82" spans="1:27">
      <c r="A82" s="24"/>
      <c r="B82" s="22"/>
      <c r="C82" s="29"/>
      <c r="D82" s="113">
        <f t="shared" si="174"/>
        <v>0</v>
      </c>
      <c r="E82" s="21">
        <f t="shared" ref="E82" si="426">H80</f>
        <v>-71.924336872663645</v>
      </c>
      <c r="F82" s="207">
        <f t="shared" ref="F82" si="427">J80</f>
        <v>-115.751</v>
      </c>
      <c r="G82" s="28">
        <f t="shared" ref="G82" si="428">I80</f>
        <v>0</v>
      </c>
      <c r="H82" s="209">
        <f t="shared" ref="H82" si="429">J82/$A$2</f>
        <v>-71.924336872663645</v>
      </c>
      <c r="I82" s="69"/>
      <c r="J82" s="213">
        <f t="shared" ref="J82" si="430">F82+(K82*$A$3)</f>
        <v>-115.751</v>
      </c>
      <c r="K82" s="68">
        <f t="shared" ref="K82" si="431">I82-G82</f>
        <v>0</v>
      </c>
      <c r="L82" s="193" t="s">
        <v>33</v>
      </c>
      <c r="M82" s="193"/>
      <c r="N82" s="9"/>
      <c r="O82" s="9"/>
      <c r="Q82" s="113">
        <f t="shared" ref="Q82" si="432">U82-R82</f>
        <v>0</v>
      </c>
      <c r="R82" s="110">
        <f t="shared" ref="R82" si="433">S82/$A$2</f>
        <v>0</v>
      </c>
      <c r="S82" s="242">
        <f t="shared" ref="S82" si="434">W80</f>
        <v>0</v>
      </c>
      <c r="T82" s="52">
        <f t="shared" ref="T82" si="435">V80</f>
        <v>0</v>
      </c>
      <c r="U82" s="147">
        <f t="shared" ref="U82" si="436">W82/$A$2</f>
        <v>0</v>
      </c>
      <c r="V82" s="31"/>
      <c r="W82" s="243">
        <f t="shared" ref="W82" si="437">S82+(Y82*$A$3)</f>
        <v>0</v>
      </c>
      <c r="X82" s="6" t="str">
        <f t="shared" ref="X82" si="438">IF(Y82=T82,"",T82-V82)</f>
        <v/>
      </c>
      <c r="Y82" s="129">
        <f t="shared" ref="Y82" si="439">T82-V82</f>
        <v>0</v>
      </c>
      <c r="Z82" s="193" t="s">
        <v>33</v>
      </c>
      <c r="AA82" s="193"/>
    </row>
    <row r="83" spans="1:27">
      <c r="A83" s="24"/>
      <c r="C83" s="29"/>
      <c r="D83" s="113"/>
      <c r="E83" s="15"/>
      <c r="F83" s="149"/>
      <c r="G83" s="28"/>
      <c r="H83" s="209"/>
      <c r="I83" s="70"/>
      <c r="J83" s="150"/>
      <c r="K83" s="68"/>
      <c r="L83" s="194" t="s">
        <v>34</v>
      </c>
      <c r="M83" s="194"/>
      <c r="N83" s="9"/>
      <c r="O83" s="9"/>
      <c r="Q83" s="113"/>
      <c r="R83" s="111"/>
      <c r="S83" s="151"/>
      <c r="T83" s="52"/>
      <c r="U83" s="147"/>
      <c r="V83" s="137"/>
      <c r="W83" s="152"/>
      <c r="Y83" s="129"/>
      <c r="Z83" s="194" t="s">
        <v>34</v>
      </c>
      <c r="AA83" s="194"/>
    </row>
    <row r="84" spans="1:27">
      <c r="A84" s="24"/>
      <c r="B84" s="130"/>
      <c r="C84" s="29"/>
      <c r="D84" s="113">
        <f t="shared" si="174"/>
        <v>0</v>
      </c>
      <c r="E84" s="21">
        <f t="shared" ref="E84" si="440">H82</f>
        <v>-71.924336872663645</v>
      </c>
      <c r="F84" s="207">
        <f t="shared" ref="F84" si="441">J82</f>
        <v>-115.751</v>
      </c>
      <c r="G84" s="28">
        <f t="shared" ref="G84" si="442">I82</f>
        <v>0</v>
      </c>
      <c r="H84" s="209">
        <f t="shared" ref="H84" si="443">J84/$A$2</f>
        <v>-71.924336872663645</v>
      </c>
      <c r="I84" s="69"/>
      <c r="J84" s="213">
        <f t="shared" ref="J84" si="444">F84+(K84*$A$3)</f>
        <v>-115.751</v>
      </c>
      <c r="K84" s="68">
        <f t="shared" ref="K84" si="445">I84-G84</f>
        <v>0</v>
      </c>
      <c r="L84" s="193" t="s">
        <v>33</v>
      </c>
      <c r="M84" s="193"/>
      <c r="N84" s="9"/>
      <c r="O84" s="9"/>
      <c r="Q84" s="113">
        <f t="shared" ref="Q84" si="446">U84-R84</f>
        <v>0</v>
      </c>
      <c r="R84" s="110">
        <f t="shared" ref="R84" si="447">S84/$A$2</f>
        <v>0</v>
      </c>
      <c r="S84" s="242">
        <f t="shared" ref="S84" si="448">W82</f>
        <v>0</v>
      </c>
      <c r="T84" s="52">
        <f t="shared" ref="T84" si="449">V82</f>
        <v>0</v>
      </c>
      <c r="U84" s="147">
        <f t="shared" ref="U84" si="450">W84/$A$2</f>
        <v>0</v>
      </c>
      <c r="V84" s="31"/>
      <c r="W84" s="243">
        <f t="shared" ref="W84" si="451">S84+(Y84*$A$3)</f>
        <v>0</v>
      </c>
      <c r="X84" s="6" t="str">
        <f t="shared" ref="X84" si="452">IF(Y84=T84,"",T84-V84)</f>
        <v/>
      </c>
      <c r="Y84" s="129">
        <f t="shared" ref="Y84" si="453">T84-V84</f>
        <v>0</v>
      </c>
      <c r="Z84" s="193" t="s">
        <v>33</v>
      </c>
      <c r="AA84" s="193"/>
    </row>
    <row r="85" spans="1:27">
      <c r="A85" s="24"/>
      <c r="B85" s="13"/>
      <c r="C85" s="29"/>
      <c r="D85" s="113"/>
      <c r="E85" s="15"/>
      <c r="F85" s="149"/>
      <c r="G85" s="28"/>
      <c r="H85" s="209"/>
      <c r="I85" s="70"/>
      <c r="J85" s="150"/>
      <c r="K85" s="68"/>
      <c r="L85" s="194" t="s">
        <v>34</v>
      </c>
      <c r="M85" s="194"/>
      <c r="N85" s="9"/>
      <c r="O85" s="9"/>
      <c r="Q85" s="113"/>
      <c r="R85" s="111"/>
      <c r="S85" s="151"/>
      <c r="T85" s="52"/>
      <c r="U85" s="147"/>
      <c r="V85" s="137"/>
      <c r="W85" s="152"/>
      <c r="Y85" s="129"/>
      <c r="Z85" s="194" t="s">
        <v>34</v>
      </c>
      <c r="AA85" s="194"/>
    </row>
    <row r="86" spans="1:27">
      <c r="A86" s="24"/>
      <c r="B86" s="22"/>
      <c r="C86" s="29"/>
      <c r="D86" s="113">
        <f t="shared" si="174"/>
        <v>0</v>
      </c>
      <c r="E86" s="21">
        <f t="shared" ref="E86" si="454">H84</f>
        <v>-71.924336872663645</v>
      </c>
      <c r="F86" s="207">
        <f t="shared" ref="F86" si="455">J84</f>
        <v>-115.751</v>
      </c>
      <c r="G86" s="28">
        <f t="shared" ref="G86" si="456">I84</f>
        <v>0</v>
      </c>
      <c r="H86" s="209">
        <f t="shared" ref="H86" si="457">J86/$A$2</f>
        <v>-71.924336872663645</v>
      </c>
      <c r="I86" s="69"/>
      <c r="J86" s="213">
        <f t="shared" ref="J86" si="458">F86+(K86*$A$3)</f>
        <v>-115.751</v>
      </c>
      <c r="K86" s="68">
        <f t="shared" ref="K86" si="459">I86-G86</f>
        <v>0</v>
      </c>
      <c r="L86" s="193" t="s">
        <v>33</v>
      </c>
      <c r="M86" s="193"/>
      <c r="N86" s="9"/>
      <c r="O86" s="9"/>
      <c r="Q86" s="113">
        <f t="shared" ref="Q86" si="460">U86-R86</f>
        <v>0</v>
      </c>
      <c r="R86" s="110">
        <f t="shared" ref="R86" si="461">S86/$A$2</f>
        <v>0</v>
      </c>
      <c r="S86" s="242">
        <f t="shared" ref="S86" si="462">W84</f>
        <v>0</v>
      </c>
      <c r="T86" s="52">
        <f t="shared" ref="T86" si="463">V84</f>
        <v>0</v>
      </c>
      <c r="U86" s="147">
        <f t="shared" ref="U86" si="464">W86/$A$2</f>
        <v>0</v>
      </c>
      <c r="V86" s="31"/>
      <c r="W86" s="243">
        <f t="shared" ref="W86" si="465">S86+(Y86*$A$3)</f>
        <v>0</v>
      </c>
      <c r="X86" s="6" t="str">
        <f t="shared" ref="X86" si="466">IF(Y86=T86,"",T86-V86)</f>
        <v/>
      </c>
      <c r="Y86" s="129">
        <f t="shared" ref="Y86" si="467">T86-V86</f>
        <v>0</v>
      </c>
      <c r="Z86" s="193" t="s">
        <v>33</v>
      </c>
      <c r="AA86" s="193"/>
    </row>
    <row r="87" spans="1:27">
      <c r="A87" s="24"/>
      <c r="C87" s="29"/>
      <c r="D87" s="113"/>
      <c r="E87" s="15"/>
      <c r="F87" s="149"/>
      <c r="G87" s="28"/>
      <c r="H87" s="209"/>
      <c r="I87" s="70"/>
      <c r="J87" s="150"/>
      <c r="K87" s="68"/>
      <c r="L87" s="194" t="s">
        <v>34</v>
      </c>
      <c r="M87" s="194"/>
      <c r="N87" s="16"/>
      <c r="O87" s="16"/>
      <c r="Q87" s="113"/>
      <c r="R87" s="111"/>
      <c r="S87" s="151"/>
      <c r="T87" s="52"/>
      <c r="U87" s="147"/>
      <c r="V87" s="137"/>
      <c r="W87" s="152"/>
      <c r="Y87" s="129"/>
      <c r="Z87" s="194" t="s">
        <v>34</v>
      </c>
      <c r="AA87" s="194"/>
    </row>
    <row r="88" spans="1:27">
      <c r="A88" s="24"/>
      <c r="B88" s="130"/>
      <c r="C88" s="29"/>
      <c r="D88" s="113">
        <f t="shared" si="174"/>
        <v>0</v>
      </c>
      <c r="E88" s="21">
        <f t="shared" ref="E88" si="468">H86</f>
        <v>-71.924336872663645</v>
      </c>
      <c r="F88" s="207">
        <f t="shared" ref="F88" si="469">J86</f>
        <v>-115.751</v>
      </c>
      <c r="G88" s="28">
        <f t="shared" ref="G88" si="470">I86</f>
        <v>0</v>
      </c>
      <c r="H88" s="209">
        <f t="shared" ref="H88" si="471">J88/$A$2</f>
        <v>-71.924336872663645</v>
      </c>
      <c r="I88" s="69"/>
      <c r="J88" s="213">
        <f t="shared" ref="J88" si="472">F88+(K88*$A$3)</f>
        <v>-115.751</v>
      </c>
      <c r="K88" s="68">
        <f t="shared" ref="K88" si="473">I88-G88</f>
        <v>0</v>
      </c>
      <c r="L88" s="193" t="s">
        <v>33</v>
      </c>
      <c r="M88" s="193"/>
      <c r="N88" s="8"/>
      <c r="O88" s="8"/>
      <c r="Q88" s="113">
        <f t="shared" ref="Q88" si="474">U88-R88</f>
        <v>0</v>
      </c>
      <c r="R88" s="110">
        <f t="shared" ref="R88" si="475">S88/$A$2</f>
        <v>0</v>
      </c>
      <c r="S88" s="242">
        <f t="shared" ref="S88" si="476">W86</f>
        <v>0</v>
      </c>
      <c r="T88" s="52">
        <f t="shared" ref="T88" si="477">V86</f>
        <v>0</v>
      </c>
      <c r="U88" s="147">
        <f t="shared" ref="U88" si="478">W88/$A$2</f>
        <v>0</v>
      </c>
      <c r="V88" s="31"/>
      <c r="W88" s="243">
        <f t="shared" ref="W88" si="479">S88+(Y88*$A$3)</f>
        <v>0</v>
      </c>
      <c r="X88" s="6" t="str">
        <f t="shared" ref="X88" si="480">IF(Y88=T88,"",T88-V88)</f>
        <v/>
      </c>
      <c r="Y88" s="129">
        <f t="shared" ref="Y88" si="481">T88-V88</f>
        <v>0</v>
      </c>
      <c r="Z88" s="193" t="s">
        <v>33</v>
      </c>
      <c r="AA88" s="193"/>
    </row>
    <row r="89" spans="1:27">
      <c r="A89" s="24"/>
      <c r="B89" s="13"/>
      <c r="C89" s="29"/>
      <c r="D89" s="113"/>
      <c r="E89" s="15"/>
      <c r="F89" s="149"/>
      <c r="G89" s="28"/>
      <c r="H89" s="209"/>
      <c r="I89" s="70"/>
      <c r="J89" s="150"/>
      <c r="K89" s="68"/>
      <c r="L89" s="194" t="s">
        <v>34</v>
      </c>
      <c r="M89" s="194"/>
      <c r="N89" s="20"/>
      <c r="O89" s="20"/>
      <c r="Q89" s="113"/>
      <c r="R89" s="111"/>
      <c r="S89" s="151"/>
      <c r="T89" s="52"/>
      <c r="U89" s="147"/>
      <c r="V89" s="137"/>
      <c r="W89" s="152"/>
      <c r="Y89" s="129"/>
      <c r="Z89" s="194" t="s">
        <v>34</v>
      </c>
      <c r="AA89" s="194"/>
    </row>
    <row r="90" spans="1:27">
      <c r="A90" s="24"/>
      <c r="B90" s="22"/>
      <c r="C90" s="29"/>
      <c r="D90" s="113">
        <f t="shared" si="174"/>
        <v>0</v>
      </c>
      <c r="E90" s="21">
        <f t="shared" ref="E90" si="482">H88</f>
        <v>-71.924336872663645</v>
      </c>
      <c r="F90" s="207">
        <f t="shared" ref="F90" si="483">J88</f>
        <v>-115.751</v>
      </c>
      <c r="G90" s="28">
        <f t="shared" ref="G90" si="484">I88</f>
        <v>0</v>
      </c>
      <c r="H90" s="209">
        <f t="shared" ref="H90" si="485">J90/$A$2</f>
        <v>-71.924336872663645</v>
      </c>
      <c r="I90" s="69"/>
      <c r="J90" s="213">
        <f t="shared" ref="J90" si="486">F90+(K90*$A$3)</f>
        <v>-115.751</v>
      </c>
      <c r="K90" s="68">
        <f t="shared" ref="K90" si="487">I90-G90</f>
        <v>0</v>
      </c>
      <c r="L90" s="193" t="s">
        <v>33</v>
      </c>
      <c r="M90" s="193"/>
      <c r="N90" s="20"/>
      <c r="O90" s="20"/>
      <c r="P90" s="9"/>
      <c r="Q90" s="113">
        <f t="shared" ref="Q90" si="488">U90-R90</f>
        <v>0</v>
      </c>
      <c r="R90" s="110">
        <f t="shared" ref="R90" si="489">S90/$A$2</f>
        <v>0</v>
      </c>
      <c r="S90" s="242">
        <f t="shared" ref="S90" si="490">W88</f>
        <v>0</v>
      </c>
      <c r="T90" s="52">
        <f t="shared" ref="T90" si="491">V88</f>
        <v>0</v>
      </c>
      <c r="U90" s="147">
        <f t="shared" ref="U90" si="492">W90/$A$2</f>
        <v>0</v>
      </c>
      <c r="V90" s="31"/>
      <c r="W90" s="243">
        <f t="shared" ref="W90" si="493">S90+(Y90*$A$3)</f>
        <v>0</v>
      </c>
      <c r="X90" s="6" t="str">
        <f t="shared" ref="X90" si="494">IF(Y90=T90,"",T90-V90)</f>
        <v/>
      </c>
      <c r="Y90" s="129">
        <f t="shared" ref="Y90" si="495">T90-V90</f>
        <v>0</v>
      </c>
      <c r="Z90" s="193" t="s">
        <v>33</v>
      </c>
      <c r="AA90" s="193"/>
    </row>
    <row r="91" spans="1:27">
      <c r="A91" s="24"/>
      <c r="C91" s="29"/>
      <c r="D91" s="113"/>
      <c r="E91" s="15"/>
      <c r="F91" s="149"/>
      <c r="G91" s="28"/>
      <c r="H91" s="209"/>
      <c r="I91" s="70"/>
      <c r="J91" s="150"/>
      <c r="K91" s="68"/>
      <c r="L91" s="194" t="s">
        <v>34</v>
      </c>
      <c r="M91" s="194"/>
      <c r="N91" s="109"/>
      <c r="O91" s="109"/>
      <c r="P91" s="9"/>
      <c r="Q91" s="113"/>
      <c r="R91" s="111"/>
      <c r="S91" s="151"/>
      <c r="T91" s="52"/>
      <c r="U91" s="147"/>
      <c r="V91" s="137"/>
      <c r="W91" s="152"/>
      <c r="Y91" s="129"/>
      <c r="Z91" s="194" t="s">
        <v>34</v>
      </c>
      <c r="AA91" s="194"/>
    </row>
    <row r="92" spans="1:27">
      <c r="A92" s="24"/>
      <c r="B92" s="130"/>
      <c r="C92" s="29"/>
      <c r="D92" s="113">
        <f t="shared" si="174"/>
        <v>0</v>
      </c>
      <c r="E92" s="21">
        <f t="shared" ref="E92" si="496">H90</f>
        <v>-71.924336872663645</v>
      </c>
      <c r="F92" s="207">
        <f t="shared" ref="F92" si="497">J90</f>
        <v>-115.751</v>
      </c>
      <c r="G92" s="28">
        <f t="shared" ref="G92" si="498">I90</f>
        <v>0</v>
      </c>
      <c r="H92" s="209">
        <f t="shared" ref="H92" si="499">J92/$A$2</f>
        <v>-71.924336872663645</v>
      </c>
      <c r="I92" s="69"/>
      <c r="J92" s="213">
        <f t="shared" ref="J92" si="500">F92+(K92*$A$3)</f>
        <v>-115.751</v>
      </c>
      <c r="K92" s="68">
        <f t="shared" ref="K92" si="501">I92-G92</f>
        <v>0</v>
      </c>
      <c r="L92" s="193" t="s">
        <v>33</v>
      </c>
      <c r="M92" s="193"/>
      <c r="N92" s="20"/>
      <c r="O92" s="20"/>
      <c r="P92" s="9"/>
      <c r="Q92" s="113">
        <f t="shared" ref="Q92" si="502">U92-R92</f>
        <v>0</v>
      </c>
      <c r="R92" s="110">
        <f t="shared" ref="R92" si="503">S92/$A$2</f>
        <v>0</v>
      </c>
      <c r="S92" s="242">
        <f t="shared" ref="S92" si="504">W90</f>
        <v>0</v>
      </c>
      <c r="T92" s="52">
        <f t="shared" ref="T92" si="505">V90</f>
        <v>0</v>
      </c>
      <c r="U92" s="147">
        <f t="shared" ref="U92" si="506">W92/$A$2</f>
        <v>0</v>
      </c>
      <c r="V92" s="31"/>
      <c r="W92" s="243">
        <f t="shared" ref="W92" si="507">S92+(Y92*$A$3)</f>
        <v>0</v>
      </c>
      <c r="X92" s="6" t="str">
        <f t="shared" ref="X92" si="508">IF(Y92=T92,"",T92-V92)</f>
        <v/>
      </c>
      <c r="Y92" s="129">
        <f t="shared" ref="Y92" si="509">T92-V92</f>
        <v>0</v>
      </c>
      <c r="Z92" s="193" t="s">
        <v>33</v>
      </c>
      <c r="AA92" s="193"/>
    </row>
    <row r="93" spans="1:27">
      <c r="A93" s="24"/>
      <c r="B93" s="13"/>
      <c r="C93" s="29"/>
      <c r="D93" s="113"/>
      <c r="E93" s="15"/>
      <c r="F93" s="149"/>
      <c r="G93" s="28"/>
      <c r="H93" s="209"/>
      <c r="I93" s="70"/>
      <c r="J93" s="150"/>
      <c r="K93" s="68"/>
      <c r="L93" s="194" t="s">
        <v>34</v>
      </c>
      <c r="M93" s="194"/>
      <c r="N93" s="22"/>
      <c r="O93" s="22"/>
      <c r="P93" s="9"/>
      <c r="Q93" s="113"/>
      <c r="R93" s="111"/>
      <c r="S93" s="151"/>
      <c r="T93" s="52"/>
      <c r="U93" s="147"/>
      <c r="V93" s="137"/>
      <c r="W93" s="152"/>
      <c r="Y93" s="129"/>
      <c r="Z93" s="194" t="s">
        <v>34</v>
      </c>
      <c r="AA93" s="194"/>
    </row>
    <row r="94" spans="1:27">
      <c r="B94" s="22"/>
      <c r="C94" s="29"/>
      <c r="D94" s="113">
        <f t="shared" si="174"/>
        <v>0</v>
      </c>
      <c r="E94" s="21">
        <f t="shared" ref="E94" si="510">H92</f>
        <v>-71.924336872663645</v>
      </c>
      <c r="F94" s="207">
        <f t="shared" ref="F94" si="511">J92</f>
        <v>-115.751</v>
      </c>
      <c r="G94" s="28">
        <f t="shared" ref="G94" si="512">I92</f>
        <v>0</v>
      </c>
      <c r="H94" s="209">
        <f t="shared" ref="H94" si="513">J94/$A$2</f>
        <v>-71.924336872663645</v>
      </c>
      <c r="I94" s="69"/>
      <c r="J94" s="213">
        <f t="shared" ref="J94" si="514">F94+(K94*$A$3)</f>
        <v>-115.751</v>
      </c>
      <c r="K94" s="68">
        <f t="shared" ref="K94" si="515">I94-G94</f>
        <v>0</v>
      </c>
      <c r="L94" s="193" t="s">
        <v>33</v>
      </c>
      <c r="M94" s="193"/>
      <c r="N94" s="4"/>
      <c r="O94" s="4"/>
      <c r="P94" s="9"/>
      <c r="Q94" s="113">
        <f t="shared" ref="Q94" si="516">U94-R94</f>
        <v>0</v>
      </c>
      <c r="R94" s="110">
        <f t="shared" ref="R94" si="517">S94/$A$2</f>
        <v>0</v>
      </c>
      <c r="S94" s="242">
        <f t="shared" ref="S94" si="518">W92</f>
        <v>0</v>
      </c>
      <c r="T94" s="52">
        <f t="shared" ref="T94" si="519">V92</f>
        <v>0</v>
      </c>
      <c r="U94" s="147">
        <f t="shared" ref="U94" si="520">W94/$A$2</f>
        <v>0</v>
      </c>
      <c r="V94" s="31"/>
      <c r="W94" s="243">
        <f t="shared" ref="W94" si="521">S94+(Y94*$A$3)</f>
        <v>0</v>
      </c>
      <c r="X94" s="6" t="str">
        <f t="shared" ref="X94" si="522">IF(Y94=T94,"",T94-V94)</f>
        <v/>
      </c>
      <c r="Y94" s="129">
        <f t="shared" ref="Y94" si="523">T94-V94</f>
        <v>0</v>
      </c>
      <c r="Z94" s="193" t="s">
        <v>33</v>
      </c>
      <c r="AA94" s="193"/>
    </row>
    <row r="95" spans="1:27">
      <c r="A95" s="9"/>
      <c r="C95" s="29"/>
      <c r="D95" s="113"/>
      <c r="E95" s="15"/>
      <c r="F95" s="149"/>
      <c r="G95" s="28"/>
      <c r="H95" s="209"/>
      <c r="I95" s="70"/>
      <c r="J95" s="150"/>
      <c r="K95" s="68"/>
      <c r="L95" s="194" t="s">
        <v>34</v>
      </c>
      <c r="M95" s="194"/>
      <c r="N95" s="4"/>
      <c r="O95" s="4"/>
      <c r="P95" s="4"/>
      <c r="Q95" s="113"/>
      <c r="R95" s="111"/>
      <c r="S95" s="151"/>
      <c r="T95" s="52"/>
      <c r="U95" s="147"/>
      <c r="V95" s="137"/>
      <c r="W95" s="152"/>
      <c r="Y95" s="129"/>
      <c r="Z95" s="194" t="s">
        <v>34</v>
      </c>
      <c r="AA95" s="194"/>
    </row>
    <row r="96" spans="1:27">
      <c r="A96" s="9"/>
      <c r="B96" s="130"/>
      <c r="C96" s="29"/>
      <c r="D96" s="113">
        <f t="shared" si="174"/>
        <v>0</v>
      </c>
      <c r="E96" s="21">
        <f t="shared" ref="E96" si="524">H94</f>
        <v>-71.924336872663645</v>
      </c>
      <c r="F96" s="207">
        <f t="shared" ref="F96:F158" si="525">J94</f>
        <v>-115.751</v>
      </c>
      <c r="G96" s="28">
        <f t="shared" ref="G96" si="526">I94</f>
        <v>0</v>
      </c>
      <c r="H96" s="209">
        <f t="shared" ref="H96" si="527">J96/$A$2</f>
        <v>-71.924336872663645</v>
      </c>
      <c r="I96" s="69"/>
      <c r="J96" s="213">
        <f t="shared" ref="J96" si="528">F96+(K96*$A$3)</f>
        <v>-115.751</v>
      </c>
      <c r="K96" s="68">
        <f t="shared" ref="K96" si="529">I96-G96</f>
        <v>0</v>
      </c>
      <c r="L96" s="193" t="s">
        <v>33</v>
      </c>
      <c r="M96" s="193"/>
      <c r="N96" s="20"/>
      <c r="O96" s="20"/>
      <c r="P96" s="4"/>
      <c r="Q96" s="113">
        <f t="shared" ref="Q96" si="530">U96-R96</f>
        <v>0</v>
      </c>
      <c r="R96" s="110">
        <f t="shared" ref="R96" si="531">S96/$A$2</f>
        <v>0</v>
      </c>
      <c r="S96" s="242">
        <f t="shared" ref="S96" si="532">W94</f>
        <v>0</v>
      </c>
      <c r="T96" s="52">
        <f t="shared" ref="T96" si="533">V94</f>
        <v>0</v>
      </c>
      <c r="U96" s="147">
        <f t="shared" ref="U96" si="534">W96/$A$2</f>
        <v>0</v>
      </c>
      <c r="V96" s="31"/>
      <c r="W96" s="243">
        <f t="shared" ref="W96" si="535">S96+(Y96*$A$3)</f>
        <v>0</v>
      </c>
      <c r="X96" s="6" t="str">
        <f t="shared" ref="X96" si="536">IF(Y96=T96,"",T96-V96)</f>
        <v/>
      </c>
      <c r="Y96" s="129">
        <f t="shared" ref="Y96" si="537">T96-V96</f>
        <v>0</v>
      </c>
      <c r="Z96" s="193" t="s">
        <v>33</v>
      </c>
      <c r="AA96" s="193"/>
    </row>
    <row r="97" spans="1:27">
      <c r="A97" s="9"/>
      <c r="B97" s="13"/>
      <c r="C97" s="29"/>
      <c r="D97" s="113"/>
      <c r="E97" s="15"/>
      <c r="F97" s="149"/>
      <c r="G97" s="28"/>
      <c r="H97" s="209"/>
      <c r="I97" s="70"/>
      <c r="J97" s="150"/>
      <c r="K97" s="68"/>
      <c r="L97" s="194" t="s">
        <v>34</v>
      </c>
      <c r="M97" s="194"/>
      <c r="N97" s="9"/>
      <c r="O97" s="9"/>
      <c r="P97" s="23"/>
      <c r="Q97" s="113"/>
      <c r="R97" s="111"/>
      <c r="S97" s="151"/>
      <c r="T97" s="52"/>
      <c r="U97" s="147"/>
      <c r="V97" s="137"/>
      <c r="W97" s="152"/>
      <c r="Y97" s="129"/>
      <c r="Z97" s="194" t="s">
        <v>34</v>
      </c>
      <c r="AA97" s="194"/>
    </row>
    <row r="98" spans="1:27">
      <c r="B98" s="22"/>
      <c r="C98" s="29"/>
      <c r="D98" s="113">
        <f t="shared" si="174"/>
        <v>0</v>
      </c>
      <c r="E98" s="21">
        <f t="shared" ref="E98" si="538">H96</f>
        <v>-71.924336872663645</v>
      </c>
      <c r="F98" s="207">
        <f t="shared" si="525"/>
        <v>-115.751</v>
      </c>
      <c r="G98" s="28">
        <f t="shared" ref="G98" si="539">I96</f>
        <v>0</v>
      </c>
      <c r="H98" s="209">
        <f t="shared" ref="H98" si="540">J98/$A$2</f>
        <v>-71.924336872663645</v>
      </c>
      <c r="I98" s="69"/>
      <c r="J98" s="213">
        <f t="shared" ref="J98" si="541">F98+(K98*$A$3)</f>
        <v>-115.751</v>
      </c>
      <c r="K98" s="68">
        <f t="shared" ref="K98" si="542">I98-G98</f>
        <v>0</v>
      </c>
      <c r="L98" s="193" t="s">
        <v>33</v>
      </c>
      <c r="M98" s="193"/>
      <c r="N98" s="9"/>
      <c r="O98" s="9"/>
      <c r="Q98" s="113">
        <f t="shared" ref="Q98" si="543">U98-R98</f>
        <v>0</v>
      </c>
      <c r="R98" s="110">
        <f t="shared" ref="R98" si="544">S98/$A$2</f>
        <v>0</v>
      </c>
      <c r="S98" s="242">
        <f t="shared" ref="S98" si="545">W96</f>
        <v>0</v>
      </c>
      <c r="T98" s="52">
        <f t="shared" ref="T98" si="546">V96</f>
        <v>0</v>
      </c>
      <c r="U98" s="147">
        <f t="shared" ref="U98" si="547">W98/$A$2</f>
        <v>0</v>
      </c>
      <c r="V98" s="31"/>
      <c r="W98" s="243">
        <f t="shared" ref="W98" si="548">S98+(Y98*$A$3)</f>
        <v>0</v>
      </c>
      <c r="X98" s="6" t="str">
        <f t="shared" ref="X98" si="549">IF(Y98=T98,"",T98-V98)</f>
        <v/>
      </c>
      <c r="Y98" s="129">
        <f t="shared" ref="Y98" si="550">T98-V98</f>
        <v>0</v>
      </c>
      <c r="Z98" s="193" t="s">
        <v>33</v>
      </c>
      <c r="AA98" s="193"/>
    </row>
    <row r="99" spans="1:27">
      <c r="C99" s="29"/>
      <c r="D99" s="113"/>
      <c r="E99" s="15"/>
      <c r="F99" s="149"/>
      <c r="G99" s="28"/>
      <c r="H99" s="209"/>
      <c r="I99" s="70"/>
      <c r="J99" s="150"/>
      <c r="K99" s="68"/>
      <c r="L99" s="194" t="s">
        <v>34</v>
      </c>
      <c r="M99" s="194"/>
      <c r="N99" s="9"/>
      <c r="O99" s="9"/>
      <c r="Q99" s="113"/>
      <c r="R99" s="111"/>
      <c r="S99" s="151"/>
      <c r="T99" s="52"/>
      <c r="U99" s="147"/>
      <c r="V99" s="137"/>
      <c r="W99" s="152"/>
      <c r="Y99" s="129"/>
      <c r="Z99" s="194" t="s">
        <v>34</v>
      </c>
      <c r="AA99" s="194"/>
    </row>
    <row r="100" spans="1:27">
      <c r="B100" s="130"/>
      <c r="C100" s="29"/>
      <c r="D100" s="113">
        <f t="shared" si="174"/>
        <v>0</v>
      </c>
      <c r="E100" s="21">
        <f t="shared" ref="E100" si="551">H98</f>
        <v>-71.924336872663645</v>
      </c>
      <c r="F100" s="207">
        <f t="shared" si="525"/>
        <v>-115.751</v>
      </c>
      <c r="G100" s="28">
        <f t="shared" ref="G100" si="552">I98</f>
        <v>0</v>
      </c>
      <c r="H100" s="209">
        <f t="shared" ref="H100" si="553">J100/$A$2</f>
        <v>-71.924336872663645</v>
      </c>
      <c r="I100" s="69"/>
      <c r="J100" s="213">
        <f t="shared" ref="J100" si="554">F100+(K100*$A$3)</f>
        <v>-115.751</v>
      </c>
      <c r="K100" s="68">
        <f t="shared" ref="K100" si="555">I100-G100</f>
        <v>0</v>
      </c>
      <c r="L100" s="193" t="s">
        <v>33</v>
      </c>
      <c r="M100" s="193"/>
      <c r="N100" s="9"/>
      <c r="O100" s="9"/>
      <c r="Q100" s="113">
        <f t="shared" ref="Q100" si="556">U100-R100</f>
        <v>0</v>
      </c>
      <c r="R100" s="110">
        <f t="shared" ref="R100" si="557">S100/$A$2</f>
        <v>0</v>
      </c>
      <c r="S100" s="242">
        <f t="shared" ref="S100" si="558">W98</f>
        <v>0</v>
      </c>
      <c r="T100" s="52">
        <f t="shared" ref="T100" si="559">V98</f>
        <v>0</v>
      </c>
      <c r="U100" s="147">
        <f t="shared" ref="U100" si="560">W100/$A$2</f>
        <v>0</v>
      </c>
      <c r="V100" s="31"/>
      <c r="W100" s="243">
        <f t="shared" ref="W100" si="561">S100+(Y100*$A$3)</f>
        <v>0</v>
      </c>
      <c r="X100" s="6" t="str">
        <f t="shared" ref="X100" si="562">IF(Y100=T100,"",T100-V100)</f>
        <v/>
      </c>
      <c r="Y100" s="129">
        <f t="shared" ref="Y100" si="563">T100-V100</f>
        <v>0</v>
      </c>
      <c r="Z100" s="193" t="s">
        <v>33</v>
      </c>
      <c r="AA100" s="193"/>
    </row>
    <row r="101" spans="1:27">
      <c r="B101" s="13"/>
      <c r="C101" s="29"/>
      <c r="D101" s="113"/>
      <c r="E101" s="15"/>
      <c r="F101" s="149"/>
      <c r="G101" s="28"/>
      <c r="H101" s="209"/>
      <c r="I101" s="70"/>
      <c r="J101" s="150"/>
      <c r="K101" s="68"/>
      <c r="L101" s="194" t="s">
        <v>34</v>
      </c>
      <c r="M101" s="194"/>
      <c r="N101" s="9"/>
      <c r="O101" s="9"/>
      <c r="Q101" s="113"/>
      <c r="R101" s="111"/>
      <c r="S101" s="151"/>
      <c r="T101" s="52"/>
      <c r="U101" s="147"/>
      <c r="V101" s="137"/>
      <c r="W101" s="152"/>
      <c r="Y101" s="129"/>
      <c r="Z101" s="194" t="s">
        <v>34</v>
      </c>
      <c r="AA101" s="194"/>
    </row>
    <row r="102" spans="1:27">
      <c r="B102" s="22"/>
      <c r="C102" s="29"/>
      <c r="D102" s="113">
        <f t="shared" si="174"/>
        <v>0</v>
      </c>
      <c r="E102" s="21">
        <f t="shared" ref="E102" si="564">H100</f>
        <v>-71.924336872663645</v>
      </c>
      <c r="F102" s="207">
        <f t="shared" si="525"/>
        <v>-115.751</v>
      </c>
      <c r="G102" s="28">
        <f t="shared" ref="G102" si="565">I100</f>
        <v>0</v>
      </c>
      <c r="H102" s="209">
        <f t="shared" ref="H102" si="566">J102/$A$2</f>
        <v>-71.924336872663645</v>
      </c>
      <c r="I102" s="69"/>
      <c r="J102" s="213">
        <f t="shared" ref="J102" si="567">F102+(K102*$A$3)</f>
        <v>-115.751</v>
      </c>
      <c r="K102" s="68">
        <f t="shared" ref="K102" si="568">I102-G102</f>
        <v>0</v>
      </c>
      <c r="L102" s="193" t="s">
        <v>33</v>
      </c>
      <c r="M102" s="193"/>
      <c r="N102" s="9"/>
      <c r="O102" s="9"/>
      <c r="Q102" s="113">
        <f t="shared" ref="Q102" si="569">U102-R102</f>
        <v>0</v>
      </c>
      <c r="R102" s="110">
        <f t="shared" ref="R102" si="570">S102/$A$2</f>
        <v>0</v>
      </c>
      <c r="S102" s="242">
        <f t="shared" ref="S102" si="571">W100</f>
        <v>0</v>
      </c>
      <c r="T102" s="52">
        <f t="shared" ref="T102" si="572">V100</f>
        <v>0</v>
      </c>
      <c r="U102" s="147">
        <f t="shared" ref="U102" si="573">W102/$A$2</f>
        <v>0</v>
      </c>
      <c r="V102" s="31"/>
      <c r="W102" s="243">
        <f t="shared" ref="W102" si="574">S102+(Y102*$A$3)</f>
        <v>0</v>
      </c>
      <c r="X102" s="6" t="str">
        <f t="shared" ref="X102" si="575">IF(Y102=T102,"",T102-V102)</f>
        <v/>
      </c>
      <c r="Y102" s="129">
        <f t="shared" ref="Y102" si="576">T102-V102</f>
        <v>0</v>
      </c>
      <c r="Z102" s="193" t="s">
        <v>33</v>
      </c>
      <c r="AA102" s="193"/>
    </row>
    <row r="103" spans="1:27">
      <c r="C103" s="29"/>
      <c r="D103" s="113"/>
      <c r="E103" s="15"/>
      <c r="F103" s="149"/>
      <c r="G103" s="28"/>
      <c r="H103" s="209"/>
      <c r="I103" s="70"/>
      <c r="J103" s="150"/>
      <c r="K103" s="68"/>
      <c r="L103" s="194" t="s">
        <v>34</v>
      </c>
      <c r="M103" s="194"/>
      <c r="N103" s="9"/>
      <c r="O103" s="9"/>
      <c r="Q103" s="113"/>
      <c r="R103" s="111"/>
      <c r="S103" s="151"/>
      <c r="T103" s="52"/>
      <c r="U103" s="147"/>
      <c r="V103" s="137"/>
      <c r="W103" s="152"/>
      <c r="Y103" s="129"/>
      <c r="Z103" s="194" t="s">
        <v>34</v>
      </c>
      <c r="AA103" s="194"/>
    </row>
    <row r="104" spans="1:27">
      <c r="A104" s="18"/>
      <c r="B104" s="130"/>
      <c r="C104" s="29"/>
      <c r="D104" s="113">
        <f t="shared" si="174"/>
        <v>0</v>
      </c>
      <c r="E104" s="21">
        <f t="shared" ref="E104" si="577">H102</f>
        <v>-71.924336872663645</v>
      </c>
      <c r="F104" s="207">
        <f t="shared" si="525"/>
        <v>-115.751</v>
      </c>
      <c r="G104" s="28">
        <f t="shared" ref="G104" si="578">I102</f>
        <v>0</v>
      </c>
      <c r="H104" s="209">
        <f t="shared" ref="H104" si="579">J104/$A$2</f>
        <v>-71.924336872663645</v>
      </c>
      <c r="I104" s="69"/>
      <c r="J104" s="213">
        <f t="shared" ref="J104" si="580">F104+(K104*$A$3)</f>
        <v>-115.751</v>
      </c>
      <c r="K104" s="68">
        <f t="shared" ref="K104" si="581">I104-G104</f>
        <v>0</v>
      </c>
      <c r="L104" s="193" t="s">
        <v>33</v>
      </c>
      <c r="M104" s="193"/>
      <c r="N104" s="9"/>
      <c r="O104" s="9"/>
      <c r="Q104" s="113">
        <f t="shared" ref="Q104" si="582">U104-R104</f>
        <v>0</v>
      </c>
      <c r="R104" s="110">
        <f t="shared" ref="R104" si="583">S104/$A$2</f>
        <v>0</v>
      </c>
      <c r="S104" s="242">
        <f t="shared" ref="S104" si="584">W102</f>
        <v>0</v>
      </c>
      <c r="T104" s="52">
        <f t="shared" ref="T104" si="585">V102</f>
        <v>0</v>
      </c>
      <c r="U104" s="147">
        <f t="shared" ref="U104" si="586">W104/$A$2</f>
        <v>0</v>
      </c>
      <c r="V104" s="31"/>
      <c r="W104" s="243">
        <f t="shared" ref="W104" si="587">S104+(Y104*$A$3)</f>
        <v>0</v>
      </c>
      <c r="X104" s="6" t="str">
        <f t="shared" ref="X104" si="588">IF(Y104=T104,"",T104-V104)</f>
        <v/>
      </c>
      <c r="Y104" s="129">
        <f t="shared" ref="Y104" si="589">T104-V104</f>
        <v>0</v>
      </c>
      <c r="Z104" s="193" t="s">
        <v>33</v>
      </c>
      <c r="AA104" s="193"/>
    </row>
    <row r="105" spans="1:27">
      <c r="A105" s="18"/>
      <c r="B105" s="13"/>
      <c r="C105" s="29"/>
      <c r="D105" s="113"/>
      <c r="E105" s="15"/>
      <c r="F105" s="149"/>
      <c r="G105" s="28"/>
      <c r="H105" s="209"/>
      <c r="I105" s="70"/>
      <c r="J105" s="150"/>
      <c r="K105" s="68"/>
      <c r="L105" s="194" t="s">
        <v>34</v>
      </c>
      <c r="M105" s="194"/>
      <c r="N105" s="9"/>
      <c r="O105" s="9"/>
      <c r="Q105" s="113"/>
      <c r="R105" s="111"/>
      <c r="S105" s="151"/>
      <c r="T105" s="52"/>
      <c r="U105" s="147"/>
      <c r="V105" s="137"/>
      <c r="W105" s="152"/>
      <c r="Y105" s="129"/>
      <c r="Z105" s="194" t="s">
        <v>34</v>
      </c>
      <c r="AA105" s="194"/>
    </row>
    <row r="106" spans="1:27">
      <c r="A106" s="18"/>
      <c r="B106" s="22"/>
      <c r="C106" s="29"/>
      <c r="D106" s="113">
        <f t="shared" si="174"/>
        <v>0</v>
      </c>
      <c r="E106" s="21">
        <f t="shared" ref="E106" si="590">H104</f>
        <v>-71.924336872663645</v>
      </c>
      <c r="F106" s="207">
        <f t="shared" si="525"/>
        <v>-115.751</v>
      </c>
      <c r="G106" s="28">
        <f t="shared" ref="G106" si="591">I104</f>
        <v>0</v>
      </c>
      <c r="H106" s="209">
        <f t="shared" ref="H106" si="592">J106/$A$2</f>
        <v>-71.924336872663645</v>
      </c>
      <c r="I106" s="69"/>
      <c r="J106" s="213">
        <f t="shared" ref="J106" si="593">F106+(K106*$A$3)</f>
        <v>-115.751</v>
      </c>
      <c r="K106" s="68">
        <f t="shared" ref="K106" si="594">I106-G106</f>
        <v>0</v>
      </c>
      <c r="L106" s="193" t="s">
        <v>33</v>
      </c>
      <c r="M106" s="193"/>
      <c r="N106" s="9"/>
      <c r="O106" s="9"/>
      <c r="Q106" s="113">
        <f t="shared" ref="Q106" si="595">U106-R106</f>
        <v>0</v>
      </c>
      <c r="R106" s="110">
        <f t="shared" ref="R106" si="596">S106/$A$2</f>
        <v>0</v>
      </c>
      <c r="S106" s="242">
        <f t="shared" ref="S106" si="597">W104</f>
        <v>0</v>
      </c>
      <c r="T106" s="52">
        <f t="shared" ref="T106" si="598">V104</f>
        <v>0</v>
      </c>
      <c r="U106" s="147">
        <f t="shared" ref="U106" si="599">W106/$A$2</f>
        <v>0</v>
      </c>
      <c r="V106" s="31"/>
      <c r="W106" s="243">
        <f t="shared" ref="W106" si="600">S106+(Y106*$A$3)</f>
        <v>0</v>
      </c>
      <c r="X106" s="6" t="str">
        <f t="shared" ref="X106" si="601">IF(Y106=T106,"",T106-V106)</f>
        <v/>
      </c>
      <c r="Y106" s="129">
        <f t="shared" ref="Y106" si="602">T106-V106</f>
        <v>0</v>
      </c>
      <c r="Z106" s="193" t="s">
        <v>33</v>
      </c>
      <c r="AA106" s="193"/>
    </row>
    <row r="107" spans="1:27">
      <c r="A107" s="18"/>
      <c r="C107" s="29"/>
      <c r="D107" s="113"/>
      <c r="E107" s="15"/>
      <c r="F107" s="149"/>
      <c r="G107" s="28"/>
      <c r="H107" s="209"/>
      <c r="I107" s="70"/>
      <c r="J107" s="150"/>
      <c r="K107" s="68"/>
      <c r="L107" s="194" t="s">
        <v>34</v>
      </c>
      <c r="M107" s="194"/>
      <c r="N107" s="9"/>
      <c r="O107" s="9"/>
      <c r="Q107" s="113"/>
      <c r="R107" s="111"/>
      <c r="S107" s="151"/>
      <c r="T107" s="52"/>
      <c r="U107" s="147"/>
      <c r="V107" s="137"/>
      <c r="W107" s="152"/>
      <c r="Y107" s="129"/>
      <c r="Z107" s="194" t="s">
        <v>34</v>
      </c>
      <c r="AA107" s="194"/>
    </row>
    <row r="108" spans="1:27">
      <c r="A108" s="18"/>
      <c r="B108" s="130"/>
      <c r="C108" s="29"/>
      <c r="D108" s="113">
        <f t="shared" ref="D108:D158" si="603">H108-E108</f>
        <v>0</v>
      </c>
      <c r="E108" s="21">
        <f t="shared" ref="E108" si="604">H106</f>
        <v>-71.924336872663645</v>
      </c>
      <c r="F108" s="207">
        <f t="shared" si="525"/>
        <v>-115.751</v>
      </c>
      <c r="G108" s="28">
        <f t="shared" ref="G108" si="605">I106</f>
        <v>0</v>
      </c>
      <c r="H108" s="209">
        <f t="shared" ref="H108" si="606">J108/$A$2</f>
        <v>-71.924336872663645</v>
      </c>
      <c r="I108" s="69"/>
      <c r="J108" s="213">
        <f t="shared" ref="J108" si="607">F108+(K108*$A$3)</f>
        <v>-115.751</v>
      </c>
      <c r="K108" s="68">
        <f t="shared" ref="K108" si="608">I108-G108</f>
        <v>0</v>
      </c>
      <c r="L108" s="193" t="s">
        <v>33</v>
      </c>
      <c r="M108" s="193"/>
      <c r="N108" s="4"/>
      <c r="O108" s="4"/>
      <c r="Q108" s="113">
        <f t="shared" ref="Q108" si="609">U108-R108</f>
        <v>0</v>
      </c>
      <c r="R108" s="110">
        <f t="shared" ref="R108" si="610">S108/$A$2</f>
        <v>0</v>
      </c>
      <c r="S108" s="242">
        <f t="shared" ref="S108" si="611">W106</f>
        <v>0</v>
      </c>
      <c r="T108" s="52">
        <f t="shared" ref="T108" si="612">V106</f>
        <v>0</v>
      </c>
      <c r="U108" s="147">
        <f t="shared" ref="U108" si="613">W108/$A$2</f>
        <v>0</v>
      </c>
      <c r="V108" s="31"/>
      <c r="W108" s="243">
        <f t="shared" ref="W108" si="614">S108+(Y108*$A$3)</f>
        <v>0</v>
      </c>
      <c r="X108" s="6" t="str">
        <f t="shared" ref="X108" si="615">IF(Y108=T108,"",T108-V108)</f>
        <v/>
      </c>
      <c r="Y108" s="129">
        <f t="shared" ref="Y108" si="616">T108-V108</f>
        <v>0</v>
      </c>
      <c r="Z108" s="193" t="s">
        <v>33</v>
      </c>
      <c r="AA108" s="193"/>
    </row>
    <row r="109" spans="1:27">
      <c r="A109" s="18"/>
      <c r="B109" s="13"/>
      <c r="C109" s="29"/>
      <c r="D109" s="113"/>
      <c r="E109" s="15"/>
      <c r="F109" s="149"/>
      <c r="G109" s="28"/>
      <c r="H109" s="209"/>
      <c r="I109" s="70"/>
      <c r="J109" s="150"/>
      <c r="K109" s="68"/>
      <c r="L109" s="194" t="s">
        <v>34</v>
      </c>
      <c r="M109" s="194"/>
      <c r="N109" s="4"/>
      <c r="O109" s="4"/>
      <c r="P109" s="4"/>
      <c r="Q109" s="113"/>
      <c r="R109" s="111"/>
      <c r="S109" s="151"/>
      <c r="T109" s="52"/>
      <c r="U109" s="147"/>
      <c r="V109" s="137"/>
      <c r="W109" s="152"/>
      <c r="Y109" s="129"/>
      <c r="Z109" s="194" t="s">
        <v>34</v>
      </c>
      <c r="AA109" s="194"/>
    </row>
    <row r="110" spans="1:27">
      <c r="A110" s="18"/>
      <c r="B110" s="22"/>
      <c r="C110" s="29"/>
      <c r="D110" s="113">
        <f t="shared" si="603"/>
        <v>0</v>
      </c>
      <c r="E110" s="21">
        <f t="shared" ref="E110" si="617">H108</f>
        <v>-71.924336872663645</v>
      </c>
      <c r="F110" s="207">
        <f t="shared" si="525"/>
        <v>-115.751</v>
      </c>
      <c r="G110" s="28">
        <f t="shared" ref="G110" si="618">I108</f>
        <v>0</v>
      </c>
      <c r="H110" s="209">
        <f t="shared" ref="H110" si="619">J110/$A$2</f>
        <v>-71.924336872663645</v>
      </c>
      <c r="I110" s="69"/>
      <c r="J110" s="213">
        <f t="shared" ref="J110" si="620">F110+(K110*$A$3)</f>
        <v>-115.751</v>
      </c>
      <c r="K110" s="68">
        <f t="shared" ref="K110" si="621">I110-G110</f>
        <v>0</v>
      </c>
      <c r="L110" s="193" t="s">
        <v>33</v>
      </c>
      <c r="M110" s="193"/>
      <c r="N110" s="115"/>
      <c r="O110" s="115"/>
      <c r="P110" s="4"/>
      <c r="Q110" s="113">
        <f t="shared" ref="Q110" si="622">U110-R110</f>
        <v>0</v>
      </c>
      <c r="R110" s="110">
        <f t="shared" ref="R110" si="623">S110/$A$2</f>
        <v>0</v>
      </c>
      <c r="S110" s="242">
        <f t="shared" ref="S110" si="624">W108</f>
        <v>0</v>
      </c>
      <c r="T110" s="52">
        <f t="shared" ref="T110" si="625">V108</f>
        <v>0</v>
      </c>
      <c r="U110" s="147">
        <f t="shared" ref="U110" si="626">W110/$A$2</f>
        <v>0</v>
      </c>
      <c r="V110" s="31"/>
      <c r="W110" s="243">
        <f t="shared" ref="W110" si="627">S110+(Y110*$A$3)</f>
        <v>0</v>
      </c>
      <c r="X110" s="6" t="str">
        <f t="shared" ref="X110" si="628">IF(Y110=T110,"",T110-V110)</f>
        <v/>
      </c>
      <c r="Y110" s="129">
        <f t="shared" ref="Y110" si="629">T110-V110</f>
        <v>0</v>
      </c>
      <c r="Z110" s="193" t="s">
        <v>33</v>
      </c>
      <c r="AA110" s="193"/>
    </row>
    <row r="111" spans="1:27">
      <c r="A111" s="18"/>
      <c r="C111" s="29"/>
      <c r="D111" s="113"/>
      <c r="E111" s="15"/>
      <c r="F111" s="149"/>
      <c r="G111" s="28"/>
      <c r="H111" s="209"/>
      <c r="I111" s="70"/>
      <c r="J111" s="150"/>
      <c r="K111" s="68"/>
      <c r="L111" s="194" t="s">
        <v>34</v>
      </c>
      <c r="M111" s="194"/>
      <c r="N111" s="3"/>
      <c r="O111" s="3"/>
      <c r="P111" s="4"/>
      <c r="Q111" s="113"/>
      <c r="R111" s="111"/>
      <c r="S111" s="151"/>
      <c r="T111" s="52"/>
      <c r="U111" s="147"/>
      <c r="V111" s="137"/>
      <c r="W111" s="152"/>
      <c r="Y111" s="129"/>
      <c r="Z111" s="194" t="s">
        <v>34</v>
      </c>
      <c r="AA111" s="194"/>
    </row>
    <row r="112" spans="1:27">
      <c r="A112" s="18"/>
      <c r="B112" s="130"/>
      <c r="C112" s="29"/>
      <c r="D112" s="113">
        <f t="shared" si="603"/>
        <v>0</v>
      </c>
      <c r="E112" s="21">
        <f t="shared" ref="E112" si="630">H110</f>
        <v>-71.924336872663645</v>
      </c>
      <c r="F112" s="207">
        <f t="shared" si="525"/>
        <v>-115.751</v>
      </c>
      <c r="G112" s="28">
        <f t="shared" ref="G112" si="631">I110</f>
        <v>0</v>
      </c>
      <c r="H112" s="209">
        <f t="shared" ref="H112" si="632">J112/$A$2</f>
        <v>-71.924336872663645</v>
      </c>
      <c r="I112" s="69"/>
      <c r="J112" s="213">
        <f t="shared" ref="J112" si="633">F112+(K112*$A$3)</f>
        <v>-115.751</v>
      </c>
      <c r="K112" s="68">
        <f t="shared" ref="K112" si="634">I112-G112</f>
        <v>0</v>
      </c>
      <c r="L112" s="193" t="s">
        <v>33</v>
      </c>
      <c r="M112" s="193"/>
      <c r="N112" s="3"/>
      <c r="O112" s="3"/>
      <c r="P112" s="4"/>
      <c r="Q112" s="113">
        <f t="shared" ref="Q112" si="635">U112-R112</f>
        <v>0</v>
      </c>
      <c r="R112" s="110">
        <f t="shared" ref="R112" si="636">S112/$A$2</f>
        <v>0</v>
      </c>
      <c r="S112" s="242">
        <f t="shared" ref="S112" si="637">W110</f>
        <v>0</v>
      </c>
      <c r="T112" s="52">
        <f t="shared" ref="T112" si="638">V110</f>
        <v>0</v>
      </c>
      <c r="U112" s="147">
        <f t="shared" ref="U112" si="639">W112/$A$2</f>
        <v>0</v>
      </c>
      <c r="V112" s="31"/>
      <c r="W112" s="243">
        <f t="shared" ref="W112" si="640">S112+(Y112*$A$3)</f>
        <v>0</v>
      </c>
      <c r="X112" s="6" t="str">
        <f t="shared" ref="X112" si="641">IF(Y112=T112,"",T112-V112)</f>
        <v/>
      </c>
      <c r="Y112" s="129">
        <f t="shared" ref="Y112" si="642">T112-V112</f>
        <v>0</v>
      </c>
      <c r="Z112" s="193" t="s">
        <v>33</v>
      </c>
      <c r="AA112" s="193"/>
    </row>
    <row r="113" spans="1:27">
      <c r="A113" s="18"/>
      <c r="B113" s="4"/>
      <c r="C113" s="29"/>
      <c r="D113" s="113"/>
      <c r="E113" s="15"/>
      <c r="F113" s="149"/>
      <c r="G113" s="28"/>
      <c r="H113" s="209"/>
      <c r="I113" s="70"/>
      <c r="J113" s="150"/>
      <c r="K113" s="68"/>
      <c r="L113" s="194" t="s">
        <v>34</v>
      </c>
      <c r="M113" s="194"/>
      <c r="N113" s="3"/>
      <c r="O113" s="3"/>
      <c r="P113" s="4"/>
      <c r="Q113" s="113"/>
      <c r="R113" s="111"/>
      <c r="S113" s="151"/>
      <c r="T113" s="52"/>
      <c r="U113" s="147"/>
      <c r="V113" s="137"/>
      <c r="W113" s="152"/>
      <c r="Y113" s="129"/>
      <c r="Z113" s="194" t="s">
        <v>34</v>
      </c>
      <c r="AA113" s="194"/>
    </row>
    <row r="114" spans="1:27">
      <c r="A114" s="3"/>
      <c r="B114" s="115"/>
      <c r="C114" s="29"/>
      <c r="D114" s="113">
        <f t="shared" si="603"/>
        <v>0</v>
      </c>
      <c r="E114" s="21">
        <f t="shared" ref="E114" si="643">H112</f>
        <v>-71.924336872663645</v>
      </c>
      <c r="F114" s="207">
        <f t="shared" si="525"/>
        <v>-115.751</v>
      </c>
      <c r="G114" s="28">
        <f t="shared" ref="G114" si="644">I112</f>
        <v>0</v>
      </c>
      <c r="H114" s="209">
        <f t="shared" ref="H114" si="645">J114/$A$2</f>
        <v>-71.924336872663645</v>
      </c>
      <c r="I114" s="69"/>
      <c r="J114" s="213">
        <f t="shared" ref="J114" si="646">F114+(K114*$A$3)</f>
        <v>-115.751</v>
      </c>
      <c r="K114" s="68">
        <f t="shared" ref="K114" si="647">I114-G114</f>
        <v>0</v>
      </c>
      <c r="L114" s="193" t="s">
        <v>33</v>
      </c>
      <c r="M114" s="193"/>
      <c r="N114" s="3"/>
      <c r="O114" s="3"/>
      <c r="P114" s="4"/>
      <c r="Q114" s="113">
        <f t="shared" ref="Q114" si="648">U114-R114</f>
        <v>0</v>
      </c>
      <c r="R114" s="110">
        <f t="shared" ref="R114" si="649">S114/$A$2</f>
        <v>0</v>
      </c>
      <c r="S114" s="242">
        <f t="shared" ref="S114" si="650">W112</f>
        <v>0</v>
      </c>
      <c r="T114" s="52">
        <f t="shared" ref="T114" si="651">V112</f>
        <v>0</v>
      </c>
      <c r="U114" s="147">
        <f t="shared" ref="U114" si="652">W114/$A$2</f>
        <v>0</v>
      </c>
      <c r="V114" s="31"/>
      <c r="W114" s="243">
        <f t="shared" ref="W114" si="653">S114+(Y114*$A$3)</f>
        <v>0</v>
      </c>
      <c r="X114" s="6" t="str">
        <f t="shared" ref="X114" si="654">IF(Y114=T114,"",T114-V114)</f>
        <v/>
      </c>
      <c r="Y114" s="129">
        <f t="shared" ref="Y114" si="655">T114-V114</f>
        <v>0</v>
      </c>
      <c r="Z114" s="193" t="s">
        <v>33</v>
      </c>
      <c r="AA114" s="193"/>
    </row>
    <row r="115" spans="1:27">
      <c r="A115" s="4"/>
      <c r="B115" s="115"/>
      <c r="C115" s="29"/>
      <c r="D115" s="113"/>
      <c r="E115" s="15"/>
      <c r="F115" s="149"/>
      <c r="G115" s="28"/>
      <c r="H115" s="209"/>
      <c r="I115" s="70"/>
      <c r="J115" s="150"/>
      <c r="K115" s="68"/>
      <c r="L115" s="194" t="s">
        <v>34</v>
      </c>
      <c r="M115" s="194"/>
      <c r="N115" s="3"/>
      <c r="O115" s="3"/>
      <c r="P115" s="4"/>
      <c r="Q115" s="113"/>
      <c r="R115" s="111"/>
      <c r="S115" s="151"/>
      <c r="T115" s="52"/>
      <c r="U115" s="147"/>
      <c r="V115" s="137"/>
      <c r="W115" s="152"/>
      <c r="Y115" s="129"/>
      <c r="Z115" s="194" t="s">
        <v>34</v>
      </c>
      <c r="AA115" s="194"/>
    </row>
    <row r="116" spans="1:27">
      <c r="A116" s="4"/>
      <c r="B116" s="4"/>
      <c r="C116" s="29"/>
      <c r="D116" s="113">
        <f t="shared" si="603"/>
        <v>0</v>
      </c>
      <c r="E116" s="21">
        <f t="shared" ref="E116" si="656">H114</f>
        <v>-71.924336872663645</v>
      </c>
      <c r="F116" s="207">
        <f t="shared" si="525"/>
        <v>-115.751</v>
      </c>
      <c r="G116" s="28">
        <f t="shared" ref="G116" si="657">I114</f>
        <v>0</v>
      </c>
      <c r="H116" s="209">
        <f t="shared" ref="H116" si="658">J116/$A$2</f>
        <v>-71.924336872663645</v>
      </c>
      <c r="I116" s="69"/>
      <c r="J116" s="213">
        <f t="shared" ref="J116" si="659">F116+(K116*$A$3)</f>
        <v>-115.751</v>
      </c>
      <c r="K116" s="68">
        <f t="shared" ref="K116" si="660">I116-G116</f>
        <v>0</v>
      </c>
      <c r="L116" s="193" t="s">
        <v>33</v>
      </c>
      <c r="M116" s="193"/>
      <c r="N116" s="4"/>
      <c r="O116" s="4"/>
      <c r="P116" s="4"/>
      <c r="Q116" s="113">
        <f t="shared" ref="Q116" si="661">U116-R116</f>
        <v>0</v>
      </c>
      <c r="R116" s="110">
        <f t="shared" ref="R116" si="662">S116/$A$2</f>
        <v>0</v>
      </c>
      <c r="S116" s="242">
        <f t="shared" ref="S116" si="663">W114</f>
        <v>0</v>
      </c>
      <c r="T116" s="52">
        <f t="shared" ref="T116" si="664">V114</f>
        <v>0</v>
      </c>
      <c r="U116" s="147">
        <f t="shared" ref="U116" si="665">W116/$A$2</f>
        <v>0</v>
      </c>
      <c r="V116" s="31"/>
      <c r="W116" s="243">
        <f t="shared" ref="W116" si="666">S116+(Y116*$A$3)</f>
        <v>0</v>
      </c>
      <c r="X116" s="6" t="str">
        <f t="shared" ref="X116" si="667">IF(Y116=T116,"",T116-V116)</f>
        <v/>
      </c>
      <c r="Y116" s="129">
        <f t="shared" ref="Y116" si="668">T116-V116</f>
        <v>0</v>
      </c>
      <c r="Z116" s="193" t="s">
        <v>33</v>
      </c>
      <c r="AA116" s="193"/>
    </row>
    <row r="117" spans="1:27">
      <c r="A117" s="4"/>
      <c r="B117" s="4"/>
      <c r="C117" s="29"/>
      <c r="D117" s="113"/>
      <c r="E117" s="15"/>
      <c r="F117" s="149"/>
      <c r="G117" s="28"/>
      <c r="H117" s="209"/>
      <c r="I117" s="70"/>
      <c r="J117" s="150"/>
      <c r="K117" s="68"/>
      <c r="L117" s="194" t="s">
        <v>34</v>
      </c>
      <c r="M117" s="194"/>
      <c r="N117" s="4"/>
      <c r="O117" s="4"/>
      <c r="P117" s="4"/>
      <c r="Q117" s="113"/>
      <c r="R117" s="111"/>
      <c r="S117" s="151"/>
      <c r="T117" s="52"/>
      <c r="U117" s="147"/>
      <c r="V117" s="137"/>
      <c r="W117" s="152"/>
      <c r="Y117" s="129"/>
      <c r="Z117" s="194" t="s">
        <v>34</v>
      </c>
      <c r="AA117" s="194"/>
    </row>
    <row r="118" spans="1:27">
      <c r="A118" s="4"/>
      <c r="B118" s="4"/>
      <c r="C118" s="29"/>
      <c r="D118" s="113">
        <f t="shared" si="603"/>
        <v>0</v>
      </c>
      <c r="E118" s="21">
        <f t="shared" ref="E118" si="669">H116</f>
        <v>-71.924336872663645</v>
      </c>
      <c r="F118" s="207">
        <f t="shared" si="525"/>
        <v>-115.751</v>
      </c>
      <c r="G118" s="28">
        <f t="shared" ref="G118" si="670">I116</f>
        <v>0</v>
      </c>
      <c r="H118" s="209">
        <f t="shared" ref="H118" si="671">J118/$A$2</f>
        <v>-71.924336872663645</v>
      </c>
      <c r="I118" s="69"/>
      <c r="J118" s="213">
        <f t="shared" ref="J118" si="672">F118+(K118*$A$3)</f>
        <v>-115.751</v>
      </c>
      <c r="K118" s="68">
        <f t="shared" ref="K118" si="673">I118-G118</f>
        <v>0</v>
      </c>
      <c r="L118" s="193" t="s">
        <v>33</v>
      </c>
      <c r="M118" s="193"/>
      <c r="N118" s="4"/>
      <c r="O118" s="4"/>
      <c r="P118" s="4"/>
      <c r="Q118" s="113">
        <f t="shared" ref="Q118" si="674">U118-R118</f>
        <v>0</v>
      </c>
      <c r="R118" s="110">
        <f t="shared" ref="R118" si="675">S118/$A$2</f>
        <v>0</v>
      </c>
      <c r="S118" s="242">
        <f t="shared" ref="S118" si="676">W116</f>
        <v>0</v>
      </c>
      <c r="T118" s="52">
        <f t="shared" ref="T118" si="677">V116</f>
        <v>0</v>
      </c>
      <c r="U118" s="147">
        <f t="shared" ref="U118" si="678">W118/$A$2</f>
        <v>0</v>
      </c>
      <c r="V118" s="31"/>
      <c r="W118" s="243">
        <f t="shared" ref="W118" si="679">S118+(Y118*$A$3)</f>
        <v>0</v>
      </c>
      <c r="X118" s="6" t="str">
        <f t="shared" ref="X118" si="680">IF(Y118=T118,"",T118-V118)</f>
        <v/>
      </c>
      <c r="Y118" s="129">
        <f t="shared" ref="Y118" si="681">T118-V118</f>
        <v>0</v>
      </c>
      <c r="Z118" s="193" t="s">
        <v>33</v>
      </c>
      <c r="AA118" s="193"/>
    </row>
    <row r="119" spans="1:27">
      <c r="A119" s="4"/>
      <c r="B119" s="4"/>
      <c r="C119" s="29"/>
      <c r="D119" s="113"/>
      <c r="E119" s="15"/>
      <c r="F119" s="149"/>
      <c r="G119" s="28"/>
      <c r="H119" s="209"/>
      <c r="I119" s="70"/>
      <c r="J119" s="150"/>
      <c r="K119" s="68"/>
      <c r="L119" s="194" t="s">
        <v>34</v>
      </c>
      <c r="M119" s="194"/>
      <c r="N119" s="4"/>
      <c r="O119" s="4"/>
      <c r="P119" s="4"/>
      <c r="Q119" s="113"/>
      <c r="R119" s="111"/>
      <c r="S119" s="151"/>
      <c r="T119" s="52"/>
      <c r="U119" s="147"/>
      <c r="V119" s="137"/>
      <c r="W119" s="152"/>
      <c r="Y119" s="129"/>
      <c r="Z119" s="194" t="s">
        <v>34</v>
      </c>
      <c r="AA119" s="194"/>
    </row>
    <row r="120" spans="1:27">
      <c r="A120" s="4"/>
      <c r="B120" s="4"/>
      <c r="C120" s="29"/>
      <c r="D120" s="113">
        <f t="shared" si="603"/>
        <v>0</v>
      </c>
      <c r="E120" s="21">
        <f t="shared" ref="E120" si="682">H118</f>
        <v>-71.924336872663645</v>
      </c>
      <c r="F120" s="207">
        <f t="shared" si="525"/>
        <v>-115.751</v>
      </c>
      <c r="G120" s="28">
        <f t="shared" ref="G120" si="683">I118</f>
        <v>0</v>
      </c>
      <c r="H120" s="209">
        <f t="shared" ref="H120" si="684">J120/$A$2</f>
        <v>-71.924336872663645</v>
      </c>
      <c r="I120" s="69"/>
      <c r="J120" s="213">
        <f t="shared" ref="J120" si="685">F120+(K120*$A$3)</f>
        <v>-115.751</v>
      </c>
      <c r="K120" s="68">
        <f t="shared" ref="K120" si="686">I120-G120</f>
        <v>0</v>
      </c>
      <c r="L120" s="193" t="s">
        <v>33</v>
      </c>
      <c r="M120" s="193"/>
      <c r="N120" s="4"/>
      <c r="O120" s="4"/>
      <c r="P120" s="4"/>
      <c r="Q120" s="113">
        <f t="shared" ref="Q120" si="687">U120-R120</f>
        <v>0</v>
      </c>
      <c r="R120" s="110">
        <f t="shared" ref="R120" si="688">S120/$A$2</f>
        <v>0</v>
      </c>
      <c r="S120" s="242">
        <f t="shared" ref="S120" si="689">W118</f>
        <v>0</v>
      </c>
      <c r="T120" s="52">
        <f t="shared" ref="T120" si="690">V118</f>
        <v>0</v>
      </c>
      <c r="U120" s="147">
        <f t="shared" ref="U120" si="691">W120/$A$2</f>
        <v>0</v>
      </c>
      <c r="V120" s="31"/>
      <c r="W120" s="243">
        <f t="shared" ref="W120" si="692">S120+(Y120*$A$3)</f>
        <v>0</v>
      </c>
      <c r="X120" s="6" t="str">
        <f t="shared" ref="X120" si="693">IF(Y120=T120,"",T120-V120)</f>
        <v/>
      </c>
      <c r="Y120" s="129">
        <f t="shared" ref="Y120" si="694">T120-V120</f>
        <v>0</v>
      </c>
      <c r="Z120" s="193" t="s">
        <v>33</v>
      </c>
      <c r="AA120" s="193"/>
    </row>
    <row r="121" spans="1:27">
      <c r="A121" s="4"/>
      <c r="B121" s="4"/>
      <c r="C121" s="29"/>
      <c r="D121" s="113"/>
      <c r="E121" s="15"/>
      <c r="F121" s="149"/>
      <c r="G121" s="28"/>
      <c r="H121" s="209"/>
      <c r="I121" s="70"/>
      <c r="J121" s="150"/>
      <c r="K121" s="68"/>
      <c r="L121" s="194" t="s">
        <v>34</v>
      </c>
      <c r="M121" s="194"/>
      <c r="N121" s="4"/>
      <c r="O121" s="4"/>
      <c r="P121" s="4"/>
      <c r="Q121" s="113"/>
      <c r="R121" s="111"/>
      <c r="S121" s="151"/>
      <c r="T121" s="52"/>
      <c r="U121" s="147"/>
      <c r="V121" s="137"/>
      <c r="W121" s="152"/>
      <c r="Y121" s="129"/>
      <c r="Z121" s="194" t="s">
        <v>34</v>
      </c>
      <c r="AA121" s="194"/>
    </row>
    <row r="122" spans="1:27">
      <c r="A122" s="4"/>
      <c r="B122" s="4"/>
      <c r="C122" s="29"/>
      <c r="D122" s="113">
        <f t="shared" si="603"/>
        <v>0</v>
      </c>
      <c r="E122" s="21">
        <f t="shared" ref="E122" si="695">H120</f>
        <v>-71.924336872663645</v>
      </c>
      <c r="F122" s="207">
        <f t="shared" si="525"/>
        <v>-115.751</v>
      </c>
      <c r="G122" s="28">
        <f t="shared" ref="G122" si="696">I120</f>
        <v>0</v>
      </c>
      <c r="H122" s="209">
        <f t="shared" ref="H122" si="697">J122/$A$2</f>
        <v>-71.924336872663645</v>
      </c>
      <c r="I122" s="69"/>
      <c r="J122" s="213">
        <f t="shared" ref="J122" si="698">F122+(K122*$A$3)</f>
        <v>-115.751</v>
      </c>
      <c r="K122" s="68">
        <f t="shared" ref="K122" si="699">I122-G122</f>
        <v>0</v>
      </c>
      <c r="L122" s="193" t="s">
        <v>33</v>
      </c>
      <c r="M122" s="193"/>
      <c r="N122" s="4"/>
      <c r="O122" s="4"/>
      <c r="P122" s="4"/>
      <c r="Q122" s="113">
        <f t="shared" ref="Q122" si="700">U122-R122</f>
        <v>0</v>
      </c>
      <c r="R122" s="110">
        <f t="shared" ref="R122" si="701">S122/$A$2</f>
        <v>0</v>
      </c>
      <c r="S122" s="242">
        <f t="shared" ref="S122" si="702">W120</f>
        <v>0</v>
      </c>
      <c r="T122" s="52">
        <f t="shared" ref="T122" si="703">V120</f>
        <v>0</v>
      </c>
      <c r="U122" s="147">
        <f t="shared" ref="U122" si="704">W122/$A$2</f>
        <v>0</v>
      </c>
      <c r="V122" s="31"/>
      <c r="W122" s="243">
        <f t="shared" ref="W122" si="705">S122+(Y122*$A$3)</f>
        <v>0</v>
      </c>
      <c r="X122" s="6" t="str">
        <f t="shared" ref="X122" si="706">IF(Y122=T122,"",T122-V122)</f>
        <v/>
      </c>
      <c r="Y122" s="129">
        <f t="shared" ref="Y122" si="707">T122-V122</f>
        <v>0</v>
      </c>
      <c r="Z122" s="193" t="s">
        <v>33</v>
      </c>
      <c r="AA122" s="193"/>
    </row>
    <row r="123" spans="1:27">
      <c r="B123" s="4"/>
      <c r="C123" s="29"/>
      <c r="D123" s="113"/>
      <c r="E123" s="15"/>
      <c r="F123" s="149"/>
      <c r="G123" s="28"/>
      <c r="H123" s="209"/>
      <c r="I123" s="70"/>
      <c r="J123" s="150"/>
      <c r="K123" s="68"/>
      <c r="L123" s="194" t="s">
        <v>34</v>
      </c>
      <c r="M123" s="194"/>
      <c r="N123" s="4"/>
      <c r="O123" s="4"/>
      <c r="P123" s="4"/>
      <c r="Q123" s="113"/>
      <c r="R123" s="111"/>
      <c r="S123" s="151"/>
      <c r="T123" s="52"/>
      <c r="U123" s="147"/>
      <c r="V123" s="137"/>
      <c r="W123" s="152"/>
      <c r="Y123" s="129"/>
      <c r="Z123" s="194" t="s">
        <v>34</v>
      </c>
      <c r="AA123" s="194"/>
    </row>
    <row r="124" spans="1:27">
      <c r="B124" s="4"/>
      <c r="C124" s="29"/>
      <c r="D124" s="113">
        <f t="shared" si="603"/>
        <v>0</v>
      </c>
      <c r="E124" s="21">
        <f t="shared" ref="E124" si="708">H122</f>
        <v>-71.924336872663645</v>
      </c>
      <c r="F124" s="207">
        <f t="shared" si="525"/>
        <v>-115.751</v>
      </c>
      <c r="G124" s="28">
        <f t="shared" ref="G124" si="709">I122</f>
        <v>0</v>
      </c>
      <c r="H124" s="209">
        <f t="shared" ref="H124" si="710">J124/$A$2</f>
        <v>-71.924336872663645</v>
      </c>
      <c r="I124" s="69"/>
      <c r="J124" s="213">
        <f t="shared" ref="J124" si="711">F124+(K124*$A$3)</f>
        <v>-115.751</v>
      </c>
      <c r="K124" s="68">
        <f t="shared" ref="K124" si="712">I124-G124</f>
        <v>0</v>
      </c>
      <c r="L124" s="193" t="s">
        <v>33</v>
      </c>
      <c r="M124" s="193"/>
      <c r="N124" s="9"/>
      <c r="O124" s="9"/>
      <c r="P124" s="4"/>
      <c r="Q124" s="113">
        <f t="shared" ref="Q124" si="713">U124-R124</f>
        <v>0</v>
      </c>
      <c r="R124" s="110">
        <f t="shared" ref="R124" si="714">S124/$A$2</f>
        <v>0</v>
      </c>
      <c r="S124" s="242">
        <f t="shared" ref="S124" si="715">W122</f>
        <v>0</v>
      </c>
      <c r="T124" s="52">
        <f t="shared" ref="T124" si="716">V122</f>
        <v>0</v>
      </c>
      <c r="U124" s="147">
        <f t="shared" ref="U124" si="717">W124/$A$2</f>
        <v>0</v>
      </c>
      <c r="V124" s="31"/>
      <c r="W124" s="243">
        <f t="shared" ref="W124" si="718">S124+(Y124*$A$3)</f>
        <v>0</v>
      </c>
      <c r="X124" s="6" t="str">
        <f t="shared" ref="X124" si="719">IF(Y124=T124,"",T124-V124)</f>
        <v/>
      </c>
      <c r="Y124" s="129">
        <f t="shared" ref="Y124" si="720">T124-V124</f>
        <v>0</v>
      </c>
      <c r="Z124" s="193" t="s">
        <v>33</v>
      </c>
      <c r="AA124" s="193"/>
    </row>
    <row r="125" spans="1:27">
      <c r="B125" s="4"/>
      <c r="C125" s="29"/>
      <c r="D125" s="113"/>
      <c r="E125" s="15"/>
      <c r="F125" s="149"/>
      <c r="G125" s="28"/>
      <c r="H125" s="209"/>
      <c r="I125" s="70"/>
      <c r="J125" s="150"/>
      <c r="K125" s="68"/>
      <c r="L125" s="194" t="s">
        <v>34</v>
      </c>
      <c r="M125" s="194"/>
      <c r="N125" s="9"/>
      <c r="O125" s="9"/>
      <c r="Q125" s="113"/>
      <c r="R125" s="111"/>
      <c r="S125" s="151"/>
      <c r="T125" s="52"/>
      <c r="U125" s="147"/>
      <c r="V125" s="137"/>
      <c r="W125" s="152"/>
      <c r="Y125" s="129"/>
      <c r="Z125" s="194" t="s">
        <v>34</v>
      </c>
      <c r="AA125" s="194"/>
    </row>
    <row r="126" spans="1:27">
      <c r="B126" s="4"/>
      <c r="C126" s="4"/>
      <c r="D126" s="113">
        <f t="shared" si="603"/>
        <v>0</v>
      </c>
      <c r="E126" s="21">
        <f t="shared" ref="E126" si="721">H124</f>
        <v>-71.924336872663645</v>
      </c>
      <c r="F126" s="207">
        <f t="shared" si="525"/>
        <v>-115.751</v>
      </c>
      <c r="G126" s="28">
        <f t="shared" ref="G126" si="722">I124</f>
        <v>0</v>
      </c>
      <c r="H126" s="209">
        <f t="shared" ref="H126" si="723">J126/$A$2</f>
        <v>-71.924336872663645</v>
      </c>
      <c r="I126" s="69"/>
      <c r="J126" s="213">
        <f t="shared" ref="J126" si="724">F126+(K126*$A$3)</f>
        <v>-115.751</v>
      </c>
      <c r="K126" s="68">
        <f t="shared" ref="K126" si="725">I126-G126</f>
        <v>0</v>
      </c>
      <c r="L126" s="193" t="s">
        <v>33</v>
      </c>
      <c r="M126" s="193"/>
      <c r="N126" s="9"/>
      <c r="O126" s="9"/>
      <c r="Q126" s="113">
        <f t="shared" ref="Q126" si="726">U126-R126</f>
        <v>0</v>
      </c>
      <c r="R126" s="110">
        <f t="shared" ref="R126" si="727">S126/$A$2</f>
        <v>0</v>
      </c>
      <c r="S126" s="242">
        <f t="shared" ref="S126" si="728">W124</f>
        <v>0</v>
      </c>
      <c r="T126" s="52">
        <f t="shared" ref="T126" si="729">V124</f>
        <v>0</v>
      </c>
      <c r="U126" s="147">
        <f t="shared" ref="U126" si="730">W126/$A$2</f>
        <v>0</v>
      </c>
      <c r="V126" s="31"/>
      <c r="W126" s="243">
        <f t="shared" ref="W126" si="731">S126+(Y126*$A$3)</f>
        <v>0</v>
      </c>
      <c r="X126" s="6" t="str">
        <f t="shared" ref="X126" si="732">IF(Y126=T126,"",T126-V126)</f>
        <v/>
      </c>
      <c r="Y126" s="129">
        <f t="shared" ref="Y126" si="733">T126-V126</f>
        <v>0</v>
      </c>
      <c r="Z126" s="193" t="s">
        <v>33</v>
      </c>
      <c r="AA126" s="193"/>
    </row>
    <row r="127" spans="1:27">
      <c r="B127" s="4"/>
      <c r="C127" s="4"/>
      <c r="D127" s="113"/>
      <c r="E127" s="15"/>
      <c r="F127" s="149"/>
      <c r="G127" s="28"/>
      <c r="H127" s="209"/>
      <c r="I127" s="70"/>
      <c r="J127" s="150"/>
      <c r="K127" s="68"/>
      <c r="L127" s="194" t="s">
        <v>34</v>
      </c>
      <c r="M127" s="194"/>
      <c r="N127" s="9"/>
      <c r="O127" s="9"/>
      <c r="Q127" s="113"/>
      <c r="R127" s="111"/>
      <c r="S127" s="151"/>
      <c r="T127" s="52"/>
      <c r="U127" s="147"/>
      <c r="V127" s="137"/>
      <c r="W127" s="152"/>
      <c r="Y127" s="129"/>
      <c r="Z127" s="194" t="s">
        <v>34</v>
      </c>
      <c r="AA127" s="194"/>
    </row>
    <row r="128" spans="1:27">
      <c r="B128" s="4"/>
      <c r="C128" s="4"/>
      <c r="D128" s="113">
        <f t="shared" si="603"/>
        <v>0</v>
      </c>
      <c r="E128" s="21">
        <f t="shared" ref="E128" si="734">H126</f>
        <v>-71.924336872663645</v>
      </c>
      <c r="F128" s="207">
        <f t="shared" si="525"/>
        <v>-115.751</v>
      </c>
      <c r="G128" s="28">
        <f t="shared" ref="G128" si="735">I126</f>
        <v>0</v>
      </c>
      <c r="H128" s="209">
        <f t="shared" ref="H128" si="736">J128/$A$2</f>
        <v>-71.924336872663645</v>
      </c>
      <c r="I128" s="69"/>
      <c r="J128" s="213">
        <f t="shared" ref="J128" si="737">F128+(K128*$A$3)</f>
        <v>-115.751</v>
      </c>
      <c r="K128" s="68">
        <f t="shared" ref="K128" si="738">I128-G128</f>
        <v>0</v>
      </c>
      <c r="L128" s="193" t="s">
        <v>33</v>
      </c>
      <c r="M128" s="193"/>
      <c r="N128" s="9"/>
      <c r="O128" s="9"/>
      <c r="Q128" s="113">
        <f t="shared" ref="Q128" si="739">U128-R128</f>
        <v>0</v>
      </c>
      <c r="R128" s="110">
        <f t="shared" ref="R128" si="740">S128/$A$2</f>
        <v>0</v>
      </c>
      <c r="S128" s="242">
        <f t="shared" ref="S128" si="741">W126</f>
        <v>0</v>
      </c>
      <c r="T128" s="52">
        <f t="shared" ref="T128" si="742">V126</f>
        <v>0</v>
      </c>
      <c r="U128" s="147">
        <f t="shared" ref="U128" si="743">W128/$A$2</f>
        <v>0</v>
      </c>
      <c r="V128" s="31"/>
      <c r="W128" s="243">
        <f t="shared" ref="W128" si="744">S128+(Y128*$A$3)</f>
        <v>0</v>
      </c>
      <c r="X128" s="6" t="str">
        <f t="shared" ref="X128" si="745">IF(Y128=T128,"",T128-V128)</f>
        <v/>
      </c>
      <c r="Y128" s="129">
        <f t="shared" ref="Y128" si="746">T128-V128</f>
        <v>0</v>
      </c>
      <c r="Z128" s="193" t="s">
        <v>33</v>
      </c>
      <c r="AA128" s="193"/>
    </row>
    <row r="129" spans="2:27">
      <c r="B129" s="4"/>
      <c r="C129" s="4"/>
      <c r="D129" s="113"/>
      <c r="E129" s="15"/>
      <c r="F129" s="149"/>
      <c r="G129" s="28"/>
      <c r="H129" s="209"/>
      <c r="I129" s="70"/>
      <c r="J129" s="150"/>
      <c r="K129" s="68"/>
      <c r="L129" s="194" t="s">
        <v>34</v>
      </c>
      <c r="M129" s="194"/>
      <c r="N129" s="9"/>
      <c r="O129" s="9"/>
      <c r="Q129" s="113"/>
      <c r="R129" s="111"/>
      <c r="S129" s="151"/>
      <c r="T129" s="52"/>
      <c r="U129" s="147"/>
      <c r="V129" s="137"/>
      <c r="W129" s="152"/>
      <c r="Y129" s="129"/>
      <c r="Z129" s="194" t="s">
        <v>34</v>
      </c>
      <c r="AA129" s="194"/>
    </row>
    <row r="130" spans="2:27">
      <c r="B130" s="4"/>
      <c r="C130" s="4"/>
      <c r="D130" s="113">
        <f t="shared" si="603"/>
        <v>0</v>
      </c>
      <c r="E130" s="21">
        <f t="shared" ref="E130" si="747">H128</f>
        <v>-71.924336872663645</v>
      </c>
      <c r="F130" s="207">
        <f t="shared" si="525"/>
        <v>-115.751</v>
      </c>
      <c r="G130" s="28">
        <f t="shared" ref="G130" si="748">I128</f>
        <v>0</v>
      </c>
      <c r="H130" s="209">
        <f t="shared" ref="H130" si="749">J130/$A$2</f>
        <v>-71.924336872663645</v>
      </c>
      <c r="I130" s="69"/>
      <c r="J130" s="213">
        <f t="shared" ref="J130" si="750">F130+(K130*$A$3)</f>
        <v>-115.751</v>
      </c>
      <c r="K130" s="68">
        <f t="shared" ref="K130" si="751">I130-G130</f>
        <v>0</v>
      </c>
      <c r="L130" s="193" t="s">
        <v>33</v>
      </c>
      <c r="M130" s="193"/>
      <c r="N130" s="9"/>
      <c r="O130" s="9"/>
      <c r="Q130" s="113">
        <f t="shared" ref="Q130" si="752">U130-R130</f>
        <v>0</v>
      </c>
      <c r="R130" s="110">
        <f t="shared" ref="R130" si="753">S130/$A$2</f>
        <v>0</v>
      </c>
      <c r="S130" s="242">
        <f t="shared" ref="S130" si="754">W128</f>
        <v>0</v>
      </c>
      <c r="T130" s="52">
        <f t="shared" ref="T130" si="755">V128</f>
        <v>0</v>
      </c>
      <c r="U130" s="147">
        <f t="shared" ref="U130" si="756">W130/$A$2</f>
        <v>0</v>
      </c>
      <c r="V130" s="31"/>
      <c r="W130" s="243">
        <f t="shared" ref="W130" si="757">S130+(Y130*$A$3)</f>
        <v>0</v>
      </c>
      <c r="X130" s="6" t="str">
        <f t="shared" ref="X130" si="758">IF(Y130=T130,"",T130-V130)</f>
        <v/>
      </c>
      <c r="Y130" s="129">
        <f t="shared" ref="Y130" si="759">T130-V130</f>
        <v>0</v>
      </c>
      <c r="Z130" s="193" t="s">
        <v>33</v>
      </c>
      <c r="AA130" s="193"/>
    </row>
    <row r="131" spans="2:27">
      <c r="B131" s="4"/>
      <c r="C131" s="4"/>
      <c r="D131" s="113"/>
      <c r="E131" s="15"/>
      <c r="F131" s="149"/>
      <c r="G131" s="28"/>
      <c r="H131" s="209"/>
      <c r="I131" s="70"/>
      <c r="J131" s="150"/>
      <c r="K131" s="68"/>
      <c r="L131" s="194" t="s">
        <v>34</v>
      </c>
      <c r="M131" s="194"/>
      <c r="N131" s="9"/>
      <c r="O131" s="9"/>
      <c r="Q131" s="113"/>
      <c r="R131" s="111"/>
      <c r="S131" s="151"/>
      <c r="T131" s="52"/>
      <c r="U131" s="147"/>
      <c r="V131" s="137"/>
      <c r="W131" s="152"/>
      <c r="Y131" s="129"/>
      <c r="Z131" s="194" t="s">
        <v>34</v>
      </c>
      <c r="AA131" s="194"/>
    </row>
    <row r="132" spans="2:27">
      <c r="B132" s="4"/>
      <c r="C132" s="4"/>
      <c r="D132" s="113">
        <f t="shared" si="603"/>
        <v>0</v>
      </c>
      <c r="E132" s="21">
        <f t="shared" ref="E132" si="760">H130</f>
        <v>-71.924336872663645</v>
      </c>
      <c r="F132" s="207">
        <f t="shared" si="525"/>
        <v>-115.751</v>
      </c>
      <c r="G132" s="28">
        <f t="shared" ref="G132" si="761">I130</f>
        <v>0</v>
      </c>
      <c r="H132" s="209">
        <f t="shared" ref="H132" si="762">J132/$A$2</f>
        <v>-71.924336872663645</v>
      </c>
      <c r="I132" s="69"/>
      <c r="J132" s="213">
        <f t="shared" ref="J132" si="763">F132+(K132*$A$3)</f>
        <v>-115.751</v>
      </c>
      <c r="K132" s="68">
        <f t="shared" ref="K132" si="764">I132-G132</f>
        <v>0</v>
      </c>
      <c r="L132" s="193" t="s">
        <v>33</v>
      </c>
      <c r="M132" s="193"/>
      <c r="N132" s="9"/>
      <c r="O132" s="9"/>
      <c r="Q132" s="113">
        <f t="shared" ref="Q132" si="765">U132-R132</f>
        <v>0</v>
      </c>
      <c r="R132" s="110">
        <f t="shared" ref="R132" si="766">S132/$A$2</f>
        <v>0</v>
      </c>
      <c r="S132" s="242">
        <f t="shared" ref="S132" si="767">W130</f>
        <v>0</v>
      </c>
      <c r="T132" s="52">
        <f t="shared" ref="T132" si="768">V130</f>
        <v>0</v>
      </c>
      <c r="U132" s="147">
        <f t="shared" ref="U132" si="769">W132/$A$2</f>
        <v>0</v>
      </c>
      <c r="V132" s="31"/>
      <c r="W132" s="243">
        <f t="shared" ref="W132" si="770">S132+(Y132*$A$3)</f>
        <v>0</v>
      </c>
      <c r="X132" s="6" t="str">
        <f t="shared" ref="X132" si="771">IF(Y132=T132,"",T132-V132)</f>
        <v/>
      </c>
      <c r="Y132" s="129">
        <f t="shared" ref="Y132" si="772">T132-V132</f>
        <v>0</v>
      </c>
      <c r="Z132" s="193" t="s">
        <v>33</v>
      </c>
      <c r="AA132" s="193"/>
    </row>
    <row r="133" spans="2:27">
      <c r="B133" s="4"/>
      <c r="C133" s="4"/>
      <c r="D133" s="113"/>
      <c r="E133" s="15"/>
      <c r="F133" s="149"/>
      <c r="G133" s="28"/>
      <c r="H133" s="209"/>
      <c r="I133" s="70"/>
      <c r="J133" s="150"/>
      <c r="K133" s="68"/>
      <c r="L133" s="194" t="s">
        <v>34</v>
      </c>
      <c r="M133" s="194"/>
      <c r="N133" s="9"/>
      <c r="O133" s="9"/>
      <c r="Q133" s="113"/>
      <c r="R133" s="111"/>
      <c r="S133" s="151"/>
      <c r="T133" s="52"/>
      <c r="U133" s="147"/>
      <c r="V133" s="137"/>
      <c r="W133" s="152"/>
      <c r="Y133" s="129"/>
      <c r="Z133" s="194" t="s">
        <v>34</v>
      </c>
      <c r="AA133" s="194"/>
    </row>
    <row r="134" spans="2:27">
      <c r="B134" s="4"/>
      <c r="C134" s="4"/>
      <c r="D134" s="113">
        <f t="shared" si="603"/>
        <v>0</v>
      </c>
      <c r="E134" s="21">
        <f t="shared" ref="E134" si="773">H132</f>
        <v>-71.924336872663645</v>
      </c>
      <c r="F134" s="207">
        <f t="shared" si="525"/>
        <v>-115.751</v>
      </c>
      <c r="G134" s="28">
        <f t="shared" ref="G134" si="774">I132</f>
        <v>0</v>
      </c>
      <c r="H134" s="209">
        <f t="shared" ref="H134" si="775">J134/$A$2</f>
        <v>-71.924336872663645</v>
      </c>
      <c r="I134" s="69"/>
      <c r="J134" s="213">
        <f t="shared" ref="J134" si="776">F134+(K134*$A$3)</f>
        <v>-115.751</v>
      </c>
      <c r="K134" s="68">
        <f t="shared" ref="K134" si="777">I134-G134</f>
        <v>0</v>
      </c>
      <c r="L134" s="193" t="s">
        <v>33</v>
      </c>
      <c r="M134" s="193"/>
      <c r="N134" s="9"/>
      <c r="O134" s="9"/>
      <c r="Q134" s="113">
        <f t="shared" ref="Q134" si="778">U134-R134</f>
        <v>0</v>
      </c>
      <c r="R134" s="110">
        <f t="shared" ref="R134" si="779">S134/$A$2</f>
        <v>0</v>
      </c>
      <c r="S134" s="242">
        <f t="shared" ref="S134" si="780">W132</f>
        <v>0</v>
      </c>
      <c r="T134" s="52">
        <f t="shared" ref="T134" si="781">V132</f>
        <v>0</v>
      </c>
      <c r="U134" s="147">
        <f t="shared" ref="U134" si="782">W134/$A$2</f>
        <v>0</v>
      </c>
      <c r="V134" s="31"/>
      <c r="W134" s="243">
        <f t="shared" ref="W134" si="783">S134+(Y134*$A$3)</f>
        <v>0</v>
      </c>
      <c r="X134" s="6" t="str">
        <f t="shared" ref="X134" si="784">IF(Y134=T134,"",T134-V134)</f>
        <v/>
      </c>
      <c r="Y134" s="129">
        <f t="shared" ref="Y134" si="785">T134-V134</f>
        <v>0</v>
      </c>
      <c r="Z134" s="193" t="s">
        <v>33</v>
      </c>
      <c r="AA134" s="193"/>
    </row>
    <row r="135" spans="2:27">
      <c r="B135" s="4"/>
      <c r="C135" s="4"/>
      <c r="D135" s="113"/>
      <c r="E135" s="15"/>
      <c r="F135" s="149"/>
      <c r="G135" s="28"/>
      <c r="H135" s="209"/>
      <c r="I135" s="70"/>
      <c r="J135" s="150"/>
      <c r="K135" s="68"/>
      <c r="L135" s="194" t="s">
        <v>34</v>
      </c>
      <c r="M135" s="194"/>
      <c r="N135" s="9"/>
      <c r="O135" s="9"/>
      <c r="Q135" s="113"/>
      <c r="R135" s="111"/>
      <c r="S135" s="151"/>
      <c r="T135" s="52"/>
      <c r="U135" s="147"/>
      <c r="V135" s="137"/>
      <c r="W135" s="152"/>
      <c r="Y135" s="129"/>
      <c r="Z135" s="194" t="s">
        <v>34</v>
      </c>
      <c r="AA135" s="194"/>
    </row>
    <row r="136" spans="2:27">
      <c r="B136" s="4"/>
      <c r="C136" s="4"/>
      <c r="D136" s="113">
        <f t="shared" si="603"/>
        <v>0</v>
      </c>
      <c r="E136" s="21">
        <f t="shared" ref="E136" si="786">H134</f>
        <v>-71.924336872663645</v>
      </c>
      <c r="F136" s="207">
        <f t="shared" si="525"/>
        <v>-115.751</v>
      </c>
      <c r="G136" s="28">
        <f t="shared" ref="G136" si="787">I134</f>
        <v>0</v>
      </c>
      <c r="H136" s="209">
        <f t="shared" ref="H136" si="788">J136/$A$2</f>
        <v>-71.924336872663645</v>
      </c>
      <c r="I136" s="69"/>
      <c r="J136" s="213">
        <f t="shared" ref="J136" si="789">F136+(K136*$A$3)</f>
        <v>-115.751</v>
      </c>
      <c r="K136" s="68">
        <f t="shared" ref="K136" si="790">I136-G136</f>
        <v>0</v>
      </c>
      <c r="L136" s="193" t="s">
        <v>33</v>
      </c>
      <c r="M136" s="193"/>
      <c r="N136" s="9"/>
      <c r="O136" s="9"/>
      <c r="Q136" s="113">
        <f t="shared" ref="Q136" si="791">U136-R136</f>
        <v>0</v>
      </c>
      <c r="R136" s="110">
        <f t="shared" ref="R136" si="792">S136/$A$2</f>
        <v>0</v>
      </c>
      <c r="S136" s="242">
        <f t="shared" ref="S136" si="793">W134</f>
        <v>0</v>
      </c>
      <c r="T136" s="52">
        <f t="shared" ref="T136" si="794">V134</f>
        <v>0</v>
      </c>
      <c r="U136" s="147">
        <f t="shared" ref="U136" si="795">W136/$A$2</f>
        <v>0</v>
      </c>
      <c r="V136" s="31"/>
      <c r="W136" s="243">
        <f t="shared" ref="W136" si="796">S136+(Y136*$A$3)</f>
        <v>0</v>
      </c>
      <c r="X136" s="6" t="str">
        <f t="shared" ref="X136" si="797">IF(Y136=T136,"",T136-V136)</f>
        <v/>
      </c>
      <c r="Y136" s="129">
        <f t="shared" ref="Y136" si="798">T136-V136</f>
        <v>0</v>
      </c>
      <c r="Z136" s="193" t="s">
        <v>33</v>
      </c>
      <c r="AA136" s="193"/>
    </row>
    <row r="137" spans="2:27">
      <c r="B137" s="4"/>
      <c r="C137" s="4"/>
      <c r="D137" s="113"/>
      <c r="E137" s="15"/>
      <c r="F137" s="149"/>
      <c r="G137" s="28"/>
      <c r="H137" s="209"/>
      <c r="I137" s="70"/>
      <c r="J137" s="150"/>
      <c r="K137" s="68"/>
      <c r="L137" s="194" t="s">
        <v>34</v>
      </c>
      <c r="M137" s="194"/>
      <c r="N137" s="9"/>
      <c r="O137" s="9"/>
      <c r="Q137" s="113"/>
      <c r="R137" s="111"/>
      <c r="S137" s="151"/>
      <c r="T137" s="52"/>
      <c r="U137" s="147"/>
      <c r="V137" s="137"/>
      <c r="W137" s="152"/>
      <c r="Y137" s="129"/>
      <c r="Z137" s="194" t="s">
        <v>34</v>
      </c>
      <c r="AA137" s="194"/>
    </row>
    <row r="138" spans="2:27">
      <c r="B138" s="4"/>
      <c r="C138" s="4"/>
      <c r="D138" s="113">
        <f t="shared" si="603"/>
        <v>0</v>
      </c>
      <c r="E138" s="21">
        <f t="shared" ref="E138" si="799">H136</f>
        <v>-71.924336872663645</v>
      </c>
      <c r="F138" s="207">
        <f t="shared" si="525"/>
        <v>-115.751</v>
      </c>
      <c r="G138" s="28">
        <f t="shared" ref="G138" si="800">I136</f>
        <v>0</v>
      </c>
      <c r="H138" s="209">
        <f t="shared" ref="H138" si="801">J138/$A$2</f>
        <v>-71.924336872663645</v>
      </c>
      <c r="I138" s="69"/>
      <c r="J138" s="213">
        <f t="shared" ref="J138" si="802">F138+(K138*$A$3)</f>
        <v>-115.751</v>
      </c>
      <c r="K138" s="68">
        <f t="shared" ref="K138" si="803">I138-G138</f>
        <v>0</v>
      </c>
      <c r="L138" s="193" t="s">
        <v>33</v>
      </c>
      <c r="M138" s="193"/>
      <c r="N138" s="9"/>
      <c r="O138" s="9"/>
      <c r="Q138" s="113">
        <f t="shared" ref="Q138" si="804">U138-R138</f>
        <v>0</v>
      </c>
      <c r="R138" s="110">
        <f t="shared" ref="R138" si="805">S138/$A$2</f>
        <v>0</v>
      </c>
      <c r="S138" s="242">
        <f t="shared" ref="S138" si="806">W136</f>
        <v>0</v>
      </c>
      <c r="T138" s="52">
        <f t="shared" ref="T138" si="807">V136</f>
        <v>0</v>
      </c>
      <c r="U138" s="147">
        <f t="shared" ref="U138" si="808">W138/$A$2</f>
        <v>0</v>
      </c>
      <c r="V138" s="31"/>
      <c r="W138" s="243">
        <f t="shared" ref="W138" si="809">S138+(Y138*$A$3)</f>
        <v>0</v>
      </c>
      <c r="X138" s="6" t="str">
        <f t="shared" ref="X138" si="810">IF(Y138=T138,"",T138-V138)</f>
        <v/>
      </c>
      <c r="Y138" s="129">
        <f t="shared" ref="Y138" si="811">T138-V138</f>
        <v>0</v>
      </c>
      <c r="Z138" s="193" t="s">
        <v>33</v>
      </c>
      <c r="AA138" s="193"/>
    </row>
    <row r="139" spans="2:27">
      <c r="B139" s="4"/>
      <c r="C139" s="4"/>
      <c r="D139" s="113"/>
      <c r="E139" s="15"/>
      <c r="F139" s="149"/>
      <c r="G139" s="28"/>
      <c r="H139" s="209"/>
      <c r="I139" s="70"/>
      <c r="J139" s="150"/>
      <c r="K139" s="68"/>
      <c r="L139" s="194" t="s">
        <v>34</v>
      </c>
      <c r="M139" s="194"/>
      <c r="N139" s="9"/>
      <c r="O139" s="9"/>
      <c r="Q139" s="113"/>
      <c r="R139" s="111"/>
      <c r="S139" s="151"/>
      <c r="T139" s="52"/>
      <c r="U139" s="147"/>
      <c r="V139" s="137"/>
      <c r="W139" s="152"/>
      <c r="Y139" s="129"/>
      <c r="Z139" s="194" t="s">
        <v>34</v>
      </c>
      <c r="AA139" s="194"/>
    </row>
    <row r="140" spans="2:27">
      <c r="B140" s="4"/>
      <c r="C140" s="4"/>
      <c r="D140" s="113">
        <f t="shared" si="603"/>
        <v>0</v>
      </c>
      <c r="E140" s="21">
        <f t="shared" ref="E140" si="812">H138</f>
        <v>-71.924336872663645</v>
      </c>
      <c r="F140" s="207">
        <f t="shared" si="525"/>
        <v>-115.751</v>
      </c>
      <c r="G140" s="28">
        <f t="shared" ref="G140" si="813">I138</f>
        <v>0</v>
      </c>
      <c r="H140" s="209">
        <f t="shared" ref="H140" si="814">J140/$A$2</f>
        <v>-71.924336872663645</v>
      </c>
      <c r="I140" s="69"/>
      <c r="J140" s="213">
        <f t="shared" ref="J140" si="815">F140+(K140*$A$3)</f>
        <v>-115.751</v>
      </c>
      <c r="K140" s="68">
        <f t="shared" ref="K140" si="816">I140-G140</f>
        <v>0</v>
      </c>
      <c r="L140" s="193" t="s">
        <v>33</v>
      </c>
      <c r="M140" s="193"/>
      <c r="N140" s="9"/>
      <c r="O140" s="9"/>
      <c r="Q140" s="113">
        <f t="shared" ref="Q140" si="817">U140-R140</f>
        <v>0</v>
      </c>
      <c r="R140" s="110">
        <f t="shared" ref="R140" si="818">S140/$A$2</f>
        <v>0</v>
      </c>
      <c r="S140" s="242">
        <f t="shared" ref="S140" si="819">W138</f>
        <v>0</v>
      </c>
      <c r="T140" s="52">
        <f t="shared" ref="T140" si="820">V138</f>
        <v>0</v>
      </c>
      <c r="U140" s="147">
        <f t="shared" ref="U140" si="821">W140/$A$2</f>
        <v>0</v>
      </c>
      <c r="V140" s="31"/>
      <c r="W140" s="243">
        <f t="shared" ref="W140" si="822">S140+(Y140*$A$3)</f>
        <v>0</v>
      </c>
      <c r="X140" s="6" t="str">
        <f t="shared" ref="X140" si="823">IF(Y140=T140,"",T140-V140)</f>
        <v/>
      </c>
      <c r="Y140" s="129">
        <f t="shared" ref="Y140" si="824">T140-V140</f>
        <v>0</v>
      </c>
      <c r="Z140" s="193" t="s">
        <v>33</v>
      </c>
      <c r="AA140" s="193"/>
    </row>
    <row r="141" spans="2:27">
      <c r="B141" s="4"/>
      <c r="C141" s="4"/>
      <c r="D141" s="113"/>
      <c r="E141" s="15"/>
      <c r="F141" s="149"/>
      <c r="G141" s="28"/>
      <c r="H141" s="209"/>
      <c r="I141" s="70"/>
      <c r="J141" s="150"/>
      <c r="K141" s="68"/>
      <c r="L141" s="194" t="s">
        <v>34</v>
      </c>
      <c r="M141" s="194"/>
      <c r="N141" s="9"/>
      <c r="O141" s="9"/>
      <c r="Q141" s="113"/>
      <c r="R141" s="111"/>
      <c r="S141" s="151"/>
      <c r="T141" s="52"/>
      <c r="U141" s="147"/>
      <c r="V141" s="137"/>
      <c r="W141" s="152"/>
      <c r="Y141" s="129"/>
      <c r="Z141" s="194" t="s">
        <v>34</v>
      </c>
      <c r="AA141" s="194"/>
    </row>
    <row r="142" spans="2:27">
      <c r="B142" s="4"/>
      <c r="C142" s="4"/>
      <c r="D142" s="113">
        <f t="shared" si="603"/>
        <v>0</v>
      </c>
      <c r="E142" s="21">
        <f t="shared" ref="E142" si="825">H140</f>
        <v>-71.924336872663645</v>
      </c>
      <c r="F142" s="207">
        <f t="shared" si="525"/>
        <v>-115.751</v>
      </c>
      <c r="G142" s="28">
        <f t="shared" ref="G142" si="826">I140</f>
        <v>0</v>
      </c>
      <c r="H142" s="209">
        <f t="shared" ref="H142" si="827">J142/$A$2</f>
        <v>-71.924336872663645</v>
      </c>
      <c r="I142" s="69"/>
      <c r="J142" s="213">
        <f t="shared" ref="J142" si="828">F142+(K142*$A$3)</f>
        <v>-115.751</v>
      </c>
      <c r="K142" s="68">
        <f t="shared" ref="K142" si="829">I142-G142</f>
        <v>0</v>
      </c>
      <c r="L142" s="193" t="s">
        <v>33</v>
      </c>
      <c r="M142" s="193"/>
      <c r="N142" s="9"/>
      <c r="O142" s="9"/>
      <c r="Q142" s="113">
        <f t="shared" ref="Q142" si="830">U142-R142</f>
        <v>0</v>
      </c>
      <c r="R142" s="110">
        <f t="shared" ref="R142" si="831">S142/$A$2</f>
        <v>0</v>
      </c>
      <c r="S142" s="242">
        <f t="shared" ref="S142" si="832">W140</f>
        <v>0</v>
      </c>
      <c r="T142" s="52">
        <f t="shared" ref="T142" si="833">V140</f>
        <v>0</v>
      </c>
      <c r="U142" s="147">
        <f t="shared" ref="U142" si="834">W142/$A$2</f>
        <v>0</v>
      </c>
      <c r="V142" s="31"/>
      <c r="W142" s="243">
        <f t="shared" ref="W142" si="835">S142+(Y142*$A$3)</f>
        <v>0</v>
      </c>
      <c r="X142" s="6" t="str">
        <f t="shared" ref="X142" si="836">IF(Y142=T142,"",T142-V142)</f>
        <v/>
      </c>
      <c r="Y142" s="129">
        <f t="shared" ref="Y142" si="837">T142-V142</f>
        <v>0</v>
      </c>
      <c r="Z142" s="193" t="s">
        <v>33</v>
      </c>
      <c r="AA142" s="193"/>
    </row>
    <row r="143" spans="2:27">
      <c r="B143" s="4"/>
      <c r="C143" s="4"/>
      <c r="D143" s="113"/>
      <c r="E143" s="15"/>
      <c r="F143" s="149"/>
      <c r="G143" s="28"/>
      <c r="H143" s="209"/>
      <c r="I143" s="70"/>
      <c r="J143" s="150"/>
      <c r="K143" s="68"/>
      <c r="L143" s="194" t="s">
        <v>34</v>
      </c>
      <c r="M143" s="194"/>
      <c r="N143" s="9"/>
      <c r="O143" s="9"/>
      <c r="Q143" s="113"/>
      <c r="R143" s="111"/>
      <c r="S143" s="151"/>
      <c r="T143" s="52"/>
      <c r="U143" s="147"/>
      <c r="V143" s="137"/>
      <c r="W143" s="152"/>
      <c r="Y143" s="129"/>
      <c r="Z143" s="194" t="s">
        <v>34</v>
      </c>
      <c r="AA143" s="194"/>
    </row>
    <row r="144" spans="2:27">
      <c r="B144" s="4"/>
      <c r="C144" s="4"/>
      <c r="D144" s="113">
        <f t="shared" si="603"/>
        <v>0</v>
      </c>
      <c r="E144" s="21">
        <f t="shared" ref="E144" si="838">H142</f>
        <v>-71.924336872663645</v>
      </c>
      <c r="F144" s="207">
        <f t="shared" si="525"/>
        <v>-115.751</v>
      </c>
      <c r="G144" s="28">
        <f t="shared" ref="G144" si="839">I142</f>
        <v>0</v>
      </c>
      <c r="H144" s="209">
        <f t="shared" ref="H144" si="840">J144/$A$2</f>
        <v>-71.924336872663645</v>
      </c>
      <c r="I144" s="69"/>
      <c r="J144" s="213">
        <f t="shared" ref="J144" si="841">F144+(K144*$A$3)</f>
        <v>-115.751</v>
      </c>
      <c r="K144" s="68">
        <f t="shared" ref="K144" si="842">I144-G144</f>
        <v>0</v>
      </c>
      <c r="L144" s="193" t="s">
        <v>33</v>
      </c>
      <c r="M144" s="193"/>
      <c r="N144" s="9"/>
      <c r="O144" s="9"/>
      <c r="Q144" s="113">
        <f t="shared" ref="Q144" si="843">U144-R144</f>
        <v>0</v>
      </c>
      <c r="R144" s="110">
        <f t="shared" ref="R144" si="844">S144/$A$2</f>
        <v>0</v>
      </c>
      <c r="S144" s="242">
        <f t="shared" ref="S144" si="845">W142</f>
        <v>0</v>
      </c>
      <c r="T144" s="52">
        <f t="shared" ref="T144" si="846">V142</f>
        <v>0</v>
      </c>
      <c r="U144" s="147">
        <f t="shared" ref="U144" si="847">W144/$A$2</f>
        <v>0</v>
      </c>
      <c r="V144" s="31"/>
      <c r="W144" s="243">
        <f t="shared" ref="W144" si="848">S144+(Y144*$A$3)</f>
        <v>0</v>
      </c>
      <c r="X144" s="6" t="str">
        <f t="shared" ref="X144" si="849">IF(Y144=T144,"",T144-V144)</f>
        <v/>
      </c>
      <c r="Y144" s="129">
        <f t="shared" ref="Y144" si="850">T144-V144</f>
        <v>0</v>
      </c>
      <c r="Z144" s="193" t="s">
        <v>33</v>
      </c>
      <c r="AA144" s="193"/>
    </row>
    <row r="145" spans="2:27">
      <c r="B145" s="4"/>
      <c r="C145" s="4"/>
      <c r="D145" s="113"/>
      <c r="E145" s="15"/>
      <c r="F145" s="149"/>
      <c r="G145" s="28"/>
      <c r="H145" s="209"/>
      <c r="I145" s="70"/>
      <c r="J145" s="150"/>
      <c r="K145" s="68"/>
      <c r="L145" s="194" t="s">
        <v>34</v>
      </c>
      <c r="M145" s="194"/>
      <c r="N145" s="9"/>
      <c r="O145" s="9"/>
      <c r="Q145" s="113"/>
      <c r="R145" s="111"/>
      <c r="S145" s="151"/>
      <c r="T145" s="52"/>
      <c r="U145" s="147"/>
      <c r="V145" s="137"/>
      <c r="W145" s="152"/>
      <c r="Y145" s="129"/>
      <c r="Z145" s="194" t="s">
        <v>34</v>
      </c>
      <c r="AA145" s="194"/>
    </row>
    <row r="146" spans="2:27">
      <c r="B146" s="4"/>
      <c r="C146" s="4"/>
      <c r="D146" s="113">
        <f t="shared" si="603"/>
        <v>0</v>
      </c>
      <c r="E146" s="21">
        <f t="shared" ref="E146" si="851">H144</f>
        <v>-71.924336872663645</v>
      </c>
      <c r="F146" s="207">
        <f t="shared" si="525"/>
        <v>-115.751</v>
      </c>
      <c r="G146" s="28">
        <f t="shared" ref="G146" si="852">I144</f>
        <v>0</v>
      </c>
      <c r="H146" s="209">
        <f t="shared" ref="H146" si="853">J146/$A$2</f>
        <v>-71.924336872663645</v>
      </c>
      <c r="I146" s="69"/>
      <c r="J146" s="213">
        <f t="shared" ref="J146" si="854">F146+(K146*$A$3)</f>
        <v>-115.751</v>
      </c>
      <c r="K146" s="68">
        <f t="shared" ref="K146" si="855">I146-G146</f>
        <v>0</v>
      </c>
      <c r="L146" s="193" t="s">
        <v>33</v>
      </c>
      <c r="M146" s="193"/>
      <c r="N146" s="9"/>
      <c r="O146" s="9"/>
      <c r="Q146" s="113">
        <f t="shared" ref="Q146" si="856">U146-R146</f>
        <v>0</v>
      </c>
      <c r="R146" s="110">
        <f t="shared" ref="R146" si="857">S146/$A$2</f>
        <v>0</v>
      </c>
      <c r="S146" s="242">
        <f t="shared" ref="S146" si="858">W144</f>
        <v>0</v>
      </c>
      <c r="T146" s="52">
        <f t="shared" ref="T146" si="859">V144</f>
        <v>0</v>
      </c>
      <c r="U146" s="147">
        <f t="shared" ref="U146" si="860">W146/$A$2</f>
        <v>0</v>
      </c>
      <c r="V146" s="31"/>
      <c r="W146" s="243">
        <f t="shared" ref="W146" si="861">S146+(Y146*$A$3)</f>
        <v>0</v>
      </c>
      <c r="X146" s="6" t="str">
        <f t="shared" ref="X146" si="862">IF(Y146=T146,"",T146-V146)</f>
        <v/>
      </c>
      <c r="Y146" s="129">
        <f t="shared" ref="Y146" si="863">T146-V146</f>
        <v>0</v>
      </c>
      <c r="Z146" s="193" t="s">
        <v>33</v>
      </c>
      <c r="AA146" s="193"/>
    </row>
    <row r="147" spans="2:27">
      <c r="B147" s="4"/>
      <c r="C147" s="4"/>
      <c r="D147" s="113"/>
      <c r="E147" s="15"/>
      <c r="F147" s="149"/>
      <c r="G147" s="28"/>
      <c r="H147" s="209"/>
      <c r="I147" s="70"/>
      <c r="J147" s="150"/>
      <c r="K147" s="68"/>
      <c r="L147" s="194" t="s">
        <v>34</v>
      </c>
      <c r="M147" s="194"/>
      <c r="N147" s="9"/>
      <c r="O147" s="9"/>
      <c r="Q147" s="113"/>
      <c r="R147" s="111"/>
      <c r="S147" s="151"/>
      <c r="T147" s="52"/>
      <c r="U147" s="147"/>
      <c r="V147" s="137"/>
      <c r="W147" s="152"/>
      <c r="Y147" s="129"/>
      <c r="Z147" s="194" t="s">
        <v>34</v>
      </c>
      <c r="AA147" s="194"/>
    </row>
    <row r="148" spans="2:27">
      <c r="B148" s="4"/>
      <c r="C148" s="4"/>
      <c r="D148" s="113">
        <f t="shared" si="603"/>
        <v>0</v>
      </c>
      <c r="E148" s="21">
        <f t="shared" ref="E148" si="864">H146</f>
        <v>-71.924336872663645</v>
      </c>
      <c r="F148" s="207">
        <f t="shared" si="525"/>
        <v>-115.751</v>
      </c>
      <c r="G148" s="28">
        <f t="shared" ref="G148" si="865">I146</f>
        <v>0</v>
      </c>
      <c r="H148" s="209">
        <f t="shared" ref="H148" si="866">J148/$A$2</f>
        <v>-71.924336872663645</v>
      </c>
      <c r="I148" s="69"/>
      <c r="J148" s="213">
        <f t="shared" ref="J148" si="867">F148+(K148*$A$3)</f>
        <v>-115.751</v>
      </c>
      <c r="K148" s="68">
        <f t="shared" ref="K148" si="868">I148-G148</f>
        <v>0</v>
      </c>
      <c r="L148" s="193" t="s">
        <v>33</v>
      </c>
      <c r="M148" s="193"/>
      <c r="N148" s="9"/>
      <c r="O148" s="9"/>
      <c r="Q148" s="113">
        <f t="shared" ref="Q148" si="869">U148-R148</f>
        <v>0</v>
      </c>
      <c r="R148" s="110">
        <f t="shared" ref="R148" si="870">S148/$A$2</f>
        <v>0</v>
      </c>
      <c r="S148" s="242">
        <f t="shared" ref="S148" si="871">W146</f>
        <v>0</v>
      </c>
      <c r="T148" s="52">
        <f t="shared" ref="T148" si="872">V146</f>
        <v>0</v>
      </c>
      <c r="U148" s="147">
        <f t="shared" ref="U148" si="873">W148/$A$2</f>
        <v>0</v>
      </c>
      <c r="V148" s="31"/>
      <c r="W148" s="243">
        <f t="shared" ref="W148" si="874">S148+(Y148*$A$3)</f>
        <v>0</v>
      </c>
      <c r="X148" s="6" t="str">
        <f t="shared" ref="X148" si="875">IF(Y148=T148,"",T148-V148)</f>
        <v/>
      </c>
      <c r="Y148" s="129">
        <f t="shared" ref="Y148" si="876">T148-V148</f>
        <v>0</v>
      </c>
      <c r="Z148" s="193" t="s">
        <v>33</v>
      </c>
      <c r="AA148" s="193"/>
    </row>
    <row r="149" spans="2:27">
      <c r="B149" s="4"/>
      <c r="C149" s="4"/>
      <c r="D149" s="113"/>
      <c r="E149" s="15"/>
      <c r="F149" s="149"/>
      <c r="G149" s="28"/>
      <c r="H149" s="209"/>
      <c r="I149" s="70"/>
      <c r="J149" s="150"/>
      <c r="K149" s="68"/>
      <c r="L149" s="194" t="s">
        <v>34</v>
      </c>
      <c r="M149" s="194"/>
      <c r="N149" s="9"/>
      <c r="O149" s="9"/>
      <c r="Q149" s="113"/>
      <c r="R149" s="111"/>
      <c r="S149" s="151"/>
      <c r="T149" s="52"/>
      <c r="U149" s="147"/>
      <c r="V149" s="137"/>
      <c r="W149" s="152"/>
      <c r="Y149" s="129"/>
      <c r="Z149" s="194" t="s">
        <v>34</v>
      </c>
      <c r="AA149" s="194"/>
    </row>
    <row r="150" spans="2:27">
      <c r="B150" s="4"/>
      <c r="C150" s="4"/>
      <c r="D150" s="113">
        <f t="shared" si="603"/>
        <v>0</v>
      </c>
      <c r="E150" s="21">
        <f t="shared" ref="E150" si="877">H148</f>
        <v>-71.924336872663645</v>
      </c>
      <c r="F150" s="207">
        <f t="shared" si="525"/>
        <v>-115.751</v>
      </c>
      <c r="G150" s="28">
        <f t="shared" ref="G150" si="878">I148</f>
        <v>0</v>
      </c>
      <c r="H150" s="209">
        <f t="shared" ref="H150" si="879">J150/$A$2</f>
        <v>-71.924336872663645</v>
      </c>
      <c r="I150" s="69"/>
      <c r="J150" s="213">
        <f t="shared" ref="J150" si="880">F150+(K150*$A$3)</f>
        <v>-115.751</v>
      </c>
      <c r="K150" s="68">
        <f t="shared" ref="K150" si="881">I150-G150</f>
        <v>0</v>
      </c>
      <c r="L150" s="193" t="s">
        <v>33</v>
      </c>
      <c r="M150" s="193"/>
      <c r="N150" s="9"/>
      <c r="O150" s="9"/>
      <c r="Q150" s="113">
        <f t="shared" ref="Q150" si="882">U150-R150</f>
        <v>0</v>
      </c>
      <c r="R150" s="110">
        <f t="shared" ref="R150" si="883">S150/$A$2</f>
        <v>0</v>
      </c>
      <c r="S150" s="242">
        <f t="shared" ref="S150" si="884">W148</f>
        <v>0</v>
      </c>
      <c r="T150" s="52">
        <f t="shared" ref="T150" si="885">V148</f>
        <v>0</v>
      </c>
      <c r="U150" s="147">
        <f t="shared" ref="U150" si="886">W150/$A$2</f>
        <v>0</v>
      </c>
      <c r="V150" s="31"/>
      <c r="W150" s="243">
        <f t="shared" ref="W150" si="887">S150+(Y150*$A$3)</f>
        <v>0</v>
      </c>
      <c r="X150" s="6" t="str">
        <f t="shared" ref="X150" si="888">IF(Y150=T150,"",T150-V150)</f>
        <v/>
      </c>
      <c r="Y150" s="129">
        <f t="shared" ref="Y150" si="889">T150-V150</f>
        <v>0</v>
      </c>
      <c r="Z150" s="193" t="s">
        <v>33</v>
      </c>
      <c r="AA150" s="193"/>
    </row>
    <row r="151" spans="2:27">
      <c r="B151" s="4"/>
      <c r="C151" s="4"/>
      <c r="D151" s="113"/>
      <c r="E151" s="15"/>
      <c r="F151" s="149"/>
      <c r="G151" s="28"/>
      <c r="H151" s="209"/>
      <c r="I151" s="70"/>
      <c r="J151" s="150"/>
      <c r="K151" s="68"/>
      <c r="L151" s="194" t="s">
        <v>34</v>
      </c>
      <c r="M151" s="194"/>
      <c r="N151" s="9"/>
      <c r="O151" s="9"/>
      <c r="Q151" s="113"/>
      <c r="R151" s="111"/>
      <c r="S151" s="151"/>
      <c r="T151" s="52"/>
      <c r="U151" s="147"/>
      <c r="V151" s="137"/>
      <c r="W151" s="152"/>
      <c r="Y151" s="129"/>
      <c r="Z151" s="194" t="s">
        <v>34</v>
      </c>
      <c r="AA151" s="194"/>
    </row>
    <row r="152" spans="2:27">
      <c r="B152" s="4"/>
      <c r="C152" s="4"/>
      <c r="D152" s="113">
        <f t="shared" si="603"/>
        <v>0</v>
      </c>
      <c r="E152" s="21">
        <f t="shared" ref="E152" si="890">H150</f>
        <v>-71.924336872663645</v>
      </c>
      <c r="F152" s="207">
        <f t="shared" si="525"/>
        <v>-115.751</v>
      </c>
      <c r="G152" s="28">
        <f t="shared" ref="G152" si="891">I150</f>
        <v>0</v>
      </c>
      <c r="H152" s="209">
        <f t="shared" ref="H152" si="892">J152/$A$2</f>
        <v>-71.924336872663645</v>
      </c>
      <c r="I152" s="69"/>
      <c r="J152" s="213">
        <f t="shared" ref="J152" si="893">F152+(K152*$A$3)</f>
        <v>-115.751</v>
      </c>
      <c r="K152" s="68">
        <f t="shared" ref="K152" si="894">I152-G152</f>
        <v>0</v>
      </c>
      <c r="L152" s="193" t="s">
        <v>33</v>
      </c>
      <c r="M152" s="193"/>
      <c r="N152" s="9"/>
      <c r="O152" s="9"/>
      <c r="Q152" s="113">
        <f t="shared" ref="Q152" si="895">U152-R152</f>
        <v>0</v>
      </c>
      <c r="R152" s="110">
        <f t="shared" ref="R152" si="896">S152/$A$2</f>
        <v>0</v>
      </c>
      <c r="S152" s="242">
        <f t="shared" ref="S152" si="897">W150</f>
        <v>0</v>
      </c>
      <c r="T152" s="52">
        <f t="shared" ref="T152" si="898">V150</f>
        <v>0</v>
      </c>
      <c r="U152" s="147">
        <f t="shared" ref="U152" si="899">W152/$A$2</f>
        <v>0</v>
      </c>
      <c r="V152" s="31"/>
      <c r="W152" s="243">
        <f t="shared" ref="W152" si="900">S152+(Y152*$A$3)</f>
        <v>0</v>
      </c>
      <c r="X152" s="6" t="str">
        <f t="shared" ref="X152" si="901">IF(Y152=T152,"",T152-V152)</f>
        <v/>
      </c>
      <c r="Y152" s="129">
        <f t="shared" ref="Y152" si="902">T152-V152</f>
        <v>0</v>
      </c>
      <c r="Z152" s="193" t="s">
        <v>33</v>
      </c>
      <c r="AA152" s="193"/>
    </row>
    <row r="153" spans="2:27">
      <c r="B153" s="4"/>
      <c r="C153" s="4"/>
      <c r="D153" s="113"/>
      <c r="E153" s="15"/>
      <c r="F153" s="149"/>
      <c r="G153" s="28"/>
      <c r="H153" s="209"/>
      <c r="I153" s="70"/>
      <c r="J153" s="150"/>
      <c r="K153" s="68"/>
      <c r="L153" s="194" t="s">
        <v>34</v>
      </c>
      <c r="M153" s="194"/>
      <c r="N153" s="9"/>
      <c r="O153" s="9"/>
      <c r="Q153" s="113"/>
      <c r="R153" s="111"/>
      <c r="S153" s="151"/>
      <c r="T153" s="52"/>
      <c r="U153" s="147"/>
      <c r="V153" s="137"/>
      <c r="W153" s="152"/>
      <c r="Y153" s="129"/>
      <c r="Z153" s="194" t="s">
        <v>34</v>
      </c>
      <c r="AA153" s="194"/>
    </row>
    <row r="154" spans="2:27">
      <c r="B154" s="4"/>
      <c r="C154" s="4"/>
      <c r="D154" s="113">
        <f t="shared" si="603"/>
        <v>0</v>
      </c>
      <c r="E154" s="21">
        <f t="shared" ref="E154" si="903">H152</f>
        <v>-71.924336872663645</v>
      </c>
      <c r="F154" s="207">
        <f t="shared" si="525"/>
        <v>-115.751</v>
      </c>
      <c r="G154" s="28">
        <f t="shared" ref="G154" si="904">I152</f>
        <v>0</v>
      </c>
      <c r="H154" s="209">
        <f t="shared" ref="H154" si="905">J154/$A$2</f>
        <v>-71.924336872663645</v>
      </c>
      <c r="I154" s="69"/>
      <c r="J154" s="213">
        <f t="shared" ref="J154" si="906">F154+(K154*$A$3)</f>
        <v>-115.751</v>
      </c>
      <c r="K154" s="68">
        <f t="shared" ref="K154" si="907">I154-G154</f>
        <v>0</v>
      </c>
      <c r="L154" s="193" t="s">
        <v>33</v>
      </c>
      <c r="M154" s="193"/>
      <c r="N154" s="9"/>
      <c r="O154" s="9"/>
      <c r="Q154" s="113">
        <f t="shared" ref="Q154" si="908">U154-R154</f>
        <v>0</v>
      </c>
      <c r="R154" s="110">
        <f t="shared" ref="R154" si="909">S154/$A$2</f>
        <v>0</v>
      </c>
      <c r="S154" s="242">
        <f t="shared" ref="S154" si="910">W152</f>
        <v>0</v>
      </c>
      <c r="T154" s="52">
        <f t="shared" ref="T154" si="911">V152</f>
        <v>0</v>
      </c>
      <c r="U154" s="147">
        <f t="shared" ref="U154" si="912">W154/$A$2</f>
        <v>0</v>
      </c>
      <c r="V154" s="31"/>
      <c r="W154" s="243">
        <f t="shared" ref="W154" si="913">S154+(Y154*$A$3)</f>
        <v>0</v>
      </c>
      <c r="X154" s="6" t="str">
        <f t="shared" ref="X154" si="914">IF(Y154=T154,"",T154-V154)</f>
        <v/>
      </c>
      <c r="Y154" s="129">
        <f t="shared" ref="Y154" si="915">T154-V154</f>
        <v>0</v>
      </c>
      <c r="Z154" s="193" t="s">
        <v>33</v>
      </c>
      <c r="AA154" s="193"/>
    </row>
    <row r="155" spans="2:27">
      <c r="B155" s="4"/>
      <c r="C155" s="4"/>
      <c r="D155" s="113"/>
      <c r="E155" s="15"/>
      <c r="F155" s="149"/>
      <c r="G155" s="28"/>
      <c r="H155" s="209"/>
      <c r="I155" s="70"/>
      <c r="J155" s="150"/>
      <c r="K155" s="68"/>
      <c r="L155" s="194" t="s">
        <v>34</v>
      </c>
      <c r="M155" s="194"/>
      <c r="N155" s="9"/>
      <c r="O155" s="9"/>
      <c r="Q155" s="113"/>
      <c r="R155" s="111"/>
      <c r="S155" s="151"/>
      <c r="T155" s="52"/>
      <c r="U155" s="147"/>
      <c r="V155" s="137"/>
      <c r="W155" s="152"/>
      <c r="Y155" s="129"/>
      <c r="Z155" s="194" t="s">
        <v>34</v>
      </c>
      <c r="AA155" s="194"/>
    </row>
    <row r="156" spans="2:27">
      <c r="B156" s="4"/>
      <c r="C156" s="4"/>
      <c r="D156" s="113">
        <f t="shared" si="603"/>
        <v>0</v>
      </c>
      <c r="E156" s="21">
        <f t="shared" ref="E156" si="916">H154</f>
        <v>-71.924336872663645</v>
      </c>
      <c r="F156" s="207">
        <f t="shared" si="525"/>
        <v>-115.751</v>
      </c>
      <c r="G156" s="28">
        <f t="shared" ref="G156" si="917">I154</f>
        <v>0</v>
      </c>
      <c r="H156" s="209">
        <f t="shared" ref="H156" si="918">J156/$A$2</f>
        <v>-71.924336872663645</v>
      </c>
      <c r="I156" s="69"/>
      <c r="J156" s="213">
        <f t="shared" ref="J156" si="919">F156+(K156*$A$3)</f>
        <v>-115.751</v>
      </c>
      <c r="K156" s="68">
        <f t="shared" ref="K156" si="920">I156-G156</f>
        <v>0</v>
      </c>
      <c r="L156" s="193" t="s">
        <v>33</v>
      </c>
      <c r="M156" s="193"/>
      <c r="N156" s="9"/>
      <c r="O156" s="9"/>
      <c r="Q156" s="113">
        <f t="shared" ref="Q156" si="921">U156-R156</f>
        <v>0</v>
      </c>
      <c r="R156" s="110">
        <f t="shared" ref="R156" si="922">S156/$A$2</f>
        <v>0</v>
      </c>
      <c r="S156" s="242">
        <f t="shared" ref="S156" si="923">W154</f>
        <v>0</v>
      </c>
      <c r="T156" s="52">
        <f t="shared" ref="T156" si="924">V154</f>
        <v>0</v>
      </c>
      <c r="U156" s="147">
        <f t="shared" ref="U156" si="925">W156/$A$2</f>
        <v>0</v>
      </c>
      <c r="V156" s="31"/>
      <c r="W156" s="243">
        <f t="shared" ref="W156" si="926">S156+(Y156*$A$3)</f>
        <v>0</v>
      </c>
      <c r="X156" s="6" t="str">
        <f t="shared" ref="X156" si="927">IF(Y156=T156,"",T156-V156)</f>
        <v/>
      </c>
      <c r="Y156" s="129">
        <f t="shared" ref="Y156" si="928">T156-V156</f>
        <v>0</v>
      </c>
      <c r="Z156" s="193" t="s">
        <v>33</v>
      </c>
      <c r="AA156" s="193"/>
    </row>
    <row r="157" spans="2:27">
      <c r="B157" s="4"/>
      <c r="C157" s="4"/>
      <c r="D157" s="113"/>
      <c r="E157" s="15"/>
      <c r="F157" s="149"/>
      <c r="G157" s="28"/>
      <c r="H157" s="209"/>
      <c r="I157" s="70"/>
      <c r="J157" s="150"/>
      <c r="K157" s="68"/>
      <c r="L157" s="194" t="s">
        <v>34</v>
      </c>
      <c r="M157" s="194"/>
      <c r="N157" s="9"/>
      <c r="O157" s="9"/>
      <c r="Q157" s="113"/>
      <c r="R157" s="111"/>
      <c r="S157" s="151"/>
      <c r="T157" s="52"/>
      <c r="U157" s="147"/>
      <c r="V157" s="137"/>
      <c r="W157" s="152"/>
      <c r="Y157" s="129"/>
      <c r="Z157" s="194" t="s">
        <v>34</v>
      </c>
      <c r="AA157" s="194"/>
    </row>
    <row r="158" spans="2:27">
      <c r="B158" s="4"/>
      <c r="C158" s="4"/>
      <c r="D158" s="113">
        <f t="shared" si="603"/>
        <v>0</v>
      </c>
      <c r="E158" s="21">
        <f t="shared" ref="E158" si="929">H156</f>
        <v>-71.924336872663645</v>
      </c>
      <c r="F158" s="207">
        <f t="shared" si="525"/>
        <v>-115.751</v>
      </c>
      <c r="G158" s="28">
        <f t="shared" ref="G158" si="930">I156</f>
        <v>0</v>
      </c>
      <c r="H158" s="209">
        <f t="shared" ref="H158" si="931">J158/$A$2</f>
        <v>-71.924336872663645</v>
      </c>
      <c r="I158" s="69"/>
      <c r="J158" s="213">
        <f t="shared" ref="J158" si="932">F158+(K158*$A$3)</f>
        <v>-115.751</v>
      </c>
      <c r="K158" s="68">
        <f t="shared" ref="K158" si="933">I158-G158</f>
        <v>0</v>
      </c>
      <c r="L158" s="193" t="s">
        <v>33</v>
      </c>
      <c r="M158" s="193"/>
      <c r="N158" s="9"/>
      <c r="O158" s="9"/>
      <c r="Q158" s="113">
        <f t="shared" ref="Q158" si="934">U158-R158</f>
        <v>0</v>
      </c>
      <c r="R158" s="110">
        <f t="shared" ref="R158" si="935">S158/$A$2</f>
        <v>0</v>
      </c>
      <c r="S158" s="242">
        <f t="shared" ref="S158" si="936">W156</f>
        <v>0</v>
      </c>
      <c r="T158" s="52">
        <f t="shared" ref="T158" si="937">V156</f>
        <v>0</v>
      </c>
      <c r="U158" s="147">
        <f t="shared" ref="U158" si="938">W158/$A$2</f>
        <v>0</v>
      </c>
      <c r="V158" s="31"/>
      <c r="W158" s="243">
        <f t="shared" ref="W158" si="939">S158+(Y158*$A$3)</f>
        <v>0</v>
      </c>
      <c r="X158" s="6" t="str">
        <f t="shared" ref="X158" si="940">IF(Y158=T158,"",T158-V158)</f>
        <v/>
      </c>
      <c r="Y158" s="129">
        <f t="shared" ref="Y158" si="941">T158-V158</f>
        <v>0</v>
      </c>
      <c r="Z158" s="193" t="s">
        <v>33</v>
      </c>
      <c r="AA158" s="193"/>
    </row>
    <row r="159" spans="2:27">
      <c r="B159" s="4"/>
      <c r="C159" s="4"/>
      <c r="D159" s="113"/>
      <c r="E159" s="202"/>
      <c r="F159" s="149"/>
      <c r="G159" s="203"/>
      <c r="H159" s="211"/>
      <c r="I159" s="205"/>
      <c r="J159" s="204"/>
      <c r="K159" s="68"/>
      <c r="L159" s="241" t="s">
        <v>34</v>
      </c>
      <c r="M159" s="241"/>
      <c r="N159" s="9"/>
      <c r="O159" s="9"/>
      <c r="Q159" s="113"/>
      <c r="R159" s="111"/>
      <c r="S159" s="151"/>
      <c r="T159" s="52"/>
      <c r="U159" s="147"/>
      <c r="V159" s="137"/>
      <c r="W159" s="152"/>
      <c r="Y159" s="129"/>
      <c r="Z159" s="194" t="s">
        <v>34</v>
      </c>
      <c r="AA159" s="194"/>
    </row>
    <row r="160" spans="2:27">
      <c r="B160" s="4"/>
      <c r="C160" s="4"/>
      <c r="D160" s="26"/>
      <c r="E160" s="32"/>
      <c r="F160" s="32"/>
      <c r="G160" s="172"/>
      <c r="H160" s="32"/>
      <c r="I160" s="172"/>
      <c r="J160" s="32"/>
      <c r="K160" s="201"/>
      <c r="L160" s="1"/>
      <c r="M160" s="1"/>
      <c r="N160" s="4"/>
      <c r="O160" s="9"/>
      <c r="Q160" s="113">
        <f t="shared" ref="Q160" si="942">U160-R160</f>
        <v>0</v>
      </c>
      <c r="R160" s="110">
        <f t="shared" ref="R160" si="943">S160/$A$2</f>
        <v>0</v>
      </c>
      <c r="S160" s="242">
        <f t="shared" ref="S160" si="944">W158</f>
        <v>0</v>
      </c>
      <c r="T160" s="52">
        <f t="shared" ref="T160" si="945">V158</f>
        <v>0</v>
      </c>
      <c r="U160" s="147">
        <f t="shared" ref="U160" si="946">W160/$A$2</f>
        <v>0</v>
      </c>
      <c r="V160" s="31"/>
      <c r="W160" s="243">
        <f t="shared" ref="W160" si="947">S160+(Y160*$A$3)</f>
        <v>0</v>
      </c>
      <c r="X160" s="6" t="str">
        <f t="shared" ref="X160" si="948">IF(Y160=T160,"",T160-V160)</f>
        <v/>
      </c>
      <c r="Y160" s="129">
        <f t="shared" ref="Y160" si="949">T160-V160</f>
        <v>0</v>
      </c>
      <c r="Z160" s="193" t="s">
        <v>33</v>
      </c>
      <c r="AA160" s="193"/>
    </row>
    <row r="161" spans="2:27">
      <c r="B161" s="4"/>
      <c r="C161" s="4"/>
      <c r="D161" s="26"/>
      <c r="E161" s="32"/>
      <c r="F161" s="32"/>
      <c r="G161" s="172"/>
      <c r="H161" s="32"/>
      <c r="I161" s="200"/>
      <c r="J161" s="32"/>
      <c r="K161" s="201"/>
      <c r="L161" s="1"/>
      <c r="M161" s="1"/>
      <c r="N161" s="4"/>
      <c r="O161" s="9"/>
      <c r="Q161" s="113"/>
      <c r="R161" s="111"/>
      <c r="S161" s="151"/>
      <c r="T161" s="52"/>
      <c r="U161" s="147"/>
      <c r="V161" s="137"/>
      <c r="W161" s="152"/>
      <c r="Y161" s="129"/>
      <c r="Z161" s="194" t="s">
        <v>34</v>
      </c>
      <c r="AA161" s="194"/>
    </row>
    <row r="162" spans="2:27">
      <c r="B162" s="4"/>
      <c r="C162" s="4"/>
      <c r="D162" s="26"/>
      <c r="E162" s="32"/>
      <c r="F162" s="32"/>
      <c r="G162" s="172"/>
      <c r="H162" s="32"/>
      <c r="I162" s="172"/>
      <c r="J162" s="32"/>
      <c r="K162" s="201"/>
      <c r="L162" s="214"/>
      <c r="M162" s="4"/>
      <c r="N162" s="4"/>
      <c r="Q162" s="113">
        <f t="shared" ref="Q162" si="950">U162-R162</f>
        <v>0</v>
      </c>
      <c r="R162" s="110">
        <f t="shared" ref="R162" si="951">S162/$A$2</f>
        <v>0</v>
      </c>
      <c r="S162" s="242">
        <f t="shared" ref="S162" si="952">W160</f>
        <v>0</v>
      </c>
      <c r="T162" s="52">
        <f t="shared" ref="T162" si="953">V160</f>
        <v>0</v>
      </c>
      <c r="U162" s="147">
        <f t="shared" ref="U162" si="954">W162/$A$2</f>
        <v>0</v>
      </c>
      <c r="V162" s="31"/>
      <c r="W162" s="243">
        <f t="shared" ref="W162" si="955">S162+(Y162*$A$3)</f>
        <v>0</v>
      </c>
      <c r="X162" s="6" t="str">
        <f t="shared" ref="X162" si="956">IF(Y162=T162,"",T162-V162)</f>
        <v/>
      </c>
      <c r="Y162" s="129">
        <f t="shared" ref="Y162" si="957">T162-V162</f>
        <v>0</v>
      </c>
      <c r="Z162" s="193" t="s">
        <v>33</v>
      </c>
      <c r="AA162" s="193"/>
    </row>
    <row r="163" spans="2:27">
      <c r="B163" s="4"/>
      <c r="C163" s="4"/>
      <c r="D163" s="26"/>
      <c r="E163" s="32"/>
      <c r="F163" s="32"/>
      <c r="G163" s="172"/>
      <c r="H163" s="32"/>
      <c r="I163" s="200"/>
      <c r="J163" s="32"/>
      <c r="K163" s="201"/>
      <c r="L163" s="214"/>
      <c r="Q163" s="113"/>
      <c r="R163" s="111"/>
      <c r="S163" s="151"/>
      <c r="T163" s="52"/>
      <c r="U163" s="147"/>
      <c r="V163" s="137"/>
      <c r="W163" s="152"/>
      <c r="Y163" s="129"/>
      <c r="Z163" s="194" t="s">
        <v>34</v>
      </c>
      <c r="AA163" s="194"/>
    </row>
    <row r="164" spans="2:27">
      <c r="B164" s="4"/>
      <c r="C164" s="4"/>
      <c r="D164" s="26"/>
      <c r="E164" s="32"/>
      <c r="F164" s="32"/>
      <c r="G164" s="172"/>
      <c r="H164" s="32"/>
      <c r="I164" s="172"/>
      <c r="J164" s="32"/>
      <c r="K164" s="201"/>
      <c r="L164" s="214"/>
      <c r="Q164" s="113">
        <f t="shared" ref="Q164" si="958">U164-R164</f>
        <v>0</v>
      </c>
      <c r="R164" s="110">
        <f t="shared" ref="R164" si="959">S164/$A$2</f>
        <v>0</v>
      </c>
      <c r="S164" s="242">
        <f t="shared" ref="S164" si="960">W162</f>
        <v>0</v>
      </c>
      <c r="T164" s="52">
        <f t="shared" ref="T164" si="961">V162</f>
        <v>0</v>
      </c>
      <c r="U164" s="147">
        <f t="shared" ref="U164" si="962">W164/$A$2</f>
        <v>0</v>
      </c>
      <c r="V164" s="31"/>
      <c r="W164" s="243">
        <f t="shared" ref="W164" si="963">S164+(Y164*$A$3)</f>
        <v>0</v>
      </c>
      <c r="X164" s="6" t="str">
        <f t="shared" ref="X164" si="964">IF(Y164=T164,"",T164-V164)</f>
        <v/>
      </c>
      <c r="Y164" s="129">
        <f t="shared" ref="Y164" si="965">T164-V164</f>
        <v>0</v>
      </c>
      <c r="Z164" s="193" t="s">
        <v>33</v>
      </c>
      <c r="AA164" s="193"/>
    </row>
    <row r="165" spans="2:27">
      <c r="B165" s="4"/>
      <c r="C165" s="4"/>
      <c r="D165" s="4"/>
      <c r="E165" s="4"/>
      <c r="F165" s="4"/>
      <c r="G165" s="4"/>
      <c r="H165" s="4"/>
      <c r="I165" s="4"/>
      <c r="J165" s="115"/>
      <c r="K165" s="4"/>
      <c r="L165" s="214"/>
      <c r="Q165" s="113"/>
      <c r="R165" s="111"/>
      <c r="S165" s="151"/>
      <c r="T165" s="52"/>
      <c r="U165" s="147"/>
      <c r="V165" s="137"/>
      <c r="W165" s="152"/>
      <c r="Y165" s="129"/>
      <c r="Z165" s="194" t="s">
        <v>34</v>
      </c>
      <c r="AA165" s="194"/>
    </row>
    <row r="166" spans="2:27">
      <c r="B166" s="4"/>
      <c r="C166" s="4"/>
      <c r="G166" s="9"/>
      <c r="L166" s="171"/>
      <c r="Q166" s="113">
        <f t="shared" ref="Q166" si="966">U166-R166</f>
        <v>0</v>
      </c>
      <c r="R166" s="110">
        <f t="shared" ref="R166" si="967">S166/$A$2</f>
        <v>0</v>
      </c>
      <c r="S166" s="242">
        <f t="shared" ref="S166" si="968">W164</f>
        <v>0</v>
      </c>
      <c r="T166" s="52">
        <f t="shared" ref="T166" si="969">V164</f>
        <v>0</v>
      </c>
      <c r="U166" s="147">
        <f t="shared" ref="U166" si="970">W166/$A$2</f>
        <v>0</v>
      </c>
      <c r="V166" s="31"/>
      <c r="W166" s="243">
        <f t="shared" ref="W166" si="971">S166+(Y166*$A$3)</f>
        <v>0</v>
      </c>
      <c r="X166" s="6" t="str">
        <f t="shared" ref="X166" si="972">IF(Y166=T166,"",T166-V166)</f>
        <v/>
      </c>
      <c r="Y166" s="129">
        <f t="shared" ref="Y166" si="973">T166-V166</f>
        <v>0</v>
      </c>
      <c r="Z166" s="193" t="s">
        <v>33</v>
      </c>
      <c r="AA166" s="193"/>
    </row>
    <row r="167" spans="2:27">
      <c r="B167" s="4"/>
      <c r="C167" s="4"/>
      <c r="G167" s="9"/>
      <c r="L167" s="171"/>
      <c r="Q167" s="113"/>
      <c r="R167" s="111"/>
      <c r="S167" s="151"/>
      <c r="T167" s="52"/>
      <c r="U167" s="147"/>
      <c r="V167" s="137"/>
      <c r="W167" s="152"/>
      <c r="Y167" s="129"/>
      <c r="Z167" s="194" t="s">
        <v>34</v>
      </c>
      <c r="AA167" s="194"/>
    </row>
    <row r="168" spans="2:27">
      <c r="B168" s="4"/>
      <c r="C168" s="4"/>
      <c r="G168" s="9"/>
      <c r="L168" s="171"/>
      <c r="Q168" s="113">
        <f t="shared" ref="Q168" si="974">U168-R168</f>
        <v>0</v>
      </c>
      <c r="R168" s="110">
        <f t="shared" ref="R168" si="975">S168/$A$2</f>
        <v>0</v>
      </c>
      <c r="S168" s="242">
        <f t="shared" ref="S168" si="976">W166</f>
        <v>0</v>
      </c>
      <c r="T168" s="52">
        <f t="shared" ref="T168" si="977">V166</f>
        <v>0</v>
      </c>
      <c r="U168" s="147">
        <f t="shared" ref="U168" si="978">W168/$A$2</f>
        <v>0</v>
      </c>
      <c r="V168" s="31"/>
      <c r="W168" s="243">
        <f t="shared" ref="W168" si="979">S168+(Y168*$A$3)</f>
        <v>0</v>
      </c>
      <c r="X168" s="6" t="str">
        <f t="shared" ref="X168" si="980">IF(Y168=T168,"",T168-V168)</f>
        <v/>
      </c>
      <c r="Y168" s="129">
        <f t="shared" ref="Y168" si="981">T168-V168</f>
        <v>0</v>
      </c>
      <c r="Z168" s="193" t="s">
        <v>33</v>
      </c>
      <c r="AA168" s="193"/>
    </row>
    <row r="169" spans="2:27">
      <c r="B169" s="4"/>
      <c r="C169" s="4"/>
      <c r="G169" s="9"/>
      <c r="L169" s="171"/>
      <c r="Q169" s="113"/>
      <c r="R169" s="111"/>
      <c r="S169" s="151"/>
      <c r="T169" s="52"/>
      <c r="U169" s="147"/>
      <c r="V169" s="137"/>
      <c r="W169" s="152"/>
      <c r="Y169" s="129"/>
      <c r="Z169" s="194" t="s">
        <v>34</v>
      </c>
      <c r="AA169" s="194"/>
    </row>
    <row r="170" spans="2:27">
      <c r="B170" s="4"/>
      <c r="C170" s="4"/>
      <c r="G170" s="9"/>
      <c r="L170" s="171"/>
      <c r="Q170" s="113">
        <f t="shared" ref="Q170" si="982">U170-R170</f>
        <v>0</v>
      </c>
      <c r="R170" s="110">
        <f t="shared" ref="R170" si="983">S170/$A$2</f>
        <v>0</v>
      </c>
      <c r="S170" s="242">
        <f t="shared" ref="S170" si="984">W168</f>
        <v>0</v>
      </c>
      <c r="T170" s="52">
        <f t="shared" ref="T170" si="985">V168</f>
        <v>0</v>
      </c>
      <c r="U170" s="147">
        <f t="shared" ref="U170" si="986">W170/$A$2</f>
        <v>0</v>
      </c>
      <c r="V170" s="31"/>
      <c r="W170" s="243">
        <f t="shared" ref="W170" si="987">S170+(Y170*$A$3)</f>
        <v>0</v>
      </c>
      <c r="X170" s="6" t="str">
        <f t="shared" ref="X170" si="988">IF(Y170=T170,"",T170-V170)</f>
        <v/>
      </c>
      <c r="Y170" s="129">
        <f t="shared" ref="Y170" si="989">T170-V170</f>
        <v>0</v>
      </c>
      <c r="Z170" s="193" t="s">
        <v>33</v>
      </c>
      <c r="AA170" s="193"/>
    </row>
    <row r="171" spans="2:27">
      <c r="B171" s="4"/>
      <c r="C171" s="4"/>
      <c r="G171" s="9"/>
      <c r="L171" s="171"/>
      <c r="Q171" s="113"/>
      <c r="R171" s="111"/>
      <c r="S171" s="151"/>
      <c r="T171" s="52"/>
      <c r="U171" s="147"/>
      <c r="V171" s="137"/>
      <c r="W171" s="152"/>
      <c r="Y171" s="129"/>
      <c r="Z171" s="194" t="s">
        <v>34</v>
      </c>
      <c r="AA171" s="194"/>
    </row>
    <row r="172" spans="2:27">
      <c r="B172" s="4"/>
      <c r="C172" s="4"/>
      <c r="G172" s="9"/>
      <c r="L172" s="171"/>
      <c r="Q172" s="113">
        <f t="shared" ref="Q172" si="990">U172-R172</f>
        <v>0</v>
      </c>
      <c r="R172" s="110">
        <f t="shared" ref="R172" si="991">S172/$A$2</f>
        <v>0</v>
      </c>
      <c r="S172" s="242">
        <f t="shared" ref="S172" si="992">W170</f>
        <v>0</v>
      </c>
      <c r="T172" s="52">
        <f t="shared" ref="T172" si="993">V170</f>
        <v>0</v>
      </c>
      <c r="U172" s="147">
        <f t="shared" ref="U172" si="994">W172/$A$2</f>
        <v>0</v>
      </c>
      <c r="V172" s="31"/>
      <c r="W172" s="243">
        <f t="shared" ref="W172" si="995">S172+(Y172*$A$3)</f>
        <v>0</v>
      </c>
      <c r="X172" s="6" t="str">
        <f t="shared" ref="X172" si="996">IF(Y172=T172,"",T172-V172)</f>
        <v/>
      </c>
      <c r="Y172" s="129">
        <f t="shared" ref="Y172" si="997">T172-V172</f>
        <v>0</v>
      </c>
      <c r="Z172" s="193" t="s">
        <v>33</v>
      </c>
      <c r="AA172" s="193"/>
    </row>
    <row r="173" spans="2:27">
      <c r="B173" s="4"/>
      <c r="C173" s="4"/>
      <c r="G173" s="9"/>
      <c r="L173" s="171"/>
      <c r="Q173" s="113"/>
      <c r="R173" s="111"/>
      <c r="S173" s="151"/>
      <c r="T173" s="52"/>
      <c r="U173" s="147"/>
      <c r="V173" s="137"/>
      <c r="W173" s="152"/>
      <c r="Y173" s="129"/>
      <c r="Z173" s="194" t="s">
        <v>34</v>
      </c>
      <c r="AA173" s="194"/>
    </row>
    <row r="174" spans="2:27">
      <c r="B174" s="4"/>
      <c r="C174" s="4"/>
      <c r="L174" s="171"/>
      <c r="Q174" s="113">
        <f t="shared" ref="Q174" si="998">U174-R174</f>
        <v>0</v>
      </c>
      <c r="R174" s="110">
        <f t="shared" ref="R174" si="999">S174/$A$2</f>
        <v>0</v>
      </c>
      <c r="S174" s="242">
        <f t="shared" ref="S174" si="1000">W172</f>
        <v>0</v>
      </c>
      <c r="T174" s="52">
        <f t="shared" ref="T174" si="1001">V172</f>
        <v>0</v>
      </c>
      <c r="U174" s="147">
        <f t="shared" ref="U174" si="1002">W174/$A$2</f>
        <v>0</v>
      </c>
      <c r="V174" s="31"/>
      <c r="W174" s="243">
        <f t="shared" ref="W174" si="1003">S174+(Y174*$A$3)</f>
        <v>0</v>
      </c>
      <c r="X174" s="6" t="str">
        <f t="shared" ref="X174" si="1004">IF(Y174=T174,"",T174-V174)</f>
        <v/>
      </c>
      <c r="Y174" s="129">
        <f t="shared" ref="Y174" si="1005">T174-V174</f>
        <v>0</v>
      </c>
      <c r="Z174" s="193" t="s">
        <v>33</v>
      </c>
      <c r="AA174" s="193"/>
    </row>
    <row r="175" spans="2:27">
      <c r="B175" s="4"/>
      <c r="C175" s="4"/>
      <c r="L175" s="171"/>
      <c r="Q175" s="113"/>
      <c r="R175" s="111"/>
      <c r="S175" s="151"/>
      <c r="T175" s="52"/>
      <c r="U175" s="147"/>
      <c r="V175" s="137"/>
      <c r="W175" s="152"/>
      <c r="Y175" s="129"/>
      <c r="Z175" s="194" t="s">
        <v>34</v>
      </c>
      <c r="AA175" s="194"/>
    </row>
    <row r="176" spans="2:27">
      <c r="B176" s="4"/>
      <c r="C176" s="4"/>
      <c r="L176" s="171"/>
      <c r="Q176" s="113">
        <f t="shared" ref="Q176" si="1006">U176-R176</f>
        <v>0</v>
      </c>
      <c r="R176" s="110">
        <f t="shared" ref="R176" si="1007">S176/$A$2</f>
        <v>0</v>
      </c>
      <c r="S176" s="242">
        <f t="shared" ref="S176" si="1008">W174</f>
        <v>0</v>
      </c>
      <c r="T176" s="52">
        <f t="shared" ref="T176" si="1009">V174</f>
        <v>0</v>
      </c>
      <c r="U176" s="147">
        <f t="shared" ref="U176" si="1010">W176/$A$2</f>
        <v>0</v>
      </c>
      <c r="V176" s="31"/>
      <c r="W176" s="243">
        <f t="shared" ref="W176" si="1011">S176+(Y176*$A$3)</f>
        <v>0</v>
      </c>
      <c r="X176" s="6" t="str">
        <f t="shared" ref="X176" si="1012">IF(Y176=T176,"",T176-V176)</f>
        <v/>
      </c>
      <c r="Y176" s="129">
        <f t="shared" ref="Y176" si="1013">T176-V176</f>
        <v>0</v>
      </c>
      <c r="Z176" s="193" t="s">
        <v>33</v>
      </c>
      <c r="AA176" s="193"/>
    </row>
    <row r="177" spans="2:27">
      <c r="B177" s="4"/>
      <c r="C177" s="4"/>
      <c r="L177" s="171"/>
      <c r="Q177" s="113"/>
      <c r="R177" s="111"/>
      <c r="S177" s="151"/>
      <c r="T177" s="52"/>
      <c r="U177" s="147"/>
      <c r="V177" s="137"/>
      <c r="W177" s="152"/>
      <c r="Y177" s="129"/>
      <c r="Z177" s="194" t="s">
        <v>34</v>
      </c>
      <c r="AA177" s="194"/>
    </row>
    <row r="178" spans="2:27">
      <c r="B178" s="4"/>
      <c r="C178" s="4"/>
      <c r="L178" s="171"/>
      <c r="Q178" s="113">
        <f t="shared" ref="Q178" si="1014">U178-R178</f>
        <v>0</v>
      </c>
      <c r="R178" s="110">
        <f t="shared" ref="R178" si="1015">S178/$A$2</f>
        <v>0</v>
      </c>
      <c r="S178" s="242">
        <f t="shared" ref="S178" si="1016">W176</f>
        <v>0</v>
      </c>
      <c r="T178" s="52">
        <f t="shared" ref="T178" si="1017">V176</f>
        <v>0</v>
      </c>
      <c r="U178" s="147">
        <f t="shared" ref="U178" si="1018">W178/$A$2</f>
        <v>0</v>
      </c>
      <c r="V178" s="31"/>
      <c r="W178" s="243">
        <f t="shared" ref="W178" si="1019">S178+(Y178*$A$3)</f>
        <v>0</v>
      </c>
      <c r="X178" s="6" t="str">
        <f t="shared" ref="X178" si="1020">IF(Y178=T178,"",T178-V178)</f>
        <v/>
      </c>
      <c r="Y178" s="129">
        <f t="shared" ref="Y178" si="1021">T178-V178</f>
        <v>0</v>
      </c>
      <c r="Z178" s="193" t="s">
        <v>33</v>
      </c>
      <c r="AA178" s="193"/>
    </row>
    <row r="179" spans="2:27">
      <c r="B179" s="4"/>
      <c r="C179" s="4"/>
      <c r="L179" s="171"/>
      <c r="Q179" s="113"/>
      <c r="R179" s="111"/>
      <c r="S179" s="151"/>
      <c r="T179" s="52"/>
      <c r="U179" s="147"/>
      <c r="V179" s="137"/>
      <c r="W179" s="152"/>
      <c r="Y179" s="129"/>
      <c r="Z179" s="194" t="s">
        <v>34</v>
      </c>
      <c r="AA179" s="194"/>
    </row>
    <row r="180" spans="2:27">
      <c r="B180" s="4"/>
      <c r="C180" s="4"/>
      <c r="L180" s="171"/>
      <c r="Q180" s="113">
        <f t="shared" ref="Q180" si="1022">U180-R180</f>
        <v>0</v>
      </c>
      <c r="R180" s="110">
        <f t="shared" ref="R180" si="1023">S180/$A$2</f>
        <v>0</v>
      </c>
      <c r="S180" s="242">
        <f t="shared" ref="S180" si="1024">W178</f>
        <v>0</v>
      </c>
      <c r="T180" s="52">
        <f t="shared" ref="T180" si="1025">V178</f>
        <v>0</v>
      </c>
      <c r="U180" s="147">
        <f t="shared" ref="U180" si="1026">W180/$A$2</f>
        <v>0</v>
      </c>
      <c r="V180" s="31"/>
      <c r="W180" s="243">
        <f t="shared" ref="W180" si="1027">S180+(Y180*$A$3)</f>
        <v>0</v>
      </c>
      <c r="X180" s="6" t="str">
        <f t="shared" ref="X180" si="1028">IF(Y180=T180,"",T180-V180)</f>
        <v/>
      </c>
      <c r="Y180" s="129">
        <f t="shared" ref="Y180" si="1029">T180-V180</f>
        <v>0</v>
      </c>
      <c r="Z180" s="193" t="s">
        <v>33</v>
      </c>
      <c r="AA180" s="193"/>
    </row>
    <row r="181" spans="2:27">
      <c r="B181" s="4"/>
      <c r="C181" s="4"/>
      <c r="L181" s="171"/>
      <c r="Q181" s="113"/>
      <c r="R181" s="111"/>
      <c r="S181" s="151"/>
      <c r="T181" s="52"/>
      <c r="U181" s="147"/>
      <c r="V181" s="137"/>
      <c r="W181" s="152"/>
      <c r="Y181" s="129"/>
      <c r="Z181" s="194" t="s">
        <v>34</v>
      </c>
      <c r="AA181" s="194"/>
    </row>
    <row r="182" spans="2:27">
      <c r="B182" s="4"/>
      <c r="C182" s="4"/>
      <c r="L182" s="171"/>
      <c r="Q182" s="113">
        <f t="shared" ref="Q182" si="1030">U182-R182</f>
        <v>0</v>
      </c>
      <c r="R182" s="110">
        <f t="shared" ref="R182" si="1031">S182/$A$2</f>
        <v>0</v>
      </c>
      <c r="S182" s="242">
        <f t="shared" ref="S182" si="1032">W180</f>
        <v>0</v>
      </c>
      <c r="T182" s="52">
        <f t="shared" ref="T182" si="1033">V180</f>
        <v>0</v>
      </c>
      <c r="U182" s="147">
        <f t="shared" ref="U182" si="1034">W182/$A$2</f>
        <v>0</v>
      </c>
      <c r="V182" s="31"/>
      <c r="W182" s="243">
        <f t="shared" ref="W182" si="1035">S182+(Y182*$A$3)</f>
        <v>0</v>
      </c>
      <c r="X182" s="6" t="str">
        <f t="shared" ref="X182" si="1036">IF(Y182=T182,"",T182-V182)</f>
        <v/>
      </c>
      <c r="Y182" s="129">
        <f t="shared" ref="Y182" si="1037">T182-V182</f>
        <v>0</v>
      </c>
      <c r="Z182" s="193" t="s">
        <v>33</v>
      </c>
      <c r="AA182" s="193"/>
    </row>
    <row r="183" spans="2:27">
      <c r="B183" s="4"/>
      <c r="C183" s="4"/>
      <c r="L183" s="171"/>
      <c r="Q183" s="113"/>
      <c r="R183" s="111"/>
      <c r="S183" s="151"/>
      <c r="T183" s="52"/>
      <c r="U183" s="147"/>
      <c r="V183" s="137"/>
      <c r="W183" s="152"/>
      <c r="Y183" s="129"/>
      <c r="Z183" s="194" t="s">
        <v>34</v>
      </c>
      <c r="AA183" s="194"/>
    </row>
    <row r="184" spans="2:27">
      <c r="B184" s="4"/>
      <c r="C184" s="4"/>
      <c r="L184" s="171"/>
      <c r="Q184" s="113">
        <f t="shared" ref="Q184" si="1038">U184-R184</f>
        <v>0</v>
      </c>
      <c r="R184" s="110">
        <f t="shared" ref="R184" si="1039">S184/$A$2</f>
        <v>0</v>
      </c>
      <c r="S184" s="242">
        <f t="shared" ref="S184" si="1040">W182</f>
        <v>0</v>
      </c>
      <c r="T184" s="52">
        <f t="shared" ref="T184" si="1041">V182</f>
        <v>0</v>
      </c>
      <c r="U184" s="147">
        <f t="shared" ref="U184" si="1042">W184/$A$2</f>
        <v>0</v>
      </c>
      <c r="V184" s="31"/>
      <c r="W184" s="243">
        <f t="shared" ref="W184" si="1043">S184+(Y184*$A$3)</f>
        <v>0</v>
      </c>
      <c r="X184" s="6" t="str">
        <f t="shared" ref="X184" si="1044">IF(Y184=T184,"",T184-V184)</f>
        <v/>
      </c>
      <c r="Y184" s="129">
        <f t="shared" ref="Y184" si="1045">T184-V184</f>
        <v>0</v>
      </c>
      <c r="Z184" s="193" t="s">
        <v>33</v>
      </c>
      <c r="AA184" s="193"/>
    </row>
    <row r="185" spans="2:27">
      <c r="B185" s="4"/>
      <c r="C185" s="4"/>
      <c r="L185" s="171"/>
      <c r="Q185" s="113"/>
      <c r="R185" s="111"/>
      <c r="S185" s="151"/>
      <c r="T185" s="52"/>
      <c r="U185" s="147"/>
      <c r="V185" s="137"/>
      <c r="W185" s="152"/>
      <c r="Y185" s="129"/>
      <c r="Z185" s="194" t="s">
        <v>34</v>
      </c>
      <c r="AA185" s="194"/>
    </row>
    <row r="186" spans="2:27">
      <c r="B186" s="4"/>
      <c r="C186" s="4"/>
      <c r="L186" s="171"/>
      <c r="Q186" s="113">
        <f t="shared" ref="Q186" si="1046">U186-R186</f>
        <v>0</v>
      </c>
      <c r="R186" s="110">
        <f t="shared" ref="R186" si="1047">S186/$A$2</f>
        <v>0</v>
      </c>
      <c r="S186" s="242">
        <f t="shared" ref="S186" si="1048">W184</f>
        <v>0</v>
      </c>
      <c r="T186" s="52">
        <f t="shared" ref="T186" si="1049">V184</f>
        <v>0</v>
      </c>
      <c r="U186" s="147">
        <f t="shared" ref="U186" si="1050">W186/$A$2</f>
        <v>0</v>
      </c>
      <c r="V186" s="31"/>
      <c r="W186" s="243">
        <f t="shared" ref="W186" si="1051">S186+(Y186*$A$3)</f>
        <v>0</v>
      </c>
      <c r="X186" s="6" t="str">
        <f t="shared" ref="X186" si="1052">IF(Y186=T186,"",T186-V186)</f>
        <v/>
      </c>
      <c r="Y186" s="129">
        <f t="shared" ref="Y186" si="1053">T186-V186</f>
        <v>0</v>
      </c>
      <c r="Z186" s="193" t="s">
        <v>33</v>
      </c>
      <c r="AA186" s="193"/>
    </row>
    <row r="187" spans="2:27">
      <c r="B187" s="4"/>
      <c r="C187" s="4"/>
      <c r="L187" s="171"/>
      <c r="Q187" s="113"/>
      <c r="R187" s="111"/>
      <c r="S187" s="151"/>
      <c r="T187" s="52"/>
      <c r="U187" s="147"/>
      <c r="V187" s="137"/>
      <c r="W187" s="152"/>
      <c r="Y187" s="129"/>
      <c r="Z187" s="194" t="s">
        <v>34</v>
      </c>
      <c r="AA187" s="194"/>
    </row>
    <row r="188" spans="2:27">
      <c r="B188" s="4"/>
      <c r="C188" s="4"/>
      <c r="L188" s="171"/>
      <c r="Q188" s="113">
        <f t="shared" ref="Q188" si="1054">U188-R188</f>
        <v>0</v>
      </c>
      <c r="R188" s="110">
        <f t="shared" ref="R188" si="1055">S188/$A$2</f>
        <v>0</v>
      </c>
      <c r="S188" s="242">
        <f t="shared" ref="S188" si="1056">W186</f>
        <v>0</v>
      </c>
      <c r="T188" s="52">
        <f t="shared" ref="T188" si="1057">V186</f>
        <v>0</v>
      </c>
      <c r="U188" s="147">
        <f t="shared" ref="U188" si="1058">W188/$A$2</f>
        <v>0</v>
      </c>
      <c r="V188" s="31"/>
      <c r="W188" s="243">
        <f t="shared" ref="W188" si="1059">S188+(Y188*$A$3)</f>
        <v>0</v>
      </c>
      <c r="X188" s="6" t="str">
        <f t="shared" ref="X188" si="1060">IF(Y188=T188,"",T188-V188)</f>
        <v/>
      </c>
      <c r="Y188" s="129">
        <f t="shared" ref="Y188" si="1061">T188-V188</f>
        <v>0</v>
      </c>
      <c r="Z188" s="193" t="s">
        <v>33</v>
      </c>
      <c r="AA188" s="193"/>
    </row>
    <row r="189" spans="2:27">
      <c r="B189" s="4"/>
      <c r="C189" s="4"/>
      <c r="L189" s="171"/>
      <c r="Q189" s="113"/>
      <c r="R189" s="111"/>
      <c r="S189" s="151"/>
      <c r="T189" s="52"/>
      <c r="U189" s="147"/>
      <c r="V189" s="137"/>
      <c r="W189" s="152"/>
      <c r="Y189" s="129"/>
      <c r="Z189" s="194" t="s">
        <v>34</v>
      </c>
      <c r="AA189" s="194"/>
    </row>
    <row r="190" spans="2:27">
      <c r="B190" s="4"/>
      <c r="C190" s="4"/>
      <c r="L190" s="171"/>
      <c r="Q190" s="113">
        <f t="shared" ref="Q190" si="1062">U190-R190</f>
        <v>0</v>
      </c>
      <c r="R190" s="110">
        <f t="shared" ref="R190" si="1063">S190/$A$2</f>
        <v>0</v>
      </c>
      <c r="S190" s="242">
        <f t="shared" ref="S190" si="1064">W188</f>
        <v>0</v>
      </c>
      <c r="T190" s="52">
        <f t="shared" ref="T190" si="1065">V188</f>
        <v>0</v>
      </c>
      <c r="U190" s="147">
        <f t="shared" ref="U190" si="1066">W190/$A$2</f>
        <v>0</v>
      </c>
      <c r="V190" s="31"/>
      <c r="W190" s="243">
        <f t="shared" ref="W190" si="1067">S190+(Y190*$A$3)</f>
        <v>0</v>
      </c>
      <c r="X190" s="6" t="str">
        <f t="shared" ref="X190" si="1068">IF(Y190=T190,"",T190-V190)</f>
        <v/>
      </c>
      <c r="Y190" s="129">
        <f t="shared" ref="Y190" si="1069">T190-V190</f>
        <v>0</v>
      </c>
      <c r="Z190" s="193" t="s">
        <v>33</v>
      </c>
      <c r="AA190" s="193"/>
    </row>
    <row r="191" spans="2:27">
      <c r="B191" s="4"/>
      <c r="C191" s="4"/>
      <c r="L191" s="171"/>
      <c r="Q191" s="113"/>
      <c r="R191" s="111"/>
      <c r="S191" s="151"/>
      <c r="T191" s="52"/>
      <c r="U191" s="147"/>
      <c r="V191" s="137"/>
      <c r="W191" s="152"/>
      <c r="Y191" s="129"/>
      <c r="Z191" s="194" t="s">
        <v>34</v>
      </c>
      <c r="AA191" s="194"/>
    </row>
    <row r="192" spans="2:27">
      <c r="B192" s="4"/>
      <c r="C192" s="4"/>
      <c r="L192" s="171"/>
      <c r="Q192" s="113">
        <f t="shared" ref="Q192" si="1070">U192-R192</f>
        <v>0</v>
      </c>
      <c r="R192" s="110">
        <f t="shared" ref="R192" si="1071">S192/$A$2</f>
        <v>0</v>
      </c>
      <c r="S192" s="242">
        <f t="shared" ref="S192" si="1072">W190</f>
        <v>0</v>
      </c>
      <c r="T192" s="52">
        <f t="shared" ref="T192" si="1073">V190</f>
        <v>0</v>
      </c>
      <c r="U192" s="147">
        <f t="shared" ref="U192" si="1074">W192/$A$2</f>
        <v>0</v>
      </c>
      <c r="V192" s="31"/>
      <c r="W192" s="243">
        <f t="shared" ref="W192" si="1075">S192+(Y192*$A$3)</f>
        <v>0</v>
      </c>
      <c r="X192" s="6" t="str">
        <f t="shared" ref="X192" si="1076">IF(Y192=T192,"",T192-V192)</f>
        <v/>
      </c>
      <c r="Y192" s="129">
        <f t="shared" ref="Y192" si="1077">T192-V192</f>
        <v>0</v>
      </c>
      <c r="Z192" s="193" t="s">
        <v>33</v>
      </c>
      <c r="AA192" s="193"/>
    </row>
    <row r="193" spans="2:27">
      <c r="B193" s="4"/>
      <c r="C193" s="4"/>
      <c r="L193" s="171"/>
      <c r="Q193" s="113"/>
      <c r="R193" s="111"/>
      <c r="S193" s="151"/>
      <c r="T193" s="52"/>
      <c r="U193" s="147"/>
      <c r="V193" s="137"/>
      <c r="W193" s="152"/>
      <c r="Y193" s="129"/>
      <c r="Z193" s="194" t="s">
        <v>34</v>
      </c>
      <c r="AA193" s="194"/>
    </row>
    <row r="194" spans="2:27">
      <c r="B194" s="4"/>
      <c r="C194" s="4"/>
      <c r="L194" s="171"/>
      <c r="Q194" s="113">
        <f t="shared" ref="Q194" si="1078">U194-R194</f>
        <v>0</v>
      </c>
      <c r="R194" s="110">
        <f t="shared" ref="R194" si="1079">S194/$A$2</f>
        <v>0</v>
      </c>
      <c r="S194" s="242">
        <f t="shared" ref="S194" si="1080">W192</f>
        <v>0</v>
      </c>
      <c r="T194" s="52">
        <f t="shared" ref="T194" si="1081">V192</f>
        <v>0</v>
      </c>
      <c r="U194" s="147">
        <f t="shared" ref="U194" si="1082">W194/$A$2</f>
        <v>0</v>
      </c>
      <c r="V194" s="31"/>
      <c r="W194" s="243">
        <f t="shared" ref="W194" si="1083">S194+(Y194*$A$3)</f>
        <v>0</v>
      </c>
      <c r="X194" s="6" t="str">
        <f t="shared" ref="X194" si="1084">IF(Y194=T194,"",T194-V194)</f>
        <v/>
      </c>
      <c r="Y194" s="129">
        <f t="shared" ref="Y194" si="1085">T194-V194</f>
        <v>0</v>
      </c>
      <c r="Z194" s="193" t="s">
        <v>33</v>
      </c>
      <c r="AA194" s="193"/>
    </row>
    <row r="195" spans="2:27">
      <c r="B195" s="4"/>
      <c r="C195" s="4"/>
      <c r="L195" s="171"/>
      <c r="Q195" s="113"/>
      <c r="R195" s="111"/>
      <c r="S195" s="151"/>
      <c r="T195" s="52"/>
      <c r="U195" s="147"/>
      <c r="V195" s="137"/>
      <c r="W195" s="152"/>
      <c r="Y195" s="129"/>
      <c r="Z195" s="194" t="s">
        <v>34</v>
      </c>
      <c r="AA195" s="194"/>
    </row>
    <row r="196" spans="2:27">
      <c r="B196" s="4"/>
      <c r="C196" s="4"/>
      <c r="L196" s="171"/>
      <c r="Q196" s="113">
        <f t="shared" ref="Q196" si="1086">U196-R196</f>
        <v>0</v>
      </c>
      <c r="R196" s="110">
        <f t="shared" ref="R196" si="1087">S196/$A$2</f>
        <v>0</v>
      </c>
      <c r="S196" s="242">
        <f t="shared" ref="S196" si="1088">W194</f>
        <v>0</v>
      </c>
      <c r="T196" s="52">
        <f t="shared" ref="T196" si="1089">V194</f>
        <v>0</v>
      </c>
      <c r="U196" s="147">
        <f t="shared" ref="U196" si="1090">W196/$A$2</f>
        <v>0</v>
      </c>
      <c r="V196" s="31"/>
      <c r="W196" s="243">
        <f t="shared" ref="W196" si="1091">S196+(Y196*$A$3)</f>
        <v>0</v>
      </c>
      <c r="X196" s="6" t="str">
        <f t="shared" ref="X196" si="1092">IF(Y196=T196,"",T196-V196)</f>
        <v/>
      </c>
      <c r="Y196" s="129">
        <f t="shared" ref="Y196" si="1093">T196-V196</f>
        <v>0</v>
      </c>
      <c r="Z196" s="193" t="s">
        <v>33</v>
      </c>
      <c r="AA196" s="193"/>
    </row>
    <row r="197" spans="2:27">
      <c r="B197" s="4"/>
      <c r="C197" s="4"/>
      <c r="L197" s="171"/>
      <c r="Q197" s="113"/>
      <c r="R197" s="111"/>
      <c r="S197" s="151"/>
      <c r="T197" s="52"/>
      <c r="U197" s="147"/>
      <c r="V197" s="137"/>
      <c r="W197" s="152"/>
      <c r="Y197" s="129"/>
      <c r="Z197" s="194" t="s">
        <v>34</v>
      </c>
      <c r="AA197" s="194"/>
    </row>
    <row r="198" spans="2:27">
      <c r="B198" s="4"/>
      <c r="C198" s="4"/>
      <c r="L198" s="171"/>
      <c r="Q198" s="113">
        <f t="shared" ref="Q198" si="1094">U198-R198</f>
        <v>0</v>
      </c>
      <c r="R198" s="110">
        <f t="shared" ref="R198" si="1095">S198/$A$2</f>
        <v>0</v>
      </c>
      <c r="S198" s="242">
        <f t="shared" ref="S198" si="1096">W196</f>
        <v>0</v>
      </c>
      <c r="T198" s="52">
        <f t="shared" ref="T198" si="1097">V196</f>
        <v>0</v>
      </c>
      <c r="U198" s="147">
        <f t="shared" ref="U198" si="1098">W198/$A$2</f>
        <v>0</v>
      </c>
      <c r="V198" s="31"/>
      <c r="W198" s="243">
        <f t="shared" ref="W198" si="1099">S198+(Y198*$A$3)</f>
        <v>0</v>
      </c>
      <c r="X198" s="6" t="str">
        <f t="shared" ref="X198" si="1100">IF(Y198=T198,"",T198-V198)</f>
        <v/>
      </c>
      <c r="Y198" s="129">
        <f t="shared" ref="Y198" si="1101">T198-V198</f>
        <v>0</v>
      </c>
      <c r="Z198" s="193" t="s">
        <v>33</v>
      </c>
      <c r="AA198" s="193"/>
    </row>
    <row r="199" spans="2:27">
      <c r="B199" s="4"/>
      <c r="C199" s="4"/>
      <c r="L199" s="171"/>
      <c r="Q199" s="113"/>
      <c r="R199" s="111"/>
      <c r="S199" s="151"/>
      <c r="T199" s="52"/>
      <c r="U199" s="147"/>
      <c r="V199" s="137"/>
      <c r="W199" s="152"/>
      <c r="Y199" s="129"/>
      <c r="Z199" s="194" t="s">
        <v>34</v>
      </c>
      <c r="AA199" s="194"/>
    </row>
    <row r="200" spans="2:27">
      <c r="B200" s="4"/>
      <c r="C200" s="4"/>
      <c r="L200" s="171"/>
      <c r="Q200" s="113">
        <f t="shared" ref="Q200" si="1102">U200-R200</f>
        <v>0</v>
      </c>
      <c r="R200" s="110">
        <f t="shared" ref="R200" si="1103">S200/$A$2</f>
        <v>0</v>
      </c>
      <c r="S200" s="242">
        <f t="shared" ref="S200" si="1104">W198</f>
        <v>0</v>
      </c>
      <c r="T200" s="52">
        <f t="shared" ref="T200" si="1105">V198</f>
        <v>0</v>
      </c>
      <c r="U200" s="147">
        <f t="shared" ref="U200" si="1106">W200/$A$2</f>
        <v>0</v>
      </c>
      <c r="V200" s="31"/>
      <c r="W200" s="243">
        <f t="shared" ref="W200" si="1107">S200+(Y200*$A$3)</f>
        <v>0</v>
      </c>
      <c r="X200" s="6" t="str">
        <f t="shared" ref="X200" si="1108">IF(Y200=T200,"",T200-V200)</f>
        <v/>
      </c>
      <c r="Y200" s="129">
        <f t="shared" ref="Y200" si="1109">T200-V200</f>
        <v>0</v>
      </c>
      <c r="Z200" s="193" t="s">
        <v>33</v>
      </c>
      <c r="AA200" s="193"/>
    </row>
    <row r="201" spans="2:27">
      <c r="B201" s="4"/>
      <c r="C201" s="4"/>
      <c r="L201" s="171"/>
      <c r="Q201" s="113"/>
      <c r="R201" s="111"/>
      <c r="S201" s="151"/>
      <c r="T201" s="52"/>
      <c r="U201" s="147"/>
      <c r="V201" s="137"/>
      <c r="W201" s="152"/>
      <c r="Y201" s="129"/>
      <c r="Z201" s="194" t="s">
        <v>34</v>
      </c>
      <c r="AA201" s="194"/>
    </row>
    <row r="202" spans="2:27">
      <c r="B202" s="4"/>
      <c r="C202" s="4"/>
      <c r="L202" s="171"/>
      <c r="Q202" s="113">
        <f t="shared" ref="Q202" si="1110">U202-R202</f>
        <v>0</v>
      </c>
      <c r="R202" s="110">
        <f t="shared" ref="R202" si="1111">S202/$A$2</f>
        <v>0</v>
      </c>
      <c r="S202" s="242">
        <f t="shared" ref="S202" si="1112">W200</f>
        <v>0</v>
      </c>
      <c r="T202" s="52">
        <f t="shared" ref="T202" si="1113">V200</f>
        <v>0</v>
      </c>
      <c r="U202" s="147">
        <f t="shared" ref="U202" si="1114">W202/$A$2</f>
        <v>0</v>
      </c>
      <c r="V202" s="31"/>
      <c r="W202" s="243">
        <f t="shared" ref="W202" si="1115">S202+(Y202*$A$3)</f>
        <v>0</v>
      </c>
      <c r="X202" s="6" t="str">
        <f t="shared" ref="X202" si="1116">IF(Y202=T202,"",T202-V202)</f>
        <v/>
      </c>
      <c r="Y202" s="129">
        <f t="shared" ref="Y202" si="1117">T202-V202</f>
        <v>0</v>
      </c>
      <c r="Z202" s="193" t="s">
        <v>33</v>
      </c>
      <c r="AA202" s="193"/>
    </row>
    <row r="203" spans="2:27">
      <c r="B203" s="4"/>
      <c r="C203" s="4"/>
      <c r="L203" s="171"/>
      <c r="Q203" s="113"/>
      <c r="R203" s="111"/>
      <c r="S203" s="151"/>
      <c r="T203" s="52"/>
      <c r="U203" s="147"/>
      <c r="V203" s="137"/>
      <c r="W203" s="152"/>
      <c r="Y203" s="129"/>
      <c r="Z203" s="194" t="s">
        <v>34</v>
      </c>
      <c r="AA203" s="194"/>
    </row>
    <row r="204" spans="2:27">
      <c r="B204" s="4"/>
      <c r="C204" s="4"/>
      <c r="L204" s="171"/>
      <c r="Q204" s="113">
        <f t="shared" ref="Q204" si="1118">U204-R204</f>
        <v>0</v>
      </c>
      <c r="R204" s="110">
        <f t="shared" ref="R204" si="1119">S204/$A$2</f>
        <v>0</v>
      </c>
      <c r="S204" s="242">
        <f t="shared" ref="S204" si="1120">W202</f>
        <v>0</v>
      </c>
      <c r="T204" s="52">
        <f t="shared" ref="T204" si="1121">V202</f>
        <v>0</v>
      </c>
      <c r="U204" s="147">
        <f t="shared" ref="U204" si="1122">W204/$A$2</f>
        <v>0</v>
      </c>
      <c r="V204" s="31"/>
      <c r="W204" s="243">
        <f t="shared" ref="W204" si="1123">S204+(Y204*$A$3)</f>
        <v>0</v>
      </c>
      <c r="X204" s="6" t="str">
        <f t="shared" ref="X204" si="1124">IF(Y204=T204,"",T204-V204)</f>
        <v/>
      </c>
      <c r="Y204" s="129">
        <f t="shared" ref="Y204" si="1125">T204-V204</f>
        <v>0</v>
      </c>
      <c r="Z204" s="193" t="s">
        <v>33</v>
      </c>
      <c r="AA204" s="193"/>
    </row>
    <row r="205" spans="2:27">
      <c r="B205" s="4"/>
      <c r="C205" s="4"/>
      <c r="L205" s="171"/>
      <c r="Q205" s="113"/>
      <c r="R205" s="111"/>
      <c r="S205" s="151"/>
      <c r="T205" s="52"/>
      <c r="U205" s="147"/>
      <c r="V205" s="137"/>
      <c r="W205" s="152"/>
      <c r="Y205" s="129"/>
      <c r="Z205" s="194" t="s">
        <v>34</v>
      </c>
      <c r="AA205" s="194"/>
    </row>
    <row r="206" spans="2:27">
      <c r="B206" s="4"/>
      <c r="C206" s="4"/>
      <c r="L206" s="171"/>
      <c r="Q206" s="113">
        <f t="shared" ref="Q206" si="1126">U206-R206</f>
        <v>0</v>
      </c>
      <c r="R206" s="110">
        <f t="shared" ref="R206" si="1127">S206/$A$2</f>
        <v>0</v>
      </c>
      <c r="S206" s="242">
        <f t="shared" ref="S206" si="1128">W204</f>
        <v>0</v>
      </c>
      <c r="T206" s="52">
        <f t="shared" ref="T206" si="1129">V204</f>
        <v>0</v>
      </c>
      <c r="U206" s="147">
        <f t="shared" ref="U206" si="1130">W206/$A$2</f>
        <v>0</v>
      </c>
      <c r="V206" s="31"/>
      <c r="W206" s="243">
        <f t="shared" ref="W206" si="1131">S206+(Y206*$A$3)</f>
        <v>0</v>
      </c>
      <c r="X206" s="6" t="str">
        <f t="shared" ref="X206" si="1132">IF(Y206=T206,"",T206-V206)</f>
        <v/>
      </c>
      <c r="Y206" s="129">
        <f t="shared" ref="Y206" si="1133">T206-V206</f>
        <v>0</v>
      </c>
      <c r="Z206" s="193" t="s">
        <v>33</v>
      </c>
      <c r="AA206" s="193"/>
    </row>
    <row r="207" spans="2:27">
      <c r="B207" s="4"/>
      <c r="C207" s="4"/>
      <c r="L207" s="171"/>
      <c r="Q207" s="113"/>
      <c r="R207" s="111"/>
      <c r="S207" s="151"/>
      <c r="T207" s="52"/>
      <c r="U207" s="147"/>
      <c r="V207" s="137"/>
      <c r="W207" s="152"/>
      <c r="Y207" s="129"/>
      <c r="Z207" s="194" t="s">
        <v>34</v>
      </c>
      <c r="AA207" s="194"/>
    </row>
    <row r="208" spans="2:27">
      <c r="B208" s="4"/>
      <c r="C208" s="4"/>
      <c r="L208" s="171"/>
      <c r="Q208" s="113">
        <f t="shared" ref="Q208" si="1134">U208-R208</f>
        <v>0</v>
      </c>
      <c r="R208" s="110">
        <f t="shared" ref="R208" si="1135">S208/$A$2</f>
        <v>0</v>
      </c>
      <c r="S208" s="242">
        <f t="shared" ref="S208" si="1136">W206</f>
        <v>0</v>
      </c>
      <c r="T208" s="52">
        <f t="shared" ref="T208" si="1137">V206</f>
        <v>0</v>
      </c>
      <c r="U208" s="147">
        <f t="shared" ref="U208" si="1138">W208/$A$2</f>
        <v>0</v>
      </c>
      <c r="V208" s="31"/>
      <c r="W208" s="243">
        <f t="shared" ref="W208" si="1139">S208+(Y208*$A$3)</f>
        <v>0</v>
      </c>
      <c r="X208" s="6" t="str">
        <f t="shared" ref="X208" si="1140">IF(Y208=T208,"",T208-V208)</f>
        <v/>
      </c>
      <c r="Y208" s="129">
        <f t="shared" ref="Y208" si="1141">T208-V208</f>
        <v>0</v>
      </c>
      <c r="Z208" s="193" t="s">
        <v>33</v>
      </c>
      <c r="AA208" s="193"/>
    </row>
    <row r="209" spans="2:27">
      <c r="B209" s="4"/>
      <c r="C209" s="4"/>
      <c r="L209" s="171"/>
      <c r="Q209" s="113"/>
      <c r="R209" s="111"/>
      <c r="S209" s="151"/>
      <c r="T209" s="52"/>
      <c r="U209" s="147"/>
      <c r="V209" s="137"/>
      <c r="W209" s="152"/>
      <c r="Y209" s="129"/>
      <c r="Z209" s="194" t="s">
        <v>34</v>
      </c>
      <c r="AA209" s="194"/>
    </row>
    <row r="210" spans="2:27">
      <c r="B210" s="4"/>
      <c r="C210" s="4"/>
      <c r="L210" s="171"/>
      <c r="Q210" s="113">
        <f t="shared" ref="Q210" si="1142">U210-R210</f>
        <v>0</v>
      </c>
      <c r="R210" s="110">
        <f t="shared" ref="R210" si="1143">S210/$A$2</f>
        <v>0</v>
      </c>
      <c r="S210" s="242">
        <f t="shared" ref="S210" si="1144">W208</f>
        <v>0</v>
      </c>
      <c r="T210" s="52">
        <f t="shared" ref="T210" si="1145">V208</f>
        <v>0</v>
      </c>
      <c r="U210" s="147">
        <f t="shared" ref="U210" si="1146">W210/$A$2</f>
        <v>0</v>
      </c>
      <c r="V210" s="31"/>
      <c r="W210" s="243">
        <f t="shared" ref="W210" si="1147">S210+(Y210*$A$3)</f>
        <v>0</v>
      </c>
      <c r="X210" s="6" t="str">
        <f t="shared" ref="X210" si="1148">IF(Y210=T210,"",T210-V210)</f>
        <v/>
      </c>
      <c r="Y210" s="129">
        <f t="shared" ref="Y210" si="1149">T210-V210</f>
        <v>0</v>
      </c>
      <c r="Z210" s="193" t="s">
        <v>33</v>
      </c>
      <c r="AA210" s="193"/>
    </row>
    <row r="211" spans="2:27">
      <c r="B211" s="4"/>
      <c r="C211" s="4"/>
      <c r="L211" s="171"/>
      <c r="Q211" s="113"/>
      <c r="R211" s="111"/>
      <c r="S211" s="151"/>
      <c r="T211" s="52"/>
      <c r="U211" s="147"/>
      <c r="V211" s="137"/>
      <c r="W211" s="152"/>
      <c r="Y211" s="129"/>
      <c r="Z211" s="194" t="s">
        <v>34</v>
      </c>
      <c r="AA211" s="194"/>
    </row>
    <row r="212" spans="2:27">
      <c r="B212" s="4"/>
      <c r="C212" s="4"/>
      <c r="Q212" s="113">
        <f t="shared" ref="Q212" si="1150">U212-R212</f>
        <v>0</v>
      </c>
      <c r="R212" s="110">
        <f t="shared" ref="R212" si="1151">S212/$A$2</f>
        <v>0</v>
      </c>
      <c r="S212" s="242">
        <f t="shared" ref="S212" si="1152">W210</f>
        <v>0</v>
      </c>
      <c r="T212" s="52">
        <f t="shared" ref="T212" si="1153">V210</f>
        <v>0</v>
      </c>
      <c r="U212" s="147">
        <f t="shared" ref="U212" si="1154">W212/$A$2</f>
        <v>0</v>
      </c>
      <c r="V212" s="31"/>
      <c r="W212" s="243">
        <f t="shared" ref="W212" si="1155">S212+(Y212*$A$3)</f>
        <v>0</v>
      </c>
      <c r="X212" s="6" t="str">
        <f t="shared" ref="X212" si="1156">IF(Y212=T212,"",T212-V212)</f>
        <v/>
      </c>
      <c r="Y212" s="129">
        <f t="shared" ref="Y212" si="1157">T212-V212</f>
        <v>0</v>
      </c>
      <c r="Z212" s="193" t="s">
        <v>33</v>
      </c>
      <c r="AA212" s="193"/>
    </row>
    <row r="213" spans="2:27">
      <c r="B213" s="4"/>
      <c r="C213" s="4"/>
      <c r="Q213" s="113"/>
      <c r="R213" s="111"/>
      <c r="S213" s="151"/>
      <c r="T213" s="52"/>
      <c r="U213" s="147"/>
      <c r="V213" s="137"/>
      <c r="W213" s="152"/>
      <c r="Y213" s="129"/>
      <c r="Z213" s="194" t="s">
        <v>34</v>
      </c>
      <c r="AA213" s="194"/>
    </row>
    <row r="214" spans="2:27">
      <c r="B214" s="4"/>
      <c r="C214" s="4"/>
      <c r="Q214" s="113">
        <f t="shared" ref="Q214" si="1158">U214-R214</f>
        <v>0</v>
      </c>
      <c r="R214" s="110">
        <f t="shared" ref="R214" si="1159">S214/$A$2</f>
        <v>0</v>
      </c>
      <c r="S214" s="242">
        <f t="shared" ref="S214" si="1160">W212</f>
        <v>0</v>
      </c>
      <c r="T214" s="52">
        <f t="shared" ref="T214" si="1161">V212</f>
        <v>0</v>
      </c>
      <c r="U214" s="147">
        <f t="shared" ref="U214" si="1162">W214/$A$2</f>
        <v>0</v>
      </c>
      <c r="V214" s="31"/>
      <c r="W214" s="243">
        <f t="shared" ref="W214" si="1163">S214+(Y214*$A$3)</f>
        <v>0</v>
      </c>
      <c r="X214" s="6" t="str">
        <f t="shared" ref="X214" si="1164">IF(Y214=T214,"",T214-V214)</f>
        <v/>
      </c>
      <c r="Y214" s="129">
        <f t="shared" ref="Y214" si="1165">T214-V214</f>
        <v>0</v>
      </c>
      <c r="Z214" s="193" t="s">
        <v>33</v>
      </c>
      <c r="AA214" s="193"/>
    </row>
    <row r="215" spans="2:27">
      <c r="B215" s="4"/>
      <c r="C215" s="4"/>
      <c r="Q215" s="113"/>
      <c r="R215" s="111"/>
      <c r="S215" s="151"/>
      <c r="T215" s="52"/>
      <c r="U215" s="147"/>
      <c r="V215" s="137"/>
      <c r="W215" s="152"/>
      <c r="Y215" s="129"/>
      <c r="Z215" s="194" t="s">
        <v>34</v>
      </c>
      <c r="AA215" s="194"/>
    </row>
    <row r="216" spans="2:27">
      <c r="B216" s="4"/>
      <c r="C216" s="4"/>
      <c r="Q216" s="113">
        <f t="shared" ref="Q216" si="1166">U216-R216</f>
        <v>0</v>
      </c>
      <c r="R216" s="110">
        <f t="shared" ref="R216" si="1167">S216/$A$2</f>
        <v>0</v>
      </c>
      <c r="S216" s="242">
        <f t="shared" ref="S216" si="1168">W214</f>
        <v>0</v>
      </c>
      <c r="T216" s="52">
        <f t="shared" ref="T216" si="1169">V214</f>
        <v>0</v>
      </c>
      <c r="U216" s="147">
        <f t="shared" ref="U216" si="1170">W216/$A$2</f>
        <v>0</v>
      </c>
      <c r="V216" s="31"/>
      <c r="W216" s="243">
        <f t="shared" ref="W216" si="1171">S216+(Y216*$A$3)</f>
        <v>0</v>
      </c>
      <c r="X216" s="6" t="str">
        <f t="shared" ref="X216" si="1172">IF(Y216=T216,"",T216-V216)</f>
        <v/>
      </c>
      <c r="Y216" s="129">
        <f t="shared" ref="Y216" si="1173">T216-V216</f>
        <v>0</v>
      </c>
      <c r="Z216" s="193" t="s">
        <v>33</v>
      </c>
      <c r="AA216" s="193"/>
    </row>
    <row r="217" spans="2:27">
      <c r="B217" s="4"/>
      <c r="C217" s="4"/>
      <c r="Q217" s="113"/>
      <c r="R217" s="111"/>
      <c r="S217" s="151"/>
      <c r="T217" s="52"/>
      <c r="U217" s="147"/>
      <c r="V217" s="137"/>
      <c r="W217" s="152"/>
      <c r="Y217" s="129"/>
      <c r="Z217" s="194" t="s">
        <v>34</v>
      </c>
      <c r="AA217" s="194"/>
    </row>
    <row r="218" spans="2:27">
      <c r="B218" s="4"/>
      <c r="C218" s="4"/>
      <c r="Q218" s="113">
        <f t="shared" ref="Q218" si="1174">U218-R218</f>
        <v>0</v>
      </c>
      <c r="R218" s="110">
        <f t="shared" ref="R218" si="1175">S218/$A$2</f>
        <v>0</v>
      </c>
      <c r="S218" s="242">
        <f t="shared" ref="S218" si="1176">W216</f>
        <v>0</v>
      </c>
      <c r="T218" s="52">
        <f t="shared" ref="T218" si="1177">V216</f>
        <v>0</v>
      </c>
      <c r="U218" s="147">
        <f t="shared" ref="U218" si="1178">W218/$A$2</f>
        <v>0</v>
      </c>
      <c r="V218" s="31"/>
      <c r="W218" s="243">
        <f t="shared" ref="W218" si="1179">S218+(Y218*$A$3)</f>
        <v>0</v>
      </c>
      <c r="X218" s="6" t="str">
        <f t="shared" ref="X218" si="1180">IF(Y218=T218,"",T218-V218)</f>
        <v/>
      </c>
      <c r="Y218" s="129">
        <f t="shared" ref="Y218" si="1181">T218-V218</f>
        <v>0</v>
      </c>
      <c r="Z218" s="193" t="s">
        <v>33</v>
      </c>
      <c r="AA218" s="193"/>
    </row>
    <row r="219" spans="2:27">
      <c r="B219" s="4"/>
      <c r="C219" s="4"/>
      <c r="Q219" s="113"/>
      <c r="R219" s="111"/>
      <c r="S219" s="151"/>
      <c r="T219" s="52"/>
      <c r="U219" s="147"/>
      <c r="V219" s="137"/>
      <c r="W219" s="152"/>
      <c r="Y219" s="129"/>
      <c r="Z219" s="194" t="s">
        <v>34</v>
      </c>
      <c r="AA219" s="194"/>
    </row>
    <row r="220" spans="2:27">
      <c r="B220" s="4"/>
      <c r="C220" s="4"/>
      <c r="Q220" s="113">
        <f t="shared" ref="Q220" si="1182">U220-R220</f>
        <v>0</v>
      </c>
      <c r="R220" s="110">
        <f t="shared" ref="R220" si="1183">S220/$A$2</f>
        <v>0</v>
      </c>
      <c r="S220" s="242">
        <f t="shared" ref="S220" si="1184">W218</f>
        <v>0</v>
      </c>
      <c r="T220" s="52">
        <f t="shared" ref="T220" si="1185">V218</f>
        <v>0</v>
      </c>
      <c r="U220" s="147">
        <f t="shared" ref="U220" si="1186">W220/$A$2</f>
        <v>0</v>
      </c>
      <c r="V220" s="31"/>
      <c r="W220" s="243">
        <f t="shared" ref="W220" si="1187">S220+(Y220*$A$3)</f>
        <v>0</v>
      </c>
      <c r="X220" s="6" t="str">
        <f t="shared" ref="X220" si="1188">IF(Y220=T220,"",T220-V220)</f>
        <v/>
      </c>
      <c r="Y220" s="129">
        <f t="shared" ref="Y220" si="1189">T220-V220</f>
        <v>0</v>
      </c>
      <c r="Z220" s="193" t="s">
        <v>33</v>
      </c>
      <c r="AA220" s="193"/>
    </row>
    <row r="221" spans="2:27">
      <c r="B221" s="4"/>
      <c r="C221" s="4"/>
      <c r="Q221" s="113"/>
      <c r="R221" s="111"/>
      <c r="S221" s="151"/>
      <c r="T221" s="52"/>
      <c r="U221" s="147"/>
      <c r="V221" s="137"/>
      <c r="W221" s="152"/>
      <c r="Y221" s="129"/>
      <c r="Z221" s="194" t="s">
        <v>34</v>
      </c>
      <c r="AA221" s="194"/>
    </row>
    <row r="222" spans="2:27">
      <c r="B222" s="4"/>
      <c r="C222" s="4"/>
      <c r="Q222" s="113">
        <f t="shared" ref="Q222" si="1190">U222-R222</f>
        <v>0</v>
      </c>
      <c r="R222" s="110">
        <f t="shared" ref="R222" si="1191">S222/$A$2</f>
        <v>0</v>
      </c>
      <c r="S222" s="242">
        <f t="shared" ref="S222" si="1192">W220</f>
        <v>0</v>
      </c>
      <c r="T222" s="52">
        <f t="shared" ref="T222" si="1193">V220</f>
        <v>0</v>
      </c>
      <c r="U222" s="147">
        <f t="shared" ref="U222" si="1194">W222/$A$2</f>
        <v>0</v>
      </c>
      <c r="V222" s="31"/>
      <c r="W222" s="243">
        <f t="shared" ref="W222" si="1195">S222+(Y222*$A$3)</f>
        <v>0</v>
      </c>
      <c r="X222" s="6" t="str">
        <f t="shared" ref="X222" si="1196">IF(Y222=T222,"",T222-V222)</f>
        <v/>
      </c>
      <c r="Y222" s="129">
        <f t="shared" ref="Y222" si="1197">T222-V222</f>
        <v>0</v>
      </c>
      <c r="Z222" s="193" t="s">
        <v>33</v>
      </c>
      <c r="AA222" s="193"/>
    </row>
    <row r="223" spans="2:27">
      <c r="B223" s="4"/>
      <c r="C223" s="4"/>
      <c r="Q223" s="113"/>
      <c r="R223" s="111"/>
      <c r="S223" s="151"/>
      <c r="T223" s="52"/>
      <c r="U223" s="147"/>
      <c r="V223" s="137"/>
      <c r="W223" s="152"/>
      <c r="Y223" s="129"/>
      <c r="Z223" s="194" t="s">
        <v>34</v>
      </c>
      <c r="AA223" s="194"/>
    </row>
    <row r="224" spans="2:27">
      <c r="B224" s="4"/>
      <c r="C224" s="4"/>
      <c r="Q224" s="113">
        <f t="shared" ref="Q224" si="1198">U224-R224</f>
        <v>0</v>
      </c>
      <c r="R224" s="110">
        <f t="shared" ref="R224" si="1199">S224/$A$2</f>
        <v>0</v>
      </c>
      <c r="S224" s="242">
        <f t="shared" ref="S224" si="1200">W222</f>
        <v>0</v>
      </c>
      <c r="T224" s="52">
        <f t="shared" ref="T224" si="1201">V222</f>
        <v>0</v>
      </c>
      <c r="U224" s="147">
        <f t="shared" ref="U224" si="1202">W224/$A$2</f>
        <v>0</v>
      </c>
      <c r="V224" s="31"/>
      <c r="W224" s="243">
        <f t="shared" ref="W224" si="1203">S224+(Y224*$A$3)</f>
        <v>0</v>
      </c>
      <c r="X224" s="6" t="str">
        <f t="shared" ref="X224" si="1204">IF(Y224=T224,"",T224-V224)</f>
        <v/>
      </c>
      <c r="Y224" s="129">
        <f t="shared" ref="Y224" si="1205">T224-V224</f>
        <v>0</v>
      </c>
      <c r="Z224" s="193" t="s">
        <v>33</v>
      </c>
      <c r="AA224" s="193"/>
    </row>
    <row r="225" spans="2:30">
      <c r="B225" s="4"/>
      <c r="C225" s="4"/>
      <c r="Q225" s="113"/>
      <c r="R225" s="111"/>
      <c r="S225" s="151"/>
      <c r="T225" s="52"/>
      <c r="U225" s="147"/>
      <c r="V225" s="137"/>
      <c r="W225" s="152"/>
      <c r="Y225" s="129"/>
      <c r="Z225" s="194" t="s">
        <v>34</v>
      </c>
      <c r="AA225" s="194"/>
    </row>
    <row r="226" spans="2:30">
      <c r="B226" s="4"/>
      <c r="C226" s="4"/>
      <c r="Q226" s="113">
        <f t="shared" ref="Q226" si="1206">U226-R226</f>
        <v>0</v>
      </c>
      <c r="R226" s="110">
        <f t="shared" ref="R226" si="1207">S226/$A$2</f>
        <v>0</v>
      </c>
      <c r="S226" s="242">
        <f t="shared" ref="S226" si="1208">W224</f>
        <v>0</v>
      </c>
      <c r="T226" s="52">
        <f t="shared" ref="T226" si="1209">V224</f>
        <v>0</v>
      </c>
      <c r="U226" s="147">
        <f t="shared" ref="U226" si="1210">W226/$A$2</f>
        <v>0</v>
      </c>
      <c r="V226" s="31"/>
      <c r="W226" s="243">
        <f t="shared" ref="W226" si="1211">S226+(Y226*$A$3)</f>
        <v>0</v>
      </c>
      <c r="X226" s="6" t="str">
        <f t="shared" ref="X226" si="1212">IF(Y226=T226,"",T226-V226)</f>
        <v/>
      </c>
      <c r="Y226" s="129">
        <f t="shared" ref="Y226" si="1213">T226-V226</f>
        <v>0</v>
      </c>
      <c r="Z226" s="193" t="s">
        <v>33</v>
      </c>
      <c r="AA226" s="193"/>
    </row>
    <row r="227" spans="2:30">
      <c r="B227" s="4"/>
      <c r="C227" s="4"/>
      <c r="Q227" s="113"/>
      <c r="R227" s="111"/>
      <c r="S227" s="151"/>
      <c r="T227" s="52"/>
      <c r="U227" s="147"/>
      <c r="V227" s="137"/>
      <c r="W227" s="152"/>
      <c r="Y227" s="129"/>
      <c r="Z227" s="194" t="s">
        <v>34</v>
      </c>
      <c r="AA227" s="194"/>
    </row>
    <row r="228" spans="2:30">
      <c r="B228" s="4"/>
      <c r="C228" s="4"/>
      <c r="Q228" s="113">
        <f t="shared" ref="Q228" si="1214">U228-R228</f>
        <v>0</v>
      </c>
      <c r="R228" s="110">
        <f t="shared" ref="R228" si="1215">S228/$A$2</f>
        <v>0</v>
      </c>
      <c r="S228" s="242">
        <f t="shared" ref="S228" si="1216">W226</f>
        <v>0</v>
      </c>
      <c r="T228" s="52">
        <f t="shared" ref="T228" si="1217">V226</f>
        <v>0</v>
      </c>
      <c r="U228" s="147">
        <f t="shared" ref="U228" si="1218">W228/$A$2</f>
        <v>0</v>
      </c>
      <c r="V228" s="31"/>
      <c r="W228" s="243">
        <f t="shared" ref="W228" si="1219">S228+(Y228*$A$3)</f>
        <v>0</v>
      </c>
      <c r="X228" s="6" t="str">
        <f t="shared" ref="X228" si="1220">IF(Y228=T228,"",T228-V228)</f>
        <v/>
      </c>
      <c r="Y228" s="129">
        <f t="shared" ref="Y228" si="1221">T228-V228</f>
        <v>0</v>
      </c>
      <c r="Z228" s="193" t="s">
        <v>33</v>
      </c>
      <c r="AA228" s="193"/>
    </row>
    <row r="229" spans="2:30">
      <c r="B229" s="4"/>
      <c r="C229" s="4"/>
      <c r="Q229" s="113"/>
      <c r="R229" s="111"/>
      <c r="S229" s="151"/>
      <c r="T229" s="52"/>
      <c r="U229" s="147"/>
      <c r="V229" s="137"/>
      <c r="W229" s="152"/>
      <c r="Y229" s="129"/>
      <c r="Z229" s="194" t="s">
        <v>34</v>
      </c>
      <c r="AA229" s="194"/>
    </row>
    <row r="230" spans="2:30">
      <c r="B230" s="4"/>
      <c r="C230" s="4"/>
      <c r="Q230" s="113">
        <f t="shared" ref="Q230" si="1222">U230-R230</f>
        <v>0</v>
      </c>
      <c r="R230" s="110">
        <f t="shared" ref="R230" si="1223">S230/$A$2</f>
        <v>0</v>
      </c>
      <c r="S230" s="242">
        <f t="shared" ref="S230" si="1224">W228</f>
        <v>0</v>
      </c>
      <c r="T230" s="52">
        <f t="shared" ref="T230" si="1225">V228</f>
        <v>0</v>
      </c>
      <c r="U230" s="147">
        <f t="shared" ref="U230" si="1226">W230/$A$2</f>
        <v>0</v>
      </c>
      <c r="V230" s="31"/>
      <c r="W230" s="243">
        <f t="shared" ref="W230" si="1227">S230+(Y230*$A$3)</f>
        <v>0</v>
      </c>
      <c r="X230" s="6" t="str">
        <f t="shared" ref="X230" si="1228">IF(Y230=T230,"",T230-V230)</f>
        <v/>
      </c>
      <c r="Y230" s="129">
        <f t="shared" ref="Y230" si="1229">T230-V230</f>
        <v>0</v>
      </c>
      <c r="Z230" s="193" t="s">
        <v>33</v>
      </c>
      <c r="AA230" s="193"/>
    </row>
    <row r="231" spans="2:30">
      <c r="B231" s="4"/>
      <c r="C231" s="4"/>
      <c r="Q231" s="113"/>
      <c r="R231" s="111"/>
      <c r="S231" s="151"/>
      <c r="T231" s="52"/>
      <c r="U231" s="147"/>
      <c r="V231" s="137"/>
      <c r="W231" s="152"/>
      <c r="Y231" s="129"/>
      <c r="Z231" s="194" t="s">
        <v>34</v>
      </c>
      <c r="AA231" s="194"/>
    </row>
    <row r="232" spans="2:30">
      <c r="B232" s="4"/>
      <c r="C232" s="4"/>
      <c r="Q232" s="113">
        <f t="shared" ref="Q232" si="1230">U232-R232</f>
        <v>0</v>
      </c>
      <c r="R232" s="110">
        <f t="shared" ref="R232" si="1231">S232/$A$2</f>
        <v>0</v>
      </c>
      <c r="S232" s="242">
        <f t="shared" ref="S232" si="1232">W230</f>
        <v>0</v>
      </c>
      <c r="T232" s="52">
        <f t="shared" ref="T232" si="1233">V230</f>
        <v>0</v>
      </c>
      <c r="U232" s="147">
        <f t="shared" ref="U232" si="1234">W232/$A$2</f>
        <v>0</v>
      </c>
      <c r="V232" s="31"/>
      <c r="W232" s="243">
        <f t="shared" ref="W232" si="1235">S232+(Y232*$A$3)</f>
        <v>0</v>
      </c>
      <c r="X232" s="6" t="str">
        <f t="shared" ref="X232" si="1236">IF(Y232=T232,"",T232-V232)</f>
        <v/>
      </c>
      <c r="Y232" s="129">
        <f t="shared" ref="Y232" si="1237">T232-V232</f>
        <v>0</v>
      </c>
      <c r="Z232" s="193" t="s">
        <v>33</v>
      </c>
      <c r="AA232" s="193"/>
    </row>
    <row r="233" spans="2:30">
      <c r="B233" s="4"/>
      <c r="C233" s="4"/>
      <c r="Q233" s="113"/>
      <c r="R233" s="111"/>
      <c r="S233" s="151"/>
      <c r="T233" s="52"/>
      <c r="U233" s="147"/>
      <c r="V233" s="137"/>
      <c r="W233" s="152"/>
      <c r="Y233" s="129"/>
      <c r="Z233" s="194" t="s">
        <v>34</v>
      </c>
      <c r="AA233" s="194"/>
    </row>
    <row r="234" spans="2:30">
      <c r="B234" s="4"/>
      <c r="C234" s="4"/>
      <c r="Q234" s="113">
        <f t="shared" ref="Q234" si="1238">U234-R234</f>
        <v>0</v>
      </c>
      <c r="R234" s="110">
        <f t="shared" ref="R234" si="1239">S234/$A$2</f>
        <v>0</v>
      </c>
      <c r="S234" s="242">
        <f t="shared" ref="S234" si="1240">W232</f>
        <v>0</v>
      </c>
      <c r="T234" s="52">
        <f t="shared" ref="T234" si="1241">V232</f>
        <v>0</v>
      </c>
      <c r="U234" s="147">
        <f t="shared" ref="U234" si="1242">W234/$A$2</f>
        <v>0</v>
      </c>
      <c r="V234" s="31"/>
      <c r="W234" s="243">
        <f t="shared" ref="W234" si="1243">S234+(Y234*$A$3)</f>
        <v>0</v>
      </c>
      <c r="X234" s="6" t="str">
        <f t="shared" ref="X234" si="1244">IF(Y234=T234,"",T234-V234)</f>
        <v/>
      </c>
      <c r="Y234" s="129">
        <f t="shared" ref="Y234" si="1245">T234-V234</f>
        <v>0</v>
      </c>
      <c r="Z234" s="193" t="s">
        <v>33</v>
      </c>
      <c r="AA234" s="193"/>
    </row>
    <row r="235" spans="2:30">
      <c r="B235" s="4"/>
      <c r="C235" s="4"/>
      <c r="Q235" s="113"/>
      <c r="R235" s="179"/>
      <c r="S235" s="244"/>
      <c r="T235" s="245"/>
      <c r="U235" s="246"/>
      <c r="V235" s="247"/>
      <c r="W235" s="248"/>
      <c r="Y235" s="129"/>
      <c r="Z235" s="241" t="s">
        <v>34</v>
      </c>
      <c r="AA235" s="241"/>
    </row>
    <row r="236" spans="2:30">
      <c r="B236" s="4"/>
      <c r="C236" s="4"/>
      <c r="Q236" s="26"/>
      <c r="R236" s="26"/>
      <c r="S236" s="26"/>
      <c r="T236" s="27"/>
      <c r="U236" s="26"/>
      <c r="V236" s="27"/>
      <c r="W236" s="26"/>
      <c r="X236" s="4"/>
      <c r="Y236" s="201"/>
      <c r="Z236" s="1"/>
      <c r="AA236" s="1"/>
      <c r="AB236" s="4"/>
      <c r="AC236" s="4"/>
      <c r="AD236" s="4"/>
    </row>
    <row r="237" spans="2:30">
      <c r="B237" s="4"/>
      <c r="C237" s="4"/>
      <c r="Q237" s="4"/>
      <c r="R237" s="4"/>
      <c r="S237" s="4"/>
      <c r="T237" s="5"/>
      <c r="U237" s="4"/>
      <c r="V237" s="5"/>
      <c r="W237" s="4"/>
      <c r="X237" s="4"/>
      <c r="Y237" s="4"/>
      <c r="Z237" s="4"/>
      <c r="AA237" s="4"/>
      <c r="AB237" s="4"/>
      <c r="AC237" s="4"/>
      <c r="AD237" s="4"/>
    </row>
    <row r="238" spans="2:30">
      <c r="B238" s="4"/>
      <c r="C238" s="4"/>
      <c r="T238" s="18"/>
      <c r="V238" s="18"/>
    </row>
    <row r="239" spans="2:30">
      <c r="B239" s="4"/>
      <c r="C239" s="4"/>
      <c r="T239" s="18"/>
      <c r="V239" s="18"/>
    </row>
    <row r="240" spans="2:30">
      <c r="B240" s="4"/>
      <c r="C240" s="4"/>
      <c r="V240" s="18"/>
    </row>
    <row r="241" spans="2:22">
      <c r="B241" s="4"/>
      <c r="C241" s="4"/>
      <c r="V241" s="18"/>
    </row>
    <row r="242" spans="2:22">
      <c r="B242" s="4"/>
      <c r="C242" s="4"/>
      <c r="V242" s="18"/>
    </row>
    <row r="243" spans="2:22">
      <c r="B243" s="4"/>
      <c r="C243" s="4"/>
      <c r="V243" s="18"/>
    </row>
    <row r="244" spans="2:22">
      <c r="B244" s="4"/>
      <c r="C244" s="4"/>
      <c r="V244" s="18"/>
    </row>
    <row r="245" spans="2:22">
      <c r="B245" s="4"/>
      <c r="C245" s="4"/>
    </row>
    <row r="246" spans="2:22">
      <c r="B246" s="4"/>
      <c r="C246" s="4"/>
    </row>
    <row r="247" spans="2:22">
      <c r="B247" s="4"/>
      <c r="C247" s="4"/>
    </row>
    <row r="248" spans="2:22" hidden="1"/>
    <row r="249" spans="2:22" hidden="1"/>
    <row r="268" spans="16:16">
      <c r="P268" s="9"/>
    </row>
    <row r="277" spans="20:20">
      <c r="T277" s="9"/>
    </row>
    <row r="278" spans="20:20">
      <c r="T278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E34"/>
  <sheetViews>
    <sheetView workbookViewId="0">
      <selection activeCell="C6" sqref="C6"/>
    </sheetView>
  </sheetViews>
  <sheetFormatPr defaultRowHeight="15"/>
  <cols>
    <col min="1" max="2" width="9.140625" style="258"/>
    <col min="3" max="3" width="15.7109375" style="258" customWidth="1"/>
    <col min="4" max="4" width="15.7109375" style="271" customWidth="1"/>
    <col min="5" max="5" width="56.42578125" style="258" customWidth="1"/>
    <col min="6" max="16384" width="9.140625" style="258"/>
  </cols>
  <sheetData>
    <row r="4" spans="3:5" ht="18.75">
      <c r="C4" s="257" t="s">
        <v>37</v>
      </c>
      <c r="D4" s="267"/>
      <c r="E4" s="257"/>
    </row>
    <row r="5" spans="3:5">
      <c r="C5" s="259" t="s">
        <v>38</v>
      </c>
      <c r="D5" s="268" t="s">
        <v>39</v>
      </c>
      <c r="E5" s="259" t="s">
        <v>30</v>
      </c>
    </row>
    <row r="6" spans="3:5" ht="19.5" customHeight="1">
      <c r="C6" s="260">
        <v>1</v>
      </c>
      <c r="D6" s="269">
        <f>IF(Table1[[#This Row],[KP]]="","",Table1[[#This Row],[KP]]/'STATIONS IN ENGLISH UNITS'!$A$2)</f>
        <v>0.62137119223733395</v>
      </c>
      <c r="E6" s="261"/>
    </row>
    <row r="7" spans="3:5" ht="19.5" customHeight="1">
      <c r="C7" s="260">
        <v>1.61</v>
      </c>
      <c r="D7" s="269">
        <f>IF(Table1[[#This Row],[KP]]="","",Table1[[#This Row],[KP]]/'STATIONS IN ENGLISH UNITS'!$A$2)</f>
        <v>1.0004076195021077</v>
      </c>
      <c r="E7" s="262"/>
    </row>
    <row r="8" spans="3:5" ht="19.5" customHeight="1">
      <c r="C8" s="260"/>
      <c r="D8" s="269" t="str">
        <f>IF(Table1[[#This Row],[KP]]="","",Table1[[#This Row],[KP]]/'STATIONS IN ENGLISH UNITS'!$A$2)</f>
        <v/>
      </c>
      <c r="E8" s="262"/>
    </row>
    <row r="9" spans="3:5" ht="19.5" customHeight="1">
      <c r="C9" s="263"/>
      <c r="D9" s="269" t="str">
        <f>IF(Table1[[#This Row],[KP]]="","",Table1[[#This Row],[KP]]/'STATIONS IN ENGLISH UNITS'!$A$2)</f>
        <v/>
      </c>
      <c r="E9" s="262"/>
    </row>
    <row r="10" spans="3:5" ht="19.5" customHeight="1">
      <c r="C10" s="260"/>
      <c r="D10" s="269" t="str">
        <f>IF(Table1[[#This Row],[KP]]="","",Table1[[#This Row],[KP]]/'STATIONS IN ENGLISH UNITS'!$A$2)</f>
        <v/>
      </c>
      <c r="E10" s="264"/>
    </row>
    <row r="11" spans="3:5" ht="19.5" customHeight="1">
      <c r="C11" s="260"/>
      <c r="D11" s="269" t="str">
        <f>IF(Table1[[#This Row],[KP]]="","",Table1[[#This Row],[KP]]/'STATIONS IN ENGLISH UNITS'!$A$2)</f>
        <v/>
      </c>
      <c r="E11" s="261"/>
    </row>
    <row r="12" spans="3:5" ht="19.5" customHeight="1">
      <c r="C12" s="263"/>
      <c r="D12" s="269" t="str">
        <f>IF(Table1[[#This Row],[KP]]="","",Table1[[#This Row],[KP]]/'STATIONS IN ENGLISH UNITS'!$A$2)</f>
        <v/>
      </c>
      <c r="E12" s="261"/>
    </row>
    <row r="13" spans="3:5" ht="19.5" customHeight="1">
      <c r="C13" s="260"/>
      <c r="D13" s="270" t="str">
        <f>IF(Table1[[#This Row],[KP]]="","",Table1[[#This Row],[KP]]/'STATIONS IN ENGLISH UNITS'!$A$2)</f>
        <v/>
      </c>
      <c r="E13" s="262"/>
    </row>
    <row r="14" spans="3:5" ht="19.5" customHeight="1">
      <c r="C14" s="265"/>
      <c r="D14" s="269" t="str">
        <f>IF(Table1[[#This Row],[KP]]="","",Table1[[#This Row],[KP]]/'STATIONS IN ENGLISH UNITS'!$A$2)</f>
        <v/>
      </c>
    </row>
    <row r="15" spans="3:5" ht="19.5" customHeight="1">
      <c r="C15" s="265"/>
      <c r="D15" s="269" t="str">
        <f>IF(Table1[[#This Row],[KP]]="","",Table1[[#This Row],[KP]]/'STATIONS IN ENGLISH UNITS'!$A$2)</f>
        <v/>
      </c>
      <c r="E15" s="266"/>
    </row>
    <row r="16" spans="3:5" ht="19.5" customHeight="1">
      <c r="C16" s="265"/>
      <c r="D16" s="269" t="str">
        <f>IF(Table1[[#This Row],[KP]]="","",Table1[[#This Row],[KP]]/'STATIONS IN ENGLISH UNITS'!$A$2)</f>
        <v/>
      </c>
      <c r="E16" s="266"/>
    </row>
    <row r="17" spans="3:5" ht="19.5" customHeight="1">
      <c r="C17" s="265"/>
      <c r="D17" s="269" t="str">
        <f>IF(Table1[[#This Row],[KP]]="","",Table1[[#This Row],[KP]]/'STATIONS IN ENGLISH UNITS'!$A$2)</f>
        <v/>
      </c>
    </row>
    <row r="18" spans="3:5" ht="19.5" customHeight="1">
      <c r="C18" s="265"/>
      <c r="D18" s="269" t="str">
        <f>IF(Table1[[#This Row],[KP]]="","",Table1[[#This Row],[KP]]/'STATIONS IN ENGLISH UNITS'!$A$2)</f>
        <v/>
      </c>
      <c r="E18" s="266"/>
    </row>
    <row r="19" spans="3:5" ht="19.5" customHeight="1">
      <c r="C19" s="265"/>
      <c r="D19" s="269" t="str">
        <f>IF(Table1[[#This Row],[KP]]="","",Table1[[#This Row],[KP]]/'STATIONS IN ENGLISH UNITS'!$A$2)</f>
        <v/>
      </c>
      <c r="E19" s="266"/>
    </row>
    <row r="20" spans="3:5" ht="19.5" customHeight="1">
      <c r="C20" s="265"/>
      <c r="D20" s="269" t="str">
        <f>IF(Table1[[#This Row],[KP]]="","",Table1[[#This Row],[KP]]/'STATIONS IN ENGLISH UNITS'!$A$2)</f>
        <v/>
      </c>
      <c r="E20" s="266"/>
    </row>
    <row r="21" spans="3:5" ht="19.5" customHeight="1">
      <c r="C21" s="265"/>
      <c r="D21" s="269" t="str">
        <f>IF(Table1[[#This Row],[KP]]="","",Table1[[#This Row],[KP]]/'STATIONS IN ENGLISH UNITS'!$A$2)</f>
        <v/>
      </c>
    </row>
    <row r="22" spans="3:5" ht="19.5" customHeight="1">
      <c r="C22" s="265"/>
      <c r="D22" s="269" t="str">
        <f>IF(Table1[[#This Row],[KP]]="","",Table1[[#This Row],[KP]]/'STATIONS IN ENGLISH UNITS'!$A$2)</f>
        <v/>
      </c>
      <c r="E22" s="264"/>
    </row>
    <row r="23" spans="3:5" ht="19.5" customHeight="1">
      <c r="C23" s="265"/>
      <c r="D23" s="269" t="str">
        <f>IF(Table1[[#This Row],[KP]]="","",Table1[[#This Row],[KP]]/'STATIONS IN ENGLISH UNITS'!$A$2)</f>
        <v/>
      </c>
    </row>
    <row r="24" spans="3:5" ht="19.5" customHeight="1">
      <c r="C24" s="265"/>
      <c r="D24" s="269" t="str">
        <f>IF(Table1[[#This Row],[KP]]="","",Table1[[#This Row],[KP]]/'STATIONS IN ENGLISH UNITS'!$A$2)</f>
        <v/>
      </c>
      <c r="E24" s="266"/>
    </row>
    <row r="25" spans="3:5" ht="19.5" customHeight="1">
      <c r="C25" s="265"/>
      <c r="D25" s="269" t="str">
        <f>IF(Table1[[#This Row],[KP]]="","",Table1[[#This Row],[KP]]/'STATIONS IN ENGLISH UNITS'!$A$2)</f>
        <v/>
      </c>
    </row>
    <row r="26" spans="3:5" ht="19.5" customHeight="1">
      <c r="C26" s="265"/>
      <c r="D26" s="269" t="str">
        <f>IF(Table1[[#This Row],[KP]]="","",Table1[[#This Row],[KP]]/'STATIONS IN ENGLISH UNITS'!$A$2)</f>
        <v/>
      </c>
      <c r="E26" s="266"/>
    </row>
    <row r="27" spans="3:5" ht="19.5" customHeight="1">
      <c r="C27" s="265"/>
      <c r="D27" s="269" t="str">
        <f>IF(Table1[[#This Row],[KP]]="","",Table1[[#This Row],[KP]]/'STATIONS IN ENGLISH UNITS'!$A$2)</f>
        <v/>
      </c>
    </row>
    <row r="28" spans="3:5" ht="19.5" customHeight="1">
      <c r="C28" s="265"/>
      <c r="D28" s="269" t="str">
        <f>IF(Table1[[#This Row],[KP]]="","",Table1[[#This Row],[KP]]/'STATIONS IN ENGLISH UNITS'!$A$2)</f>
        <v/>
      </c>
      <c r="E28" s="264"/>
    </row>
    <row r="29" spans="3:5" ht="19.5" customHeight="1">
      <c r="C29" s="265"/>
      <c r="D29" s="269" t="str">
        <f>IF(Table1[[#This Row],[KP]]="","",Table1[[#This Row],[KP]]/'STATIONS IN ENGLISH UNITS'!$A$2)</f>
        <v/>
      </c>
      <c r="E29" s="266"/>
    </row>
    <row r="30" spans="3:5" ht="19.5" customHeight="1">
      <c r="C30" s="265"/>
      <c r="D30" s="269" t="str">
        <f>IF(Table1[[#This Row],[KP]]="","",Table1[[#This Row],[KP]]/'STATIONS IN ENGLISH UNITS'!$A$2)</f>
        <v/>
      </c>
    </row>
    <row r="31" spans="3:5" ht="19.5" customHeight="1">
      <c r="C31" s="265"/>
      <c r="D31" s="269" t="str">
        <f>IF(Table1[[#This Row],[KP]]="","",Table1[[#This Row],[KP]]/'STATIONS IN ENGLISH UNITS'!$A$2)</f>
        <v/>
      </c>
      <c r="E31" s="266"/>
    </row>
    <row r="32" spans="3:5" ht="19.5" customHeight="1">
      <c r="C32" s="265"/>
      <c r="D32" s="269" t="str">
        <f>IF(Table1[[#This Row],[KP]]="","",Table1[[#This Row],[KP]]/'STATIONS IN ENGLISH UNITS'!$A$2)</f>
        <v/>
      </c>
    </row>
    <row r="33" spans="3:5" ht="19.5" customHeight="1">
      <c r="C33" s="265"/>
      <c r="D33" s="269" t="str">
        <f>IF(Table1[[#This Row],[KP]]="","",Table1[[#This Row],[KP]]/'STATIONS IN ENGLISH UNITS'!$A$2)</f>
        <v/>
      </c>
      <c r="E33" s="264"/>
    </row>
    <row r="34" spans="3:5" ht="19.5" customHeight="1">
      <c r="C34" s="265"/>
      <c r="D34" s="269"/>
      <c r="E34" s="266"/>
    </row>
  </sheetData>
  <sheetProtection password="CCFE" sheet="1" objects="1" scenarios="1" formatCells="0" formatColumns="0" formatRows="0" insertColumns="0" insertRows="0" insertHyperlinks="0" selectLockedCell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 IN ENGLISH UNITS</vt:lpstr>
      <vt:lpstr>STATIONS IN METRIC</vt:lpstr>
      <vt:lpstr>KP TO PM TABLE</vt:lpstr>
    </vt:vector>
  </TitlesOfParts>
  <Company>Caltrans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Vergara</dc:creator>
  <cp:lastModifiedBy>Vergara</cp:lastModifiedBy>
  <cp:lastPrinted>2013-02-14T16:36:59Z</cp:lastPrinted>
  <dcterms:created xsi:type="dcterms:W3CDTF">2013-01-08T21:48:52Z</dcterms:created>
  <dcterms:modified xsi:type="dcterms:W3CDTF">2014-08-04T15:55:50Z</dcterms:modified>
</cp:coreProperties>
</file>