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장석진\Documents\네이트온 받은 파일\"/>
    </mc:Choice>
  </mc:AlternateContent>
  <bookViews>
    <workbookView xWindow="0" yWindow="0" windowWidth="28800" windowHeight="11430" tabRatio="911"/>
  </bookViews>
  <sheets>
    <sheet name="1. 메인배너+유튜브 스킵+인스타 스폰서+카카오" sheetId="30" r:id="rId1"/>
    <sheet name="2. 네이버SA+바이럴+유튜브 스킵+인스타 스폰서+카카오" sheetId="33" r:id="rId2"/>
  </sheets>
  <definedNames>
    <definedName name="_xlnm.Print_Area" localSheetId="0">'1. 메인배너+유튜브 스킵+인스타 스폰서+카카오'!$A$1:$K$28</definedName>
    <definedName name="_xlnm.Print_Area" localSheetId="1">'2. 네이버SA+바이럴+유튜브 스킵+인스타 스폰서+카카오'!$A$1:$K$33</definedName>
  </definedNames>
  <calcPr calcId="162913"/>
</workbook>
</file>

<file path=xl/calcChain.xml><?xml version="1.0" encoding="utf-8"?>
<calcChain xmlns="http://schemas.openxmlformats.org/spreadsheetml/2006/main">
  <c r="K19" i="30" l="1"/>
  <c r="K20" i="33" l="1"/>
  <c r="K26" i="33" s="1"/>
  <c r="K27" i="33" s="1"/>
  <c r="C10" i="33" s="1"/>
  <c r="K21" i="30" l="1"/>
  <c r="K22" i="30" s="1"/>
  <c r="C10" i="30" s="1"/>
</calcChain>
</file>

<file path=xl/sharedStrings.xml><?xml version="1.0" encoding="utf-8"?>
<sst xmlns="http://schemas.openxmlformats.org/spreadsheetml/2006/main" count="133" uniqueCount="86">
  <si>
    <t>1. 귀사의 성공적인 사업을 진심으로 기원하며 아래와 같이 견적드립니다.</t>
  </si>
  <si>
    <t>고   객   사</t>
    <phoneticPr fontId="8" type="noConversion"/>
  </si>
  <si>
    <t>제 안 업 체</t>
    <phoneticPr fontId="8" type="noConversion"/>
  </si>
  <si>
    <t>주식회사 도도커뮤니케이션</t>
    <phoneticPr fontId="7" type="noConversion"/>
  </si>
  <si>
    <t>프로젝트명</t>
    <phoneticPr fontId="8" type="noConversion"/>
  </si>
  <si>
    <t>주         소</t>
    <phoneticPr fontId="8" type="noConversion"/>
  </si>
  <si>
    <t>서울시 강동구 암사동 445-17 도도360</t>
    <phoneticPr fontId="7" type="noConversion"/>
  </si>
  <si>
    <t>참         조</t>
    <phoneticPr fontId="8" type="noConversion"/>
  </si>
  <si>
    <t>사업자번호</t>
    <phoneticPr fontId="8" type="noConversion"/>
  </si>
  <si>
    <t>212-81-84558</t>
    <phoneticPr fontId="7" type="noConversion"/>
  </si>
  <si>
    <t>제 안 금 액</t>
    <phoneticPr fontId="8" type="noConversion"/>
  </si>
  <si>
    <t>업        태</t>
    <phoneticPr fontId="8" type="noConversion"/>
  </si>
  <si>
    <t>서비스</t>
    <phoneticPr fontId="7" type="noConversion"/>
  </si>
  <si>
    <t>종        목</t>
    <phoneticPr fontId="8" type="noConversion"/>
  </si>
  <si>
    <t>광고대행</t>
    <phoneticPr fontId="7" type="noConversion"/>
  </si>
  <si>
    <t>견 적 일 자</t>
    <phoneticPr fontId="8" type="noConversion"/>
  </si>
  <si>
    <t>담   당   자</t>
    <phoneticPr fontId="8" type="noConversion"/>
  </si>
  <si>
    <t>전        화</t>
    <phoneticPr fontId="8" type="noConversion"/>
  </si>
  <si>
    <t xml:space="preserve">2. 세부 산출 내역서 </t>
    <phoneticPr fontId="7" type="noConversion"/>
  </si>
  <si>
    <t>온라인 광고</t>
    <phoneticPr fontId="7" type="noConversion"/>
  </si>
  <si>
    <t>항목</t>
  </si>
  <si>
    <t>Service</t>
    <phoneticPr fontId="7" type="noConversion"/>
  </si>
  <si>
    <t>Work description</t>
    <phoneticPr fontId="7" type="noConversion"/>
  </si>
  <si>
    <t>기간/횟수</t>
    <phoneticPr fontId="7" type="noConversion"/>
  </si>
  <si>
    <t>예상 비용</t>
    <phoneticPr fontId="7" type="noConversion"/>
  </si>
  <si>
    <t>카카오모먼트 DA
(PC&amp;MO)</t>
    <phoneticPr fontId="7" type="noConversion"/>
  </si>
  <si>
    <t>- 광고 소재 세팅
 - 심사를 통한 광고 승인
 - 타겟팅, 노출 전략 세팅
 - 관심유저 &amp; 업종 타겟팅
 - 운영 관리</t>
    <phoneticPr fontId="7" type="noConversion"/>
  </si>
  <si>
    <t>유튜브
(인스트림 광고)</t>
    <phoneticPr fontId="7" type="noConversion"/>
  </si>
  <si>
    <t>합 계(VAT 제외)</t>
    <phoneticPr fontId="7" type="noConversion"/>
  </si>
  <si>
    <t>제 안 총 액 (VAT 포함)</t>
    <phoneticPr fontId="7" type="noConversion"/>
  </si>
  <si>
    <t>&lt;Notice&gt;</t>
  </si>
  <si>
    <t>검색광고</t>
    <phoneticPr fontId="7" type="noConversion"/>
  </si>
  <si>
    <t>1.본 데이터는 평균 및 예상 수치이므로 실제 진행 시 차이가 발생할 가능성이 있습니다.</t>
    <phoneticPr fontId="7" type="noConversion"/>
  </si>
  <si>
    <t>- 키워드 &amp; 광고소재 셋팅
 - 검색광고 심사를 통한 광고승인
 - 순위입찰 및 광고운영
 - 보고서 전달, 효율분석
 - 키워드 필터링, 키워드 추천, 문안변경의 후속조치</t>
  </si>
  <si>
    <t>디스플레이 광고</t>
    <phoneticPr fontId="7" type="noConversion"/>
  </si>
  <si>
    <t>유튜브
(인스트림 광고)</t>
    <phoneticPr fontId="7" type="noConversion"/>
  </si>
  <si>
    <t>- 광고 소재 세팅
 - 심사를 통한 광고 승인
 - 타겟팅, 노출 전략 세팅
 - 관심유저 &amp; 업종 타겟팅
 - 운영 관리</t>
    <phoneticPr fontId="7" type="noConversion"/>
  </si>
  <si>
    <t>예상 노출수</t>
    <phoneticPr fontId="7" type="noConversion"/>
  </si>
  <si>
    <t>예상 클릭수/조회수</t>
    <phoneticPr fontId="7" type="noConversion"/>
  </si>
  <si>
    <t>예상 평균 CPC/CPV</t>
    <phoneticPr fontId="7" type="noConversion"/>
  </si>
  <si>
    <t>㈜ 플랙션</t>
    <phoneticPr fontId="7" type="noConversion"/>
  </si>
  <si>
    <t>바이럴광고</t>
    <phoneticPr fontId="7" type="noConversion"/>
  </si>
  <si>
    <t>1개월</t>
    <phoneticPr fontId="6" type="noConversion"/>
  </si>
  <si>
    <t>SNS
(인스타그램)</t>
    <phoneticPr fontId="7" type="noConversion"/>
  </si>
  <si>
    <t>- 구글 마크업 비용 15%</t>
    <phoneticPr fontId="23" type="noConversion"/>
  </si>
  <si>
    <t>- 유튜브 광고 계정세팅
 - 스킵가능한 영상광고 캠페인 세팅(30초 이상 영상 소재)
 - 주요 연령대 &amp; 지역 &amp; 관심사 타겟
 - CPV 광고 설정
 - 광고 노출관리 , 효율 분석</t>
  </si>
  <si>
    <t>네이버
쇼핑박스</t>
    <phoneticPr fontId="7" type="noConversion"/>
  </si>
  <si>
    <t>1개월</t>
    <phoneticPr fontId="7" type="noConversion"/>
  </si>
  <si>
    <t>네이버
검색광고</t>
    <phoneticPr fontId="7" type="noConversion"/>
  </si>
  <si>
    <t>- 전략 키워드 설정
 - 언론매체 제안
 ※ 언론사 선택 가능(언론매체별 가격 상이)</t>
    <phoneticPr fontId="25" type="noConversion"/>
  </si>
  <si>
    <t>언론보도</t>
    <phoneticPr fontId="25" type="noConversion"/>
  </si>
  <si>
    <t>디스플레이광고</t>
    <phoneticPr fontId="25" type="noConversion"/>
  </si>
  <si>
    <t>1개월</t>
    <phoneticPr fontId="6" type="noConversion"/>
  </si>
  <si>
    <t>1개월</t>
    <phoneticPr fontId="25" type="noConversion"/>
  </si>
  <si>
    <t>20만~40만</t>
    <phoneticPr fontId="7" type="noConversion"/>
  </si>
  <si>
    <t>9.3만~20만</t>
    <phoneticPr fontId="7" type="noConversion"/>
  </si>
  <si>
    <t>카카오 비즈보드
(MO : KAKAO_TALK)</t>
    <phoneticPr fontId="7" type="noConversion"/>
  </si>
  <si>
    <t>7건</t>
    <phoneticPr fontId="25" type="noConversion"/>
  </si>
  <si>
    <t>네이버 / 인스타그램
올인원 패키지</t>
    <phoneticPr fontId="25" type="noConversion"/>
  </si>
  <si>
    <r>
      <rPr>
        <b/>
        <sz val="11"/>
        <color rgb="FF363636"/>
        <rFont val="맑은 고딕"/>
        <family val="3"/>
        <charset val="129"/>
        <scheme val="major"/>
      </rPr>
      <t xml:space="preserve">인스타그램 체험단 BASIC
</t>
    </r>
    <r>
      <rPr>
        <sz val="11"/>
        <color rgb="FF363636"/>
        <rFont val="맑은 고딕"/>
        <family val="3"/>
        <charset val="129"/>
        <scheme val="major"/>
      </rPr>
      <t xml:space="preserve">
 - 체험단 모집
 - 리뷰어 선정 및 제안
 - 인원수에 따라 단가 차등적용</t>
    </r>
    <phoneticPr fontId="25" type="noConversion"/>
  </si>
  <si>
    <r>
      <rPr>
        <b/>
        <sz val="11"/>
        <color rgb="FF363636"/>
        <rFont val="맑은 고딕"/>
        <family val="3"/>
        <charset val="129"/>
        <scheme val="major"/>
      </rPr>
      <t xml:space="preserve">인스타그램 체험단 PREMIER
</t>
    </r>
    <r>
      <rPr>
        <sz val="11"/>
        <color rgb="FF363636"/>
        <rFont val="맑은 고딕"/>
        <family val="3"/>
        <charset val="129"/>
        <scheme val="major"/>
      </rPr>
      <t xml:space="preserve">
 - 체험단 모집
 - 리뷰어 선정 및 제안
 - 인원수에 따라 단가 차등적용
 * 말로워 50K 이상의 퀄리티 높은 콘텐츠 작성자
 * 사진선택 + 본문 + 해시태그 검수 가능</t>
    </r>
    <phoneticPr fontId="25" type="noConversion"/>
  </si>
  <si>
    <r>
      <rPr>
        <b/>
        <sz val="11"/>
        <color rgb="FF363636"/>
        <rFont val="맑은 고딕"/>
        <family val="3"/>
        <charset val="129"/>
        <scheme val="major"/>
      </rPr>
      <t xml:space="preserve">블로그 체험단 BASIC
</t>
    </r>
    <r>
      <rPr>
        <sz val="11"/>
        <color rgb="FF363636"/>
        <rFont val="맑은 고딕"/>
        <family val="3"/>
        <charset val="129"/>
        <scheme val="major"/>
      </rPr>
      <t xml:space="preserve">
 - 체험단 모집
 - 리뷰어 선정 및 제안
 - 인원수에 따라 단가 차등적용</t>
    </r>
    <phoneticPr fontId="25" type="noConversion"/>
  </si>
  <si>
    <t>㈜ 플랙션</t>
    <phoneticPr fontId="7" type="noConversion"/>
  </si>
  <si>
    <t>주식회사 플랙션 온라인 광고 진행</t>
    <phoneticPr fontId="7" type="noConversion"/>
  </si>
  <si>
    <t xml:space="preserve">2. 쇼핑박스의 경우, 최근 낙찰가 기준으로 작성되었으며, 실제 입찰 시 차이가 발생할 가능성이 높습니다. </t>
    <phoneticPr fontId="6" type="noConversion"/>
  </si>
  <si>
    <t>3. 구글 별도의 마크업 비용 15% 발생합니다.</t>
    <phoneticPr fontId="6" type="noConversion"/>
  </si>
  <si>
    <t>2. 구글 별도의 마크업 비용 15% 발생합니다.</t>
    <phoneticPr fontId="6" type="noConversion"/>
  </si>
  <si>
    <t>40건</t>
    <phoneticPr fontId="25" type="noConversion"/>
  </si>
  <si>
    <t>100건</t>
    <phoneticPr fontId="7" type="noConversion"/>
  </si>
  <si>
    <t>50건</t>
    <phoneticPr fontId="25" type="noConversion"/>
  </si>
  <si>
    <t>CPV          14~20</t>
    <phoneticPr fontId="7" type="noConversion"/>
  </si>
  <si>
    <t>- 광고 소재 세팅
 - 심사를 통한 광고 승인
 - 운영 관리</t>
    <phoneticPr fontId="7" type="noConversion"/>
  </si>
  <si>
    <t>4. 본 제안은 제안 후 1주일간 유효합니다.</t>
    <phoneticPr fontId="7" type="noConversion"/>
  </si>
  <si>
    <t>장석진</t>
    <phoneticPr fontId="7" type="noConversion"/>
  </si>
  <si>
    <t>02-2224-5621</t>
    <phoneticPr fontId="7" type="noConversion"/>
  </si>
  <si>
    <t>-</t>
    <phoneticPr fontId="7" type="noConversion"/>
  </si>
  <si>
    <t xml:space="preserve"> - 체험단 모집
  - 리뷰어 선정 및 제안
  - 키워드 추출 및 제안
  - 캠페인 진행 후 보고서 전달</t>
    <phoneticPr fontId="23" type="noConversion"/>
  </si>
  <si>
    <t>2주</t>
    <phoneticPr fontId="7" type="noConversion"/>
  </si>
  <si>
    <t>40건</t>
    <phoneticPr fontId="7" type="noConversion"/>
  </si>
  <si>
    <t>CPC 250</t>
    <phoneticPr fontId="7" type="noConversion"/>
  </si>
  <si>
    <t>1. 본 데이터는 평균 및 예상 수치이므로 실제 진행 시 차이가 발생할 가능성이 있습니다.</t>
    <phoneticPr fontId="7" type="noConversion"/>
  </si>
  <si>
    <t>3. 본 제안은 제안 후 1주일간 유효합니다.</t>
    <phoneticPr fontId="7" type="noConversion"/>
  </si>
  <si>
    <r>
      <rPr>
        <b/>
        <sz val="11"/>
        <color rgb="FF363636"/>
        <rFont val="맑은 고딕"/>
        <family val="3"/>
        <charset val="129"/>
        <scheme val="major"/>
      </rPr>
      <t>네이버 블로그 체험단 PREMIER</t>
    </r>
    <r>
      <rPr>
        <sz val="11"/>
        <color rgb="FF363636"/>
        <rFont val="맑은 고딕"/>
        <family val="3"/>
        <charset val="129"/>
        <scheme val="major"/>
      </rPr>
      <t xml:space="preserve">
 - 체험단 모집
 - 리뷰어 선정 및 제안
 - 인원수에 따라 단가 차등적용
 * 일 방문자수 3,000명 이상의 퀄리티 높은 콘텐츠 작성자
 * 본문 + 키워드 검수 가능</t>
    </r>
    <phoneticPr fontId="25" type="noConversion"/>
  </si>
  <si>
    <t>-</t>
    <phoneticPr fontId="25" type="noConversion"/>
  </si>
  <si>
    <t>장석진</t>
    <phoneticPr fontId="25" type="noConversion"/>
  </si>
  <si>
    <t>02-2224-5621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</si>
</sst>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#,##0_);[Red]\(#,##0\)"/>
  </numFmts>
  <fonts count="28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9"/>
      <color indexed="8"/>
      <name val="가는각진제목체"/>
      <family val="1"/>
      <charset val="129"/>
    </font>
    <font>
      <u/>
      <sz val="11"/>
      <color indexed="1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가는각진제목체"/>
      <family val="1"/>
      <charset val="129"/>
    </font>
    <font>
      <u/>
      <sz val="11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1"/>
      <color rgb="FF363636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1"/>
      <color indexed="9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22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rgb="FF363636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D9D9D9"/>
        <bgColor indexed="64"/>
      </patternFill>
    </fill>
  </fills>
  <borders count="20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</borders>
  <cellStyleXfs count="77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>
      <alignment vertical="center"/>
    </xf>
    <xf numFmtId="0" fontId="13" fillId="0" borderId="0" xfId="0" applyFont="1">
      <alignment vertical="center"/>
    </xf>
    <xf numFmtId="0" fontId="14" fillId="0" borderId="1" xfId="59" applyFont="1" applyBorder="1" applyAlignment="1"/>
    <xf numFmtId="0" fontId="14" fillId="0" borderId="2" xfId="59" applyFont="1" applyBorder="1" applyAlignment="1"/>
    <xf numFmtId="0" fontId="14" fillId="0" borderId="3" xfId="59" applyFont="1" applyBorder="1" applyAlignment="1"/>
    <xf numFmtId="0" fontId="14" fillId="2" borderId="0" xfId="59" applyFont="1" applyFill="1" applyBorder="1" applyAlignment="1">
      <alignment horizontal="center" vertical="center"/>
    </xf>
    <xf numFmtId="0" fontId="14" fillId="0" borderId="0" xfId="59" applyFont="1" applyBorder="1" applyAlignment="1">
      <alignment vertical="center"/>
    </xf>
    <xf numFmtId="0" fontId="14" fillId="0" borderId="0" xfId="59" applyFont="1" applyBorder="1" applyAlignment="1">
      <alignment horizontal="center" vertical="center"/>
    </xf>
    <xf numFmtId="176" fontId="14" fillId="0" borderId="0" xfId="59" applyNumberFormat="1" applyFont="1" applyBorder="1" applyAlignment="1">
      <alignment horizontal="center" vertical="center"/>
    </xf>
    <xf numFmtId="0" fontId="19" fillId="5" borderId="0" xfId="0" applyFont="1" applyFill="1">
      <alignment vertical="center"/>
    </xf>
    <xf numFmtId="0" fontId="20" fillId="0" borderId="0" xfId="38" applyFont="1" applyAlignment="1">
      <alignment horizontal="left" vertical="center"/>
    </xf>
    <xf numFmtId="0" fontId="20" fillId="0" borderId="0" xfId="38" applyFont="1">
      <alignment vertical="center"/>
    </xf>
    <xf numFmtId="0" fontId="19" fillId="0" borderId="0" xfId="38" applyFont="1">
      <alignment vertical="center"/>
    </xf>
    <xf numFmtId="0" fontId="24" fillId="0" borderId="0" xfId="0" applyFont="1">
      <alignment vertical="center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5" fillId="9" borderId="14" xfId="0" applyFont="1" applyFill="1" applyBorder="1" applyAlignment="1">
      <alignment horizontal="center" vertical="center" wrapText="1"/>
    </xf>
    <xf numFmtId="0" fontId="15" fillId="9" borderId="15" xfId="0" applyFont="1" applyFill="1" applyBorder="1" applyAlignment="1">
      <alignment horizontal="center" vertical="center" wrapText="1"/>
    </xf>
    <xf numFmtId="0" fontId="15" fillId="9" borderId="10" xfId="0" applyFont="1" applyFill="1" applyBorder="1" applyAlignment="1">
      <alignment horizontal="center" vertical="center" wrapText="1"/>
    </xf>
    <xf numFmtId="0" fontId="21" fillId="2" borderId="4" xfId="59" applyFont="1" applyFill="1" applyBorder="1" applyAlignment="1">
      <alignment horizontal="center" vertical="center"/>
    </xf>
    <xf numFmtId="0" fontId="21" fillId="2" borderId="0" xfId="59" applyFont="1" applyFill="1" applyBorder="1" applyAlignment="1">
      <alignment horizontal="center" vertical="center"/>
    </xf>
    <xf numFmtId="0" fontId="21" fillId="2" borderId="5" xfId="59" applyFont="1" applyFill="1" applyBorder="1" applyAlignment="1">
      <alignment horizontal="center" vertical="center"/>
    </xf>
    <xf numFmtId="0" fontId="22" fillId="2" borderId="6" xfId="59" applyFont="1" applyFill="1" applyBorder="1" applyAlignment="1">
      <alignment horizontal="center" vertical="top"/>
    </xf>
    <xf numFmtId="0" fontId="22" fillId="2" borderId="7" xfId="59" applyFont="1" applyFill="1" applyBorder="1" applyAlignment="1">
      <alignment horizontal="center" vertical="top"/>
    </xf>
    <xf numFmtId="0" fontId="22" fillId="2" borderId="8" xfId="59" applyFont="1" applyFill="1" applyBorder="1" applyAlignment="1">
      <alignment horizontal="center" vertical="top"/>
    </xf>
    <xf numFmtId="0" fontId="17" fillId="0" borderId="0" xfId="59" applyFont="1" applyBorder="1" applyAlignment="1">
      <alignment horizontal="left" vertical="center"/>
    </xf>
    <xf numFmtId="0" fontId="14" fillId="0" borderId="11" xfId="0" applyFont="1" applyBorder="1" applyAlignment="1">
      <alignment horizontal="center" vertical="center" wrapText="1"/>
    </xf>
    <xf numFmtId="0" fontId="15" fillId="9" borderId="14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0" fontId="15" fillId="9" borderId="10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31" fontId="14" fillId="0" borderId="12" xfId="0" applyNumberFormat="1" applyFont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42" fontId="14" fillId="0" borderId="12" xfId="4" applyNumberFormat="1" applyFont="1" applyBorder="1" applyAlignment="1">
      <alignment horizontal="center" vertical="center" wrapText="1"/>
    </xf>
    <xf numFmtId="31" fontId="14" fillId="0" borderId="13" xfId="0" applyNumberFormat="1" applyFont="1" applyBorder="1" applyAlignment="1">
      <alignment horizontal="center" vertical="center" wrapText="1"/>
    </xf>
    <xf numFmtId="0" fontId="15" fillId="9" borderId="15" xfId="0" applyFont="1" applyFill="1" applyBorder="1" applyAlignment="1">
      <alignment horizontal="center" vertical="center" wrapText="1"/>
    </xf>
    <xf numFmtId="0" fontId="17" fillId="0" borderId="5" xfId="59" applyFont="1" applyBorder="1" applyAlignment="1">
      <alignment horizontal="left" vertical="center"/>
    </xf>
    <xf numFmtId="0" fontId="17" fillId="0" borderId="9" xfId="59" applyFont="1" applyBorder="1" applyAlignment="1">
      <alignment horizontal="left" vertical="center"/>
    </xf>
    <xf numFmtId="0" fontId="17" fillId="0" borderId="4" xfId="59" applyFont="1" applyBorder="1" applyAlignment="1">
      <alignment horizontal="left" vertical="center"/>
    </xf>
    <xf numFmtId="0" fontId="27" fillId="8" borderId="17" xfId="59" applyFont="1" applyFill="1" applyBorder="1" applyAlignment="1">
      <alignment horizontal="center" vertical="center"/>
    </xf>
    <xf numFmtId="0" fontId="27" fillId="8" borderId="18" xfId="59" applyFont="1" applyFill="1" applyBorder="1" applyAlignment="1">
      <alignment horizontal="center" vertical="center"/>
    </xf>
    <xf numFmtId="0" fontId="15" fillId="3" borderId="17" xfId="59" applyFont="1" applyFill="1" applyBorder="1" applyAlignment="1">
      <alignment horizontal="center" vertical="center"/>
    </xf>
    <xf numFmtId="0" fontId="15" fillId="3" borderId="17" xfId="59" applyFont="1" applyFill="1" applyBorder="1" applyAlignment="1">
      <alignment horizontal="center" vertical="center"/>
    </xf>
    <xf numFmtId="0" fontId="15" fillId="3" borderId="18" xfId="59" applyFont="1" applyFill="1" applyBorder="1" applyAlignment="1">
      <alignment horizontal="center" vertical="center"/>
    </xf>
    <xf numFmtId="41" fontId="16" fillId="0" borderId="17" xfId="1" applyFont="1" applyFill="1" applyBorder="1" applyAlignment="1">
      <alignment horizontal="center" vertical="center" wrapText="1"/>
    </xf>
    <xf numFmtId="41" fontId="16" fillId="0" borderId="17" xfId="1" applyFont="1" applyFill="1" applyBorder="1" applyAlignment="1">
      <alignment horizontal="center" vertical="center" wrapText="1"/>
    </xf>
    <xf numFmtId="41" fontId="16" fillId="0" borderId="17" xfId="1" quotePrefix="1" applyFont="1" applyFill="1" applyBorder="1" applyAlignment="1">
      <alignment horizontal="left" vertical="center" wrapText="1"/>
    </xf>
    <xf numFmtId="41" fontId="16" fillId="0" borderId="17" xfId="1" applyFont="1" applyFill="1" applyBorder="1" applyAlignment="1">
      <alignment horizontal="left" vertical="center" wrapText="1"/>
    </xf>
    <xf numFmtId="41" fontId="16" fillId="6" borderId="17" xfId="3" applyFont="1" applyFill="1" applyBorder="1" applyAlignment="1">
      <alignment horizontal="center" vertical="center" wrapText="1"/>
    </xf>
    <xf numFmtId="41" fontId="16" fillId="0" borderId="17" xfId="1" applyFont="1" applyFill="1" applyBorder="1" applyAlignment="1">
      <alignment horizontal="right" vertical="center" wrapText="1" indent="1"/>
    </xf>
    <xf numFmtId="41" fontId="16" fillId="0" borderId="18" xfId="1" applyFont="1" applyFill="1" applyBorder="1" applyAlignment="1">
      <alignment vertical="center" wrapText="1"/>
    </xf>
    <xf numFmtId="41" fontId="16" fillId="0" borderId="17" xfId="3" applyFont="1" applyFill="1" applyBorder="1" applyAlignment="1">
      <alignment vertical="center" wrapText="1"/>
    </xf>
    <xf numFmtId="41" fontId="16" fillId="0" borderId="17" xfId="3" applyFont="1" applyFill="1" applyBorder="1" applyAlignment="1">
      <alignment horizontal="right" vertical="center" wrapText="1" indent="1"/>
    </xf>
    <xf numFmtId="0" fontId="17" fillId="0" borderId="17" xfId="59" applyFont="1" applyFill="1" applyBorder="1" applyAlignment="1">
      <alignment horizontal="center" vertical="center"/>
    </xf>
    <xf numFmtId="41" fontId="17" fillId="0" borderId="18" xfId="59" applyNumberFormat="1" applyFont="1" applyFill="1" applyBorder="1" applyAlignment="1">
      <alignment vertical="center"/>
    </xf>
    <xf numFmtId="0" fontId="18" fillId="4" borderId="19" xfId="59" applyFont="1" applyFill="1" applyBorder="1" applyAlignment="1">
      <alignment horizontal="center" vertical="center"/>
    </xf>
    <xf numFmtId="41" fontId="18" fillId="4" borderId="16" xfId="1" applyFont="1" applyFill="1" applyBorder="1" applyAlignment="1">
      <alignment vertical="center"/>
    </xf>
    <xf numFmtId="41" fontId="16" fillId="5" borderId="17" xfId="3" applyFont="1" applyFill="1" applyBorder="1" applyAlignment="1">
      <alignment horizontal="right" vertical="center" wrapText="1"/>
    </xf>
    <xf numFmtId="41" fontId="16" fillId="0" borderId="17" xfId="1" quotePrefix="1" applyFont="1" applyFill="1" applyBorder="1" applyAlignment="1">
      <alignment horizontal="center" vertical="center" wrapText="1"/>
    </xf>
    <xf numFmtId="41" fontId="16" fillId="0" borderId="17" xfId="3" quotePrefix="1" applyFont="1" applyFill="1" applyBorder="1" applyAlignment="1">
      <alignment horizontal="left" vertical="center" wrapText="1"/>
    </xf>
    <xf numFmtId="0" fontId="27" fillId="7" borderId="17" xfId="59" applyFont="1" applyFill="1" applyBorder="1" applyAlignment="1">
      <alignment horizontal="center" vertical="center"/>
    </xf>
    <xf numFmtId="0" fontId="27" fillId="7" borderId="18" xfId="59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 wrapText="1"/>
    </xf>
    <xf numFmtId="41" fontId="16" fillId="0" borderId="18" xfId="1" applyFont="1" applyFill="1" applyBorder="1" applyAlignment="1">
      <alignment horizontal="center" vertical="center" wrapText="1"/>
    </xf>
    <xf numFmtId="0" fontId="16" fillId="0" borderId="17" xfId="3" applyNumberFormat="1" applyFont="1" applyFill="1" applyBorder="1" applyAlignment="1">
      <alignment horizontal="right" vertical="center" indent="1"/>
    </xf>
    <xf numFmtId="41" fontId="16" fillId="0" borderId="18" xfId="1" applyFont="1" applyFill="1" applyBorder="1" applyAlignment="1">
      <alignment horizontal="center" vertical="center" wrapText="1"/>
    </xf>
    <xf numFmtId="41" fontId="13" fillId="0" borderId="17" xfId="3" applyFont="1" applyBorder="1">
      <alignment vertical="center"/>
    </xf>
    <xf numFmtId="41" fontId="16" fillId="0" borderId="17" xfId="3" quotePrefix="1" applyFont="1" applyFill="1" applyBorder="1" applyAlignment="1">
      <alignment horizontal="center" vertical="center" wrapText="1"/>
    </xf>
  </cellXfs>
  <cellStyles count="77">
    <cellStyle name="Comma [0]" xfId="1"/>
    <cellStyle name="백분율 2" xfId="2"/>
    <cellStyle name="쉼표 [0]" xfId="3" builtinId="6"/>
    <cellStyle name="쉼표 [0] 2" xfId="4"/>
    <cellStyle name="쉼표 [0] 2 2" xfId="5"/>
    <cellStyle name="쉼표 [0] 2 2 2" xfId="6"/>
    <cellStyle name="쉼표 [0] 2 2 3" xfId="7"/>
    <cellStyle name="쉼표 [0] 2 3" xfId="8"/>
    <cellStyle name="쉼표 [0] 2 3 2" xfId="9"/>
    <cellStyle name="쉼표 [0] 2 3 3" xfId="10"/>
    <cellStyle name="쉼표 [0] 2 4" xfId="11"/>
    <cellStyle name="쉼표 [0] 2 5" xfId="12"/>
    <cellStyle name="쉼표 [0] 3" xfId="13"/>
    <cellStyle name="쉼표 [0] 3 2" xfId="14"/>
    <cellStyle name="쉼표 [0] 4" xfId="15"/>
    <cellStyle name="통화 [0] 2" xfId="16"/>
    <cellStyle name="통화 [0] 2 2" xfId="17"/>
    <cellStyle name="통화 [0] 2 3" xfId="18"/>
    <cellStyle name="통화 [0] 2 4" xfId="19"/>
    <cellStyle name="통화 [0] 3" xfId="20"/>
    <cellStyle name="통화 [0] 3 2" xfId="21"/>
    <cellStyle name="표준" xfId="0" builtinId="0"/>
    <cellStyle name="표준 10" xfId="22"/>
    <cellStyle name="표준 10 2" xfId="23"/>
    <cellStyle name="표준 10 3" xfId="24"/>
    <cellStyle name="표준 10 4" xfId="25"/>
    <cellStyle name="표준 10 5" xfId="26"/>
    <cellStyle name="표준 11" xfId="27"/>
    <cellStyle name="표준 12" xfId="28"/>
    <cellStyle name="표준 13" xfId="29"/>
    <cellStyle name="표준 14" xfId="30"/>
    <cellStyle name="표준 15" xfId="31"/>
    <cellStyle name="표준 16" xfId="32"/>
    <cellStyle name="표준 17" xfId="33"/>
    <cellStyle name="표준 18" xfId="34"/>
    <cellStyle name="표준 19" xfId="35"/>
    <cellStyle name="표준 2" xfId="36"/>
    <cellStyle name="표준 2 10" xfId="37"/>
    <cellStyle name="표준 2 11" xfId="38"/>
    <cellStyle name="표준 2 12" xfId="39"/>
    <cellStyle name="표준 2 13" xfId="40"/>
    <cellStyle name="표준 2 14" xfId="41"/>
    <cellStyle name="표준 2 15" xfId="42"/>
    <cellStyle name="표준 2 16" xfId="43"/>
    <cellStyle name="표준 2 2" xfId="44"/>
    <cellStyle name="표준 2 3" xfId="45"/>
    <cellStyle name="표준 2 3 2" xfId="46"/>
    <cellStyle name="표준 2 4" xfId="47"/>
    <cellStyle name="표준 2 4 2" xfId="48"/>
    <cellStyle name="표준 2 5" xfId="49"/>
    <cellStyle name="표준 2 6" xfId="50"/>
    <cellStyle name="표준 2 7" xfId="51"/>
    <cellStyle name="표준 2 8" xfId="52"/>
    <cellStyle name="표준 2 9" xfId="53"/>
    <cellStyle name="표준 20" xfId="54"/>
    <cellStyle name="표준 21" xfId="55"/>
    <cellStyle name="표준 22" xfId="56"/>
    <cellStyle name="표준 23" xfId="57"/>
    <cellStyle name="표준 24" xfId="58"/>
    <cellStyle name="표준 3" xfId="59"/>
    <cellStyle name="표준 31" xfId="60"/>
    <cellStyle name="표준 4" xfId="61"/>
    <cellStyle name="표준 4 2" xfId="62"/>
    <cellStyle name="표준 42" xfId="63"/>
    <cellStyle name="표준 43" xfId="64"/>
    <cellStyle name="표준 5" xfId="65"/>
    <cellStyle name="표준 5 2" xfId="66"/>
    <cellStyle name="표준 59" xfId="67"/>
    <cellStyle name="표준 6" xfId="68"/>
    <cellStyle name="표준 7" xfId="69"/>
    <cellStyle name="표준 8" xfId="70"/>
    <cellStyle name="표준 9" xfId="71"/>
    <cellStyle name="하이퍼링크 2" xfId="72"/>
    <cellStyle name="하이퍼링크 3" xfId="73"/>
    <cellStyle name="하이퍼링크 4" xfId="74"/>
    <cellStyle name="하이퍼링크 4 2 2" xfId="75"/>
    <cellStyle name="하이퍼링크 5" xfId="76"/>
  </cellStyles>
  <dxfs count="0"/>
  <tableStyles count="0" defaultTableStyle="TableStyleMedium9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8</xdr:row>
      <xdr:rowOff>133350</xdr:rowOff>
    </xdr:from>
    <xdr:to>
      <xdr:col>8</xdr:col>
      <xdr:colOff>914400</xdr:colOff>
      <xdr:row>11</xdr:row>
      <xdr:rowOff>66675</xdr:rowOff>
    </xdr:to>
    <xdr:pic>
      <xdr:nvPicPr>
        <xdr:cNvPr id="18440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0" y="1981200"/>
          <a:ext cx="6572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8</xdr:row>
      <xdr:rowOff>133350</xdr:rowOff>
    </xdr:from>
    <xdr:to>
      <xdr:col>8</xdr:col>
      <xdr:colOff>914400</xdr:colOff>
      <xdr:row>11</xdr:row>
      <xdr:rowOff>83005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0" y="1981200"/>
          <a:ext cx="6572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257175</xdr:colOff>
      <xdr:row>8</xdr:row>
      <xdr:rowOff>133350</xdr:rowOff>
    </xdr:from>
    <xdr:to>
      <xdr:col>8</xdr:col>
      <xdr:colOff>914400</xdr:colOff>
      <xdr:row>11</xdr:row>
      <xdr:rowOff>83005</xdr:rowOff>
    </xdr:to>
    <xdr:pic>
      <xdr:nvPicPr>
        <xdr:cNvPr id="3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019300"/>
          <a:ext cx="6572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showGridLines="0" tabSelected="1" zoomScaleNormal="100" workbookViewId="0"/>
  </sheetViews>
  <sheetFormatPr defaultRowHeight="16.5"/>
  <cols>
    <col min="1" max="1" width="1.75" style="1" customWidth="1"/>
    <col min="2" max="2" width="25.625" style="1" customWidth="1"/>
    <col min="3" max="3" width="5.625" style="1" customWidth="1"/>
    <col min="4" max="4" width="20.625" style="1" customWidth="1"/>
    <col min="5" max="5" width="60.625" style="1" customWidth="1"/>
    <col min="6" max="6" width="5.625" style="1" customWidth="1"/>
    <col min="7" max="11" width="20.625" style="1" customWidth="1"/>
    <col min="12" max="16384" width="9" style="1"/>
  </cols>
  <sheetData>
    <row r="1" spans="2:11" ht="9.75" customHeight="1"/>
    <row r="2" spans="2:11">
      <c r="B2" s="2"/>
      <c r="C2" s="3"/>
      <c r="D2" s="3"/>
      <c r="E2" s="3"/>
      <c r="F2" s="3"/>
      <c r="G2" s="3"/>
      <c r="H2" s="3"/>
      <c r="I2" s="3"/>
      <c r="J2" s="3"/>
      <c r="K2" s="4"/>
    </row>
    <row r="3" spans="2:11" ht="33.75">
      <c r="B3" s="19" t="s">
        <v>40</v>
      </c>
      <c r="C3" s="20"/>
      <c r="D3" s="20"/>
      <c r="E3" s="20"/>
      <c r="F3" s="20"/>
      <c r="G3" s="20"/>
      <c r="H3" s="20"/>
      <c r="I3" s="20"/>
      <c r="J3" s="20"/>
      <c r="K3" s="21"/>
    </row>
    <row r="4" spans="2:11">
      <c r="B4" s="22"/>
      <c r="C4" s="23"/>
      <c r="D4" s="23"/>
      <c r="E4" s="23"/>
      <c r="F4" s="23"/>
      <c r="G4" s="23"/>
      <c r="H4" s="23"/>
      <c r="I4" s="23"/>
      <c r="J4" s="23"/>
      <c r="K4" s="24"/>
    </row>
    <row r="5" spans="2:11">
      <c r="B5" s="5"/>
      <c r="C5" s="5"/>
      <c r="D5" s="5"/>
      <c r="E5" s="5"/>
      <c r="F5" s="5"/>
      <c r="G5" s="5"/>
      <c r="H5" s="5"/>
      <c r="I5" s="5"/>
      <c r="J5" s="5"/>
      <c r="K5" s="5"/>
    </row>
    <row r="6" spans="2:11">
      <c r="B6" s="25" t="s">
        <v>0</v>
      </c>
      <c r="C6" s="25"/>
      <c r="D6" s="25"/>
      <c r="E6" s="25"/>
      <c r="F6" s="25"/>
      <c r="G6" s="25"/>
      <c r="H6" s="25"/>
      <c r="I6" s="25"/>
      <c r="J6" s="25"/>
      <c r="K6" s="25"/>
    </row>
    <row r="7" spans="2:11" ht="20.100000000000001" customHeight="1">
      <c r="B7" s="16" t="s">
        <v>1</v>
      </c>
      <c r="C7" s="26" t="s">
        <v>62</v>
      </c>
      <c r="D7" s="26"/>
      <c r="E7" s="26"/>
      <c r="F7" s="27" t="s">
        <v>2</v>
      </c>
      <c r="G7" s="27"/>
      <c r="H7" s="28" t="s">
        <v>3</v>
      </c>
      <c r="I7" s="28"/>
      <c r="J7" s="28"/>
      <c r="K7" s="28"/>
    </row>
    <row r="8" spans="2:11" ht="20.100000000000001" customHeight="1">
      <c r="B8" s="18" t="s">
        <v>4</v>
      </c>
      <c r="C8" s="29" t="s">
        <v>63</v>
      </c>
      <c r="D8" s="29"/>
      <c r="E8" s="29"/>
      <c r="F8" s="30" t="s">
        <v>5</v>
      </c>
      <c r="G8" s="30"/>
      <c r="H8" s="31" t="s">
        <v>6</v>
      </c>
      <c r="I8" s="31"/>
      <c r="J8" s="31"/>
      <c r="K8" s="31"/>
    </row>
    <row r="9" spans="2:11" ht="20.100000000000001" customHeight="1">
      <c r="B9" s="18" t="s">
        <v>7</v>
      </c>
      <c r="C9" s="32" t="s">
        <v>75</v>
      </c>
      <c r="D9" s="32"/>
      <c r="E9" s="32"/>
      <c r="F9" s="30" t="s">
        <v>8</v>
      </c>
      <c r="G9" s="30"/>
      <c r="H9" s="33" t="s">
        <v>9</v>
      </c>
      <c r="I9" s="33"/>
      <c r="J9" s="33"/>
      <c r="K9" s="33"/>
    </row>
    <row r="10" spans="2:11" ht="20.100000000000001" customHeight="1">
      <c r="B10" s="18" t="s">
        <v>10</v>
      </c>
      <c r="C10" s="34">
        <f>K22</f>
        <v>30195000.000000004</v>
      </c>
      <c r="D10" s="34"/>
      <c r="E10" s="34"/>
      <c r="F10" s="30" t="s">
        <v>11</v>
      </c>
      <c r="G10" s="30"/>
      <c r="H10" s="28" t="s">
        <v>12</v>
      </c>
      <c r="I10" s="28"/>
      <c r="J10" s="16" t="s">
        <v>13</v>
      </c>
      <c r="K10" s="14" t="s">
        <v>14</v>
      </c>
    </row>
    <row r="11" spans="2:11" ht="20.100000000000001" customHeight="1">
      <c r="B11" s="17" t="s">
        <v>15</v>
      </c>
      <c r="C11" s="35">
        <v>44412</v>
      </c>
      <c r="D11" s="35"/>
      <c r="E11" s="35"/>
      <c r="F11" s="36" t="s">
        <v>16</v>
      </c>
      <c r="G11" s="36"/>
      <c r="H11" s="33" t="s">
        <v>73</v>
      </c>
      <c r="I11" s="33"/>
      <c r="J11" s="17" t="s">
        <v>17</v>
      </c>
      <c r="K11" s="15" t="s">
        <v>74</v>
      </c>
    </row>
    <row r="12" spans="2:11">
      <c r="B12" s="6"/>
      <c r="C12" s="6"/>
      <c r="D12" s="6"/>
      <c r="E12" s="7"/>
      <c r="F12" s="7"/>
      <c r="G12" s="7"/>
      <c r="H12" s="7"/>
      <c r="I12" s="7"/>
      <c r="J12" s="7"/>
      <c r="K12" s="8"/>
    </row>
    <row r="13" spans="2:11">
      <c r="B13" s="37" t="s">
        <v>18</v>
      </c>
      <c r="C13" s="38"/>
      <c r="D13" s="38"/>
      <c r="E13" s="38"/>
      <c r="F13" s="38"/>
      <c r="G13" s="38"/>
      <c r="H13" s="38"/>
      <c r="I13" s="38"/>
      <c r="J13" s="38"/>
      <c r="K13" s="39"/>
    </row>
    <row r="14" spans="2:11" ht="20.100000000000001" customHeight="1">
      <c r="B14" s="40" t="s">
        <v>19</v>
      </c>
      <c r="C14" s="40"/>
      <c r="D14" s="40"/>
      <c r="E14" s="40"/>
      <c r="F14" s="40"/>
      <c r="G14" s="40"/>
      <c r="H14" s="40"/>
      <c r="I14" s="40"/>
      <c r="J14" s="40"/>
      <c r="K14" s="41"/>
    </row>
    <row r="15" spans="2:11" ht="20.100000000000001" customHeight="1">
      <c r="B15" s="42" t="s">
        <v>20</v>
      </c>
      <c r="C15" s="42"/>
      <c r="D15" s="43" t="s">
        <v>21</v>
      </c>
      <c r="E15" s="42" t="s">
        <v>22</v>
      </c>
      <c r="F15" s="42"/>
      <c r="G15" s="43" t="s">
        <v>37</v>
      </c>
      <c r="H15" s="43" t="s">
        <v>38</v>
      </c>
      <c r="I15" s="43" t="s">
        <v>39</v>
      </c>
      <c r="J15" s="43" t="s">
        <v>23</v>
      </c>
      <c r="K15" s="44" t="s">
        <v>24</v>
      </c>
    </row>
    <row r="16" spans="2:11" ht="99.95" customHeight="1">
      <c r="B16" s="45" t="s">
        <v>34</v>
      </c>
      <c r="C16" s="45"/>
      <c r="D16" s="46" t="s">
        <v>46</v>
      </c>
      <c r="E16" s="47" t="s">
        <v>71</v>
      </c>
      <c r="F16" s="48"/>
      <c r="G16" s="49"/>
      <c r="H16" s="49"/>
      <c r="I16" s="49"/>
      <c r="J16" s="50" t="s">
        <v>77</v>
      </c>
      <c r="K16" s="51">
        <v>10000000</v>
      </c>
    </row>
    <row r="17" spans="2:11" ht="99.95" customHeight="1">
      <c r="B17" s="45"/>
      <c r="C17" s="45"/>
      <c r="D17" s="46" t="s">
        <v>25</v>
      </c>
      <c r="E17" s="47" t="s">
        <v>36</v>
      </c>
      <c r="F17" s="48"/>
      <c r="G17" s="52">
        <v>14200000</v>
      </c>
      <c r="H17" s="52">
        <v>32000</v>
      </c>
      <c r="I17" s="58" t="s">
        <v>79</v>
      </c>
      <c r="J17" s="50" t="s">
        <v>47</v>
      </c>
      <c r="K17" s="51">
        <v>8000000</v>
      </c>
    </row>
    <row r="18" spans="2:11" ht="99.95" customHeight="1">
      <c r="B18" s="45"/>
      <c r="C18" s="45"/>
      <c r="D18" s="45" t="s">
        <v>35</v>
      </c>
      <c r="E18" s="47" t="s">
        <v>45</v>
      </c>
      <c r="F18" s="47"/>
      <c r="G18" s="53" t="s">
        <v>54</v>
      </c>
      <c r="H18" s="53" t="s">
        <v>55</v>
      </c>
      <c r="I18" s="65" t="s">
        <v>70</v>
      </c>
      <c r="J18" s="50" t="s">
        <v>42</v>
      </c>
      <c r="K18" s="51">
        <v>3000000</v>
      </c>
    </row>
    <row r="19" spans="2:11" s="13" customFormat="1" ht="25.5" customHeight="1">
      <c r="B19" s="45"/>
      <c r="C19" s="45"/>
      <c r="D19" s="45"/>
      <c r="E19" s="59" t="s">
        <v>44</v>
      </c>
      <c r="F19" s="59"/>
      <c r="G19" s="59"/>
      <c r="H19" s="59"/>
      <c r="I19" s="59"/>
      <c r="J19" s="50" t="s">
        <v>42</v>
      </c>
      <c r="K19" s="51">
        <f>K18*0.15</f>
        <v>450000</v>
      </c>
    </row>
    <row r="20" spans="2:11" ht="65.099999999999994" customHeight="1">
      <c r="B20" s="45" t="s">
        <v>41</v>
      </c>
      <c r="C20" s="45"/>
      <c r="D20" s="46" t="s">
        <v>43</v>
      </c>
      <c r="E20" s="60" t="s">
        <v>76</v>
      </c>
      <c r="F20" s="60"/>
      <c r="G20" s="49"/>
      <c r="H20" s="49"/>
      <c r="I20" s="49"/>
      <c r="J20" s="50" t="s">
        <v>78</v>
      </c>
      <c r="K20" s="51">
        <v>6000000</v>
      </c>
    </row>
    <row r="21" spans="2:11" ht="20.100000000000001" customHeight="1">
      <c r="B21" s="54" t="s">
        <v>28</v>
      </c>
      <c r="C21" s="54"/>
      <c r="D21" s="54"/>
      <c r="E21" s="54"/>
      <c r="F21" s="54"/>
      <c r="G21" s="54"/>
      <c r="H21" s="54"/>
      <c r="I21" s="54"/>
      <c r="J21" s="54"/>
      <c r="K21" s="55">
        <f>SUM(K16:K20)</f>
        <v>27450000</v>
      </c>
    </row>
    <row r="22" spans="2:11" ht="20.100000000000001" customHeight="1" thickBot="1">
      <c r="B22" s="56" t="s">
        <v>29</v>
      </c>
      <c r="C22" s="56"/>
      <c r="D22" s="56"/>
      <c r="E22" s="56"/>
      <c r="F22" s="56"/>
      <c r="G22" s="56"/>
      <c r="H22" s="56"/>
      <c r="I22" s="56"/>
      <c r="J22" s="56"/>
      <c r="K22" s="57">
        <f>K21*1.1</f>
        <v>30195000.000000004</v>
      </c>
    </row>
    <row r="23" spans="2:11" ht="9.75" customHeight="1"/>
    <row r="24" spans="2:11">
      <c r="B24" s="9" t="s">
        <v>30</v>
      </c>
    </row>
    <row r="25" spans="2:11">
      <c r="B25" s="10" t="s">
        <v>32</v>
      </c>
    </row>
    <row r="26" spans="2:11">
      <c r="B26" s="10" t="s">
        <v>64</v>
      </c>
    </row>
    <row r="27" spans="2:11">
      <c r="B27" s="10" t="s">
        <v>65</v>
      </c>
    </row>
    <row r="28" spans="2:11">
      <c r="B28" s="11" t="s">
        <v>72</v>
      </c>
    </row>
    <row r="29" spans="2:11">
      <c r="B29" s="12"/>
    </row>
  </sheetData>
  <mergeCells count="34">
    <mergeCell ref="B21:J21"/>
    <mergeCell ref="B22:J22"/>
    <mergeCell ref="E20:F20"/>
    <mergeCell ref="B20:C20"/>
    <mergeCell ref="B13:K13"/>
    <mergeCell ref="B14:K14"/>
    <mergeCell ref="B15:C15"/>
    <mergeCell ref="E15:F15"/>
    <mergeCell ref="E17:F17"/>
    <mergeCell ref="C10:E10"/>
    <mergeCell ref="F10:G10"/>
    <mergeCell ref="H10:I10"/>
    <mergeCell ref="C11:E11"/>
    <mergeCell ref="F11:G11"/>
    <mergeCell ref="H11:I11"/>
    <mergeCell ref="C8:E8"/>
    <mergeCell ref="F8:G8"/>
    <mergeCell ref="H8:K8"/>
    <mergeCell ref="C9:E9"/>
    <mergeCell ref="F9:G9"/>
    <mergeCell ref="H9:K9"/>
    <mergeCell ref="B3:K3"/>
    <mergeCell ref="B4:K4"/>
    <mergeCell ref="B6:K6"/>
    <mergeCell ref="C7:E7"/>
    <mergeCell ref="F7:G7"/>
    <mergeCell ref="H7:K7"/>
    <mergeCell ref="D18:D19"/>
    <mergeCell ref="E16:F16"/>
    <mergeCell ref="B16:C19"/>
    <mergeCell ref="G20:I20"/>
    <mergeCell ref="G16:I16"/>
    <mergeCell ref="E19:I19"/>
    <mergeCell ref="E18:F18"/>
  </mergeCells>
  <phoneticPr fontId="7" type="noConversion"/>
  <pageMargins left="0.7" right="0.7" top="0.75" bottom="0.75" header="0.3" footer="0.3"/>
  <pageSetup paperSize="9" scale="3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showGridLines="0" zoomScaleNormal="100" workbookViewId="0"/>
  </sheetViews>
  <sheetFormatPr defaultRowHeight="16.5"/>
  <cols>
    <col min="1" max="1" width="1.75" style="1" customWidth="1"/>
    <col min="2" max="2" width="25.625" style="1" customWidth="1"/>
    <col min="3" max="3" width="5.625" style="1" customWidth="1"/>
    <col min="4" max="4" width="20.625" style="1" customWidth="1"/>
    <col min="5" max="5" width="45.625" style="1" customWidth="1"/>
    <col min="6" max="6" width="5.625" style="1" customWidth="1"/>
    <col min="7" max="11" width="20.625" style="1" customWidth="1"/>
    <col min="12" max="16384" width="9" style="1"/>
  </cols>
  <sheetData>
    <row r="1" spans="2:11" ht="9.75" customHeight="1"/>
    <row r="2" spans="2:11">
      <c r="B2" s="2"/>
      <c r="C2" s="3"/>
      <c r="D2" s="3"/>
      <c r="E2" s="3"/>
      <c r="F2" s="3"/>
      <c r="G2" s="3"/>
      <c r="H2" s="3"/>
      <c r="I2" s="3"/>
      <c r="J2" s="3"/>
      <c r="K2" s="4"/>
    </row>
    <row r="3" spans="2:11" ht="33.75">
      <c r="B3" s="19" t="s">
        <v>40</v>
      </c>
      <c r="C3" s="20"/>
      <c r="D3" s="20"/>
      <c r="E3" s="20"/>
      <c r="F3" s="20"/>
      <c r="G3" s="20"/>
      <c r="H3" s="20"/>
      <c r="I3" s="20"/>
      <c r="J3" s="20"/>
      <c r="K3" s="21"/>
    </row>
    <row r="4" spans="2:11">
      <c r="B4" s="22"/>
      <c r="C4" s="23"/>
      <c r="D4" s="23"/>
      <c r="E4" s="23"/>
      <c r="F4" s="23"/>
      <c r="G4" s="23"/>
      <c r="H4" s="23"/>
      <c r="I4" s="23"/>
      <c r="J4" s="23"/>
      <c r="K4" s="24"/>
    </row>
    <row r="5" spans="2:11">
      <c r="B5" s="5"/>
      <c r="C5" s="5"/>
      <c r="D5" s="5"/>
      <c r="E5" s="5"/>
      <c r="F5" s="5"/>
      <c r="G5" s="5"/>
      <c r="H5" s="5"/>
      <c r="I5" s="5"/>
      <c r="J5" s="5"/>
      <c r="K5" s="5"/>
    </row>
    <row r="6" spans="2:11">
      <c r="B6" s="25" t="s">
        <v>0</v>
      </c>
      <c r="C6" s="25"/>
      <c r="D6" s="25"/>
      <c r="E6" s="25"/>
      <c r="F6" s="25"/>
      <c r="G6" s="25"/>
      <c r="H6" s="25"/>
      <c r="I6" s="25"/>
      <c r="J6" s="25"/>
      <c r="K6" s="25"/>
    </row>
    <row r="7" spans="2:11" ht="20.100000000000001" customHeight="1">
      <c r="B7" s="16" t="s">
        <v>1</v>
      </c>
      <c r="C7" s="26" t="s">
        <v>40</v>
      </c>
      <c r="D7" s="26"/>
      <c r="E7" s="26"/>
      <c r="F7" s="27" t="s">
        <v>2</v>
      </c>
      <c r="G7" s="27"/>
      <c r="H7" s="28" t="s">
        <v>3</v>
      </c>
      <c r="I7" s="28"/>
      <c r="J7" s="28"/>
      <c r="K7" s="28"/>
    </row>
    <row r="8" spans="2:11" ht="20.100000000000001" customHeight="1">
      <c r="B8" s="18" t="s">
        <v>4</v>
      </c>
      <c r="C8" s="29" t="s">
        <v>63</v>
      </c>
      <c r="D8" s="29"/>
      <c r="E8" s="29"/>
      <c r="F8" s="30" t="s">
        <v>5</v>
      </c>
      <c r="G8" s="30"/>
      <c r="H8" s="31" t="s">
        <v>6</v>
      </c>
      <c r="I8" s="31"/>
      <c r="J8" s="31"/>
      <c r="K8" s="31"/>
    </row>
    <row r="9" spans="2:11" ht="20.100000000000001" customHeight="1">
      <c r="B9" s="18" t="s">
        <v>7</v>
      </c>
      <c r="C9" s="32" t="s">
        <v>83</v>
      </c>
      <c r="D9" s="32"/>
      <c r="E9" s="32"/>
      <c r="F9" s="30" t="s">
        <v>8</v>
      </c>
      <c r="G9" s="30"/>
      <c r="H9" s="33" t="s">
        <v>9</v>
      </c>
      <c r="I9" s="33"/>
      <c r="J9" s="33"/>
      <c r="K9" s="33"/>
    </row>
    <row r="10" spans="2:11" ht="20.100000000000001" customHeight="1">
      <c r="B10" s="18" t="s">
        <v>10</v>
      </c>
      <c r="C10" s="34">
        <f>K27</f>
        <v>29645000.000000004</v>
      </c>
      <c r="D10" s="34"/>
      <c r="E10" s="34"/>
      <c r="F10" s="30" t="s">
        <v>11</v>
      </c>
      <c r="G10" s="30"/>
      <c r="H10" s="28" t="s">
        <v>12</v>
      </c>
      <c r="I10" s="28"/>
      <c r="J10" s="16" t="s">
        <v>13</v>
      </c>
      <c r="K10" s="14" t="s">
        <v>14</v>
      </c>
    </row>
    <row r="11" spans="2:11" ht="20.100000000000001" customHeight="1">
      <c r="B11" s="17" t="s">
        <v>15</v>
      </c>
      <c r="C11" s="35">
        <v>44412</v>
      </c>
      <c r="D11" s="35"/>
      <c r="E11" s="35"/>
      <c r="F11" s="36" t="s">
        <v>16</v>
      </c>
      <c r="G11" s="36"/>
      <c r="H11" s="33" t="s">
        <v>84</v>
      </c>
      <c r="I11" s="33"/>
      <c r="J11" s="17" t="s">
        <v>17</v>
      </c>
      <c r="K11" s="15" t="s">
        <v>85</v>
      </c>
    </row>
    <row r="12" spans="2:11">
      <c r="B12" s="6"/>
      <c r="C12" s="6"/>
      <c r="D12" s="6"/>
      <c r="E12" s="7"/>
      <c r="F12" s="7"/>
      <c r="G12" s="7"/>
      <c r="H12" s="7"/>
      <c r="I12" s="7"/>
      <c r="J12" s="7"/>
      <c r="K12" s="8"/>
    </row>
    <row r="13" spans="2:11">
      <c r="B13" s="37" t="s">
        <v>18</v>
      </c>
      <c r="C13" s="38"/>
      <c r="D13" s="38"/>
      <c r="E13" s="38"/>
      <c r="F13" s="38"/>
      <c r="G13" s="38"/>
      <c r="H13" s="38"/>
      <c r="I13" s="38"/>
      <c r="J13" s="38"/>
      <c r="K13" s="39"/>
    </row>
    <row r="14" spans="2:11" ht="20.100000000000001" customHeight="1">
      <c r="B14" s="61" t="s">
        <v>19</v>
      </c>
      <c r="C14" s="61"/>
      <c r="D14" s="61"/>
      <c r="E14" s="61"/>
      <c r="F14" s="61"/>
      <c r="G14" s="61"/>
      <c r="H14" s="61"/>
      <c r="I14" s="61"/>
      <c r="J14" s="61"/>
      <c r="K14" s="62"/>
    </row>
    <row r="15" spans="2:11" ht="20.100000000000001" customHeight="1">
      <c r="B15" s="42" t="s">
        <v>20</v>
      </c>
      <c r="C15" s="42"/>
      <c r="D15" s="43" t="s">
        <v>21</v>
      </c>
      <c r="E15" s="42" t="s">
        <v>22</v>
      </c>
      <c r="F15" s="42"/>
      <c r="G15" s="43" t="s">
        <v>37</v>
      </c>
      <c r="H15" s="43" t="s">
        <v>38</v>
      </c>
      <c r="I15" s="43" t="s">
        <v>39</v>
      </c>
      <c r="J15" s="43" t="s">
        <v>23</v>
      </c>
      <c r="K15" s="44" t="s">
        <v>24</v>
      </c>
    </row>
    <row r="16" spans="2:11" ht="99.95" customHeight="1">
      <c r="B16" s="63" t="s">
        <v>31</v>
      </c>
      <c r="C16" s="63"/>
      <c r="D16" s="46" t="s">
        <v>48</v>
      </c>
      <c r="E16" s="47" t="s">
        <v>33</v>
      </c>
      <c r="F16" s="47"/>
      <c r="G16" s="52">
        <v>4500</v>
      </c>
      <c r="H16" s="52">
        <v>580</v>
      </c>
      <c r="I16" s="52">
        <v>1000</v>
      </c>
      <c r="J16" s="50" t="s">
        <v>52</v>
      </c>
      <c r="K16" s="64">
        <v>4000000</v>
      </c>
    </row>
    <row r="17" spans="2:11" ht="99.95" customHeight="1">
      <c r="B17" s="45" t="s">
        <v>51</v>
      </c>
      <c r="C17" s="45"/>
      <c r="D17" s="46" t="s">
        <v>25</v>
      </c>
      <c r="E17" s="47" t="s">
        <v>26</v>
      </c>
      <c r="F17" s="48"/>
      <c r="G17" s="67">
        <v>10000000</v>
      </c>
      <c r="H17" s="52">
        <v>12451</v>
      </c>
      <c r="I17" s="52">
        <v>240</v>
      </c>
      <c r="J17" s="50" t="s">
        <v>53</v>
      </c>
      <c r="K17" s="51">
        <v>3000000</v>
      </c>
    </row>
    <row r="18" spans="2:11" ht="99.95" customHeight="1">
      <c r="B18" s="45"/>
      <c r="C18" s="45"/>
      <c r="D18" s="46" t="s">
        <v>56</v>
      </c>
      <c r="E18" s="47" t="s">
        <v>26</v>
      </c>
      <c r="F18" s="48"/>
      <c r="G18" s="67">
        <v>2550000</v>
      </c>
      <c r="H18" s="52">
        <v>13201</v>
      </c>
      <c r="I18" s="52">
        <v>230</v>
      </c>
      <c r="J18" s="50" t="s">
        <v>53</v>
      </c>
      <c r="K18" s="51">
        <v>3000000</v>
      </c>
    </row>
    <row r="19" spans="2:11" ht="99.95" customHeight="1">
      <c r="B19" s="45"/>
      <c r="C19" s="45"/>
      <c r="D19" s="45" t="s">
        <v>27</v>
      </c>
      <c r="E19" s="47" t="s">
        <v>45</v>
      </c>
      <c r="F19" s="47"/>
      <c r="G19" s="53" t="s">
        <v>54</v>
      </c>
      <c r="H19" s="53" t="s">
        <v>55</v>
      </c>
      <c r="I19" s="65" t="s">
        <v>70</v>
      </c>
      <c r="J19" s="50" t="s">
        <v>42</v>
      </c>
      <c r="K19" s="51">
        <v>3000000</v>
      </c>
    </row>
    <row r="20" spans="2:11" s="13" customFormat="1" ht="24.95" customHeight="1">
      <c r="B20" s="45"/>
      <c r="C20" s="45"/>
      <c r="D20" s="45"/>
      <c r="E20" s="68" t="s">
        <v>44</v>
      </c>
      <c r="F20" s="68"/>
      <c r="G20" s="68"/>
      <c r="H20" s="68"/>
      <c r="I20" s="68"/>
      <c r="J20" s="50" t="s">
        <v>42</v>
      </c>
      <c r="K20" s="51">
        <f>K19*0.15</f>
        <v>450000</v>
      </c>
    </row>
    <row r="21" spans="2:11" ht="110.1" customHeight="1">
      <c r="B21" s="45" t="s">
        <v>41</v>
      </c>
      <c r="C21" s="45"/>
      <c r="D21" s="45" t="s">
        <v>58</v>
      </c>
      <c r="E21" s="47" t="s">
        <v>61</v>
      </c>
      <c r="F21" s="47"/>
      <c r="G21" s="49"/>
      <c r="H21" s="49"/>
      <c r="I21" s="49"/>
      <c r="J21" s="50" t="s">
        <v>68</v>
      </c>
      <c r="K21" s="66">
        <v>12000000</v>
      </c>
    </row>
    <row r="22" spans="2:11" ht="150" customHeight="1">
      <c r="B22" s="45"/>
      <c r="C22" s="45"/>
      <c r="D22" s="45"/>
      <c r="E22" s="47" t="s">
        <v>82</v>
      </c>
      <c r="F22" s="47"/>
      <c r="G22" s="49"/>
      <c r="H22" s="49"/>
      <c r="I22" s="49"/>
      <c r="J22" s="50" t="s">
        <v>67</v>
      </c>
      <c r="K22" s="66"/>
    </row>
    <row r="23" spans="2:11" ht="110.1" customHeight="1">
      <c r="B23" s="45"/>
      <c r="C23" s="45"/>
      <c r="D23" s="45"/>
      <c r="E23" s="47" t="s">
        <v>59</v>
      </c>
      <c r="F23" s="47"/>
      <c r="G23" s="49"/>
      <c r="H23" s="49"/>
      <c r="I23" s="49"/>
      <c r="J23" s="50" t="s">
        <v>68</v>
      </c>
      <c r="K23" s="66"/>
    </row>
    <row r="24" spans="2:11" ht="150" customHeight="1">
      <c r="B24" s="45"/>
      <c r="C24" s="45"/>
      <c r="D24" s="45"/>
      <c r="E24" s="47" t="s">
        <v>60</v>
      </c>
      <c r="F24" s="47"/>
      <c r="G24" s="49"/>
      <c r="H24" s="49"/>
      <c r="I24" s="49"/>
      <c r="J24" s="50" t="s">
        <v>69</v>
      </c>
      <c r="K24" s="66"/>
    </row>
    <row r="25" spans="2:11" ht="50.1" customHeight="1">
      <c r="B25" s="45"/>
      <c r="C25" s="45"/>
      <c r="D25" s="46" t="s">
        <v>50</v>
      </c>
      <c r="E25" s="47" t="s">
        <v>49</v>
      </c>
      <c r="F25" s="47"/>
      <c r="G25" s="49"/>
      <c r="H25" s="49"/>
      <c r="I25" s="49"/>
      <c r="J25" s="50" t="s">
        <v>57</v>
      </c>
      <c r="K25" s="51">
        <v>1500000</v>
      </c>
    </row>
    <row r="26" spans="2:11" ht="20.100000000000001" customHeight="1">
      <c r="B26" s="54" t="s">
        <v>28</v>
      </c>
      <c r="C26" s="54"/>
      <c r="D26" s="54"/>
      <c r="E26" s="54"/>
      <c r="F26" s="54"/>
      <c r="G26" s="54"/>
      <c r="H26" s="54"/>
      <c r="I26" s="54"/>
      <c r="J26" s="54"/>
      <c r="K26" s="55">
        <f>SUM(K16:K25)</f>
        <v>26950000</v>
      </c>
    </row>
    <row r="27" spans="2:11" ht="20.100000000000001" customHeight="1" thickBot="1">
      <c r="B27" s="56" t="s">
        <v>29</v>
      </c>
      <c r="C27" s="56"/>
      <c r="D27" s="56"/>
      <c r="E27" s="56"/>
      <c r="F27" s="56"/>
      <c r="G27" s="56"/>
      <c r="H27" s="56"/>
      <c r="I27" s="56"/>
      <c r="J27" s="56"/>
      <c r="K27" s="57">
        <f>K26*1.1</f>
        <v>29645000.000000004</v>
      </c>
    </row>
    <row r="28" spans="2:11" ht="9.75" customHeight="1"/>
    <row r="29" spans="2:11">
      <c r="B29" s="9" t="s">
        <v>30</v>
      </c>
    </row>
    <row r="30" spans="2:11">
      <c r="B30" s="10" t="s">
        <v>80</v>
      </c>
    </row>
    <row r="31" spans="2:11">
      <c r="B31" s="10" t="s">
        <v>66</v>
      </c>
    </row>
    <row r="32" spans="2:11">
      <c r="B32" s="11" t="s">
        <v>81</v>
      </c>
    </row>
    <row r="33" spans="2:2">
      <c r="B33" s="12"/>
    </row>
  </sheetData>
  <mergeCells count="41">
    <mergeCell ref="B3:K3"/>
    <mergeCell ref="B4:K4"/>
    <mergeCell ref="B6:K6"/>
    <mergeCell ref="C7:E7"/>
    <mergeCell ref="F7:G7"/>
    <mergeCell ref="H7:K7"/>
    <mergeCell ref="C8:E8"/>
    <mergeCell ref="F8:G8"/>
    <mergeCell ref="H8:K8"/>
    <mergeCell ref="C9:E9"/>
    <mergeCell ref="F9:G9"/>
    <mergeCell ref="H9:K9"/>
    <mergeCell ref="C10:E10"/>
    <mergeCell ref="F10:G10"/>
    <mergeCell ref="H10:I10"/>
    <mergeCell ref="C11:E11"/>
    <mergeCell ref="F11:G11"/>
    <mergeCell ref="H11:I11"/>
    <mergeCell ref="B13:K13"/>
    <mergeCell ref="B14:K14"/>
    <mergeCell ref="B15:C15"/>
    <mergeCell ref="E15:F15"/>
    <mergeCell ref="B16:C16"/>
    <mergeCell ref="E16:F16"/>
    <mergeCell ref="B17:C20"/>
    <mergeCell ref="E17:F17"/>
    <mergeCell ref="E18:F18"/>
    <mergeCell ref="D19:D20"/>
    <mergeCell ref="E19:F19"/>
    <mergeCell ref="E20:I20"/>
    <mergeCell ref="B26:J26"/>
    <mergeCell ref="B27:J27"/>
    <mergeCell ref="D21:D24"/>
    <mergeCell ref="K21:K24"/>
    <mergeCell ref="G21:I25"/>
    <mergeCell ref="B21:C25"/>
    <mergeCell ref="E21:F21"/>
    <mergeCell ref="E22:F22"/>
    <mergeCell ref="E23:F23"/>
    <mergeCell ref="E24:F24"/>
    <mergeCell ref="E25:F25"/>
  </mergeCells>
  <phoneticPr fontId="25" type="noConversion"/>
  <pageMargins left="0.7" right="0.7" top="0.75" bottom="0.75" header="0.3" footer="0.3"/>
  <pageSetup paperSize="9"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1. 메인배너+유튜브 스킵+인스타 스폰서+카카오</vt:lpstr>
      <vt:lpstr>2. 네이버SA+바이럴+유튜브 스킵+인스타 스폰서+카카오</vt:lpstr>
      <vt:lpstr>'1. 메인배너+유튜브 스킵+인스타 스폰서+카카오'!Print_Area</vt:lpstr>
      <vt:lpstr>'2. 네이버SA+바이럴+유튜브 스킵+인스타 스폰서+카카오'!Print_Area</vt:lpstr>
    </vt:vector>
  </TitlesOfParts>
  <Company>Bcheck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Bcheck_205</dc:creator>
  <cp:lastModifiedBy>장석진</cp:lastModifiedBy>
  <cp:lastPrinted>2021-07-13T00:56:57Z</cp:lastPrinted>
  <dcterms:created xsi:type="dcterms:W3CDTF">2012-01-13T05:35:06Z</dcterms:created>
  <dcterms:modified xsi:type="dcterms:W3CDTF">2021-08-04T01:57:31Z</dcterms:modified>
</cp:coreProperties>
</file>