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21_04\Desktop\"/>
    </mc:Choice>
  </mc:AlternateContent>
  <xr:revisionPtr revIDLastSave="0" documentId="8_{0D571EDF-80AB-497F-80AF-5C87D4E98A2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표지" sheetId="1" r:id="rId1"/>
    <sheet name="종합시트" sheetId="13" r:id="rId2"/>
    <sheet name="구글 uac" sheetId="2" r:id="rId3"/>
    <sheet name="구글 uac_상세" sheetId="8" r:id="rId4"/>
    <sheet name="구글uac_노출소재" sheetId="9" r:id="rId5"/>
    <sheet name="카카오 모먼트" sheetId="6" r:id="rId6"/>
    <sheet name="카카오 모먼트_상세" sheetId="11" r:id="rId7"/>
    <sheet name="카카오모먼트_노출소재" sheetId="10" r:id="rId8"/>
  </sheets>
  <externalReferences>
    <externalReference r:id="rId9"/>
    <externalReference r:id="rId10"/>
  </externalReferences>
  <definedNames>
    <definedName name="_xlnm._FilterDatabase" localSheetId="6" hidden="1">'카카오 모먼트_상세'!$B$61:$I$61</definedName>
    <definedName name="_xlnm.Print_Area" localSheetId="2">'구글 uac'!$A$1:$J$59</definedName>
    <definedName name="_xlnm.Print_Area" localSheetId="3">'구글 uac_상세'!$A$1:$I$87</definedName>
    <definedName name="_xlnm.Print_Area" localSheetId="1">종합시트!$A$1:$H$61</definedName>
    <definedName name="_xlnm.Print_Area" localSheetId="5">'카카오 모먼트'!$A$1:$H$59</definedName>
    <definedName name="_xlnm.Print_Area" localSheetId="6">'카카오 모먼트_상세'!$A$1:$J$98</definedName>
    <definedName name="_xlnm.Print_Area" localSheetId="0">표지!$A$1:$H$27</definedName>
  </definedNames>
  <calcPr calcId="181029"/>
</workbook>
</file>

<file path=xl/calcChain.xml><?xml version="1.0" encoding="utf-8"?>
<calcChain xmlns="http://schemas.openxmlformats.org/spreadsheetml/2006/main">
  <c r="F77" i="8" l="1"/>
  <c r="F66" i="8"/>
  <c r="F65" i="8"/>
  <c r="F47" i="8"/>
  <c r="F35" i="8"/>
  <c r="F47" i="2"/>
  <c r="G47" i="13"/>
  <c r="G58" i="13"/>
  <c r="G57" i="13"/>
  <c r="G54" i="13"/>
  <c r="G53" i="13"/>
  <c r="G52" i="13"/>
  <c r="G51" i="13"/>
  <c r="G50" i="13"/>
  <c r="G48" i="13"/>
  <c r="G45" i="13"/>
  <c r="G44" i="13"/>
  <c r="G43" i="13"/>
  <c r="G42" i="13"/>
  <c r="F42" i="13" s="1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F26" i="13" s="1"/>
  <c r="G25" i="13"/>
  <c r="G24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F40" i="13" s="1"/>
  <c r="C40" i="13"/>
  <c r="E40" i="13" s="1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E56" i="13"/>
  <c r="F36" i="13"/>
  <c r="E30" i="13"/>
  <c r="C7" i="13"/>
  <c r="I73" i="11"/>
  <c r="F65" i="11"/>
  <c r="I78" i="11"/>
  <c r="F77" i="11"/>
  <c r="F74" i="11"/>
  <c r="F70" i="11"/>
  <c r="F69" i="11"/>
  <c r="F66" i="11"/>
  <c r="F62" i="11"/>
  <c r="I77" i="11"/>
  <c r="I66" i="11"/>
  <c r="E79" i="11"/>
  <c r="E77" i="11"/>
  <c r="E75" i="11"/>
  <c r="E73" i="11"/>
  <c r="E71" i="11"/>
  <c r="E67" i="11"/>
  <c r="E63" i="11"/>
  <c r="H90" i="11"/>
  <c r="G90" i="11"/>
  <c r="E86" i="11"/>
  <c r="G97" i="11"/>
  <c r="E94" i="11"/>
  <c r="C97" i="11"/>
  <c r="I49" i="11"/>
  <c r="I48" i="11"/>
  <c r="I47" i="11"/>
  <c r="F44" i="11"/>
  <c r="F35" i="11"/>
  <c r="I33" i="11"/>
  <c r="F32" i="11"/>
  <c r="I28" i="11"/>
  <c r="H51" i="11"/>
  <c r="I50" i="11"/>
  <c r="E49" i="11"/>
  <c r="E47" i="11"/>
  <c r="E45" i="11"/>
  <c r="E43" i="11"/>
  <c r="E41" i="11"/>
  <c r="E39" i="11"/>
  <c r="E37" i="11"/>
  <c r="E35" i="11"/>
  <c r="E33" i="11"/>
  <c r="E31" i="11"/>
  <c r="E29" i="11"/>
  <c r="D51" i="11"/>
  <c r="E27" i="11"/>
  <c r="F48" i="11"/>
  <c r="F40" i="11"/>
  <c r="F36" i="11"/>
  <c r="F28" i="11"/>
  <c r="F74" i="8"/>
  <c r="F70" i="8"/>
  <c r="F31" i="8"/>
  <c r="H97" i="11"/>
  <c r="I95" i="11"/>
  <c r="F95" i="11"/>
  <c r="E95" i="11"/>
  <c r="I76" i="11"/>
  <c r="F76" i="11"/>
  <c r="E76" i="11"/>
  <c r="I75" i="11"/>
  <c r="F75" i="11"/>
  <c r="I74" i="11"/>
  <c r="E74" i="11"/>
  <c r="I72" i="11"/>
  <c r="F72" i="11"/>
  <c r="E72" i="11"/>
  <c r="I71" i="11"/>
  <c r="F71" i="11"/>
  <c r="C81" i="11"/>
  <c r="D81" i="11"/>
  <c r="I57" i="11"/>
  <c r="I56" i="11"/>
  <c r="I46" i="11"/>
  <c r="I45" i="11"/>
  <c r="I42" i="11"/>
  <c r="I41" i="11"/>
  <c r="I40" i="11"/>
  <c r="I38" i="11"/>
  <c r="I37" i="11"/>
  <c r="I36" i="11"/>
  <c r="I34" i="11"/>
  <c r="I30" i="11"/>
  <c r="I29" i="11"/>
  <c r="D90" i="11"/>
  <c r="I88" i="11"/>
  <c r="F88" i="11"/>
  <c r="E88" i="11"/>
  <c r="I85" i="11"/>
  <c r="F85" i="11"/>
  <c r="E85" i="11"/>
  <c r="H81" i="11"/>
  <c r="I80" i="11"/>
  <c r="F80" i="11"/>
  <c r="E80" i="11"/>
  <c r="I79" i="11"/>
  <c r="F79" i="11"/>
  <c r="F78" i="11"/>
  <c r="E78" i="11"/>
  <c r="E70" i="11"/>
  <c r="E69" i="11"/>
  <c r="I68" i="11"/>
  <c r="F68" i="11"/>
  <c r="E68" i="11"/>
  <c r="I67" i="11"/>
  <c r="F67" i="11"/>
  <c r="E66" i="11"/>
  <c r="E65" i="11"/>
  <c r="I64" i="11"/>
  <c r="F64" i="11"/>
  <c r="E64" i="11"/>
  <c r="I63" i="11"/>
  <c r="F63" i="11"/>
  <c r="I62" i="11"/>
  <c r="E62" i="11"/>
  <c r="H58" i="11"/>
  <c r="G58" i="11"/>
  <c r="D58" i="11"/>
  <c r="C58" i="11"/>
  <c r="F57" i="11"/>
  <c r="E57" i="11"/>
  <c r="F56" i="11"/>
  <c r="E56" i="11"/>
  <c r="F50" i="11"/>
  <c r="E50" i="11"/>
  <c r="F49" i="11"/>
  <c r="E48" i="11"/>
  <c r="F46" i="11"/>
  <c r="E46" i="11"/>
  <c r="F45" i="11"/>
  <c r="E44" i="11"/>
  <c r="F42" i="11"/>
  <c r="E42" i="11"/>
  <c r="F41" i="11"/>
  <c r="E40" i="11"/>
  <c r="F38" i="11"/>
  <c r="E38" i="11"/>
  <c r="F37" i="11"/>
  <c r="E36" i="11"/>
  <c r="F34" i="11"/>
  <c r="E34" i="11"/>
  <c r="F33" i="11"/>
  <c r="E32" i="11"/>
  <c r="F30" i="11"/>
  <c r="E30" i="11"/>
  <c r="F29" i="11"/>
  <c r="E28" i="11"/>
  <c r="F25" i="6"/>
  <c r="F82" i="8"/>
  <c r="E82" i="8"/>
  <c r="I82" i="8"/>
  <c r="H85" i="8"/>
  <c r="G85" i="8"/>
  <c r="D85" i="8"/>
  <c r="C85" i="8"/>
  <c r="I84" i="8"/>
  <c r="F84" i="8"/>
  <c r="E84" i="8"/>
  <c r="I83" i="8"/>
  <c r="F83" i="8"/>
  <c r="E83" i="8"/>
  <c r="F63" i="8"/>
  <c r="F64" i="8"/>
  <c r="F67" i="8"/>
  <c r="F68" i="8"/>
  <c r="F69" i="8"/>
  <c r="F71" i="8"/>
  <c r="F72" i="8"/>
  <c r="F73" i="8"/>
  <c r="F75" i="8"/>
  <c r="F76" i="8"/>
  <c r="F28" i="8"/>
  <c r="F29" i="8"/>
  <c r="F30" i="8"/>
  <c r="F32" i="8"/>
  <c r="F33" i="8"/>
  <c r="F34" i="8"/>
  <c r="F36" i="8"/>
  <c r="F37" i="8"/>
  <c r="F38" i="8"/>
  <c r="F40" i="8"/>
  <c r="F41" i="8"/>
  <c r="F42" i="8"/>
  <c r="F44" i="8"/>
  <c r="F45" i="8"/>
  <c r="F46" i="8"/>
  <c r="F48" i="8"/>
  <c r="F49" i="8"/>
  <c r="F50" i="8"/>
  <c r="F57" i="8"/>
  <c r="F56" i="8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8" i="2"/>
  <c r="F49" i="2"/>
  <c r="F50" i="2"/>
  <c r="F51" i="2"/>
  <c r="F52" i="2"/>
  <c r="F55" i="2"/>
  <c r="F56" i="2"/>
  <c r="F22" i="2"/>
  <c r="D57" i="2"/>
  <c r="C57" i="2"/>
  <c r="F45" i="13" l="1"/>
  <c r="F25" i="13"/>
  <c r="F33" i="13"/>
  <c r="F41" i="13"/>
  <c r="F29" i="13"/>
  <c r="F37" i="13"/>
  <c r="E26" i="13"/>
  <c r="E28" i="13"/>
  <c r="F30" i="13"/>
  <c r="E32" i="13"/>
  <c r="F34" i="13"/>
  <c r="E36" i="13"/>
  <c r="F38" i="13"/>
  <c r="E42" i="13"/>
  <c r="E44" i="13"/>
  <c r="E48" i="13"/>
  <c r="E52" i="13"/>
  <c r="F27" i="13"/>
  <c r="F35" i="13"/>
  <c r="F43" i="13"/>
  <c r="E25" i="13"/>
  <c r="E27" i="13"/>
  <c r="E29" i="13"/>
  <c r="E31" i="13"/>
  <c r="E33" i="13"/>
  <c r="E35" i="13"/>
  <c r="E37" i="13"/>
  <c r="E39" i="13"/>
  <c r="E41" i="13"/>
  <c r="E43" i="13"/>
  <c r="E45" i="13"/>
  <c r="E47" i="13"/>
  <c r="E49" i="13"/>
  <c r="E51" i="13"/>
  <c r="E53" i="13"/>
  <c r="E55" i="13"/>
  <c r="E57" i="13"/>
  <c r="F28" i="13"/>
  <c r="F32" i="13"/>
  <c r="F44" i="13"/>
  <c r="F51" i="13"/>
  <c r="F57" i="13"/>
  <c r="H57" i="2"/>
  <c r="D59" i="13"/>
  <c r="F7" i="13" s="1"/>
  <c r="E58" i="13"/>
  <c r="F58" i="13"/>
  <c r="F53" i="13"/>
  <c r="F54" i="2"/>
  <c r="G56" i="13"/>
  <c r="F56" i="13" s="1"/>
  <c r="F54" i="13"/>
  <c r="G55" i="13"/>
  <c r="F55" i="13" s="1"/>
  <c r="G57" i="2"/>
  <c r="F53" i="2"/>
  <c r="F44" i="2"/>
  <c r="G46" i="13"/>
  <c r="F46" i="13" s="1"/>
  <c r="F50" i="13"/>
  <c r="G49" i="13"/>
  <c r="F49" i="13" s="1"/>
  <c r="E46" i="13"/>
  <c r="F52" i="13"/>
  <c r="F48" i="13"/>
  <c r="F24" i="13"/>
  <c r="E34" i="13"/>
  <c r="E50" i="13"/>
  <c r="E38" i="13"/>
  <c r="E54" i="13"/>
  <c r="E24" i="13"/>
  <c r="F31" i="13"/>
  <c r="F39" i="13"/>
  <c r="F47" i="13"/>
  <c r="C59" i="13"/>
  <c r="E7" i="13" s="1"/>
  <c r="I65" i="11"/>
  <c r="G81" i="11"/>
  <c r="I69" i="11"/>
  <c r="I70" i="11"/>
  <c r="F73" i="11"/>
  <c r="F86" i="11"/>
  <c r="I86" i="11"/>
  <c r="C90" i="11"/>
  <c r="E90" i="11" s="1"/>
  <c r="I94" i="11"/>
  <c r="D97" i="11"/>
  <c r="F94" i="11"/>
  <c r="I31" i="11"/>
  <c r="F39" i="11"/>
  <c r="F43" i="11"/>
  <c r="G51" i="11"/>
  <c r="I51" i="11" s="1"/>
  <c r="I35" i="11"/>
  <c r="I39" i="11"/>
  <c r="I32" i="11"/>
  <c r="I43" i="11"/>
  <c r="F31" i="11"/>
  <c r="I44" i="11"/>
  <c r="F47" i="11"/>
  <c r="I27" i="11"/>
  <c r="C51" i="11"/>
  <c r="E51" i="11" s="1"/>
  <c r="F27" i="11"/>
  <c r="F39" i="8"/>
  <c r="F27" i="8"/>
  <c r="F43" i="8"/>
  <c r="I97" i="11"/>
  <c r="E97" i="11"/>
  <c r="F97" i="11"/>
  <c r="E81" i="11"/>
  <c r="F90" i="11"/>
  <c r="I90" i="11"/>
  <c r="E58" i="11"/>
  <c r="F58" i="11"/>
  <c r="I58" i="11"/>
  <c r="I85" i="8"/>
  <c r="E85" i="8"/>
  <c r="F85" i="8"/>
  <c r="G59" i="13" l="1"/>
  <c r="E59" i="13"/>
  <c r="F51" i="11"/>
  <c r="I81" i="11"/>
  <c r="F81" i="11"/>
  <c r="F23" i="6"/>
  <c r="F24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9" i="13" l="1"/>
  <c r="D7" i="13"/>
  <c r="I56" i="2"/>
  <c r="I55" i="2"/>
  <c r="I54" i="2"/>
  <c r="E77" i="8" l="1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C78" i="8"/>
  <c r="D78" i="8"/>
  <c r="H78" i="8" l="1"/>
  <c r="E78" i="8"/>
  <c r="E62" i="8"/>
  <c r="I57" i="8" l="1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E56" i="6" l="1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D57" i="6"/>
  <c r="F7" i="6" s="1"/>
  <c r="C57" i="6"/>
  <c r="E7" i="6" s="1"/>
  <c r="E57" i="6" l="1"/>
  <c r="G7" i="6" s="1"/>
  <c r="H58" i="8"/>
  <c r="G58" i="8"/>
  <c r="D58" i="8"/>
  <c r="C58" i="8"/>
  <c r="E56" i="8"/>
  <c r="I56" i="8"/>
  <c r="E57" i="8"/>
  <c r="H51" i="8"/>
  <c r="G51" i="8"/>
  <c r="D51" i="8"/>
  <c r="C51" i="8"/>
  <c r="G7" i="2"/>
  <c r="E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50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I27" i="8"/>
  <c r="E27" i="8"/>
  <c r="C7" i="6"/>
  <c r="C7" i="2"/>
  <c r="F21" i="1"/>
  <c r="I51" i="8" l="1"/>
  <c r="E57" i="2"/>
  <c r="F7" i="2"/>
  <c r="F51" i="8"/>
  <c r="I58" i="8"/>
  <c r="F58" i="8"/>
  <c r="E58" i="8"/>
  <c r="E51" i="8"/>
  <c r="I49" i="2" l="1"/>
  <c r="I45" i="2"/>
  <c r="I50" i="2"/>
  <c r="I46" i="2"/>
  <c r="I48" i="2"/>
  <c r="I40" i="2"/>
  <c r="I53" i="2"/>
  <c r="I51" i="2"/>
  <c r="I43" i="2"/>
  <c r="I52" i="2"/>
  <c r="I47" i="2"/>
  <c r="I41" i="2"/>
  <c r="I42" i="2"/>
  <c r="I44" i="2"/>
  <c r="I23" i="2" l="1"/>
  <c r="I24" i="2"/>
  <c r="I26" i="2"/>
  <c r="I39" i="2"/>
  <c r="I33" i="2"/>
  <c r="I27" i="2"/>
  <c r="I25" i="2"/>
  <c r="I28" i="2"/>
  <c r="I29" i="2"/>
  <c r="I30" i="2"/>
  <c r="I37" i="2"/>
  <c r="I35" i="2"/>
  <c r="I34" i="2"/>
  <c r="I22" i="2"/>
  <c r="I31" i="2"/>
  <c r="I32" i="2"/>
  <c r="I36" i="2"/>
  <c r="I38" i="2"/>
  <c r="I57" i="2" l="1"/>
  <c r="H7" i="2" s="1"/>
  <c r="D7" i="2" l="1"/>
  <c r="F57" i="2"/>
  <c r="G57" i="6" l="1"/>
  <c r="F57" i="6" s="1"/>
  <c r="H7" i="6" s="1"/>
  <c r="D7" i="6" l="1"/>
  <c r="I77" i="8" l="1"/>
  <c r="I69" i="8"/>
  <c r="I65" i="8"/>
  <c r="I62" i="8"/>
  <c r="I72" i="8"/>
  <c r="I76" i="8"/>
  <c r="I63" i="8"/>
  <c r="I66" i="8"/>
  <c r="I74" i="8"/>
  <c r="I67" i="8"/>
  <c r="I70" i="8"/>
  <c r="I73" i="8"/>
  <c r="I64" i="8"/>
  <c r="I68" i="8"/>
  <c r="I71" i="8"/>
  <c r="I75" i="8"/>
  <c r="G78" i="8"/>
  <c r="F62" i="8"/>
  <c r="F78" i="8" l="1"/>
  <c r="I78" i="8"/>
</calcChain>
</file>

<file path=xl/sharedStrings.xml><?xml version="1.0" encoding="utf-8"?>
<sst xmlns="http://schemas.openxmlformats.org/spreadsheetml/2006/main" count="369" uniqueCount="148">
  <si>
    <t>기 간</t>
  </si>
  <si>
    <t>담당 AE</t>
  </si>
  <si>
    <t>이메일</t>
  </si>
  <si>
    <t>전화번호</t>
  </si>
  <si>
    <t>02-861-2291</t>
  </si>
  <si>
    <t>핸드폰</t>
  </si>
  <si>
    <t>광고주</t>
  </si>
  <si>
    <t>클릭율</t>
  </si>
  <si>
    <t>일자별 분석</t>
  </si>
  <si>
    <t xml:space="preserve"> 매  체 </t>
  </si>
  <si>
    <t xml:space="preserve"> 예산 </t>
  </si>
  <si>
    <t xml:space="preserve"> 소진금액 </t>
  </si>
  <si>
    <t xml:space="preserve"> 노출수 </t>
  </si>
  <si>
    <t xml:space="preserve"> 클릭수 </t>
  </si>
  <si>
    <t xml:space="preserve"> CPC
(클릭당 단가) </t>
  </si>
  <si>
    <t xml:space="preserve"> Total </t>
  </si>
  <si>
    <t xml:space="preserve"> CPC </t>
  </si>
  <si>
    <t xml:space="preserve"> 합계 </t>
  </si>
  <si>
    <t xml:space="preserve"> 일자 </t>
    <phoneticPr fontId="19" type="noConversion"/>
  </si>
  <si>
    <t>캠페인 진행현황</t>
    <phoneticPr fontId="19" type="noConversion"/>
  </si>
  <si>
    <t>캠페인</t>
    <phoneticPr fontId="19" type="noConversion"/>
  </si>
  <si>
    <t>총 캠페인 기간</t>
    <phoneticPr fontId="19" type="noConversion"/>
  </si>
  <si>
    <t>구글 UAC</t>
    <phoneticPr fontId="19" type="noConversion"/>
  </si>
  <si>
    <t>예산
(VAT포함)</t>
    <phoneticPr fontId="19" type="noConversion"/>
  </si>
  <si>
    <t>12월 29일</t>
  </si>
  <si>
    <t>12월 30일</t>
  </si>
  <si>
    <t>12월 31일</t>
  </si>
  <si>
    <t>1월 2일</t>
  </si>
  <si>
    <t>1월 3일</t>
  </si>
  <si>
    <t>1월 4일</t>
  </si>
  <si>
    <t>1월 5일</t>
  </si>
  <si>
    <t>1월 6일</t>
  </si>
  <si>
    <t>1월 7일</t>
  </si>
  <si>
    <t>1월 8일</t>
  </si>
  <si>
    <t>1월 9일</t>
  </si>
  <si>
    <t>1월 10일</t>
  </si>
  <si>
    <t>1월 11일</t>
  </si>
  <si>
    <t>1월 12일</t>
  </si>
  <si>
    <t>1월 13일</t>
  </si>
  <si>
    <t>1월 14일</t>
  </si>
  <si>
    <t>1월 15일</t>
  </si>
  <si>
    <t>1월 16일</t>
  </si>
  <si>
    <t>1월 17일</t>
  </si>
  <si>
    <t>1월 18일</t>
  </si>
  <si>
    <t>1월 19일</t>
  </si>
  <si>
    <t>1월 20일</t>
  </si>
  <si>
    <t>1월 21일</t>
  </si>
  <si>
    <t>1월 22일</t>
  </si>
  <si>
    <t>1월 23일</t>
  </si>
  <si>
    <t>1월 24일</t>
  </si>
  <si>
    <t>1월 25일</t>
  </si>
  <si>
    <t>1월 26일</t>
  </si>
  <si>
    <t>1월 27일</t>
  </si>
  <si>
    <t>1월 28일</t>
  </si>
  <si>
    <t>1월 29일</t>
  </si>
  <si>
    <t>1월 30일</t>
  </si>
  <si>
    <t>1월 31일</t>
  </si>
  <si>
    <t>다운로드 수</t>
    <phoneticPr fontId="19" type="noConversion"/>
  </si>
  <si>
    <t>다운로드 당
비용</t>
    <phoneticPr fontId="19" type="noConversion"/>
  </si>
  <si>
    <t>다운로드수</t>
    <phoneticPr fontId="19" type="noConversion"/>
  </si>
  <si>
    <t>다운로드 당
단가</t>
    <phoneticPr fontId="19" type="noConversion"/>
  </si>
  <si>
    <t>시간별 데이터</t>
    <phoneticPr fontId="19" type="noConversion"/>
  </si>
  <si>
    <t>남자</t>
    <phoneticPr fontId="19" type="noConversion"/>
  </si>
  <si>
    <t>여자</t>
    <phoneticPr fontId="19" type="noConversion"/>
  </si>
  <si>
    <t>성별 데이터</t>
    <phoneticPr fontId="19" type="noConversion"/>
  </si>
  <si>
    <t>기기별 데이터</t>
    <phoneticPr fontId="19" type="noConversion"/>
  </si>
  <si>
    <t>구글 UAC</t>
    <phoneticPr fontId="19" type="noConversion"/>
  </si>
  <si>
    <t>시간별 데이터</t>
    <phoneticPr fontId="19" type="noConversion"/>
  </si>
  <si>
    <t>기기별 데이터</t>
    <phoneticPr fontId="19" type="noConversion"/>
  </si>
  <si>
    <t>comment</t>
    <phoneticPr fontId="19" type="noConversion"/>
  </si>
  <si>
    <t>지역별 데이터</t>
    <phoneticPr fontId="19" type="noConversion"/>
  </si>
  <si>
    <t>지역별 데이터</t>
    <phoneticPr fontId="19" type="noConversion"/>
  </si>
  <si>
    <t>대구광역시</t>
  </si>
  <si>
    <t>서울특별시</t>
  </si>
  <si>
    <t>대전광역시</t>
  </si>
  <si>
    <t>울산광역시</t>
  </si>
  <si>
    <t>인천광역시</t>
  </si>
  <si>
    <t>광주광역시</t>
  </si>
  <si>
    <t>부산광역시</t>
  </si>
  <si>
    <t>강원도</t>
  </si>
  <si>
    <t>경기도</t>
  </si>
  <si>
    <t>경상남도</t>
  </si>
  <si>
    <t>경상북도</t>
  </si>
  <si>
    <t>전라남도</t>
  </si>
  <si>
    <t>전라북도</t>
  </si>
  <si>
    <t>제주특별자치도</t>
  </si>
  <si>
    <t>충청남도</t>
  </si>
  <si>
    <t>충청북도</t>
  </si>
  <si>
    <t>데스크톱</t>
  </si>
  <si>
    <t>모바일</t>
  </si>
  <si>
    <t>태블릿</t>
  </si>
  <si>
    <t>-</t>
    <phoneticPr fontId="19" type="noConversion"/>
  </si>
  <si>
    <t>온라인광고 보고서</t>
    <phoneticPr fontId="19" type="noConversion"/>
  </si>
  <si>
    <t>2021년 1월</t>
    <phoneticPr fontId="19" type="noConversion"/>
  </si>
  <si>
    <t>12월 28일</t>
    <phoneticPr fontId="19" type="noConversion"/>
  </si>
  <si>
    <t>1월 1일</t>
    <phoneticPr fontId="19" type="noConversion"/>
  </si>
  <si>
    <t xml:space="preserve">세팅키워드 : </t>
    <phoneticPr fontId="19" type="noConversion"/>
  </si>
  <si>
    <t>한방
활성화</t>
    <phoneticPr fontId="19" type="noConversion"/>
  </si>
  <si>
    <t>노출 영역별 데이터</t>
    <phoneticPr fontId="19" type="noConversion"/>
  </si>
  <si>
    <t>게재위치 유형</t>
    <phoneticPr fontId="19" type="noConversion"/>
  </si>
  <si>
    <t>웹페이지</t>
    <phoneticPr fontId="19" type="noConversion"/>
  </si>
  <si>
    <t>모바일 애플리케이션</t>
    <phoneticPr fontId="19" type="noConversion"/>
  </si>
  <si>
    <t>유튜브 채널</t>
    <phoneticPr fontId="19" type="noConversion"/>
  </si>
  <si>
    <t>00:00~00:59</t>
  </si>
  <si>
    <t>01:00~01:59</t>
  </si>
  <si>
    <t>02:00~02:59</t>
  </si>
  <si>
    <t>03:00~03:59</t>
  </si>
  <si>
    <t>04:00~04:59</t>
  </si>
  <si>
    <t>05:00~05:59</t>
  </si>
  <si>
    <t>06:00~06:59</t>
  </si>
  <si>
    <t>07:00~07:59</t>
  </si>
  <si>
    <t>08:00~08:59</t>
  </si>
  <si>
    <t>09:00~09:59</t>
  </si>
  <si>
    <t>10:00~10:59</t>
  </si>
  <si>
    <t>11:00~11:59</t>
  </si>
  <si>
    <t>12:00~12:59</t>
  </si>
  <si>
    <t>13:00~13:59</t>
  </si>
  <si>
    <t>14:00~14:59</t>
  </si>
  <si>
    <t>15:00~15:59</t>
  </si>
  <si>
    <t>16:00~16:59</t>
  </si>
  <si>
    <t>17:00~17:59</t>
  </si>
  <si>
    <t>18:00~18:59</t>
  </si>
  <si>
    <t>19:00~19:59</t>
  </si>
  <si>
    <t>20:00~20:59</t>
  </si>
  <si>
    <t>21:00~21:59</t>
  </si>
  <si>
    <t>22:00~22:59</t>
  </si>
  <si>
    <t>23:00~23:59</t>
  </si>
  <si>
    <t>도달수</t>
    <phoneticPr fontId="19" type="noConversion"/>
  </si>
  <si>
    <t>도달당 비용</t>
    <phoneticPr fontId="19" type="noConversion"/>
  </si>
  <si>
    <t>PC</t>
    <phoneticPr fontId="19" type="noConversion"/>
  </si>
  <si>
    <t>Android</t>
    <phoneticPr fontId="19" type="noConversion"/>
  </si>
  <si>
    <t>Ios</t>
    <phoneticPr fontId="19" type="noConversion"/>
  </si>
  <si>
    <t>세종특별자치시</t>
  </si>
  <si>
    <t>알 수 없음</t>
  </si>
  <si>
    <t>해외</t>
  </si>
  <si>
    <t>알수없음</t>
    <phoneticPr fontId="19" type="noConversion"/>
  </si>
  <si>
    <t>카카오 모먼트</t>
    <phoneticPr fontId="19" type="noConversion"/>
  </si>
  <si>
    <t>카카오톡</t>
  </si>
  <si>
    <t>다음</t>
  </si>
  <si>
    <t>카카오스토리</t>
  </si>
  <si>
    <t>카카오서비스</t>
  </si>
  <si>
    <t>네트워크</t>
  </si>
  <si>
    <t>12월 28일</t>
    <phoneticPr fontId="19" type="noConversion"/>
  </si>
  <si>
    <t>캠페인 종합</t>
    <phoneticPr fontId="19" type="noConversion"/>
  </si>
  <si>
    <t>민사명 대리</t>
    <phoneticPr fontId="19" type="noConversion"/>
  </si>
  <si>
    <t>minsa@emstar.co.kr</t>
    <phoneticPr fontId="19" type="noConversion"/>
  </si>
  <si>
    <t>010-5058-4775</t>
    <phoneticPr fontId="19" type="noConversion"/>
  </si>
  <si>
    <t>카카오 비즈보드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</si>
</sst>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-[$₩-412]* #,##0_-;\-[$₩-412]* #,##0_-;_-[$₩-412]* &quot;-&quot;??_-;_-@_-"/>
    <numFmt numFmtId="178" formatCode="_-* #,##0.0_-;\-* #,##0.0_-;_-* &quot;-&quot;_-;_-@_-"/>
  </numFmts>
  <fonts count="5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나눔고딕"/>
      <family val="2"/>
      <charset val="129"/>
    </font>
    <font>
      <sz val="11"/>
      <name val="돋움"/>
      <family val="3"/>
      <charset val="129"/>
    </font>
    <font>
      <sz val="8"/>
      <color theme="0"/>
      <name val="나눔고딕"/>
      <family val="2"/>
      <charset val="129"/>
    </font>
    <font>
      <sz val="8"/>
      <color rgb="FFFF0000"/>
      <name val="나눔고딕"/>
      <family val="2"/>
      <charset val="129"/>
    </font>
    <font>
      <b/>
      <sz val="8"/>
      <color rgb="FFFA7D00"/>
      <name val="나눔고딕"/>
      <family val="2"/>
      <charset val="129"/>
    </font>
    <font>
      <sz val="8"/>
      <color rgb="FF9C0006"/>
      <name val="나눔고딕"/>
      <family val="2"/>
      <charset val="129"/>
    </font>
    <font>
      <sz val="8"/>
      <color rgb="FF9C6500"/>
      <name val="나눔고딕"/>
      <family val="2"/>
      <charset val="129"/>
    </font>
    <font>
      <i/>
      <sz val="8"/>
      <color rgb="FF7F7F7F"/>
      <name val="나눔고딕"/>
      <family val="2"/>
      <charset val="129"/>
    </font>
    <font>
      <b/>
      <sz val="8"/>
      <color theme="0"/>
      <name val="나눔고딕"/>
      <family val="2"/>
      <charset val="129"/>
    </font>
    <font>
      <sz val="8"/>
      <color rgb="FFFA7D00"/>
      <name val="나눔고딕"/>
      <family val="2"/>
      <charset val="129"/>
    </font>
    <font>
      <b/>
      <sz val="8"/>
      <color theme="1"/>
      <name val="나눔고딕"/>
      <family val="2"/>
      <charset val="129"/>
    </font>
    <font>
      <sz val="8"/>
      <color rgb="FF3F3F76"/>
      <name val="나눔고딕"/>
      <family val="2"/>
      <charset val="129"/>
    </font>
    <font>
      <b/>
      <sz val="15"/>
      <color theme="3"/>
      <name val="나눔고딕"/>
      <family val="2"/>
      <charset val="129"/>
    </font>
    <font>
      <b/>
      <sz val="13"/>
      <color theme="3"/>
      <name val="나눔고딕"/>
      <family val="2"/>
      <charset val="129"/>
    </font>
    <font>
      <b/>
      <sz val="11"/>
      <color theme="3"/>
      <name val="나눔고딕"/>
      <family val="2"/>
      <charset val="129"/>
    </font>
    <font>
      <sz val="8"/>
      <color rgb="FF006100"/>
      <name val="나눔고딕"/>
      <family val="2"/>
      <charset val="129"/>
    </font>
    <font>
      <b/>
      <sz val="8"/>
      <color rgb="FF3F3F3F"/>
      <name val="나눔고딕"/>
      <family val="2"/>
      <charset val="129"/>
    </font>
    <font>
      <sz val="12"/>
      <name val="Calibri"/>
      <family val="2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sz val="8"/>
      <color rgb="FF2A7FD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</font>
    <font>
      <u/>
      <sz val="8"/>
      <color indexed="12"/>
      <name val="돋움"/>
      <family val="3"/>
      <charset val="129"/>
    </font>
    <font>
      <sz val="11"/>
      <name val="맑은 고딕"/>
      <family val="3"/>
      <charset val="129"/>
    </font>
    <font>
      <b/>
      <sz val="20"/>
      <name val="나눔고딕"/>
      <family val="3"/>
      <charset val="129"/>
    </font>
    <font>
      <b/>
      <sz val="18"/>
      <name val="나눔고딕"/>
      <family val="3"/>
      <charset val="129"/>
    </font>
    <font>
      <b/>
      <sz val="9"/>
      <color indexed="9"/>
      <name val="나눔고딕"/>
      <family val="3"/>
      <charset val="129"/>
    </font>
    <font>
      <sz val="1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u/>
      <sz val="9"/>
      <color theme="10"/>
      <name val="맑은 고딕"/>
      <family val="2"/>
      <charset val="129"/>
      <scheme val="minor"/>
    </font>
    <font>
      <sz val="9"/>
      <color indexed="63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CD92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7" applyNumberFormat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1" fillId="0" borderId="0">
      <alignment vertical="center"/>
    </xf>
    <xf numFmtId="0" fontId="23" fillId="0" borderId="0"/>
    <xf numFmtId="177" fontId="23" fillId="0" borderId="0"/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9" fillId="0" borderId="0"/>
    <xf numFmtId="41" fontId="39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55" fillId="0" borderId="0"/>
    <xf numFmtId="0" fontId="23" fillId="0" borderId="0"/>
    <xf numFmtId="0" fontId="23" fillId="0" borderId="0"/>
  </cellStyleXfs>
  <cellXfs count="74">
    <xf numFmtId="0" fontId="0" fillId="0" borderId="0" xfId="0">
      <alignment vertical="center"/>
    </xf>
    <xf numFmtId="0" fontId="0" fillId="33" borderId="0" xfId="0" applyFill="1">
      <alignment vertical="center"/>
    </xf>
    <xf numFmtId="0" fontId="41" fillId="33" borderId="0" xfId="44" applyFont="1" applyFill="1" applyBorder="1">
      <alignment vertical="center"/>
    </xf>
    <xf numFmtId="0" fontId="42" fillId="33" borderId="0" xfId="44" applyFont="1" applyFill="1">
      <alignment vertical="center"/>
    </xf>
    <xf numFmtId="0" fontId="43" fillId="33" borderId="0" xfId="44" applyFont="1" applyFill="1">
      <alignment vertical="center"/>
    </xf>
    <xf numFmtId="0" fontId="20" fillId="33" borderId="0" xfId="44" applyFill="1">
      <alignment vertical="center"/>
    </xf>
    <xf numFmtId="0" fontId="44" fillId="33" borderId="0" xfId="44" applyFont="1" applyFill="1">
      <alignment vertical="center"/>
    </xf>
    <xf numFmtId="0" fontId="45" fillId="33" borderId="0" xfId="45" applyFont="1" applyFill="1" applyAlignment="1" applyProtection="1">
      <alignment vertical="center"/>
    </xf>
    <xf numFmtId="0" fontId="46" fillId="33" borderId="0" xfId="44" applyFont="1" applyFill="1">
      <alignment vertical="center"/>
    </xf>
    <xf numFmtId="0" fontId="51" fillId="35" borderId="11" xfId="0" applyFont="1" applyFill="1" applyBorder="1" applyAlignment="1">
      <alignment horizontal="center" vertical="center"/>
    </xf>
    <xf numFmtId="0" fontId="52" fillId="40" borderId="12" xfId="0" applyFont="1" applyFill="1" applyBorder="1" applyAlignment="1">
      <alignment horizontal="center" vertical="center"/>
    </xf>
    <xf numFmtId="0" fontId="53" fillId="33" borderId="0" xfId="0" applyFont="1" applyFill="1" applyAlignment="1">
      <alignment horizontal="center" vertical="center"/>
    </xf>
    <xf numFmtId="0" fontId="51" fillId="35" borderId="16" xfId="0" applyFont="1" applyFill="1" applyBorder="1" applyAlignment="1">
      <alignment horizontal="center" vertical="center"/>
    </xf>
    <xf numFmtId="0" fontId="54" fillId="37" borderId="12" xfId="0" applyFont="1" applyFill="1" applyBorder="1" applyAlignment="1">
      <alignment horizontal="center" vertical="center"/>
    </xf>
    <xf numFmtId="0" fontId="54" fillId="37" borderId="12" xfId="0" applyFont="1" applyFill="1" applyBorder="1" applyAlignment="1">
      <alignment horizontal="center" vertical="center" wrapText="1"/>
    </xf>
    <xf numFmtId="0" fontId="53" fillId="33" borderId="12" xfId="0" applyFont="1" applyFill="1" applyBorder="1" applyAlignment="1">
      <alignment horizontal="center" vertical="center"/>
    </xf>
    <xf numFmtId="3" fontId="53" fillId="33" borderId="12" xfId="0" applyNumberFormat="1" applyFont="1" applyFill="1" applyBorder="1" applyAlignment="1">
      <alignment horizontal="center" vertical="center"/>
    </xf>
    <xf numFmtId="10" fontId="53" fillId="33" borderId="12" xfId="0" applyNumberFormat="1" applyFont="1" applyFill="1" applyBorder="1" applyAlignment="1">
      <alignment horizontal="center" vertical="center"/>
    </xf>
    <xf numFmtId="0" fontId="54" fillId="38" borderId="12" xfId="0" applyFont="1" applyFill="1" applyBorder="1" applyAlignment="1">
      <alignment horizontal="center" vertical="center"/>
    </xf>
    <xf numFmtId="3" fontId="54" fillId="38" borderId="12" xfId="0" applyNumberFormat="1" applyFont="1" applyFill="1" applyBorder="1" applyAlignment="1">
      <alignment horizontal="center" vertical="center"/>
    </xf>
    <xf numFmtId="10" fontId="54" fillId="38" borderId="12" xfId="0" applyNumberFormat="1" applyFont="1" applyFill="1" applyBorder="1" applyAlignment="1">
      <alignment horizontal="center" vertical="center"/>
    </xf>
    <xf numFmtId="0" fontId="54" fillId="39" borderId="12" xfId="0" applyFont="1" applyFill="1" applyBorder="1" applyAlignment="1">
      <alignment horizontal="center" vertical="center"/>
    </xf>
    <xf numFmtId="41" fontId="54" fillId="38" borderId="12" xfId="1" applyFont="1" applyFill="1" applyBorder="1" applyAlignment="1">
      <alignment horizontal="center" vertical="center"/>
    </xf>
    <xf numFmtId="41" fontId="53" fillId="33" borderId="12" xfId="1" applyFont="1" applyFill="1" applyBorder="1" applyAlignment="1">
      <alignment horizontal="center" vertical="center"/>
    </xf>
    <xf numFmtId="43" fontId="53" fillId="33" borderId="0" xfId="0" applyNumberFormat="1" applyFont="1" applyFill="1" applyAlignment="1">
      <alignment horizontal="center" vertical="center"/>
    </xf>
    <xf numFmtId="3" fontId="54" fillId="33" borderId="0" xfId="0" applyNumberFormat="1" applyFont="1" applyFill="1" applyBorder="1" applyAlignment="1">
      <alignment horizontal="center" vertical="center"/>
    </xf>
    <xf numFmtId="10" fontId="54" fillId="33" borderId="0" xfId="0" applyNumberFormat="1" applyFont="1" applyFill="1" applyBorder="1" applyAlignment="1">
      <alignment horizontal="center" vertical="center"/>
    </xf>
    <xf numFmtId="0" fontId="54" fillId="33" borderId="22" xfId="0" applyFont="1" applyFill="1" applyBorder="1" applyAlignment="1">
      <alignment horizontal="center" vertical="center"/>
    </xf>
    <xf numFmtId="3" fontId="54" fillId="33" borderId="10" xfId="0" applyNumberFormat="1" applyFont="1" applyFill="1" applyBorder="1" applyAlignment="1">
      <alignment horizontal="center" vertical="center"/>
    </xf>
    <xf numFmtId="10" fontId="54" fillId="33" borderId="10" xfId="0" applyNumberFormat="1" applyFont="1" applyFill="1" applyBorder="1" applyAlignment="1">
      <alignment horizontal="center" vertical="center"/>
    </xf>
    <xf numFmtId="0" fontId="54" fillId="33" borderId="10" xfId="0" applyFont="1" applyFill="1" applyBorder="1" applyAlignment="1">
      <alignment horizontal="left" vertical="center"/>
    </xf>
    <xf numFmtId="0" fontId="53" fillId="33" borderId="0" xfId="0" applyFont="1" applyFill="1" applyAlignment="1">
      <alignment horizontal="left" vertical="center"/>
    </xf>
    <xf numFmtId="178" fontId="53" fillId="33" borderId="12" xfId="1" applyNumberFormat="1" applyFont="1" applyFill="1" applyBorder="1" applyAlignment="1">
      <alignment horizontal="center" vertical="center"/>
    </xf>
    <xf numFmtId="41" fontId="53" fillId="33" borderId="0" xfId="1" applyFont="1" applyFill="1" applyAlignment="1">
      <alignment horizontal="center" vertical="center"/>
    </xf>
    <xf numFmtId="0" fontId="51" fillId="35" borderId="16" xfId="0" applyFont="1" applyFill="1" applyBorder="1" applyAlignment="1">
      <alignment horizontal="center" vertical="center"/>
    </xf>
    <xf numFmtId="0" fontId="52" fillId="40" borderId="12" xfId="0" applyFont="1" applyFill="1" applyBorder="1" applyAlignment="1">
      <alignment horizontal="center" vertical="center"/>
    </xf>
    <xf numFmtId="41" fontId="50" fillId="33" borderId="12" xfId="1" applyFont="1" applyFill="1" applyBorder="1" applyAlignment="1">
      <alignment horizontal="center" vertical="center"/>
    </xf>
    <xf numFmtId="0" fontId="51" fillId="35" borderId="16" xfId="0" applyFont="1" applyFill="1" applyBorder="1" applyAlignment="1">
      <alignment horizontal="center" vertical="center"/>
    </xf>
    <xf numFmtId="0" fontId="52" fillId="40" borderId="12" xfId="0" applyFont="1" applyFill="1" applyBorder="1" applyAlignment="1">
      <alignment horizontal="center" vertical="center"/>
    </xf>
    <xf numFmtId="31" fontId="54" fillId="39" borderId="12" xfId="0" applyNumberFormat="1" applyFont="1" applyFill="1" applyBorder="1" applyAlignment="1">
      <alignment horizontal="center" vertical="center"/>
    </xf>
    <xf numFmtId="41" fontId="54" fillId="37" borderId="12" xfId="1" applyFont="1" applyFill="1" applyBorder="1" applyAlignment="1">
      <alignment horizontal="center" vertical="center"/>
    </xf>
    <xf numFmtId="178" fontId="53" fillId="33" borderId="0" xfId="0" applyNumberFormat="1" applyFont="1" applyFill="1" applyAlignment="1">
      <alignment horizontal="center" vertical="center"/>
    </xf>
    <xf numFmtId="178" fontId="54" fillId="37" borderId="12" xfId="0" applyNumberFormat="1" applyFont="1" applyFill="1" applyBorder="1" applyAlignment="1">
      <alignment horizontal="center" vertical="center" wrapText="1"/>
    </xf>
    <xf numFmtId="178" fontId="54" fillId="38" borderId="12" xfId="1" applyNumberFormat="1" applyFont="1" applyFill="1" applyBorder="1" applyAlignment="1">
      <alignment horizontal="center" vertical="center"/>
    </xf>
    <xf numFmtId="41" fontId="53" fillId="33" borderId="12" xfId="1" applyFont="1" applyFill="1" applyBorder="1" applyAlignment="1">
      <alignment horizontal="center" vertical="center" wrapText="1"/>
    </xf>
    <xf numFmtId="0" fontId="51" fillId="35" borderId="16" xfId="0" applyFont="1" applyFill="1" applyBorder="1" applyAlignment="1">
      <alignment horizontal="center" vertical="center"/>
    </xf>
    <xf numFmtId="0" fontId="52" fillId="40" borderId="12" xfId="0" applyFont="1" applyFill="1" applyBorder="1" applyAlignment="1">
      <alignment horizontal="center" vertical="center"/>
    </xf>
    <xf numFmtId="3" fontId="53" fillId="33" borderId="0" xfId="0" applyNumberFormat="1" applyFont="1" applyFill="1" applyAlignment="1">
      <alignment horizontal="center" vertical="center"/>
    </xf>
    <xf numFmtId="0" fontId="47" fillId="33" borderId="0" xfId="44" applyFont="1" applyFill="1" applyBorder="1" applyAlignment="1">
      <alignment horizontal="center" vertical="center" wrapText="1"/>
    </xf>
    <xf numFmtId="14" fontId="48" fillId="33" borderId="0" xfId="44" applyNumberFormat="1" applyFont="1" applyFill="1" applyBorder="1" applyAlignment="1">
      <alignment horizontal="center" vertical="center"/>
    </xf>
    <xf numFmtId="0" fontId="49" fillId="34" borderId="14" xfId="44" applyFont="1" applyFill="1" applyBorder="1" applyAlignment="1">
      <alignment horizontal="center" vertical="center" shrinkToFit="1"/>
    </xf>
    <xf numFmtId="0" fontId="49" fillId="34" borderId="13" xfId="44" applyFont="1" applyFill="1" applyBorder="1" applyAlignment="1">
      <alignment horizontal="center" vertical="center" shrinkToFit="1"/>
    </xf>
    <xf numFmtId="31" fontId="40" fillId="33" borderId="14" xfId="44" applyNumberFormat="1" applyFont="1" applyFill="1" applyBorder="1" applyAlignment="1">
      <alignment horizontal="center" vertical="center" shrinkToFit="1"/>
    </xf>
    <xf numFmtId="0" fontId="40" fillId="33" borderId="10" xfId="44" applyFont="1" applyFill="1" applyBorder="1" applyAlignment="1">
      <alignment horizontal="center" vertical="center" shrinkToFit="1"/>
    </xf>
    <xf numFmtId="0" fontId="40" fillId="33" borderId="13" xfId="44" applyFont="1" applyFill="1" applyBorder="1" applyAlignment="1">
      <alignment horizontal="center" vertical="center" shrinkToFit="1"/>
    </xf>
    <xf numFmtId="0" fontId="40" fillId="33" borderId="14" xfId="44" applyFont="1" applyFill="1" applyBorder="1" applyAlignment="1">
      <alignment horizontal="center" vertical="center" shrinkToFit="1"/>
    </xf>
    <xf numFmtId="176" fontId="50" fillId="36" borderId="15" xfId="0" applyNumberFormat="1" applyFont="1" applyFill="1" applyBorder="1" applyAlignment="1">
      <alignment horizontal="center" vertical="center"/>
    </xf>
    <xf numFmtId="0" fontId="53" fillId="33" borderId="0" xfId="0" applyFont="1" applyFill="1" applyBorder="1" applyAlignment="1">
      <alignment horizontal="center" vertical="center"/>
    </xf>
    <xf numFmtId="0" fontId="54" fillId="37" borderId="11" xfId="0" applyFont="1" applyFill="1" applyBorder="1" applyAlignment="1">
      <alignment horizontal="center" vertical="center"/>
    </xf>
    <xf numFmtId="0" fontId="54" fillId="37" borderId="23" xfId="0" applyFont="1" applyFill="1" applyBorder="1" applyAlignment="1">
      <alignment horizontal="center" vertical="center"/>
    </xf>
    <xf numFmtId="0" fontId="54" fillId="37" borderId="16" xfId="0" applyFont="1" applyFill="1" applyBorder="1" applyAlignment="1">
      <alignment horizontal="center" vertical="center"/>
    </xf>
    <xf numFmtId="0" fontId="51" fillId="35" borderId="12" xfId="0" applyFont="1" applyFill="1" applyBorder="1" applyAlignment="1">
      <alignment horizontal="center" vertical="center"/>
    </xf>
    <xf numFmtId="0" fontId="52" fillId="40" borderId="12" xfId="0" applyFont="1" applyFill="1" applyBorder="1" applyAlignment="1">
      <alignment horizontal="center" vertical="center" wrapText="1"/>
    </xf>
    <xf numFmtId="0" fontId="52" fillId="40" borderId="12" xfId="0" applyFont="1" applyFill="1" applyBorder="1" applyAlignment="1">
      <alignment horizontal="center" vertical="center"/>
    </xf>
    <xf numFmtId="0" fontId="51" fillId="35" borderId="11" xfId="0" applyFont="1" applyFill="1" applyBorder="1" applyAlignment="1">
      <alignment horizontal="center" vertical="center" wrapText="1"/>
    </xf>
    <xf numFmtId="0" fontId="51" fillId="35" borderId="16" xfId="0" applyFont="1" applyFill="1" applyBorder="1" applyAlignment="1">
      <alignment horizontal="center" vertical="center"/>
    </xf>
    <xf numFmtId="3" fontId="52" fillId="40" borderId="19" xfId="0" applyNumberFormat="1" applyFont="1" applyFill="1" applyBorder="1" applyAlignment="1">
      <alignment horizontal="center" vertical="center"/>
    </xf>
    <xf numFmtId="3" fontId="52" fillId="40" borderId="18" xfId="0" applyNumberFormat="1" applyFont="1" applyFill="1" applyBorder="1" applyAlignment="1">
      <alignment horizontal="center" vertical="center"/>
    </xf>
    <xf numFmtId="3" fontId="52" fillId="40" borderId="20" xfId="0" applyNumberFormat="1" applyFont="1" applyFill="1" applyBorder="1" applyAlignment="1">
      <alignment horizontal="center" vertical="center"/>
    </xf>
    <xf numFmtId="3" fontId="52" fillId="40" borderId="17" xfId="0" applyNumberFormat="1" applyFont="1" applyFill="1" applyBorder="1" applyAlignment="1">
      <alignment horizontal="center" vertical="center"/>
    </xf>
    <xf numFmtId="0" fontId="53" fillId="33" borderId="21" xfId="0" applyFont="1" applyFill="1" applyBorder="1" applyAlignment="1">
      <alignment horizontal="center" vertical="center"/>
    </xf>
    <xf numFmtId="0" fontId="56" fillId="33" borderId="14" xfId="45" applyFont="1" applyFill="1" applyBorder="1" applyAlignment="1">
      <alignment horizontal="center" vertical="center" shrinkToFit="1"/>
    </xf>
    <xf numFmtId="0" fontId="57" fillId="33" borderId="10" xfId="45" applyFont="1" applyFill="1" applyBorder="1" applyAlignment="1">
      <alignment horizontal="center" vertical="center" shrinkToFit="1"/>
    </xf>
    <xf numFmtId="0" fontId="57" fillId="33" borderId="13" xfId="45" applyFont="1" applyFill="1" applyBorder="1" applyAlignment="1">
      <alignment horizontal="center" vertical="center" shrinkToFit="1"/>
    </xf>
  </cellXfs>
  <cellStyles count="111">
    <cellStyle name="20% - 강조색1" xfId="20" builtinId="30" customBuiltin="1"/>
    <cellStyle name="20% - 강조색1 2" xfId="49" xr:uid="{00000000-0005-0000-0000-000001000000}"/>
    <cellStyle name="20% - 강조색2" xfId="24" builtinId="34" customBuiltin="1"/>
    <cellStyle name="20% - 강조색2 2" xfId="50" xr:uid="{00000000-0005-0000-0000-000003000000}"/>
    <cellStyle name="20% - 강조색3" xfId="28" builtinId="38" customBuiltin="1"/>
    <cellStyle name="20% - 강조색3 2" xfId="51" xr:uid="{00000000-0005-0000-0000-000005000000}"/>
    <cellStyle name="20% - 강조색4" xfId="32" builtinId="42" customBuiltin="1"/>
    <cellStyle name="20% - 강조색4 2" xfId="52" xr:uid="{00000000-0005-0000-0000-000007000000}"/>
    <cellStyle name="20% - 강조색5" xfId="36" builtinId="46" customBuiltin="1"/>
    <cellStyle name="20% - 강조색5 2" xfId="53" xr:uid="{00000000-0005-0000-0000-000009000000}"/>
    <cellStyle name="20% - 강조색6" xfId="40" builtinId="50" customBuiltin="1"/>
    <cellStyle name="20% - 강조색6 2" xfId="54" xr:uid="{00000000-0005-0000-0000-00000B000000}"/>
    <cellStyle name="40% - 강조색1" xfId="21" builtinId="31" customBuiltin="1"/>
    <cellStyle name="40% - 강조색1 2" xfId="55" xr:uid="{00000000-0005-0000-0000-00000D000000}"/>
    <cellStyle name="40% - 강조색2" xfId="25" builtinId="35" customBuiltin="1"/>
    <cellStyle name="40% - 강조색2 2" xfId="56" xr:uid="{00000000-0005-0000-0000-00000F000000}"/>
    <cellStyle name="40% - 강조색3" xfId="29" builtinId="39" customBuiltin="1"/>
    <cellStyle name="40% - 강조색3 2" xfId="57" xr:uid="{00000000-0005-0000-0000-000011000000}"/>
    <cellStyle name="40% - 강조색4" xfId="33" builtinId="43" customBuiltin="1"/>
    <cellStyle name="40% - 강조색4 2" xfId="58" xr:uid="{00000000-0005-0000-0000-000013000000}"/>
    <cellStyle name="40% - 강조색5" xfId="37" builtinId="47" customBuiltin="1"/>
    <cellStyle name="40% - 강조색5 2" xfId="59" xr:uid="{00000000-0005-0000-0000-000015000000}"/>
    <cellStyle name="40% - 강조색6" xfId="41" builtinId="51" customBuiltin="1"/>
    <cellStyle name="40% - 강조색6 2" xfId="60" xr:uid="{00000000-0005-0000-0000-000017000000}"/>
    <cellStyle name="60% - 강조색1" xfId="22" builtinId="32" customBuiltin="1"/>
    <cellStyle name="60% - 강조색1 2" xfId="61" xr:uid="{00000000-0005-0000-0000-000019000000}"/>
    <cellStyle name="60% - 강조색2" xfId="26" builtinId="36" customBuiltin="1"/>
    <cellStyle name="60% - 강조색2 2" xfId="62" xr:uid="{00000000-0005-0000-0000-00001B000000}"/>
    <cellStyle name="60% - 강조색3" xfId="30" builtinId="40" customBuiltin="1"/>
    <cellStyle name="60% - 강조색3 2" xfId="63" xr:uid="{00000000-0005-0000-0000-00001D000000}"/>
    <cellStyle name="60% - 강조색4" xfId="34" builtinId="44" customBuiltin="1"/>
    <cellStyle name="60% - 강조색4 2" xfId="64" xr:uid="{00000000-0005-0000-0000-00001F000000}"/>
    <cellStyle name="60% - 강조색5" xfId="38" builtinId="48" customBuiltin="1"/>
    <cellStyle name="60% - 강조색5 2" xfId="65" xr:uid="{00000000-0005-0000-0000-000021000000}"/>
    <cellStyle name="60% - 강조색6" xfId="42" builtinId="52" customBuiltin="1"/>
    <cellStyle name="60% - 강조색6 2" xfId="66" xr:uid="{00000000-0005-0000-0000-000023000000}"/>
    <cellStyle name="강조색1" xfId="19" builtinId="29" customBuiltin="1"/>
    <cellStyle name="강조색1 2" xfId="67" xr:uid="{00000000-0005-0000-0000-000025000000}"/>
    <cellStyle name="강조색2" xfId="23" builtinId="33" customBuiltin="1"/>
    <cellStyle name="강조색2 2" xfId="68" xr:uid="{00000000-0005-0000-0000-000027000000}"/>
    <cellStyle name="강조색3" xfId="27" builtinId="37" customBuiltin="1"/>
    <cellStyle name="강조색3 2" xfId="69" xr:uid="{00000000-0005-0000-0000-000029000000}"/>
    <cellStyle name="강조색4" xfId="31" builtinId="41" customBuiltin="1"/>
    <cellStyle name="강조색4 2" xfId="70" xr:uid="{00000000-0005-0000-0000-00002B000000}"/>
    <cellStyle name="강조색5" xfId="35" builtinId="45" customBuiltin="1"/>
    <cellStyle name="강조색5 2" xfId="71" xr:uid="{00000000-0005-0000-0000-00002D000000}"/>
    <cellStyle name="강조색6" xfId="39" builtinId="49" customBuiltin="1"/>
    <cellStyle name="강조색6 2" xfId="72" xr:uid="{00000000-0005-0000-0000-00002F000000}"/>
    <cellStyle name="경고문" xfId="15" builtinId="11" customBuiltin="1"/>
    <cellStyle name="경고문 2" xfId="73" xr:uid="{00000000-0005-0000-0000-000031000000}"/>
    <cellStyle name="계산" xfId="12" builtinId="22" customBuiltin="1"/>
    <cellStyle name="계산 2" xfId="74" xr:uid="{00000000-0005-0000-0000-000033000000}"/>
    <cellStyle name="나쁨" xfId="8" builtinId="27" customBuiltin="1"/>
    <cellStyle name="나쁨 2" xfId="75" xr:uid="{00000000-0005-0000-0000-000035000000}"/>
    <cellStyle name="메모" xfId="16" builtinId="10" customBuiltin="1"/>
    <cellStyle name="메모 2" xfId="76" xr:uid="{00000000-0005-0000-0000-000037000000}"/>
    <cellStyle name="백분율 2" xfId="100" xr:uid="{00000000-0005-0000-0000-000039000000}"/>
    <cellStyle name="백분율 2 2" xfId="104" xr:uid="{00000000-0005-0000-0000-00003A000000}"/>
    <cellStyle name="백분율 2 2 17" xfId="95" xr:uid="{00000000-0005-0000-0000-00003B000000}"/>
    <cellStyle name="백분율 3" xfId="77" xr:uid="{00000000-0005-0000-0000-00003C000000}"/>
    <cellStyle name="보통" xfId="9" builtinId="28" customBuiltin="1"/>
    <cellStyle name="보통 2" xfId="78" xr:uid="{00000000-0005-0000-0000-00003E000000}"/>
    <cellStyle name="설명 텍스트" xfId="17" builtinId="53" customBuiltin="1"/>
    <cellStyle name="설명 텍스트 2" xfId="79" xr:uid="{00000000-0005-0000-0000-000040000000}"/>
    <cellStyle name="셀 확인" xfId="14" builtinId="23" customBuiltin="1"/>
    <cellStyle name="셀 확인 2" xfId="80" xr:uid="{00000000-0005-0000-0000-000042000000}"/>
    <cellStyle name="쉼표 [0]" xfId="1" builtinId="6"/>
    <cellStyle name="쉼표 [0] 10" xfId="94" xr:uid="{00000000-0005-0000-0000-000044000000}"/>
    <cellStyle name="쉼표 [0] 10 2" xfId="107" xr:uid="{00000000-0005-0000-0000-000045000000}"/>
    <cellStyle name="쉼표 [0] 2" xfId="98" xr:uid="{00000000-0005-0000-0000-000046000000}"/>
    <cellStyle name="쉼표 [0] 3" xfId="96" xr:uid="{00000000-0005-0000-0000-000047000000}"/>
    <cellStyle name="쉼표 [0] 3 2" xfId="103" xr:uid="{00000000-0005-0000-0000-000048000000}"/>
    <cellStyle name="쉼표 [0] 4" xfId="106" xr:uid="{00000000-0005-0000-0000-000049000000}"/>
    <cellStyle name="쉼표 [0] 5" xfId="81" xr:uid="{00000000-0005-0000-0000-00004A000000}"/>
    <cellStyle name="연결된 셀" xfId="13" builtinId="24" customBuiltin="1"/>
    <cellStyle name="연결된 셀 2" xfId="82" xr:uid="{00000000-0005-0000-0000-00004C000000}"/>
    <cellStyle name="요약" xfId="18" builtinId="25" customBuiltin="1"/>
    <cellStyle name="요약 2" xfId="83" xr:uid="{00000000-0005-0000-0000-00004E000000}"/>
    <cellStyle name="입력" xfId="10" builtinId="20" customBuiltin="1"/>
    <cellStyle name="입력 2" xfId="84" xr:uid="{00000000-0005-0000-0000-000050000000}"/>
    <cellStyle name="제목" xfId="2" builtinId="15" customBuiltin="1"/>
    <cellStyle name="제목 1" xfId="3" builtinId="16" customBuiltin="1"/>
    <cellStyle name="제목 1 2" xfId="85" xr:uid="{00000000-0005-0000-0000-000053000000}"/>
    <cellStyle name="제목 2" xfId="4" builtinId="17" customBuiltin="1"/>
    <cellStyle name="제목 2 2" xfId="86" xr:uid="{00000000-0005-0000-0000-000055000000}"/>
    <cellStyle name="제목 3" xfId="5" builtinId="18" customBuiltin="1"/>
    <cellStyle name="제목 3 2" xfId="87" xr:uid="{00000000-0005-0000-0000-000057000000}"/>
    <cellStyle name="제목 4" xfId="6" builtinId="19" customBuiltin="1"/>
    <cellStyle name="제목 4 2" xfId="88" xr:uid="{00000000-0005-0000-0000-000059000000}"/>
    <cellStyle name="좋음" xfId="7" builtinId="26" customBuiltin="1"/>
    <cellStyle name="좋음 2" xfId="89" xr:uid="{00000000-0005-0000-0000-00005B000000}"/>
    <cellStyle name="출력" xfId="11" builtinId="21" customBuiltin="1"/>
    <cellStyle name="출력 2" xfId="90" xr:uid="{00000000-0005-0000-0000-00005D000000}"/>
    <cellStyle name="통화 [0] 2" xfId="97" xr:uid="{00000000-0005-0000-0000-00005E000000}"/>
    <cellStyle name="통화 [0] 2 2" xfId="102" xr:uid="{00000000-0005-0000-0000-00005F000000}"/>
    <cellStyle name="표준" xfId="0" builtinId="0"/>
    <cellStyle name="표준 102" xfId="47" xr:uid="{00000000-0005-0000-0000-000061000000}"/>
    <cellStyle name="표준 12 14" xfId="93" xr:uid="{00000000-0005-0000-0000-000062000000}"/>
    <cellStyle name="표준 17 5" xfId="110" xr:uid="{00000000-0005-0000-0000-000063000000}"/>
    <cellStyle name="표준 2" xfId="43" xr:uid="{00000000-0005-0000-0000-000064000000}"/>
    <cellStyle name="표준 2 2" xfId="92" xr:uid="{00000000-0005-0000-0000-000065000000}"/>
    <cellStyle name="표준 2 2 2 4" xfId="108" xr:uid="{00000000-0005-0000-0000-000066000000}"/>
    <cellStyle name="표준 2 3" xfId="99" xr:uid="{00000000-0005-0000-0000-000067000000}"/>
    <cellStyle name="표준 2 3 2" xfId="101" xr:uid="{00000000-0005-0000-0000-000068000000}"/>
    <cellStyle name="표준 2 4" xfId="91" xr:uid="{00000000-0005-0000-0000-000069000000}"/>
    <cellStyle name="표준 3" xfId="44" xr:uid="{00000000-0005-0000-0000-00006A000000}"/>
    <cellStyle name="표준 3 2" xfId="105" xr:uid="{00000000-0005-0000-0000-00006B000000}"/>
    <cellStyle name="표준 39" xfId="46" xr:uid="{00000000-0005-0000-0000-00006C000000}"/>
    <cellStyle name="표준 4" xfId="48" xr:uid="{00000000-0005-0000-0000-00006D000000}"/>
    <cellStyle name="표준 4 5 2" xfId="109" xr:uid="{00000000-0005-0000-0000-00006E000000}"/>
    <cellStyle name="하이퍼링크" xfId="4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종합시트!$D$23</c:f>
              <c:strCache>
                <c:ptCount val="1"/>
                <c:pt idx="0">
                  <c:v> 클릭수 </c:v>
                </c:pt>
              </c:strCache>
            </c:strRef>
          </c:tx>
          <c:invertIfNegative val="0"/>
          <c:cat>
            <c:strRef>
              <c:f>종합시트!$B$24:$B$58</c:f>
              <c:strCache>
                <c:ptCount val="35"/>
                <c:pt idx="0">
                  <c:v>12월 28일</c:v>
                </c:pt>
                <c:pt idx="1">
                  <c:v>12월 29일</c:v>
                </c:pt>
                <c:pt idx="2">
                  <c:v>12월 30일</c:v>
                </c:pt>
                <c:pt idx="3">
                  <c:v>12월 31일</c:v>
                </c:pt>
                <c:pt idx="4">
                  <c:v>1월 1일</c:v>
                </c:pt>
                <c:pt idx="5">
                  <c:v>1월 2일</c:v>
                </c:pt>
                <c:pt idx="6">
                  <c:v>1월 3일</c:v>
                </c:pt>
                <c:pt idx="7">
                  <c:v>1월 4일</c:v>
                </c:pt>
                <c:pt idx="8">
                  <c:v>1월 5일</c:v>
                </c:pt>
                <c:pt idx="9">
                  <c:v>1월 6일</c:v>
                </c:pt>
                <c:pt idx="10">
                  <c:v>1월 7일</c:v>
                </c:pt>
                <c:pt idx="11">
                  <c:v>1월 8일</c:v>
                </c:pt>
                <c:pt idx="12">
                  <c:v>1월 9일</c:v>
                </c:pt>
                <c:pt idx="13">
                  <c:v>1월 10일</c:v>
                </c:pt>
                <c:pt idx="14">
                  <c:v>1월 11일</c:v>
                </c:pt>
                <c:pt idx="15">
                  <c:v>1월 12일</c:v>
                </c:pt>
                <c:pt idx="16">
                  <c:v>1월 13일</c:v>
                </c:pt>
                <c:pt idx="17">
                  <c:v>1월 14일</c:v>
                </c:pt>
                <c:pt idx="18">
                  <c:v>1월 15일</c:v>
                </c:pt>
                <c:pt idx="19">
                  <c:v>1월 16일</c:v>
                </c:pt>
                <c:pt idx="20">
                  <c:v>1월 17일</c:v>
                </c:pt>
                <c:pt idx="21">
                  <c:v>1월 18일</c:v>
                </c:pt>
                <c:pt idx="22">
                  <c:v>1월 19일</c:v>
                </c:pt>
                <c:pt idx="23">
                  <c:v>1월 20일</c:v>
                </c:pt>
                <c:pt idx="24">
                  <c:v>1월 21일</c:v>
                </c:pt>
                <c:pt idx="25">
                  <c:v>1월 22일</c:v>
                </c:pt>
                <c:pt idx="26">
                  <c:v>1월 23일</c:v>
                </c:pt>
                <c:pt idx="27">
                  <c:v>1월 24일</c:v>
                </c:pt>
                <c:pt idx="28">
                  <c:v>1월 25일</c:v>
                </c:pt>
                <c:pt idx="29">
                  <c:v>1월 26일</c:v>
                </c:pt>
                <c:pt idx="30">
                  <c:v>1월 27일</c:v>
                </c:pt>
                <c:pt idx="31">
                  <c:v>1월 28일</c:v>
                </c:pt>
                <c:pt idx="32">
                  <c:v>1월 29일</c:v>
                </c:pt>
                <c:pt idx="33">
                  <c:v>1월 30일</c:v>
                </c:pt>
                <c:pt idx="34">
                  <c:v>1월 31일</c:v>
                </c:pt>
              </c:strCache>
            </c:strRef>
          </c:cat>
          <c:val>
            <c:numRef>
              <c:f>종합시트!$D$24:$D$58</c:f>
              <c:numCache>
                <c:formatCode>_(* #,##0_);_(* \(#,##0\);_(* "-"_);_(@_)</c:formatCode>
                <c:ptCount val="35"/>
                <c:pt idx="0">
                  <c:v>826</c:v>
                </c:pt>
                <c:pt idx="1">
                  <c:v>857</c:v>
                </c:pt>
                <c:pt idx="2">
                  <c:v>965</c:v>
                </c:pt>
                <c:pt idx="3">
                  <c:v>1533</c:v>
                </c:pt>
                <c:pt idx="4">
                  <c:v>1492</c:v>
                </c:pt>
                <c:pt idx="5">
                  <c:v>1708</c:v>
                </c:pt>
                <c:pt idx="6">
                  <c:v>1815</c:v>
                </c:pt>
                <c:pt idx="7">
                  <c:v>1622</c:v>
                </c:pt>
                <c:pt idx="8">
                  <c:v>1589</c:v>
                </c:pt>
                <c:pt idx="9">
                  <c:v>1406</c:v>
                </c:pt>
                <c:pt idx="10">
                  <c:v>1978</c:v>
                </c:pt>
                <c:pt idx="11">
                  <c:v>2319</c:v>
                </c:pt>
                <c:pt idx="12">
                  <c:v>2288</c:v>
                </c:pt>
                <c:pt idx="13">
                  <c:v>2384</c:v>
                </c:pt>
                <c:pt idx="14">
                  <c:v>4248</c:v>
                </c:pt>
                <c:pt idx="15">
                  <c:v>3961</c:v>
                </c:pt>
                <c:pt idx="16">
                  <c:v>3930</c:v>
                </c:pt>
                <c:pt idx="17">
                  <c:v>3966</c:v>
                </c:pt>
                <c:pt idx="18">
                  <c:v>4394</c:v>
                </c:pt>
                <c:pt idx="19">
                  <c:v>4354</c:v>
                </c:pt>
                <c:pt idx="20">
                  <c:v>4215</c:v>
                </c:pt>
                <c:pt idx="21">
                  <c:v>4615</c:v>
                </c:pt>
                <c:pt idx="22">
                  <c:v>4481</c:v>
                </c:pt>
                <c:pt idx="23">
                  <c:v>4093</c:v>
                </c:pt>
                <c:pt idx="24">
                  <c:v>3963</c:v>
                </c:pt>
                <c:pt idx="25">
                  <c:v>4459</c:v>
                </c:pt>
                <c:pt idx="26">
                  <c:v>4099</c:v>
                </c:pt>
                <c:pt idx="27">
                  <c:v>4261</c:v>
                </c:pt>
                <c:pt idx="28">
                  <c:v>4258</c:v>
                </c:pt>
                <c:pt idx="29">
                  <c:v>684.80000000000007</c:v>
                </c:pt>
                <c:pt idx="30">
                  <c:v>581.6</c:v>
                </c:pt>
                <c:pt idx="31">
                  <c:v>738.40000000000009</c:v>
                </c:pt>
                <c:pt idx="32">
                  <c:v>4723.3999999999996</c:v>
                </c:pt>
                <c:pt idx="33">
                  <c:v>5536.8</c:v>
                </c:pt>
                <c:pt idx="34">
                  <c:v>575.20000000000005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E-4447-AEC1-2973AE7E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010240"/>
        <c:axId val="456654208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'[2]6월'!$E$30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'[1]6월'!$B$32:$C$53</c15:sqref>
                        </c15:formulaRef>
                      </c:ext>
                    </c:extLst>
                    <c:strCache>
                      <c:ptCount val="22"/>
                      <c:pt idx="0">
                        <c:v>2019년 6월 13일 목요일</c:v>
                      </c:pt>
                      <c:pt idx="1">
                        <c:v>2019년 6월 14일 금요일</c:v>
                      </c:pt>
                      <c:pt idx="2">
                        <c:v>2019년 6월 15일 토요일</c:v>
                      </c:pt>
                      <c:pt idx="3">
                        <c:v>2019년 6월 16일 일요일</c:v>
                      </c:pt>
                      <c:pt idx="4">
                        <c:v>2019년 6월 17일 월요일</c:v>
                      </c:pt>
                      <c:pt idx="5">
                        <c:v>2019년 6월 18일 화요일</c:v>
                      </c:pt>
                      <c:pt idx="6">
                        <c:v>2019년 6월 19일 수요일</c:v>
                      </c:pt>
                      <c:pt idx="7">
                        <c:v>2019년 6월 20일 목요일</c:v>
                      </c:pt>
                      <c:pt idx="8">
                        <c:v>2019년 6월 21일 금요일</c:v>
                      </c:pt>
                      <c:pt idx="9">
                        <c:v>2019년 6월 22일 토요일</c:v>
                      </c:pt>
                      <c:pt idx="10">
                        <c:v>2019년 6월 23일 일요일</c:v>
                      </c:pt>
                      <c:pt idx="11">
                        <c:v>2019년 6월 24일 월요일</c:v>
                      </c:pt>
                      <c:pt idx="12">
                        <c:v>2019년 6월 25일 화요일</c:v>
                      </c:pt>
                      <c:pt idx="13">
                        <c:v>2019년 6월 26일 수요일</c:v>
                      </c:pt>
                      <c:pt idx="14">
                        <c:v>2019년 6월 27일 목요일</c:v>
                      </c:pt>
                      <c:pt idx="15">
                        <c:v>2019년 6월 28일 금요일</c:v>
                      </c:pt>
                      <c:pt idx="16">
                        <c:v>2019년 6월 29일 토요일</c:v>
                      </c:pt>
                      <c:pt idx="17">
                        <c:v>2019년 6월 30일 일요일</c:v>
                      </c:pt>
                      <c:pt idx="18">
                        <c:v>2019년 7월 1일 월요일</c:v>
                      </c:pt>
                      <c:pt idx="19">
                        <c:v>2019년 7월 2일 화요일</c:v>
                      </c:pt>
                      <c:pt idx="20">
                        <c:v>2019년 7월 3일 수요일</c:v>
                      </c:pt>
                      <c:pt idx="21">
                        <c:v>2019년 7월 4일 목요일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'[2]6월'!$E$32:$E$53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2"/>
                      <c:pt idx="0">
                        <c:v>1588</c:v>
                      </c:pt>
                      <c:pt idx="1">
                        <c:v>1076</c:v>
                      </c:pt>
                      <c:pt idx="2">
                        <c:v>959</c:v>
                      </c:pt>
                      <c:pt idx="3">
                        <c:v>937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5DE-4447-AEC1-2973AE7E656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종합시트!$C$23</c:f>
              <c:strCache>
                <c:ptCount val="1"/>
                <c:pt idx="0">
                  <c:v> 노출수 </c:v>
                </c:pt>
              </c:strCache>
            </c:strRef>
          </c:tx>
          <c:spPr>
            <a:ln w="412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4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종합시트!$B$24:$B$58</c:f>
              <c:strCache>
                <c:ptCount val="35"/>
                <c:pt idx="0">
                  <c:v>12월 28일</c:v>
                </c:pt>
                <c:pt idx="1">
                  <c:v>12월 29일</c:v>
                </c:pt>
                <c:pt idx="2">
                  <c:v>12월 30일</c:v>
                </c:pt>
                <c:pt idx="3">
                  <c:v>12월 31일</c:v>
                </c:pt>
                <c:pt idx="4">
                  <c:v>1월 1일</c:v>
                </c:pt>
                <c:pt idx="5">
                  <c:v>1월 2일</c:v>
                </c:pt>
                <c:pt idx="6">
                  <c:v>1월 3일</c:v>
                </c:pt>
                <c:pt idx="7">
                  <c:v>1월 4일</c:v>
                </c:pt>
                <c:pt idx="8">
                  <c:v>1월 5일</c:v>
                </c:pt>
                <c:pt idx="9">
                  <c:v>1월 6일</c:v>
                </c:pt>
                <c:pt idx="10">
                  <c:v>1월 7일</c:v>
                </c:pt>
                <c:pt idx="11">
                  <c:v>1월 8일</c:v>
                </c:pt>
                <c:pt idx="12">
                  <c:v>1월 9일</c:v>
                </c:pt>
                <c:pt idx="13">
                  <c:v>1월 10일</c:v>
                </c:pt>
                <c:pt idx="14">
                  <c:v>1월 11일</c:v>
                </c:pt>
                <c:pt idx="15">
                  <c:v>1월 12일</c:v>
                </c:pt>
                <c:pt idx="16">
                  <c:v>1월 13일</c:v>
                </c:pt>
                <c:pt idx="17">
                  <c:v>1월 14일</c:v>
                </c:pt>
                <c:pt idx="18">
                  <c:v>1월 15일</c:v>
                </c:pt>
                <c:pt idx="19">
                  <c:v>1월 16일</c:v>
                </c:pt>
                <c:pt idx="20">
                  <c:v>1월 17일</c:v>
                </c:pt>
                <c:pt idx="21">
                  <c:v>1월 18일</c:v>
                </c:pt>
                <c:pt idx="22">
                  <c:v>1월 19일</c:v>
                </c:pt>
                <c:pt idx="23">
                  <c:v>1월 20일</c:v>
                </c:pt>
                <c:pt idx="24">
                  <c:v>1월 21일</c:v>
                </c:pt>
                <c:pt idx="25">
                  <c:v>1월 22일</c:v>
                </c:pt>
                <c:pt idx="26">
                  <c:v>1월 23일</c:v>
                </c:pt>
                <c:pt idx="27">
                  <c:v>1월 24일</c:v>
                </c:pt>
                <c:pt idx="28">
                  <c:v>1월 25일</c:v>
                </c:pt>
                <c:pt idx="29">
                  <c:v>1월 26일</c:v>
                </c:pt>
                <c:pt idx="30">
                  <c:v>1월 27일</c:v>
                </c:pt>
                <c:pt idx="31">
                  <c:v>1월 28일</c:v>
                </c:pt>
                <c:pt idx="32">
                  <c:v>1월 29일</c:v>
                </c:pt>
                <c:pt idx="33">
                  <c:v>1월 30일</c:v>
                </c:pt>
                <c:pt idx="34">
                  <c:v>1월 31일</c:v>
                </c:pt>
              </c:strCache>
            </c:strRef>
          </c:cat>
          <c:val>
            <c:numRef>
              <c:f>종합시트!$C$24:$C$58</c:f>
              <c:numCache>
                <c:formatCode>_(* #,##0_);_(* \(#,##0\);_(* "-"_);_(@_)</c:formatCode>
                <c:ptCount val="35"/>
                <c:pt idx="0">
                  <c:v>32252</c:v>
                </c:pt>
                <c:pt idx="1">
                  <c:v>192464</c:v>
                </c:pt>
                <c:pt idx="2">
                  <c:v>218555</c:v>
                </c:pt>
                <c:pt idx="3">
                  <c:v>981393</c:v>
                </c:pt>
                <c:pt idx="4">
                  <c:v>461914</c:v>
                </c:pt>
                <c:pt idx="5">
                  <c:v>557375</c:v>
                </c:pt>
                <c:pt idx="6">
                  <c:v>598616</c:v>
                </c:pt>
                <c:pt idx="7">
                  <c:v>517735</c:v>
                </c:pt>
                <c:pt idx="8">
                  <c:v>308127</c:v>
                </c:pt>
                <c:pt idx="9">
                  <c:v>300451</c:v>
                </c:pt>
                <c:pt idx="10">
                  <c:v>817698</c:v>
                </c:pt>
                <c:pt idx="11">
                  <c:v>1362049</c:v>
                </c:pt>
                <c:pt idx="12">
                  <c:v>1145804</c:v>
                </c:pt>
                <c:pt idx="13">
                  <c:v>634859</c:v>
                </c:pt>
                <c:pt idx="14">
                  <c:v>1607485</c:v>
                </c:pt>
                <c:pt idx="15">
                  <c:v>1650987</c:v>
                </c:pt>
                <c:pt idx="16">
                  <c:v>1547725</c:v>
                </c:pt>
                <c:pt idx="17">
                  <c:v>1343045</c:v>
                </c:pt>
                <c:pt idx="18">
                  <c:v>1380738</c:v>
                </c:pt>
                <c:pt idx="19">
                  <c:v>1174520</c:v>
                </c:pt>
                <c:pt idx="20">
                  <c:v>1065886</c:v>
                </c:pt>
                <c:pt idx="21">
                  <c:v>1518980</c:v>
                </c:pt>
                <c:pt idx="22">
                  <c:v>1559239</c:v>
                </c:pt>
                <c:pt idx="23">
                  <c:v>1583573</c:v>
                </c:pt>
                <c:pt idx="24">
                  <c:v>1501403</c:v>
                </c:pt>
                <c:pt idx="25">
                  <c:v>1699684</c:v>
                </c:pt>
                <c:pt idx="26">
                  <c:v>1380180</c:v>
                </c:pt>
                <c:pt idx="27">
                  <c:v>1520412</c:v>
                </c:pt>
                <c:pt idx="28">
                  <c:v>1494867</c:v>
                </c:pt>
                <c:pt idx="29">
                  <c:v>55595</c:v>
                </c:pt>
                <c:pt idx="30">
                  <c:v>38953.599999999999</c:v>
                </c:pt>
                <c:pt idx="31">
                  <c:v>49909.600000000006</c:v>
                </c:pt>
                <c:pt idx="32">
                  <c:v>1795926</c:v>
                </c:pt>
                <c:pt idx="33">
                  <c:v>2207295</c:v>
                </c:pt>
                <c:pt idx="34">
                  <c:v>105553.4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E-4447-AEC1-2973AE7E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77952"/>
        <c:axId val="458876416"/>
        <c:extLst/>
      </c:lineChart>
      <c:catAx>
        <c:axId val="334010240"/>
        <c:scaling>
          <c:orientation val="minMax"/>
        </c:scaling>
        <c:delete val="0"/>
        <c:axPos val="b"/>
        <c:numFmt formatCode="mm&quot;월&quot;\ dd&quot;일&quot;" sourceLinked="0"/>
        <c:majorTickMark val="none"/>
        <c:minorTickMark val="none"/>
        <c:tickLblPos val="nextTo"/>
        <c:txPr>
          <a:bodyPr rot="3000000"/>
          <a:lstStyle/>
          <a:p>
            <a:pPr>
              <a:defRPr sz="800"/>
            </a:pPr>
            <a:endParaRPr lang="ko-KR"/>
          </a:p>
        </c:txPr>
        <c:crossAx val="456654208"/>
        <c:crosses val="autoZero"/>
        <c:auto val="1"/>
        <c:lblAlgn val="ctr"/>
        <c:lblOffset val="100"/>
        <c:noMultiLvlLbl val="1"/>
      </c:catAx>
      <c:valAx>
        <c:axId val="45665420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none"/>
        <c:minorTickMark val="none"/>
        <c:tickLblPos val="nextTo"/>
        <c:crossAx val="334010240"/>
        <c:crosses val="autoZero"/>
        <c:crossBetween val="between"/>
      </c:valAx>
      <c:valAx>
        <c:axId val="45887641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458877952"/>
        <c:crosses val="max"/>
        <c:crossBetween val="between"/>
      </c:valAx>
      <c:catAx>
        <c:axId val="4588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876416"/>
        <c:crosses val="autoZero"/>
        <c:auto val="1"/>
        <c:lblAlgn val="ctr"/>
        <c:lblOffset val="100"/>
        <c:tickLblSkip val="1"/>
        <c:tickMarkSkip val="1"/>
        <c:noMultiLvlLbl val="1"/>
      </c:catAx>
      <c:spPr>
        <a:ln>
          <a:noFill/>
        </a:ln>
      </c:spPr>
    </c:plotArea>
    <c:legend>
      <c:legendPos val="t"/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/>
      </a:pPr>
      <a:endParaRPr lang="ko-KR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49854601789374"/>
          <c:y val="0.1009009009009009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'카카오 모먼트_상세'!$C$54</c:f>
              <c:strCache>
                <c:ptCount val="1"/>
                <c:pt idx="0">
                  <c:v> 노출수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'카카오 모먼트_상세'!$B$55:$B$57</c:f>
              <c:strCache>
                <c:ptCount val="3"/>
                <c:pt idx="0">
                  <c:v>PC</c:v>
                </c:pt>
                <c:pt idx="1">
                  <c:v>Android</c:v>
                </c:pt>
                <c:pt idx="2">
                  <c:v>Ios</c:v>
                </c:pt>
              </c:strCache>
            </c:strRef>
          </c:cat>
          <c:val>
            <c:numRef>
              <c:f>'카카오 모먼트_상세'!$C$55:$C$57</c:f>
              <c:numCache>
                <c:formatCode>_(* #,##0_);_(* \(#,##0\);_(* "-"_);_(@_)</c:formatCode>
                <c:ptCount val="3"/>
                <c:pt idx="1">
                  <c:v>31544131</c:v>
                </c:pt>
                <c:pt idx="2">
                  <c:v>1618421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7-4807-8D32-48036521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43249492743972"/>
          <c:y val="9.3693693693693694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'카카오 모먼트_상세'!$H$54</c:f>
              <c:strCache>
                <c:ptCount val="1"/>
                <c:pt idx="0">
                  <c:v>도달수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'카카오 모먼트_상세'!$B$55:$B$57</c:f>
              <c:strCache>
                <c:ptCount val="3"/>
                <c:pt idx="0">
                  <c:v>PC</c:v>
                </c:pt>
                <c:pt idx="1">
                  <c:v>Android</c:v>
                </c:pt>
                <c:pt idx="2">
                  <c:v>Ios</c:v>
                </c:pt>
              </c:strCache>
            </c:strRef>
          </c:cat>
          <c:val>
            <c:numRef>
              <c:f>'카카오 모먼트_상세'!$H$55:$H$57</c:f>
              <c:numCache>
                <c:formatCode>_(* #,##0_);_(* \(#,##0\);_(* "-"_);_(@_)</c:formatCode>
                <c:ptCount val="3"/>
                <c:pt idx="1">
                  <c:v>5267176</c:v>
                </c:pt>
                <c:pt idx="2">
                  <c:v>336984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9-4B04-A1D7-9E1AC615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'구글 uac'!$D$21</c:f>
              <c:strCache>
                <c:ptCount val="1"/>
                <c:pt idx="0">
                  <c:v> 클릭수 </c:v>
                </c:pt>
              </c:strCache>
            </c:strRef>
          </c:tx>
          <c:invertIfNegative val="0"/>
          <c:cat>
            <c:strRef>
              <c:f>'구글 uac'!$B$22:$B$56</c:f>
              <c:strCache>
                <c:ptCount val="35"/>
                <c:pt idx="0">
                  <c:v>12월 28일</c:v>
                </c:pt>
                <c:pt idx="1">
                  <c:v>12월 29일</c:v>
                </c:pt>
                <c:pt idx="2">
                  <c:v>12월 30일</c:v>
                </c:pt>
                <c:pt idx="3">
                  <c:v>12월 31일</c:v>
                </c:pt>
                <c:pt idx="4">
                  <c:v>1월 1일</c:v>
                </c:pt>
                <c:pt idx="5">
                  <c:v>1월 2일</c:v>
                </c:pt>
                <c:pt idx="6">
                  <c:v>1월 3일</c:v>
                </c:pt>
                <c:pt idx="7">
                  <c:v>1월 4일</c:v>
                </c:pt>
                <c:pt idx="8">
                  <c:v>1월 5일</c:v>
                </c:pt>
                <c:pt idx="9">
                  <c:v>1월 6일</c:v>
                </c:pt>
                <c:pt idx="10">
                  <c:v>1월 7일</c:v>
                </c:pt>
                <c:pt idx="11">
                  <c:v>1월 8일</c:v>
                </c:pt>
                <c:pt idx="12">
                  <c:v>1월 9일</c:v>
                </c:pt>
                <c:pt idx="13">
                  <c:v>1월 10일</c:v>
                </c:pt>
                <c:pt idx="14">
                  <c:v>1월 11일</c:v>
                </c:pt>
                <c:pt idx="15">
                  <c:v>1월 12일</c:v>
                </c:pt>
                <c:pt idx="16">
                  <c:v>1월 13일</c:v>
                </c:pt>
                <c:pt idx="17">
                  <c:v>1월 14일</c:v>
                </c:pt>
                <c:pt idx="18">
                  <c:v>1월 15일</c:v>
                </c:pt>
                <c:pt idx="19">
                  <c:v>1월 16일</c:v>
                </c:pt>
                <c:pt idx="20">
                  <c:v>1월 17일</c:v>
                </c:pt>
                <c:pt idx="21">
                  <c:v>1월 18일</c:v>
                </c:pt>
                <c:pt idx="22">
                  <c:v>1월 19일</c:v>
                </c:pt>
                <c:pt idx="23">
                  <c:v>1월 20일</c:v>
                </c:pt>
                <c:pt idx="24">
                  <c:v>1월 21일</c:v>
                </c:pt>
                <c:pt idx="25">
                  <c:v>1월 22일</c:v>
                </c:pt>
                <c:pt idx="26">
                  <c:v>1월 23일</c:v>
                </c:pt>
                <c:pt idx="27">
                  <c:v>1월 24일</c:v>
                </c:pt>
                <c:pt idx="28">
                  <c:v>1월 25일</c:v>
                </c:pt>
                <c:pt idx="29">
                  <c:v>1월 26일</c:v>
                </c:pt>
                <c:pt idx="30">
                  <c:v>1월 27일</c:v>
                </c:pt>
                <c:pt idx="31">
                  <c:v>1월 28일</c:v>
                </c:pt>
                <c:pt idx="32">
                  <c:v>1월 29일</c:v>
                </c:pt>
                <c:pt idx="33">
                  <c:v>1월 30일</c:v>
                </c:pt>
                <c:pt idx="34">
                  <c:v>1월 31일</c:v>
                </c:pt>
              </c:strCache>
            </c:strRef>
          </c:cat>
          <c:val>
            <c:numRef>
              <c:f>'구글 uac'!$D$22:$D$56</c:f>
              <c:numCache>
                <c:formatCode>_(* #,##0_);_(* \(#,##0\);_(* "-"_);_(@_)</c:formatCode>
                <c:ptCount val="35"/>
                <c:pt idx="0">
                  <c:v>826</c:v>
                </c:pt>
                <c:pt idx="1">
                  <c:v>739</c:v>
                </c:pt>
                <c:pt idx="2">
                  <c:v>786</c:v>
                </c:pt>
                <c:pt idx="3">
                  <c:v>692</c:v>
                </c:pt>
                <c:pt idx="4">
                  <c:v>594</c:v>
                </c:pt>
                <c:pt idx="5">
                  <c:v>763</c:v>
                </c:pt>
                <c:pt idx="6">
                  <c:v>880</c:v>
                </c:pt>
                <c:pt idx="7">
                  <c:v>856</c:v>
                </c:pt>
                <c:pt idx="8">
                  <c:v>727</c:v>
                </c:pt>
                <c:pt idx="9">
                  <c:v>923</c:v>
                </c:pt>
                <c:pt idx="10">
                  <c:v>628</c:v>
                </c:pt>
                <c:pt idx="11">
                  <c:v>506</c:v>
                </c:pt>
                <c:pt idx="12">
                  <c:v>514</c:v>
                </c:pt>
                <c:pt idx="13">
                  <c:v>585</c:v>
                </c:pt>
                <c:pt idx="14">
                  <c:v>879</c:v>
                </c:pt>
                <c:pt idx="15">
                  <c:v>685</c:v>
                </c:pt>
                <c:pt idx="16">
                  <c:v>546</c:v>
                </c:pt>
                <c:pt idx="17">
                  <c:v>700</c:v>
                </c:pt>
                <c:pt idx="18">
                  <c:v>745</c:v>
                </c:pt>
                <c:pt idx="19">
                  <c:v>515</c:v>
                </c:pt>
                <c:pt idx="20">
                  <c:v>520</c:v>
                </c:pt>
                <c:pt idx="21">
                  <c:v>851</c:v>
                </c:pt>
                <c:pt idx="22">
                  <c:v>850</c:v>
                </c:pt>
                <c:pt idx="23">
                  <c:v>554</c:v>
                </c:pt>
                <c:pt idx="24">
                  <c:v>494</c:v>
                </c:pt>
                <c:pt idx="25">
                  <c:v>720</c:v>
                </c:pt>
                <c:pt idx="26">
                  <c:v>556</c:v>
                </c:pt>
                <c:pt idx="27">
                  <c:v>808</c:v>
                </c:pt>
                <c:pt idx="28">
                  <c:v>654</c:v>
                </c:pt>
                <c:pt idx="29">
                  <c:v>684.80000000000007</c:v>
                </c:pt>
                <c:pt idx="30">
                  <c:v>581.6</c:v>
                </c:pt>
                <c:pt idx="31">
                  <c:v>738.40000000000009</c:v>
                </c:pt>
                <c:pt idx="32">
                  <c:v>502.40000000000003</c:v>
                </c:pt>
                <c:pt idx="33">
                  <c:v>404.8</c:v>
                </c:pt>
                <c:pt idx="34">
                  <c:v>411.20000000000005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7-4912-9730-8A04673CF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010240"/>
        <c:axId val="456654208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'[2]6월'!$E$30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'[1]6월'!$B$32:$C$53</c15:sqref>
                        </c15:formulaRef>
                      </c:ext>
                    </c:extLst>
                    <c:strCache>
                      <c:ptCount val="22"/>
                      <c:pt idx="0">
                        <c:v>2019년 6월 13일 목요일</c:v>
                      </c:pt>
                      <c:pt idx="1">
                        <c:v>2019년 6월 14일 금요일</c:v>
                      </c:pt>
                      <c:pt idx="2">
                        <c:v>2019년 6월 15일 토요일</c:v>
                      </c:pt>
                      <c:pt idx="3">
                        <c:v>2019년 6월 16일 일요일</c:v>
                      </c:pt>
                      <c:pt idx="4">
                        <c:v>2019년 6월 17일 월요일</c:v>
                      </c:pt>
                      <c:pt idx="5">
                        <c:v>2019년 6월 18일 화요일</c:v>
                      </c:pt>
                      <c:pt idx="6">
                        <c:v>2019년 6월 19일 수요일</c:v>
                      </c:pt>
                      <c:pt idx="7">
                        <c:v>2019년 6월 20일 목요일</c:v>
                      </c:pt>
                      <c:pt idx="8">
                        <c:v>2019년 6월 21일 금요일</c:v>
                      </c:pt>
                      <c:pt idx="9">
                        <c:v>2019년 6월 22일 토요일</c:v>
                      </c:pt>
                      <c:pt idx="10">
                        <c:v>2019년 6월 23일 일요일</c:v>
                      </c:pt>
                      <c:pt idx="11">
                        <c:v>2019년 6월 24일 월요일</c:v>
                      </c:pt>
                      <c:pt idx="12">
                        <c:v>2019년 6월 25일 화요일</c:v>
                      </c:pt>
                      <c:pt idx="13">
                        <c:v>2019년 6월 26일 수요일</c:v>
                      </c:pt>
                      <c:pt idx="14">
                        <c:v>2019년 6월 27일 목요일</c:v>
                      </c:pt>
                      <c:pt idx="15">
                        <c:v>2019년 6월 28일 금요일</c:v>
                      </c:pt>
                      <c:pt idx="16">
                        <c:v>2019년 6월 29일 토요일</c:v>
                      </c:pt>
                      <c:pt idx="17">
                        <c:v>2019년 6월 30일 일요일</c:v>
                      </c:pt>
                      <c:pt idx="18">
                        <c:v>2019년 7월 1일 월요일</c:v>
                      </c:pt>
                      <c:pt idx="19">
                        <c:v>2019년 7월 2일 화요일</c:v>
                      </c:pt>
                      <c:pt idx="20">
                        <c:v>2019년 7월 3일 수요일</c:v>
                      </c:pt>
                      <c:pt idx="21">
                        <c:v>2019년 7월 4일 목요일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'[2]6월'!$E$32:$E$53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2"/>
                      <c:pt idx="0">
                        <c:v>1588</c:v>
                      </c:pt>
                      <c:pt idx="1">
                        <c:v>1076</c:v>
                      </c:pt>
                      <c:pt idx="2">
                        <c:v>959</c:v>
                      </c:pt>
                      <c:pt idx="3">
                        <c:v>937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77-4912-9730-8A04673CF8E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'구글 uac'!$C$21</c:f>
              <c:strCache>
                <c:ptCount val="1"/>
                <c:pt idx="0">
                  <c:v> 노출수 </c:v>
                </c:pt>
              </c:strCache>
            </c:strRef>
          </c:tx>
          <c:spPr>
            <a:ln w="412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4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'구글 uac'!$B$22:$B$56</c:f>
              <c:strCache>
                <c:ptCount val="35"/>
                <c:pt idx="0">
                  <c:v>12월 28일</c:v>
                </c:pt>
                <c:pt idx="1">
                  <c:v>12월 29일</c:v>
                </c:pt>
                <c:pt idx="2">
                  <c:v>12월 30일</c:v>
                </c:pt>
                <c:pt idx="3">
                  <c:v>12월 31일</c:v>
                </c:pt>
                <c:pt idx="4">
                  <c:v>1월 1일</c:v>
                </c:pt>
                <c:pt idx="5">
                  <c:v>1월 2일</c:v>
                </c:pt>
                <c:pt idx="6">
                  <c:v>1월 3일</c:v>
                </c:pt>
                <c:pt idx="7">
                  <c:v>1월 4일</c:v>
                </c:pt>
                <c:pt idx="8">
                  <c:v>1월 5일</c:v>
                </c:pt>
                <c:pt idx="9">
                  <c:v>1월 6일</c:v>
                </c:pt>
                <c:pt idx="10">
                  <c:v>1월 7일</c:v>
                </c:pt>
                <c:pt idx="11">
                  <c:v>1월 8일</c:v>
                </c:pt>
                <c:pt idx="12">
                  <c:v>1월 9일</c:v>
                </c:pt>
                <c:pt idx="13">
                  <c:v>1월 10일</c:v>
                </c:pt>
                <c:pt idx="14">
                  <c:v>1월 11일</c:v>
                </c:pt>
                <c:pt idx="15">
                  <c:v>1월 12일</c:v>
                </c:pt>
                <c:pt idx="16">
                  <c:v>1월 13일</c:v>
                </c:pt>
                <c:pt idx="17">
                  <c:v>1월 14일</c:v>
                </c:pt>
                <c:pt idx="18">
                  <c:v>1월 15일</c:v>
                </c:pt>
                <c:pt idx="19">
                  <c:v>1월 16일</c:v>
                </c:pt>
                <c:pt idx="20">
                  <c:v>1월 17일</c:v>
                </c:pt>
                <c:pt idx="21">
                  <c:v>1월 18일</c:v>
                </c:pt>
                <c:pt idx="22">
                  <c:v>1월 19일</c:v>
                </c:pt>
                <c:pt idx="23">
                  <c:v>1월 20일</c:v>
                </c:pt>
                <c:pt idx="24">
                  <c:v>1월 21일</c:v>
                </c:pt>
                <c:pt idx="25">
                  <c:v>1월 22일</c:v>
                </c:pt>
                <c:pt idx="26">
                  <c:v>1월 23일</c:v>
                </c:pt>
                <c:pt idx="27">
                  <c:v>1월 24일</c:v>
                </c:pt>
                <c:pt idx="28">
                  <c:v>1월 25일</c:v>
                </c:pt>
                <c:pt idx="29">
                  <c:v>1월 26일</c:v>
                </c:pt>
                <c:pt idx="30">
                  <c:v>1월 27일</c:v>
                </c:pt>
                <c:pt idx="31">
                  <c:v>1월 28일</c:v>
                </c:pt>
                <c:pt idx="32">
                  <c:v>1월 29일</c:v>
                </c:pt>
                <c:pt idx="33">
                  <c:v>1월 30일</c:v>
                </c:pt>
                <c:pt idx="34">
                  <c:v>1월 31일</c:v>
                </c:pt>
              </c:strCache>
            </c:strRef>
          </c:cat>
          <c:val>
            <c:numRef>
              <c:f>'구글 uac'!$C$22:$C$56</c:f>
              <c:numCache>
                <c:formatCode>_(* #,##0_);_(* \(#,##0\);_(* "-"_);_(@_)</c:formatCode>
                <c:ptCount val="35"/>
                <c:pt idx="0">
                  <c:v>32252</c:v>
                </c:pt>
                <c:pt idx="1">
                  <c:v>20032</c:v>
                </c:pt>
                <c:pt idx="2">
                  <c:v>22386</c:v>
                </c:pt>
                <c:pt idx="3">
                  <c:v>16311</c:v>
                </c:pt>
                <c:pt idx="4">
                  <c:v>23786</c:v>
                </c:pt>
                <c:pt idx="5">
                  <c:v>47207</c:v>
                </c:pt>
                <c:pt idx="6">
                  <c:v>75374</c:v>
                </c:pt>
                <c:pt idx="7">
                  <c:v>69490</c:v>
                </c:pt>
                <c:pt idx="8">
                  <c:v>48692</c:v>
                </c:pt>
                <c:pt idx="9">
                  <c:v>62387</c:v>
                </c:pt>
                <c:pt idx="10">
                  <c:v>45885</c:v>
                </c:pt>
                <c:pt idx="11">
                  <c:v>10575</c:v>
                </c:pt>
                <c:pt idx="12">
                  <c:v>18838</c:v>
                </c:pt>
                <c:pt idx="13">
                  <c:v>21889</c:v>
                </c:pt>
                <c:pt idx="14">
                  <c:v>53106</c:v>
                </c:pt>
                <c:pt idx="15">
                  <c:v>48456</c:v>
                </c:pt>
                <c:pt idx="16">
                  <c:v>43169</c:v>
                </c:pt>
                <c:pt idx="17">
                  <c:v>20946</c:v>
                </c:pt>
                <c:pt idx="18">
                  <c:v>16237</c:v>
                </c:pt>
                <c:pt idx="19">
                  <c:v>18540</c:v>
                </c:pt>
                <c:pt idx="20">
                  <c:v>19771</c:v>
                </c:pt>
                <c:pt idx="21">
                  <c:v>65159</c:v>
                </c:pt>
                <c:pt idx="22">
                  <c:v>70724</c:v>
                </c:pt>
                <c:pt idx="23">
                  <c:v>38291</c:v>
                </c:pt>
                <c:pt idx="24">
                  <c:v>36776</c:v>
                </c:pt>
                <c:pt idx="25">
                  <c:v>56764</c:v>
                </c:pt>
                <c:pt idx="26">
                  <c:v>34425</c:v>
                </c:pt>
                <c:pt idx="27">
                  <c:v>53302</c:v>
                </c:pt>
                <c:pt idx="28">
                  <c:v>43716</c:v>
                </c:pt>
                <c:pt idx="29">
                  <c:v>55592</c:v>
                </c:pt>
                <c:pt idx="30">
                  <c:v>38953.599999999999</c:v>
                </c:pt>
                <c:pt idx="31">
                  <c:v>49909.600000000006</c:v>
                </c:pt>
                <c:pt idx="32">
                  <c:v>36708</c:v>
                </c:pt>
                <c:pt idx="33">
                  <c:v>8460</c:v>
                </c:pt>
                <c:pt idx="34">
                  <c:v>15070.400000000001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0-45B1-AE51-000FF3AD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77952"/>
        <c:axId val="458876416"/>
        <c:extLst/>
      </c:lineChart>
      <c:catAx>
        <c:axId val="334010240"/>
        <c:scaling>
          <c:orientation val="minMax"/>
        </c:scaling>
        <c:delete val="0"/>
        <c:axPos val="b"/>
        <c:numFmt formatCode="mm&quot;월&quot;\ dd&quot;일&quot;" sourceLinked="0"/>
        <c:majorTickMark val="none"/>
        <c:minorTickMark val="none"/>
        <c:tickLblPos val="nextTo"/>
        <c:txPr>
          <a:bodyPr rot="3000000"/>
          <a:lstStyle/>
          <a:p>
            <a:pPr>
              <a:defRPr sz="800"/>
            </a:pPr>
            <a:endParaRPr lang="ko-KR"/>
          </a:p>
        </c:txPr>
        <c:crossAx val="456654208"/>
        <c:crosses val="autoZero"/>
        <c:auto val="1"/>
        <c:lblAlgn val="ctr"/>
        <c:lblOffset val="100"/>
        <c:noMultiLvlLbl val="1"/>
      </c:catAx>
      <c:valAx>
        <c:axId val="45665420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none"/>
        <c:minorTickMark val="none"/>
        <c:tickLblPos val="nextTo"/>
        <c:crossAx val="334010240"/>
        <c:crosses val="autoZero"/>
        <c:crossBetween val="between"/>
      </c:valAx>
      <c:valAx>
        <c:axId val="45887641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458877952"/>
        <c:crosses val="max"/>
        <c:crossBetween val="between"/>
      </c:valAx>
      <c:catAx>
        <c:axId val="4588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876416"/>
        <c:crosses val="autoZero"/>
        <c:auto val="1"/>
        <c:lblAlgn val="ctr"/>
        <c:lblOffset val="100"/>
        <c:tickLblSkip val="1"/>
        <c:tickMarkSkip val="1"/>
        <c:noMultiLvlLbl val="1"/>
      </c:catAx>
      <c:spPr>
        <a:ln>
          <a:noFill/>
        </a:ln>
      </c:spPr>
    </c:plotArea>
    <c:legend>
      <c:legendPos val="t"/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/>
      </a:pPr>
      <a:endParaRPr lang="ko-KR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'구글 uac_상세'!$C$26</c:f>
              <c:strCache>
                <c:ptCount val="1"/>
                <c:pt idx="0">
                  <c:v> 노출수 </c:v>
                </c:pt>
              </c:strCache>
            </c:strRef>
          </c:tx>
          <c:spPr>
            <a:pattFill prst="pct75">
              <a:fgClr>
                <a:srgbClr val="92D050"/>
              </a:fgClr>
              <a:bgClr>
                <a:schemeClr val="bg1"/>
              </a:bgClr>
            </a:pattFill>
          </c:spPr>
          <c:invertIfNegative val="0"/>
          <c:val>
            <c:numRef>
              <c:f>'구글 uac_상세'!$C$27:$C$50</c:f>
              <c:numCache>
                <c:formatCode>_(* #,##0_);_(* \(#,##0\);_(* "-"_);_(@_)</c:formatCode>
                <c:ptCount val="24"/>
                <c:pt idx="0">
                  <c:v>30055</c:v>
                </c:pt>
                <c:pt idx="1">
                  <c:v>21299</c:v>
                </c:pt>
                <c:pt idx="2">
                  <c:v>15806</c:v>
                </c:pt>
                <c:pt idx="3">
                  <c:v>14046</c:v>
                </c:pt>
                <c:pt idx="4">
                  <c:v>14903</c:v>
                </c:pt>
                <c:pt idx="5">
                  <c:v>19344</c:v>
                </c:pt>
                <c:pt idx="6">
                  <c:v>26476</c:v>
                </c:pt>
                <c:pt idx="7">
                  <c:v>35255</c:v>
                </c:pt>
                <c:pt idx="8">
                  <c:v>43016</c:v>
                </c:pt>
                <c:pt idx="9">
                  <c:v>49813</c:v>
                </c:pt>
                <c:pt idx="10">
                  <c:v>57924</c:v>
                </c:pt>
                <c:pt idx="11">
                  <c:v>62549</c:v>
                </c:pt>
                <c:pt idx="12">
                  <c:v>81138</c:v>
                </c:pt>
                <c:pt idx="13">
                  <c:v>66193</c:v>
                </c:pt>
                <c:pt idx="14">
                  <c:v>59921</c:v>
                </c:pt>
                <c:pt idx="15">
                  <c:v>61409</c:v>
                </c:pt>
                <c:pt idx="16">
                  <c:v>62489</c:v>
                </c:pt>
                <c:pt idx="17">
                  <c:v>60110</c:v>
                </c:pt>
                <c:pt idx="18">
                  <c:v>59316</c:v>
                </c:pt>
                <c:pt idx="19">
                  <c:v>65322</c:v>
                </c:pt>
                <c:pt idx="20">
                  <c:v>63895</c:v>
                </c:pt>
                <c:pt idx="21">
                  <c:v>64148</c:v>
                </c:pt>
                <c:pt idx="22">
                  <c:v>54834</c:v>
                </c:pt>
                <c:pt idx="23">
                  <c:v>45185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E-4D40-B223-D93AF9CD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60160"/>
        <c:axId val="348462080"/>
      </c:barChart>
      <c:lineChart>
        <c:grouping val="standard"/>
        <c:varyColors val="0"/>
        <c:ser>
          <c:idx val="1"/>
          <c:order val="1"/>
          <c:tx>
            <c:strRef>
              <c:f>'구글 uac_상세'!$D$26</c:f>
              <c:strCache>
                <c:ptCount val="1"/>
                <c:pt idx="0">
                  <c:v> 클릭수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5"/>
            <c:spPr>
              <a:pattFill prst="pct80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marker>
          <c:val>
            <c:numRef>
              <c:f>'구글 uac_상세'!$D$27:$D$50</c:f>
              <c:numCache>
                <c:formatCode>_(* #,##0_);_(* \(#,##0\);_(* "-"_);_(@_)</c:formatCode>
                <c:ptCount val="24"/>
                <c:pt idx="0">
                  <c:v>544</c:v>
                </c:pt>
                <c:pt idx="1">
                  <c:v>366</c:v>
                </c:pt>
                <c:pt idx="2">
                  <c:v>335</c:v>
                </c:pt>
                <c:pt idx="3">
                  <c:v>330</c:v>
                </c:pt>
                <c:pt idx="4">
                  <c:v>377</c:v>
                </c:pt>
                <c:pt idx="5">
                  <c:v>379</c:v>
                </c:pt>
                <c:pt idx="6">
                  <c:v>558</c:v>
                </c:pt>
                <c:pt idx="7">
                  <c:v>704</c:v>
                </c:pt>
                <c:pt idx="8">
                  <c:v>815</c:v>
                </c:pt>
                <c:pt idx="9">
                  <c:v>898</c:v>
                </c:pt>
                <c:pt idx="10">
                  <c:v>1047</c:v>
                </c:pt>
                <c:pt idx="11">
                  <c:v>1126</c:v>
                </c:pt>
                <c:pt idx="12">
                  <c:v>1193</c:v>
                </c:pt>
                <c:pt idx="13">
                  <c:v>1073</c:v>
                </c:pt>
                <c:pt idx="14">
                  <c:v>1050</c:v>
                </c:pt>
                <c:pt idx="15">
                  <c:v>1183</c:v>
                </c:pt>
                <c:pt idx="16">
                  <c:v>1199</c:v>
                </c:pt>
                <c:pt idx="17">
                  <c:v>1109</c:v>
                </c:pt>
                <c:pt idx="18">
                  <c:v>1039</c:v>
                </c:pt>
                <c:pt idx="19">
                  <c:v>1170</c:v>
                </c:pt>
                <c:pt idx="20">
                  <c:v>1069</c:v>
                </c:pt>
                <c:pt idx="21">
                  <c:v>975</c:v>
                </c:pt>
                <c:pt idx="22">
                  <c:v>875</c:v>
                </c:pt>
                <c:pt idx="23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E-4D40-B223-D93AF9CD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65408"/>
        <c:axId val="348463872"/>
      </c:lineChart>
      <c:catAx>
        <c:axId val="3484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462080"/>
        <c:crosses val="autoZero"/>
        <c:auto val="1"/>
        <c:lblAlgn val="ctr"/>
        <c:lblOffset val="100"/>
        <c:noMultiLvlLbl val="0"/>
      </c:catAx>
      <c:valAx>
        <c:axId val="34846208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348460160"/>
        <c:crosses val="autoZero"/>
        <c:crossBetween val="between"/>
      </c:valAx>
      <c:valAx>
        <c:axId val="348463872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348465408"/>
        <c:crosses val="max"/>
        <c:crossBetween val="between"/>
      </c:valAx>
      <c:catAx>
        <c:axId val="34846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3484638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49854601789374"/>
          <c:y val="9.3693693693693694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'구글 uac_상세'!$D$54</c:f>
              <c:strCache>
                <c:ptCount val="1"/>
                <c:pt idx="0">
                  <c:v> 클릭수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'구글 uac_상세'!$B$55:$B$57</c:f>
              <c:strCache>
                <c:ptCount val="3"/>
                <c:pt idx="0">
                  <c:v>데스크톱</c:v>
                </c:pt>
                <c:pt idx="1">
                  <c:v>모바일</c:v>
                </c:pt>
                <c:pt idx="2">
                  <c:v>태블릿</c:v>
                </c:pt>
              </c:strCache>
            </c:strRef>
          </c:cat>
          <c:val>
            <c:numRef>
              <c:f>'구글 uac_상세'!$D$55:$D$57</c:f>
              <c:numCache>
                <c:formatCode>_(* #,##0_);_(* \(#,##0\);_(* "-"_);_(@_)</c:formatCode>
                <c:ptCount val="3"/>
                <c:pt idx="0">
                  <c:v>0</c:v>
                </c:pt>
                <c:pt idx="1">
                  <c:v>19784</c:v>
                </c:pt>
                <c:pt idx="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4-4993-A4CA-773F1C28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49854601789374"/>
          <c:y val="0.1009009009009009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'구글 uac_상세'!$C$54</c:f>
              <c:strCache>
                <c:ptCount val="1"/>
                <c:pt idx="0">
                  <c:v> 노출수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'구글 uac_상세'!$B$55:$B$57</c:f>
              <c:strCache>
                <c:ptCount val="3"/>
                <c:pt idx="0">
                  <c:v>데스크톱</c:v>
                </c:pt>
                <c:pt idx="1">
                  <c:v>모바일</c:v>
                </c:pt>
                <c:pt idx="2">
                  <c:v>태블릿</c:v>
                </c:pt>
              </c:strCache>
            </c:strRef>
          </c:cat>
          <c:val>
            <c:numRef>
              <c:f>'구글 uac_상세'!$C$55:$C$57</c:f>
              <c:numCache>
                <c:formatCode>_(* #,##0_);_(* \(#,##0\);_(* "-"_);_(@_)</c:formatCode>
                <c:ptCount val="3"/>
                <c:pt idx="0">
                  <c:v>0</c:v>
                </c:pt>
                <c:pt idx="1">
                  <c:v>1110242</c:v>
                </c:pt>
                <c:pt idx="2">
                  <c:v>24204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1-4C3F-8759-185C09AD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43249492743972"/>
          <c:y val="9.3693693693693694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'구글 uac_상세'!$H$54</c:f>
              <c:strCache>
                <c:ptCount val="1"/>
                <c:pt idx="0">
                  <c:v>다운로드 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'구글 uac_상세'!$B$55:$B$57</c:f>
              <c:strCache>
                <c:ptCount val="3"/>
                <c:pt idx="0">
                  <c:v>데스크톱</c:v>
                </c:pt>
                <c:pt idx="1">
                  <c:v>모바일</c:v>
                </c:pt>
                <c:pt idx="2">
                  <c:v>태블릿</c:v>
                </c:pt>
              </c:strCache>
            </c:strRef>
          </c:cat>
          <c:val>
            <c:numRef>
              <c:f>'구글 uac_상세'!$H$55:$H$57</c:f>
              <c:numCache>
                <c:formatCode>_(* #,##0_);_(* \(#,##0\);_(* "-"_);_(@_)</c:formatCode>
                <c:ptCount val="3"/>
                <c:pt idx="0">
                  <c:v>0</c:v>
                </c:pt>
                <c:pt idx="1">
                  <c:v>7865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D-4935-84B3-0CF5CFE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'카카오 모먼트'!$D$21</c:f>
              <c:strCache>
                <c:ptCount val="1"/>
                <c:pt idx="0">
                  <c:v> 클릭수 </c:v>
                </c:pt>
              </c:strCache>
            </c:strRef>
          </c:tx>
          <c:invertIfNegative val="0"/>
          <c:cat>
            <c:strRef>
              <c:f>'카카오 모먼트'!$B$23:$B$56</c:f>
              <c:strCache>
                <c:ptCount val="34"/>
                <c:pt idx="0">
                  <c:v>12월 29일</c:v>
                </c:pt>
                <c:pt idx="1">
                  <c:v>12월 30일</c:v>
                </c:pt>
                <c:pt idx="2">
                  <c:v>12월 31일</c:v>
                </c:pt>
                <c:pt idx="3">
                  <c:v>1월 1일</c:v>
                </c:pt>
                <c:pt idx="4">
                  <c:v>1월 2일</c:v>
                </c:pt>
                <c:pt idx="5">
                  <c:v>1월 3일</c:v>
                </c:pt>
                <c:pt idx="6">
                  <c:v>1월 4일</c:v>
                </c:pt>
                <c:pt idx="7">
                  <c:v>1월 5일</c:v>
                </c:pt>
                <c:pt idx="8">
                  <c:v>1월 6일</c:v>
                </c:pt>
                <c:pt idx="9">
                  <c:v>1월 7일</c:v>
                </c:pt>
                <c:pt idx="10">
                  <c:v>1월 8일</c:v>
                </c:pt>
                <c:pt idx="11">
                  <c:v>1월 9일</c:v>
                </c:pt>
                <c:pt idx="12">
                  <c:v>1월 10일</c:v>
                </c:pt>
                <c:pt idx="13">
                  <c:v>1월 11일</c:v>
                </c:pt>
                <c:pt idx="14">
                  <c:v>1월 12일</c:v>
                </c:pt>
                <c:pt idx="15">
                  <c:v>1월 13일</c:v>
                </c:pt>
                <c:pt idx="16">
                  <c:v>1월 14일</c:v>
                </c:pt>
                <c:pt idx="17">
                  <c:v>1월 15일</c:v>
                </c:pt>
                <c:pt idx="18">
                  <c:v>1월 16일</c:v>
                </c:pt>
                <c:pt idx="19">
                  <c:v>1월 17일</c:v>
                </c:pt>
                <c:pt idx="20">
                  <c:v>1월 18일</c:v>
                </c:pt>
                <c:pt idx="21">
                  <c:v>1월 19일</c:v>
                </c:pt>
                <c:pt idx="22">
                  <c:v>1월 20일</c:v>
                </c:pt>
                <c:pt idx="23">
                  <c:v>1월 21일</c:v>
                </c:pt>
                <c:pt idx="24">
                  <c:v>1월 22일</c:v>
                </c:pt>
                <c:pt idx="25">
                  <c:v>1월 23일</c:v>
                </c:pt>
                <c:pt idx="26">
                  <c:v>1월 24일</c:v>
                </c:pt>
                <c:pt idx="27">
                  <c:v>1월 25일</c:v>
                </c:pt>
                <c:pt idx="28">
                  <c:v>1월 26일</c:v>
                </c:pt>
                <c:pt idx="29">
                  <c:v>1월 27일</c:v>
                </c:pt>
                <c:pt idx="30">
                  <c:v>1월 28일</c:v>
                </c:pt>
                <c:pt idx="31">
                  <c:v>1월 29일</c:v>
                </c:pt>
                <c:pt idx="32">
                  <c:v>1월 30일</c:v>
                </c:pt>
                <c:pt idx="33">
                  <c:v>1월 31일</c:v>
                </c:pt>
              </c:strCache>
            </c:strRef>
          </c:cat>
          <c:val>
            <c:numRef>
              <c:f>'카카오 모먼트'!$D$23:$D$56</c:f>
              <c:numCache>
                <c:formatCode>_(* #,##0_);_(* \(#,##0\);_(* "-"_);_(@_)</c:formatCode>
                <c:ptCount val="34"/>
                <c:pt idx="0">
                  <c:v>118</c:v>
                </c:pt>
                <c:pt idx="1">
                  <c:v>179</c:v>
                </c:pt>
                <c:pt idx="2">
                  <c:v>841</c:v>
                </c:pt>
                <c:pt idx="3">
                  <c:v>898</c:v>
                </c:pt>
                <c:pt idx="4">
                  <c:v>945</c:v>
                </c:pt>
                <c:pt idx="5">
                  <c:v>935</c:v>
                </c:pt>
                <c:pt idx="6">
                  <c:v>766</c:v>
                </c:pt>
                <c:pt idx="7">
                  <c:v>862</c:v>
                </c:pt>
                <c:pt idx="8">
                  <c:v>483</c:v>
                </c:pt>
                <c:pt idx="9">
                  <c:v>1350</c:v>
                </c:pt>
                <c:pt idx="10">
                  <c:v>1813</c:v>
                </c:pt>
                <c:pt idx="11">
                  <c:v>1774</c:v>
                </c:pt>
                <c:pt idx="12">
                  <c:v>1799</c:v>
                </c:pt>
                <c:pt idx="13">
                  <c:v>3369</c:v>
                </c:pt>
                <c:pt idx="14">
                  <c:v>3276</c:v>
                </c:pt>
                <c:pt idx="15">
                  <c:v>3384</c:v>
                </c:pt>
                <c:pt idx="16">
                  <c:v>3266</c:v>
                </c:pt>
                <c:pt idx="17">
                  <c:v>3649</c:v>
                </c:pt>
                <c:pt idx="18">
                  <c:v>3839</c:v>
                </c:pt>
                <c:pt idx="19">
                  <c:v>3695</c:v>
                </c:pt>
                <c:pt idx="20">
                  <c:v>3764</c:v>
                </c:pt>
                <c:pt idx="21">
                  <c:v>3631</c:v>
                </c:pt>
                <c:pt idx="22">
                  <c:v>3539</c:v>
                </c:pt>
                <c:pt idx="23">
                  <c:v>3469</c:v>
                </c:pt>
                <c:pt idx="24">
                  <c:v>3739</c:v>
                </c:pt>
                <c:pt idx="25">
                  <c:v>3543</c:v>
                </c:pt>
                <c:pt idx="26">
                  <c:v>3453</c:v>
                </c:pt>
                <c:pt idx="27">
                  <c:v>3604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4221</c:v>
                </c:pt>
                <c:pt idx="32">
                  <c:v>5132</c:v>
                </c:pt>
                <c:pt idx="3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7-495A-9C8F-331CBDCA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185472"/>
        <c:axId val="450191744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'[2]6월'!$E$30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'[1]6월'!$B$32:$C$53</c15:sqref>
                        </c15:formulaRef>
                      </c:ext>
                    </c:extLst>
                    <c:strCache>
                      <c:ptCount val="22"/>
                      <c:pt idx="0">
                        <c:v>2019년 6월 13일 목요일</c:v>
                      </c:pt>
                      <c:pt idx="1">
                        <c:v>2019년 6월 14일 금요일</c:v>
                      </c:pt>
                      <c:pt idx="2">
                        <c:v>2019년 6월 15일 토요일</c:v>
                      </c:pt>
                      <c:pt idx="3">
                        <c:v>2019년 6월 16일 일요일</c:v>
                      </c:pt>
                      <c:pt idx="4">
                        <c:v>2019년 6월 17일 월요일</c:v>
                      </c:pt>
                      <c:pt idx="5">
                        <c:v>2019년 6월 18일 화요일</c:v>
                      </c:pt>
                      <c:pt idx="6">
                        <c:v>2019년 6월 19일 수요일</c:v>
                      </c:pt>
                      <c:pt idx="7">
                        <c:v>2019년 6월 20일 목요일</c:v>
                      </c:pt>
                      <c:pt idx="8">
                        <c:v>2019년 6월 21일 금요일</c:v>
                      </c:pt>
                      <c:pt idx="9">
                        <c:v>2019년 6월 22일 토요일</c:v>
                      </c:pt>
                      <c:pt idx="10">
                        <c:v>2019년 6월 23일 일요일</c:v>
                      </c:pt>
                      <c:pt idx="11">
                        <c:v>2019년 6월 24일 월요일</c:v>
                      </c:pt>
                      <c:pt idx="12">
                        <c:v>2019년 6월 25일 화요일</c:v>
                      </c:pt>
                      <c:pt idx="13">
                        <c:v>2019년 6월 26일 수요일</c:v>
                      </c:pt>
                      <c:pt idx="14">
                        <c:v>2019년 6월 27일 목요일</c:v>
                      </c:pt>
                      <c:pt idx="15">
                        <c:v>2019년 6월 28일 금요일</c:v>
                      </c:pt>
                      <c:pt idx="16">
                        <c:v>2019년 6월 29일 토요일</c:v>
                      </c:pt>
                      <c:pt idx="17">
                        <c:v>2019년 6월 30일 일요일</c:v>
                      </c:pt>
                      <c:pt idx="18">
                        <c:v>2019년 7월 1일 월요일</c:v>
                      </c:pt>
                      <c:pt idx="19">
                        <c:v>2019년 7월 2일 화요일</c:v>
                      </c:pt>
                      <c:pt idx="20">
                        <c:v>2019년 7월 3일 수요일</c:v>
                      </c:pt>
                      <c:pt idx="21">
                        <c:v>2019년 7월 4일 목요일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'[2]6월'!$E$32:$E$53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2"/>
                      <c:pt idx="0">
                        <c:v>1588</c:v>
                      </c:pt>
                      <c:pt idx="1">
                        <c:v>1076</c:v>
                      </c:pt>
                      <c:pt idx="2">
                        <c:v>959</c:v>
                      </c:pt>
                      <c:pt idx="3">
                        <c:v>937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D37-495A-9C8F-331CBDCAA93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'카카오 모먼트'!$C$21</c:f>
              <c:strCache>
                <c:ptCount val="1"/>
                <c:pt idx="0">
                  <c:v> 노출수 </c:v>
                </c:pt>
              </c:strCache>
            </c:strRef>
          </c:tx>
          <c:spPr>
            <a:ln w="412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4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'카카오 모먼트'!$B$23:$B$56</c:f>
              <c:strCache>
                <c:ptCount val="34"/>
                <c:pt idx="0">
                  <c:v>12월 29일</c:v>
                </c:pt>
                <c:pt idx="1">
                  <c:v>12월 30일</c:v>
                </c:pt>
                <c:pt idx="2">
                  <c:v>12월 31일</c:v>
                </c:pt>
                <c:pt idx="3">
                  <c:v>1월 1일</c:v>
                </c:pt>
                <c:pt idx="4">
                  <c:v>1월 2일</c:v>
                </c:pt>
                <c:pt idx="5">
                  <c:v>1월 3일</c:v>
                </c:pt>
                <c:pt idx="6">
                  <c:v>1월 4일</c:v>
                </c:pt>
                <c:pt idx="7">
                  <c:v>1월 5일</c:v>
                </c:pt>
                <c:pt idx="8">
                  <c:v>1월 6일</c:v>
                </c:pt>
                <c:pt idx="9">
                  <c:v>1월 7일</c:v>
                </c:pt>
                <c:pt idx="10">
                  <c:v>1월 8일</c:v>
                </c:pt>
                <c:pt idx="11">
                  <c:v>1월 9일</c:v>
                </c:pt>
                <c:pt idx="12">
                  <c:v>1월 10일</c:v>
                </c:pt>
                <c:pt idx="13">
                  <c:v>1월 11일</c:v>
                </c:pt>
                <c:pt idx="14">
                  <c:v>1월 12일</c:v>
                </c:pt>
                <c:pt idx="15">
                  <c:v>1월 13일</c:v>
                </c:pt>
                <c:pt idx="16">
                  <c:v>1월 14일</c:v>
                </c:pt>
                <c:pt idx="17">
                  <c:v>1월 15일</c:v>
                </c:pt>
                <c:pt idx="18">
                  <c:v>1월 16일</c:v>
                </c:pt>
                <c:pt idx="19">
                  <c:v>1월 17일</c:v>
                </c:pt>
                <c:pt idx="20">
                  <c:v>1월 18일</c:v>
                </c:pt>
                <c:pt idx="21">
                  <c:v>1월 19일</c:v>
                </c:pt>
                <c:pt idx="22">
                  <c:v>1월 20일</c:v>
                </c:pt>
                <c:pt idx="23">
                  <c:v>1월 21일</c:v>
                </c:pt>
                <c:pt idx="24">
                  <c:v>1월 22일</c:v>
                </c:pt>
                <c:pt idx="25">
                  <c:v>1월 23일</c:v>
                </c:pt>
                <c:pt idx="26">
                  <c:v>1월 24일</c:v>
                </c:pt>
                <c:pt idx="27">
                  <c:v>1월 25일</c:v>
                </c:pt>
                <c:pt idx="28">
                  <c:v>1월 26일</c:v>
                </c:pt>
                <c:pt idx="29">
                  <c:v>1월 27일</c:v>
                </c:pt>
                <c:pt idx="30">
                  <c:v>1월 28일</c:v>
                </c:pt>
                <c:pt idx="31">
                  <c:v>1월 29일</c:v>
                </c:pt>
                <c:pt idx="32">
                  <c:v>1월 30일</c:v>
                </c:pt>
                <c:pt idx="33">
                  <c:v>1월 31일</c:v>
                </c:pt>
              </c:strCache>
            </c:strRef>
          </c:cat>
          <c:val>
            <c:numRef>
              <c:f>'카카오 모먼트'!$C$23:$C$56</c:f>
              <c:numCache>
                <c:formatCode>_(* #,##0_);_(* \(#,##0\);_(* "-"_);_(@_)</c:formatCode>
                <c:ptCount val="34"/>
                <c:pt idx="0">
                  <c:v>172432</c:v>
                </c:pt>
                <c:pt idx="1">
                  <c:v>196169</c:v>
                </c:pt>
                <c:pt idx="2">
                  <c:v>965082</c:v>
                </c:pt>
                <c:pt idx="3">
                  <c:v>438128</c:v>
                </c:pt>
                <c:pt idx="4">
                  <c:v>510168</c:v>
                </c:pt>
                <c:pt idx="5">
                  <c:v>523242</c:v>
                </c:pt>
                <c:pt idx="6">
                  <c:v>448245</c:v>
                </c:pt>
                <c:pt idx="7">
                  <c:v>259435</c:v>
                </c:pt>
                <c:pt idx="8">
                  <c:v>238064</c:v>
                </c:pt>
                <c:pt idx="9">
                  <c:v>771813</c:v>
                </c:pt>
                <c:pt idx="10">
                  <c:v>1351474</c:v>
                </c:pt>
                <c:pt idx="11">
                  <c:v>1126966</c:v>
                </c:pt>
                <c:pt idx="12">
                  <c:v>612970</c:v>
                </c:pt>
                <c:pt idx="13">
                  <c:v>1554379</c:v>
                </c:pt>
                <c:pt idx="14">
                  <c:v>1602531</c:v>
                </c:pt>
                <c:pt idx="15">
                  <c:v>1504556</c:v>
                </c:pt>
                <c:pt idx="16">
                  <c:v>1322099</c:v>
                </c:pt>
                <c:pt idx="17">
                  <c:v>1364501</c:v>
                </c:pt>
                <c:pt idx="18">
                  <c:v>1155980</c:v>
                </c:pt>
                <c:pt idx="19">
                  <c:v>1046115</c:v>
                </c:pt>
                <c:pt idx="20">
                  <c:v>1453821</c:v>
                </c:pt>
                <c:pt idx="21">
                  <c:v>1488515</c:v>
                </c:pt>
                <c:pt idx="22">
                  <c:v>1545282</c:v>
                </c:pt>
                <c:pt idx="23">
                  <c:v>1464627</c:v>
                </c:pt>
                <c:pt idx="24">
                  <c:v>1642920</c:v>
                </c:pt>
                <c:pt idx="25">
                  <c:v>1345755</c:v>
                </c:pt>
                <c:pt idx="26">
                  <c:v>1467110</c:v>
                </c:pt>
                <c:pt idx="27">
                  <c:v>1451151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1759218</c:v>
                </c:pt>
                <c:pt idx="32">
                  <c:v>2198835</c:v>
                </c:pt>
                <c:pt idx="33">
                  <c:v>90483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0-45B1-AE51-000FF3AD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94816"/>
        <c:axId val="450193280"/>
        <c:extLst/>
      </c:lineChart>
      <c:catAx>
        <c:axId val="450185472"/>
        <c:scaling>
          <c:orientation val="minMax"/>
        </c:scaling>
        <c:delete val="0"/>
        <c:axPos val="b"/>
        <c:numFmt formatCode="mm&quot;월&quot;\ dd&quot;일&quot;" sourceLinked="0"/>
        <c:majorTickMark val="none"/>
        <c:minorTickMark val="none"/>
        <c:tickLblPos val="nextTo"/>
        <c:txPr>
          <a:bodyPr rot="3000000"/>
          <a:lstStyle/>
          <a:p>
            <a:pPr>
              <a:defRPr sz="800"/>
            </a:pPr>
            <a:endParaRPr lang="ko-KR"/>
          </a:p>
        </c:txPr>
        <c:crossAx val="450191744"/>
        <c:crosses val="autoZero"/>
        <c:auto val="1"/>
        <c:lblAlgn val="ctr"/>
        <c:lblOffset val="100"/>
        <c:noMultiLvlLbl val="1"/>
      </c:catAx>
      <c:valAx>
        <c:axId val="45019174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none"/>
        <c:minorTickMark val="none"/>
        <c:tickLblPos val="nextTo"/>
        <c:crossAx val="450185472"/>
        <c:crosses val="autoZero"/>
        <c:crossBetween val="between"/>
      </c:valAx>
      <c:valAx>
        <c:axId val="45019328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450194816"/>
        <c:crosses val="max"/>
        <c:crossBetween val="between"/>
      </c:valAx>
      <c:catAx>
        <c:axId val="4501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193280"/>
        <c:crosses val="autoZero"/>
        <c:auto val="1"/>
        <c:lblAlgn val="ctr"/>
        <c:lblOffset val="100"/>
        <c:tickLblSkip val="1"/>
        <c:tickMarkSkip val="1"/>
        <c:noMultiLvlLbl val="1"/>
      </c:catAx>
      <c:spPr>
        <a:ln>
          <a:noFill/>
        </a:ln>
      </c:spPr>
    </c:plotArea>
    <c:legend>
      <c:legendPos val="t"/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/>
      </a:pPr>
      <a:endParaRPr lang="ko-KR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'카카오 모먼트_상세'!$C$26</c:f>
              <c:strCache>
                <c:ptCount val="1"/>
                <c:pt idx="0">
                  <c:v> 노출수 </c:v>
                </c:pt>
              </c:strCache>
            </c:strRef>
          </c:tx>
          <c:spPr>
            <a:pattFill prst="pct75">
              <a:fgClr>
                <a:srgbClr val="92D050"/>
              </a:fgClr>
              <a:bgClr>
                <a:schemeClr val="bg1"/>
              </a:bgClr>
            </a:pattFill>
          </c:spPr>
          <c:invertIfNegative val="0"/>
          <c:val>
            <c:numRef>
              <c:f>'카카오 모먼트_상세'!$C$27:$C$50</c:f>
              <c:numCache>
                <c:formatCode>_(* #,##0_);_(* \(#,##0\);_(* "-"_);_(@_)</c:formatCode>
                <c:ptCount val="24"/>
                <c:pt idx="0">
                  <c:v>386330</c:v>
                </c:pt>
                <c:pt idx="1">
                  <c:v>417318</c:v>
                </c:pt>
                <c:pt idx="2">
                  <c:v>297934</c:v>
                </c:pt>
                <c:pt idx="3">
                  <c:v>186597</c:v>
                </c:pt>
                <c:pt idx="4">
                  <c:v>159793</c:v>
                </c:pt>
                <c:pt idx="5">
                  <c:v>197726</c:v>
                </c:pt>
                <c:pt idx="6">
                  <c:v>327363</c:v>
                </c:pt>
                <c:pt idx="7">
                  <c:v>647868</c:v>
                </c:pt>
                <c:pt idx="8">
                  <c:v>1164033</c:v>
                </c:pt>
                <c:pt idx="9">
                  <c:v>1520557</c:v>
                </c:pt>
                <c:pt idx="10">
                  <c:v>1763953</c:v>
                </c:pt>
                <c:pt idx="11">
                  <c:v>1835795</c:v>
                </c:pt>
                <c:pt idx="12">
                  <c:v>1924472</c:v>
                </c:pt>
                <c:pt idx="13">
                  <c:v>1810575</c:v>
                </c:pt>
                <c:pt idx="14">
                  <c:v>1904489</c:v>
                </c:pt>
                <c:pt idx="15">
                  <c:v>1903010</c:v>
                </c:pt>
                <c:pt idx="16">
                  <c:v>2037024</c:v>
                </c:pt>
                <c:pt idx="17">
                  <c:v>2223365</c:v>
                </c:pt>
                <c:pt idx="18">
                  <c:v>2118326</c:v>
                </c:pt>
                <c:pt idx="19">
                  <c:v>1969099</c:v>
                </c:pt>
                <c:pt idx="20">
                  <c:v>2326802</c:v>
                </c:pt>
                <c:pt idx="21">
                  <c:v>2571953</c:v>
                </c:pt>
                <c:pt idx="22">
                  <c:v>2430972</c:v>
                </c:pt>
                <c:pt idx="23">
                  <c:v>1037198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01F-B1A8-950C1422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60160"/>
        <c:axId val="348462080"/>
      </c:barChart>
      <c:lineChart>
        <c:grouping val="standard"/>
        <c:varyColors val="0"/>
        <c:ser>
          <c:idx val="1"/>
          <c:order val="1"/>
          <c:tx>
            <c:strRef>
              <c:f>'카카오 모먼트_상세'!$D$26</c:f>
              <c:strCache>
                <c:ptCount val="1"/>
                <c:pt idx="0">
                  <c:v> 클릭수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5"/>
            <c:spPr>
              <a:pattFill prst="pct80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marker>
          <c:val>
            <c:numRef>
              <c:f>'카카오 모먼트_상세'!$D$27:$D$50</c:f>
              <c:numCache>
                <c:formatCode>_(* #,##0_);_(* \(#,##0\);_(* "-"_);_(@_)</c:formatCode>
                <c:ptCount val="24"/>
                <c:pt idx="0">
                  <c:v>813</c:v>
                </c:pt>
                <c:pt idx="1">
                  <c:v>985</c:v>
                </c:pt>
                <c:pt idx="2">
                  <c:v>682</c:v>
                </c:pt>
                <c:pt idx="3">
                  <c:v>490</c:v>
                </c:pt>
                <c:pt idx="4">
                  <c:v>405</c:v>
                </c:pt>
                <c:pt idx="5">
                  <c:v>517</c:v>
                </c:pt>
                <c:pt idx="6">
                  <c:v>660</c:v>
                </c:pt>
                <c:pt idx="7">
                  <c:v>1350</c:v>
                </c:pt>
                <c:pt idx="8">
                  <c:v>2500</c:v>
                </c:pt>
                <c:pt idx="9">
                  <c:v>3387</c:v>
                </c:pt>
                <c:pt idx="10">
                  <c:v>3938</c:v>
                </c:pt>
                <c:pt idx="11">
                  <c:v>3979</c:v>
                </c:pt>
                <c:pt idx="12">
                  <c:v>4310</c:v>
                </c:pt>
                <c:pt idx="13">
                  <c:v>3985</c:v>
                </c:pt>
                <c:pt idx="14">
                  <c:v>4622</c:v>
                </c:pt>
                <c:pt idx="15">
                  <c:v>4583</c:v>
                </c:pt>
                <c:pt idx="16">
                  <c:v>4853</c:v>
                </c:pt>
                <c:pt idx="17">
                  <c:v>5239</c:v>
                </c:pt>
                <c:pt idx="18">
                  <c:v>5228</c:v>
                </c:pt>
                <c:pt idx="19">
                  <c:v>5220</c:v>
                </c:pt>
                <c:pt idx="20">
                  <c:v>5163</c:v>
                </c:pt>
                <c:pt idx="21">
                  <c:v>5516</c:v>
                </c:pt>
                <c:pt idx="22">
                  <c:v>4857</c:v>
                </c:pt>
                <c:pt idx="23">
                  <c:v>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9-401F-B1A8-950C1422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65408"/>
        <c:axId val="348463872"/>
      </c:lineChart>
      <c:catAx>
        <c:axId val="3484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462080"/>
        <c:crosses val="autoZero"/>
        <c:auto val="1"/>
        <c:lblAlgn val="ctr"/>
        <c:lblOffset val="100"/>
        <c:noMultiLvlLbl val="0"/>
      </c:catAx>
      <c:valAx>
        <c:axId val="34846208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348460160"/>
        <c:crosses val="autoZero"/>
        <c:crossBetween val="between"/>
      </c:valAx>
      <c:valAx>
        <c:axId val="348463872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348465408"/>
        <c:crosses val="max"/>
        <c:crossBetween val="between"/>
      </c:valAx>
      <c:catAx>
        <c:axId val="34846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3484638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49854601789374"/>
          <c:y val="9.3693693693693694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'카카오 모먼트_상세'!$D$54</c:f>
              <c:strCache>
                <c:ptCount val="1"/>
                <c:pt idx="0">
                  <c:v> 클릭수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'카카오 모먼트_상세'!$B$55:$B$57</c:f>
              <c:strCache>
                <c:ptCount val="3"/>
                <c:pt idx="0">
                  <c:v>PC</c:v>
                </c:pt>
                <c:pt idx="1">
                  <c:v>Android</c:v>
                </c:pt>
                <c:pt idx="2">
                  <c:v>Ios</c:v>
                </c:pt>
              </c:strCache>
            </c:strRef>
          </c:cat>
          <c:val>
            <c:numRef>
              <c:f>'카카오 모먼트_상세'!$D$55:$D$57</c:f>
              <c:numCache>
                <c:formatCode>_(* #,##0_);_(* \(#,##0\);_(* "-"_);_(@_)</c:formatCode>
                <c:ptCount val="3"/>
                <c:pt idx="1">
                  <c:v>73788</c:v>
                </c:pt>
                <c:pt idx="2">
                  <c:v>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086-AFC6-DA769DF7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58616</xdr:colOff>
      <xdr:row>0</xdr:row>
      <xdr:rowOff>139211</xdr:rowOff>
    </xdr:from>
    <xdr:to>
      <xdr:col>2</xdr:col>
      <xdr:colOff>22363</xdr:colOff>
      <xdr:row>3</xdr:row>
      <xdr:rowOff>149769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096D658-463E-4A55-A49D-A72C8418E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6" y="139211"/>
          <a:ext cx="1341209" cy="64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54349</xdr:colOff>
      <xdr:row>10</xdr:row>
      <xdr:rowOff>123825</xdr:rowOff>
    </xdr:from>
    <xdr:to>
      <xdr:col>7</xdr:col>
      <xdr:colOff>0</xdr:colOff>
      <xdr:row>19</xdr:row>
      <xdr:rowOff>158750</xdr:rowOff>
    </xdr:to>
    <xdr:graphicFrame macro="">
      <xdr:nvGraphicFramePr>
        <xdr:cNvPr id="2" name="차트 30">
          <a:extLst>
            <a:ext uri="{FF2B5EF4-FFF2-40B4-BE49-F238E27FC236}">
              <a16:creationId xmlns:a16="http://schemas.microsoft.com/office/drawing/2014/main" id="{F4EA3E98-3386-4F27-AD0E-D26539AF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54349</xdr:colOff>
      <xdr:row>8</xdr:row>
      <xdr:rowOff>123825</xdr:rowOff>
    </xdr:from>
    <xdr:to>
      <xdr:col>8</xdr:col>
      <xdr:colOff>629478</xdr:colOff>
      <xdr:row>17</xdr:row>
      <xdr:rowOff>158750</xdr:rowOff>
    </xdr:to>
    <xdr:graphicFrame macro="">
      <xdr:nvGraphicFramePr>
        <xdr:cNvPr id="5" name="차트 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3</xdr:row>
      <xdr:rowOff>104775</xdr:rowOff>
    </xdr:from>
    <xdr:to>
      <xdr:col>8</xdr:col>
      <xdr:colOff>9524</xdr:colOff>
      <xdr:row>14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13</xdr:row>
      <xdr:rowOff>104775</xdr:rowOff>
    </xdr:from>
    <xdr:to>
      <xdr:col>6</xdr:col>
      <xdr:colOff>171449</xdr:colOff>
      <xdr:row>23</xdr:row>
      <xdr:rowOff>152400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13</xdr:row>
      <xdr:rowOff>104775</xdr:rowOff>
    </xdr:from>
    <xdr:to>
      <xdr:col>3</xdr:col>
      <xdr:colOff>390524</xdr:colOff>
      <xdr:row>23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13</xdr:row>
      <xdr:rowOff>104775</xdr:rowOff>
    </xdr:from>
    <xdr:to>
      <xdr:col>8</xdr:col>
      <xdr:colOff>723899</xdr:colOff>
      <xdr:row>23</xdr:row>
      <xdr:rowOff>152400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137120</xdr:colOff>
      <xdr:row>23</xdr:row>
      <xdr:rowOff>64424</xdr:rowOff>
    </xdr:from>
    <xdr:to>
      <xdr:col>9</xdr:col>
      <xdr:colOff>531726</xdr:colOff>
      <xdr:row>28</xdr:row>
      <xdr:rowOff>120078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BB9947C-829E-4C66-A0A8-547AC8324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6120" y="4884074"/>
          <a:ext cx="3137806" cy="1103404"/>
        </a:xfrm>
        <a:prstGeom prst="rect">
          <a:avLst/>
        </a:prstGeom>
      </xdr:spPr>
    </xdr:pic>
    <xdr:clientData/>
  </xdr:twoCellAnchor>
  <xdr:twoCellAnchor editAs="oneCell">
    <xdr:from>
      <xdr:col>5</xdr:col>
      <xdr:colOff>59571</xdr:colOff>
      <xdr:row>12</xdr:row>
      <xdr:rowOff>75619</xdr:rowOff>
    </xdr:from>
    <xdr:to>
      <xdr:col>9</xdr:col>
      <xdr:colOff>531726</xdr:colOff>
      <xdr:row>23</xdr:row>
      <xdr:rowOff>151238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6BDAEBD-DA5B-42C7-B69E-316015C94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8571" y="2590219"/>
          <a:ext cx="3215355" cy="2380669"/>
        </a:xfrm>
        <a:prstGeom prst="rect">
          <a:avLst/>
        </a:prstGeom>
      </xdr:spPr>
    </xdr:pic>
    <xdr:clientData/>
  </xdr:twoCellAnchor>
  <xdr:twoCellAnchor editAs="oneCell">
    <xdr:from>
      <xdr:col>9</xdr:col>
      <xdr:colOff>546212</xdr:colOff>
      <xdr:row>1</xdr:row>
      <xdr:rowOff>17757</xdr:rowOff>
    </xdr:from>
    <xdr:to>
      <xdr:col>14</xdr:col>
      <xdr:colOff>350144</xdr:colOff>
      <xdr:row>12</xdr:row>
      <xdr:rowOff>84497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E21D34-B84B-4247-B56F-179619BBA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8412" y="227307"/>
          <a:ext cx="3232932" cy="2371790"/>
        </a:xfrm>
        <a:prstGeom prst="rect">
          <a:avLst/>
        </a:prstGeom>
      </xdr:spPr>
    </xdr:pic>
    <xdr:clientData/>
  </xdr:twoCellAnchor>
  <xdr:twoCellAnchor editAs="oneCell">
    <xdr:from>
      <xdr:col>14</xdr:col>
      <xdr:colOff>350144</xdr:colOff>
      <xdr:row>1</xdr:row>
      <xdr:rowOff>0</xdr:rowOff>
    </xdr:from>
    <xdr:to>
      <xdr:col>18</xdr:col>
      <xdr:colOff>95141</xdr:colOff>
      <xdr:row>12</xdr:row>
      <xdr:rowOff>66740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5905B-785A-4732-BCD1-697F3D36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1344" y="209550"/>
          <a:ext cx="2488197" cy="2371790"/>
        </a:xfrm>
        <a:prstGeom prst="rect">
          <a:avLst/>
        </a:prstGeom>
      </xdr:spPr>
    </xdr:pic>
    <xdr:clientData/>
  </xdr:twoCellAnchor>
  <xdr:twoCellAnchor editAs="oneCell">
    <xdr:from>
      <xdr:col>13</xdr:col>
      <xdr:colOff>597980</xdr:colOff>
      <xdr:row>12</xdr:row>
      <xdr:rowOff>75619</xdr:rowOff>
    </xdr:from>
    <xdr:to>
      <xdr:col>16</xdr:col>
      <xdr:colOff>528028</xdr:colOff>
      <xdr:row>28</xdr:row>
      <xdr:rowOff>190796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CFCB35-E561-43AC-BDF1-89DBEF0E6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13380" y="2590219"/>
          <a:ext cx="1987448" cy="3467977"/>
        </a:xfrm>
        <a:prstGeom prst="rect">
          <a:avLst/>
        </a:prstGeom>
      </xdr:spPr>
    </xdr:pic>
    <xdr:clientData/>
  </xdr:twoCellAnchor>
  <xdr:twoCellAnchor editAs="oneCell">
    <xdr:from>
      <xdr:col>5</xdr:col>
      <xdr:colOff>68449</xdr:colOff>
      <xdr:row>1</xdr:row>
      <xdr:rowOff>26634</xdr:rowOff>
    </xdr:from>
    <xdr:to>
      <xdr:col>9</xdr:col>
      <xdr:colOff>526119</xdr:colOff>
      <xdr:row>12</xdr:row>
      <xdr:rowOff>87760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1824A25-A992-4E79-93C7-0D04C063C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97449" y="236184"/>
          <a:ext cx="3200870" cy="23661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182160</xdr:rowOff>
    </xdr:from>
    <xdr:to>
      <xdr:col>5</xdr:col>
      <xdr:colOff>66306</xdr:colOff>
      <xdr:row>28</xdr:row>
      <xdr:rowOff>120078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57F863E-6637-4F72-8EE3-0BBFA1C54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3325410"/>
          <a:ext cx="2809506" cy="266206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8979</xdr:rowOff>
    </xdr:from>
    <xdr:to>
      <xdr:col>5</xdr:col>
      <xdr:colOff>81191</xdr:colOff>
      <xdr:row>13</xdr:row>
      <xdr:rowOff>156447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0586DF8-CDD0-45CA-99CB-0B058758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1" y="218529"/>
          <a:ext cx="2824390" cy="2662068"/>
        </a:xfrm>
        <a:prstGeom prst="rect">
          <a:avLst/>
        </a:prstGeom>
      </xdr:spPr>
    </xdr:pic>
    <xdr:clientData/>
  </xdr:twoCellAnchor>
  <xdr:twoCellAnchor editAs="oneCell">
    <xdr:from>
      <xdr:col>9</xdr:col>
      <xdr:colOff>521778</xdr:colOff>
      <xdr:row>12</xdr:row>
      <xdr:rowOff>92782</xdr:rowOff>
    </xdr:from>
    <xdr:to>
      <xdr:col>13</xdr:col>
      <xdr:colOff>612866</xdr:colOff>
      <xdr:row>28</xdr:row>
      <xdr:rowOff>44313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0CB18B0-5556-48E1-B07D-297DA58DC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93978" y="2607382"/>
          <a:ext cx="2834288" cy="33043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54349</xdr:colOff>
      <xdr:row>9</xdr:row>
      <xdr:rowOff>47625</xdr:rowOff>
    </xdr:from>
    <xdr:to>
      <xdr:col>8</xdr:col>
      <xdr:colOff>0</xdr:colOff>
      <xdr:row>18</xdr:row>
      <xdr:rowOff>158750</xdr:rowOff>
    </xdr:to>
    <xdr:graphicFrame macro="">
      <xdr:nvGraphicFramePr>
        <xdr:cNvPr id="2" name="차트 3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3</xdr:row>
      <xdr:rowOff>104775</xdr:rowOff>
    </xdr:from>
    <xdr:to>
      <xdr:col>8</xdr:col>
      <xdr:colOff>9524</xdr:colOff>
      <xdr:row>14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1F47A2-BF27-4F38-815C-CF1425600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13</xdr:row>
      <xdr:rowOff>104775</xdr:rowOff>
    </xdr:from>
    <xdr:to>
      <xdr:col>6</xdr:col>
      <xdr:colOff>171449</xdr:colOff>
      <xdr:row>23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696BCC-E6E5-4753-ACDA-B6B1F19A6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13</xdr:row>
      <xdr:rowOff>104775</xdr:rowOff>
    </xdr:from>
    <xdr:to>
      <xdr:col>3</xdr:col>
      <xdr:colOff>390524</xdr:colOff>
      <xdr:row>23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2DA51D6-AE14-4D60-92D6-09E20B1D8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13</xdr:row>
      <xdr:rowOff>104775</xdr:rowOff>
    </xdr:from>
    <xdr:to>
      <xdr:col>8</xdr:col>
      <xdr:colOff>723899</xdr:colOff>
      <xdr:row>23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F67D08F-4CB5-4638-B731-539043A12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182647</xdr:rowOff>
    </xdr:from>
    <xdr:to>
      <xdr:col>4</xdr:col>
      <xdr:colOff>501668</xdr:colOff>
      <xdr:row>26</xdr:row>
      <xdr:rowOff>103122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1145353-50E2-4100-966B-F9F079A21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792747"/>
          <a:ext cx="2559068" cy="758675"/>
        </a:xfrm>
        <a:prstGeom prst="rect">
          <a:avLst/>
        </a:prstGeom>
      </xdr:spPr>
    </xdr:pic>
    <xdr:clientData/>
  </xdr:twoCellAnchor>
  <xdr:twoCellAnchor editAs="oneCell">
    <xdr:from>
      <xdr:col>5</xdr:col>
      <xdr:colOff>219014</xdr:colOff>
      <xdr:row>22</xdr:row>
      <xdr:rowOff>202763</xdr:rowOff>
    </xdr:from>
    <xdr:to>
      <xdr:col>9</xdr:col>
      <xdr:colOff>40006</xdr:colOff>
      <xdr:row>26</xdr:row>
      <xdr:rowOff>103122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CBB5B3E-EB1D-4DF6-BE62-42656AB3D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8014" y="4812863"/>
          <a:ext cx="2564192" cy="738559"/>
        </a:xfrm>
        <a:prstGeom prst="rect">
          <a:avLst/>
        </a:prstGeom>
      </xdr:spPr>
    </xdr:pic>
    <xdr:clientData/>
  </xdr:twoCellAnchor>
  <xdr:twoCellAnchor editAs="oneCell">
    <xdr:from>
      <xdr:col>9</xdr:col>
      <xdr:colOff>425668</xdr:colOff>
      <xdr:row>22</xdr:row>
      <xdr:rowOff>202763</xdr:rowOff>
    </xdr:from>
    <xdr:to>
      <xdr:col>13</xdr:col>
      <xdr:colOff>238975</xdr:colOff>
      <xdr:row>26</xdr:row>
      <xdr:rowOff>105995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0024596-49EB-4CC0-88D7-DE56D4D8E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97868" y="4812863"/>
          <a:ext cx="2556507" cy="741432"/>
        </a:xfrm>
        <a:prstGeom prst="rect">
          <a:avLst/>
        </a:prstGeom>
      </xdr:spPr>
    </xdr:pic>
    <xdr:clientData/>
  </xdr:twoCellAnchor>
  <xdr:twoCellAnchor editAs="oneCell">
    <xdr:from>
      <xdr:col>13</xdr:col>
      <xdr:colOff>626381</xdr:colOff>
      <xdr:row>22</xdr:row>
      <xdr:rowOff>202763</xdr:rowOff>
    </xdr:from>
    <xdr:to>
      <xdr:col>17</xdr:col>
      <xdr:colOff>432003</xdr:colOff>
      <xdr:row>26</xdr:row>
      <xdr:rowOff>105996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EDF0E42-38F2-48B9-860C-344F902BE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1781" y="4812863"/>
          <a:ext cx="2548822" cy="7414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6655</xdr:rowOff>
    </xdr:from>
    <xdr:to>
      <xdr:col>4</xdr:col>
      <xdr:colOff>498076</xdr:colOff>
      <xdr:row>22</xdr:row>
      <xdr:rowOff>104807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EE2B0E1-0A9E-46E8-BB3B-E5EEBB77E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216205"/>
          <a:ext cx="2555476" cy="4498702"/>
        </a:xfrm>
        <a:prstGeom prst="rect">
          <a:avLst/>
        </a:prstGeom>
      </xdr:spPr>
    </xdr:pic>
    <xdr:clientData/>
  </xdr:twoCellAnchor>
  <xdr:twoCellAnchor editAs="oneCell">
    <xdr:from>
      <xdr:col>5</xdr:col>
      <xdr:colOff>195419</xdr:colOff>
      <xdr:row>1</xdr:row>
      <xdr:rowOff>6655</xdr:rowOff>
    </xdr:from>
    <xdr:to>
      <xdr:col>9</xdr:col>
      <xdr:colOff>1039</xdr:colOff>
      <xdr:row>22</xdr:row>
      <xdr:rowOff>118116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872A703-1DA2-406E-AD96-6E013F5BB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4419" y="216205"/>
          <a:ext cx="2548820" cy="4512011"/>
        </a:xfrm>
        <a:prstGeom prst="rect">
          <a:avLst/>
        </a:prstGeom>
      </xdr:spPr>
    </xdr:pic>
    <xdr:clientData/>
  </xdr:twoCellAnchor>
  <xdr:twoCellAnchor editAs="oneCell">
    <xdr:from>
      <xdr:col>9</xdr:col>
      <xdr:colOff>425668</xdr:colOff>
      <xdr:row>1</xdr:row>
      <xdr:rowOff>0</xdr:rowOff>
    </xdr:from>
    <xdr:to>
      <xdr:col>13</xdr:col>
      <xdr:colOff>224634</xdr:colOff>
      <xdr:row>22</xdr:row>
      <xdr:rowOff>104807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441E027-308B-4BAF-9BDF-B8EEE663D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7868" y="209550"/>
          <a:ext cx="2542166" cy="4505357"/>
        </a:xfrm>
        <a:prstGeom prst="rect">
          <a:avLst/>
        </a:prstGeom>
      </xdr:spPr>
    </xdr:pic>
    <xdr:clientData/>
  </xdr:twoCellAnchor>
  <xdr:twoCellAnchor editAs="oneCell">
    <xdr:from>
      <xdr:col>13</xdr:col>
      <xdr:colOff>667370</xdr:colOff>
      <xdr:row>1</xdr:row>
      <xdr:rowOff>0</xdr:rowOff>
    </xdr:from>
    <xdr:to>
      <xdr:col>17</xdr:col>
      <xdr:colOff>472991</xdr:colOff>
      <xdr:row>22</xdr:row>
      <xdr:rowOff>98152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0A14D04-BB45-4E0A-964B-6C4B1FA5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82770" y="209550"/>
          <a:ext cx="2548821" cy="44987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월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월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nsa@emstar.co.k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6"/>
  <sheetViews>
    <sheetView tabSelected="1" view="pageBreakPreview" topLeftCell="A7" zoomScale="130" zoomScaleNormal="100" zoomScaleSheetLayoutView="130" workbookViewId="0">
      <selection activeCell="F22" sqref="F22:H22"/>
    </sheetView>
  </sheetViews>
  <sheetFormatPr defaultRowHeight="16.5"/>
  <cols>
    <col min="1" max="7" width="9" style="1"/>
    <col min="8" max="8" width="11.875" style="1" bestFit="1" customWidth="1"/>
    <col min="9" max="16384" width="9" style="1"/>
  </cols>
  <sheetData>
    <row r="2" spans="1:8">
      <c r="A2" s="2"/>
      <c r="B2" s="2"/>
      <c r="C2" s="3"/>
      <c r="D2" s="4"/>
      <c r="E2" s="4"/>
      <c r="F2" s="4"/>
      <c r="G2" s="4"/>
      <c r="H2" s="4"/>
    </row>
    <row r="3" spans="1:8">
      <c r="A3" s="5"/>
      <c r="B3" s="5"/>
      <c r="C3" s="6"/>
      <c r="D3" s="4"/>
      <c r="E3" s="4"/>
      <c r="F3" s="4"/>
      <c r="G3" s="4"/>
      <c r="H3" s="4"/>
    </row>
    <row r="4" spans="1:8">
      <c r="A4" s="5"/>
      <c r="B4" s="5"/>
      <c r="C4" s="3"/>
      <c r="D4" s="4"/>
      <c r="E4" s="4"/>
      <c r="F4" s="4"/>
      <c r="G4" s="4"/>
      <c r="H4" s="4"/>
    </row>
    <row r="5" spans="1:8">
      <c r="A5" s="5"/>
      <c r="B5" s="5"/>
      <c r="C5" s="7"/>
      <c r="D5" s="4"/>
      <c r="E5" s="4"/>
      <c r="F5" s="4"/>
      <c r="G5" s="4"/>
      <c r="H5" s="4"/>
    </row>
    <row r="6" spans="1:8">
      <c r="A6" s="5"/>
      <c r="B6" s="5"/>
      <c r="C6" s="3"/>
      <c r="D6" s="4"/>
      <c r="E6" s="4"/>
      <c r="F6" s="4"/>
      <c r="G6" s="4"/>
      <c r="H6" s="4"/>
    </row>
    <row r="9" spans="1:8">
      <c r="A9" s="5"/>
      <c r="B9" s="5"/>
      <c r="C9" s="8"/>
      <c r="D9" s="5"/>
      <c r="E9" s="5"/>
      <c r="F9" s="5"/>
      <c r="G9" s="5"/>
      <c r="H9" s="5"/>
    </row>
    <row r="10" spans="1:8" ht="25.5">
      <c r="A10" s="48" t="s">
        <v>92</v>
      </c>
      <c r="B10" s="48"/>
      <c r="C10" s="48"/>
      <c r="D10" s="48"/>
      <c r="E10" s="48"/>
      <c r="F10" s="48"/>
      <c r="G10" s="48"/>
      <c r="H10" s="48"/>
    </row>
    <row r="11" spans="1:8" ht="22.5">
      <c r="A11" s="49" t="s">
        <v>93</v>
      </c>
      <c r="B11" s="49"/>
      <c r="C11" s="49"/>
      <c r="D11" s="49"/>
      <c r="E11" s="49"/>
      <c r="F11" s="49"/>
      <c r="G11" s="49"/>
      <c r="H11" s="49"/>
    </row>
    <row r="21" spans="4:8">
      <c r="D21" s="50" t="s">
        <v>0</v>
      </c>
      <c r="E21" s="51"/>
      <c r="F21" s="52" t="str">
        <f>A11</f>
        <v>2021년 1월</v>
      </c>
      <c r="G21" s="53"/>
      <c r="H21" s="54"/>
    </row>
    <row r="22" spans="4:8">
      <c r="D22" s="50" t="s">
        <v>1</v>
      </c>
      <c r="E22" s="51"/>
      <c r="F22" s="55" t="s">
        <v>144</v>
      </c>
      <c r="G22" s="53"/>
      <c r="H22" s="54"/>
    </row>
    <row r="23" spans="4:8">
      <c r="D23" s="50" t="s">
        <v>2</v>
      </c>
      <c r="E23" s="51"/>
      <c r="F23" s="71" t="s">
        <v>145</v>
      </c>
      <c r="G23" s="72"/>
      <c r="H23" s="73"/>
    </row>
    <row r="24" spans="4:8">
      <c r="D24" s="50" t="s">
        <v>3</v>
      </c>
      <c r="E24" s="51"/>
      <c r="F24" s="55" t="s">
        <v>4</v>
      </c>
      <c r="G24" s="53"/>
      <c r="H24" s="54"/>
    </row>
    <row r="25" spans="4:8">
      <c r="D25" s="50" t="s">
        <v>5</v>
      </c>
      <c r="E25" s="51"/>
      <c r="F25" s="55" t="s">
        <v>146</v>
      </c>
      <c r="G25" s="53"/>
      <c r="H25" s="54"/>
    </row>
    <row r="26" spans="4:8" ht="7.5" customHeight="1"/>
  </sheetData>
  <mergeCells count="12">
    <mergeCell ref="A10:H10"/>
    <mergeCell ref="A11:H11"/>
    <mergeCell ref="D21:E21"/>
    <mergeCell ref="F21:H21"/>
    <mergeCell ref="D25:E25"/>
    <mergeCell ref="F25:H25"/>
    <mergeCell ref="D22:E22"/>
    <mergeCell ref="F22:H22"/>
    <mergeCell ref="D23:E23"/>
    <mergeCell ref="F23:H23"/>
    <mergeCell ref="D24:E24"/>
    <mergeCell ref="F24:H24"/>
  </mergeCells>
  <phoneticPr fontId="19" type="noConversion"/>
  <hyperlinks>
    <hyperlink ref="F23" r:id="rId1" xr:uid="{4E49DD8F-0C2A-4733-BC74-DE8F0C6195F2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658-CA49-4C57-A8BC-11123560D144}">
  <sheetPr>
    <tabColor rgb="FFFF0000"/>
    <pageSetUpPr fitToPage="1"/>
  </sheetPr>
  <dimension ref="B2:K60"/>
  <sheetViews>
    <sheetView view="pageBreakPreview" zoomScaleNormal="100" zoomScaleSheetLayoutView="100" workbookViewId="0">
      <selection activeCell="E3" sqref="E3"/>
    </sheetView>
  </sheetViews>
  <sheetFormatPr defaultRowHeight="13.5"/>
  <cols>
    <col min="1" max="1" width="2.25" style="11" customWidth="1"/>
    <col min="2" max="2" width="16.375" style="11" bestFit="1" customWidth="1"/>
    <col min="3" max="3" width="14.875" style="11" customWidth="1"/>
    <col min="4" max="4" width="15.875" style="11" customWidth="1"/>
    <col min="5" max="5" width="10.875" style="11" customWidth="1"/>
    <col min="6" max="6" width="10.25" style="11" customWidth="1"/>
    <col min="7" max="7" width="16" style="11" customWidth="1"/>
    <col min="8" max="8" width="1.75" style="11" customWidth="1"/>
    <col min="9" max="9" width="11.875" style="11" bestFit="1" customWidth="1"/>
    <col min="10" max="10" width="9" style="11"/>
    <col min="11" max="11" width="9.625" style="11" bestFit="1" customWidth="1"/>
    <col min="12" max="16384" width="9" style="11"/>
  </cols>
  <sheetData>
    <row r="2" spans="2:7" ht="13.5" customHeight="1">
      <c r="B2" s="61" t="s">
        <v>6</v>
      </c>
      <c r="C2" s="62" t="s">
        <v>97</v>
      </c>
      <c r="D2" s="9" t="s">
        <v>20</v>
      </c>
      <c r="E2" s="46" t="s">
        <v>143</v>
      </c>
      <c r="F2" s="64" t="s">
        <v>23</v>
      </c>
      <c r="G2" s="66"/>
    </row>
    <row r="3" spans="2:7">
      <c r="B3" s="61"/>
      <c r="C3" s="63"/>
      <c r="D3" s="45" t="s">
        <v>21</v>
      </c>
      <c r="E3" s="46"/>
      <c r="F3" s="65"/>
      <c r="G3" s="67"/>
    </row>
    <row r="5" spans="2:7">
      <c r="B5" s="56" t="s">
        <v>19</v>
      </c>
      <c r="C5" s="56"/>
      <c r="D5" s="57"/>
      <c r="E5" s="57"/>
      <c r="F5" s="57"/>
      <c r="G5" s="57"/>
    </row>
    <row r="6" spans="2:7">
      <c r="B6" s="13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58"/>
    </row>
    <row r="7" spans="2:7">
      <c r="B7" s="23" t="s">
        <v>22</v>
      </c>
      <c r="C7" s="23">
        <f>G2</f>
        <v>0</v>
      </c>
      <c r="D7" s="23">
        <f>G59</f>
        <v>75730246.865476206</v>
      </c>
      <c r="E7" s="23">
        <f>C59</f>
        <v>34411248.600000001</v>
      </c>
      <c r="F7" s="23">
        <f>D59</f>
        <v>98919.2</v>
      </c>
      <c r="G7" s="59"/>
    </row>
    <row r="8" spans="2:7">
      <c r="B8" s="18" t="s">
        <v>15</v>
      </c>
      <c r="C8" s="19"/>
      <c r="D8" s="19"/>
      <c r="E8" s="19"/>
      <c r="F8" s="19"/>
      <c r="G8" s="60"/>
    </row>
    <row r="9" spans="2:7">
      <c r="B9" s="27" t="s">
        <v>69</v>
      </c>
      <c r="C9" s="25"/>
      <c r="D9" s="25"/>
      <c r="E9" s="25"/>
      <c r="F9" s="25"/>
      <c r="G9" s="26"/>
    </row>
    <row r="10" spans="2:7">
      <c r="B10" s="30" t="s">
        <v>96</v>
      </c>
      <c r="C10" s="28"/>
      <c r="D10" s="28"/>
      <c r="E10" s="28"/>
      <c r="F10" s="28"/>
      <c r="G10" s="29"/>
    </row>
    <row r="22" spans="2:9" ht="13.5" customHeight="1">
      <c r="B22" s="56" t="s">
        <v>8</v>
      </c>
      <c r="C22" s="56"/>
      <c r="D22" s="57"/>
      <c r="E22" s="57"/>
      <c r="F22" s="57"/>
      <c r="G22" s="57"/>
    </row>
    <row r="23" spans="2:9">
      <c r="B23" s="18" t="s">
        <v>18</v>
      </c>
      <c r="C23" s="13" t="s">
        <v>12</v>
      </c>
      <c r="D23" s="13" t="s">
        <v>13</v>
      </c>
      <c r="E23" s="13" t="s">
        <v>7</v>
      </c>
      <c r="F23" s="13" t="s">
        <v>16</v>
      </c>
      <c r="G23" s="13" t="s">
        <v>11</v>
      </c>
    </row>
    <row r="24" spans="2:9">
      <c r="B24" s="21" t="s">
        <v>94</v>
      </c>
      <c r="C24" s="23">
        <f>'구글 uac'!C22+'카카오 모먼트'!C22</f>
        <v>32252</v>
      </c>
      <c r="D24" s="23">
        <f>'구글 uac'!D22+'카카오 모먼트'!D22</f>
        <v>826</v>
      </c>
      <c r="E24" s="17">
        <f>D24/C24</f>
        <v>2.5610814833188639E-2</v>
      </c>
      <c r="F24" s="23">
        <f>G24/D24</f>
        <v>1341.3740055344172</v>
      </c>
      <c r="G24" s="23">
        <f>'구글 uac'!G22+'카카오 모먼트'!G22</f>
        <v>1107974.9285714286</v>
      </c>
      <c r="I24" s="24"/>
    </row>
    <row r="25" spans="2:9">
      <c r="B25" s="21" t="s">
        <v>24</v>
      </c>
      <c r="C25" s="23">
        <f>'구글 uac'!C23+'카카오 모먼트'!C23</f>
        <v>192464</v>
      </c>
      <c r="D25" s="23">
        <f>'구글 uac'!D23+'카카오 모먼트'!D23</f>
        <v>857</v>
      </c>
      <c r="E25" s="17">
        <f t="shared" ref="E25:E58" si="0">D25/C25</f>
        <v>4.4527807797821927E-3</v>
      </c>
      <c r="F25" s="23">
        <f t="shared" ref="F25:F58" si="1">G25/D25</f>
        <v>1044.8717786297716</v>
      </c>
      <c r="G25" s="23">
        <f>'구글 uac'!G23+'카카오 모먼트'!G23</f>
        <v>895455.11428571434</v>
      </c>
      <c r="I25" s="24"/>
    </row>
    <row r="26" spans="2:9">
      <c r="B26" s="21" t="s">
        <v>25</v>
      </c>
      <c r="C26" s="23">
        <f>'구글 uac'!C24+'카카오 모먼트'!C24</f>
        <v>218555</v>
      </c>
      <c r="D26" s="23">
        <f>'구글 uac'!D24+'카카오 모먼트'!D24</f>
        <v>965</v>
      </c>
      <c r="E26" s="17">
        <f t="shared" si="0"/>
        <v>4.4153645535448746E-3</v>
      </c>
      <c r="F26" s="23">
        <f t="shared" si="1"/>
        <v>1033.759067357513</v>
      </c>
      <c r="G26" s="23">
        <f>'구글 uac'!G24+'카카오 모먼트'!G24</f>
        <v>997577.5</v>
      </c>
      <c r="I26" s="24"/>
    </row>
    <row r="27" spans="2:9">
      <c r="B27" s="21" t="s">
        <v>26</v>
      </c>
      <c r="C27" s="23">
        <f>'구글 uac'!C25+'카카오 모먼트'!C25</f>
        <v>981393</v>
      </c>
      <c r="D27" s="23">
        <f>'구글 uac'!D25+'카카오 모먼트'!D25</f>
        <v>1533</v>
      </c>
      <c r="E27" s="17">
        <f t="shared" si="0"/>
        <v>1.5620653499668329E-3</v>
      </c>
      <c r="F27" s="23">
        <f t="shared" si="1"/>
        <v>850.76798993570026</v>
      </c>
      <c r="G27" s="23">
        <f>'구글 uac'!G25+'카카오 모먼트'!G25</f>
        <v>1304227.3285714285</v>
      </c>
      <c r="I27" s="24"/>
    </row>
    <row r="28" spans="2:9">
      <c r="B28" s="39" t="s">
        <v>95</v>
      </c>
      <c r="C28" s="23">
        <f>'구글 uac'!C26+'카카오 모먼트'!C26</f>
        <v>461914</v>
      </c>
      <c r="D28" s="23">
        <f>'구글 uac'!D26+'카카오 모먼트'!D26</f>
        <v>1492</v>
      </c>
      <c r="E28" s="17">
        <f t="shared" si="0"/>
        <v>3.2300384920136648E-3</v>
      </c>
      <c r="F28" s="23">
        <f t="shared" si="1"/>
        <v>487.17138069705089</v>
      </c>
      <c r="G28" s="23">
        <f>'구글 uac'!G26+'카카오 모먼트'!G26</f>
        <v>726859.7</v>
      </c>
      <c r="I28" s="24"/>
    </row>
    <row r="29" spans="2:9">
      <c r="B29" s="39" t="s">
        <v>27</v>
      </c>
      <c r="C29" s="23">
        <f>'구글 uac'!C27+'카카오 모먼트'!C27</f>
        <v>557375</v>
      </c>
      <c r="D29" s="23">
        <f>'구글 uac'!D27+'카카오 모먼트'!D27</f>
        <v>1708</v>
      </c>
      <c r="E29" s="17">
        <f t="shared" si="0"/>
        <v>3.0643642072213499E-3</v>
      </c>
      <c r="F29" s="23">
        <f t="shared" si="1"/>
        <v>563.2692539310807</v>
      </c>
      <c r="G29" s="23">
        <f>'구글 uac'!G27+'카카오 모먼트'!G27</f>
        <v>962063.88571428577</v>
      </c>
      <c r="I29" s="24"/>
    </row>
    <row r="30" spans="2:9">
      <c r="B30" s="39" t="s">
        <v>28</v>
      </c>
      <c r="C30" s="23">
        <f>'구글 uac'!C28+'카카오 모먼트'!C28</f>
        <v>598616</v>
      </c>
      <c r="D30" s="23">
        <f>'구글 uac'!D28+'카카오 모먼트'!D28</f>
        <v>1815</v>
      </c>
      <c r="E30" s="17">
        <f t="shared" si="0"/>
        <v>3.0319937990297618E-3</v>
      </c>
      <c r="F30" s="23">
        <f t="shared" si="1"/>
        <v>629.48234553325472</v>
      </c>
      <c r="G30" s="23">
        <f>'구글 uac'!G28+'카카오 모먼트'!G28</f>
        <v>1142510.4571428574</v>
      </c>
      <c r="I30" s="24"/>
    </row>
    <row r="31" spans="2:9">
      <c r="B31" s="39" t="s">
        <v>29</v>
      </c>
      <c r="C31" s="23">
        <f>'구글 uac'!C29+'카카오 모먼트'!C29</f>
        <v>517735</v>
      </c>
      <c r="D31" s="23">
        <f>'구글 uac'!D29+'카카오 모먼트'!D29</f>
        <v>1622</v>
      </c>
      <c r="E31" s="17">
        <f t="shared" si="0"/>
        <v>3.1328768578519901E-3</v>
      </c>
      <c r="F31" s="23">
        <f t="shared" si="1"/>
        <v>688.63087017791099</v>
      </c>
      <c r="G31" s="23">
        <f>'구글 uac'!G29+'카카오 모먼트'!G29</f>
        <v>1116959.2714285715</v>
      </c>
      <c r="I31" s="24"/>
    </row>
    <row r="32" spans="2:9">
      <c r="B32" s="39" t="s">
        <v>30</v>
      </c>
      <c r="C32" s="23">
        <f>'구글 uac'!C30+'카카오 모먼트'!C30</f>
        <v>308127</v>
      </c>
      <c r="D32" s="23">
        <f>'구글 uac'!D30+'카카오 모먼트'!D30</f>
        <v>1589</v>
      </c>
      <c r="E32" s="17">
        <f t="shared" si="0"/>
        <v>5.1569644984048781E-3</v>
      </c>
      <c r="F32" s="23">
        <f t="shared" si="1"/>
        <v>628.8838083250921</v>
      </c>
      <c r="G32" s="23">
        <f>'구글 uac'!G30+'카카오 모먼트'!G30</f>
        <v>999296.37142857141</v>
      </c>
      <c r="I32" s="24"/>
    </row>
    <row r="33" spans="2:11">
      <c r="B33" s="39" t="s">
        <v>31</v>
      </c>
      <c r="C33" s="23">
        <f>'구글 uac'!C31+'카카오 모먼트'!C31</f>
        <v>300451</v>
      </c>
      <c r="D33" s="23">
        <f>'구글 uac'!D31+'카카오 모먼트'!D31</f>
        <v>1406</v>
      </c>
      <c r="E33" s="17">
        <f t="shared" si="0"/>
        <v>4.6796316204639025E-3</v>
      </c>
      <c r="F33" s="23">
        <f t="shared" si="1"/>
        <v>646.80365779313149</v>
      </c>
      <c r="G33" s="23">
        <f>'구글 uac'!G31+'카카오 모먼트'!G31</f>
        <v>909405.94285714289</v>
      </c>
      <c r="I33" s="24"/>
    </row>
    <row r="34" spans="2:11">
      <c r="B34" s="39" t="s">
        <v>32</v>
      </c>
      <c r="C34" s="23">
        <f>'구글 uac'!C32+'카카오 모먼트'!C32</f>
        <v>817698</v>
      </c>
      <c r="D34" s="23">
        <f>'구글 uac'!D32+'카카오 모먼트'!D32</f>
        <v>1978</v>
      </c>
      <c r="E34" s="17">
        <f t="shared" si="0"/>
        <v>2.4189859825999331E-3</v>
      </c>
      <c r="F34" s="23">
        <f t="shared" si="1"/>
        <v>808.02193413260147</v>
      </c>
      <c r="G34" s="23">
        <f>'구글 uac'!G32+'카카오 모먼트'!G32</f>
        <v>1598267.3857142858</v>
      </c>
      <c r="I34" s="24"/>
    </row>
    <row r="35" spans="2:11">
      <c r="B35" s="39" t="s">
        <v>33</v>
      </c>
      <c r="C35" s="23">
        <f>'구글 uac'!C33+'카카오 모먼트'!C33</f>
        <v>1362049</v>
      </c>
      <c r="D35" s="23">
        <f>'구글 uac'!D33+'카카오 모먼트'!D33</f>
        <v>2319</v>
      </c>
      <c r="E35" s="17">
        <f t="shared" si="0"/>
        <v>1.7025819188590131E-3</v>
      </c>
      <c r="F35" s="23">
        <f t="shared" si="1"/>
        <v>789.29656255775274</v>
      </c>
      <c r="G35" s="23">
        <f>'구글 uac'!G33+'카카오 모먼트'!G33</f>
        <v>1830378.7285714287</v>
      </c>
      <c r="I35" s="24"/>
    </row>
    <row r="36" spans="2:11">
      <c r="B36" s="39" t="s">
        <v>34</v>
      </c>
      <c r="C36" s="23">
        <f>'구글 uac'!C34+'카카오 모먼트'!C34</f>
        <v>1145804</v>
      </c>
      <c r="D36" s="23">
        <f>'구글 uac'!D34+'카카오 모먼트'!D34</f>
        <v>2288</v>
      </c>
      <c r="E36" s="17">
        <f t="shared" si="0"/>
        <v>1.9968511193886565E-3</v>
      </c>
      <c r="F36" s="23">
        <f t="shared" si="1"/>
        <v>572.29581043956034</v>
      </c>
      <c r="G36" s="23">
        <f>'구글 uac'!G34+'카카오 모먼트'!G34</f>
        <v>1309412.8142857142</v>
      </c>
      <c r="I36" s="24"/>
    </row>
    <row r="37" spans="2:11">
      <c r="B37" s="39" t="s">
        <v>35</v>
      </c>
      <c r="C37" s="23">
        <f>'구글 uac'!C35+'카카오 모먼트'!C35</f>
        <v>634859</v>
      </c>
      <c r="D37" s="23">
        <f>'구글 uac'!D35+'카카오 모먼트'!D35</f>
        <v>2384</v>
      </c>
      <c r="E37" s="17">
        <f t="shared" si="0"/>
        <v>3.7551645325970017E-3</v>
      </c>
      <c r="F37" s="23">
        <f t="shared" si="1"/>
        <v>572.84563159156278</v>
      </c>
      <c r="G37" s="23">
        <f>'구글 uac'!G35+'카카오 모먼트'!G35</f>
        <v>1365663.9857142856</v>
      </c>
      <c r="I37" s="24"/>
    </row>
    <row r="38" spans="2:11">
      <c r="B38" s="39" t="s">
        <v>36</v>
      </c>
      <c r="C38" s="23">
        <f>'구글 uac'!C36+'카카오 모먼트'!C36</f>
        <v>1607485</v>
      </c>
      <c r="D38" s="23">
        <f>'구글 uac'!D36+'카카오 모먼트'!D36</f>
        <v>4248</v>
      </c>
      <c r="E38" s="17">
        <f t="shared" si="0"/>
        <v>2.6426374118576532E-3</v>
      </c>
      <c r="F38" s="23">
        <f t="shared" si="1"/>
        <v>610.35079028786652</v>
      </c>
      <c r="G38" s="23">
        <f>'구글 uac'!G36+'카카오 모먼트'!G36</f>
        <v>2592770.1571428571</v>
      </c>
      <c r="I38" s="24"/>
    </row>
    <row r="39" spans="2:11">
      <c r="B39" s="39" t="s">
        <v>37</v>
      </c>
      <c r="C39" s="23">
        <f>'구글 uac'!C37+'카카오 모먼트'!C37</f>
        <v>1650987</v>
      </c>
      <c r="D39" s="23">
        <f>'구글 uac'!D37+'카카오 모먼트'!D37</f>
        <v>3961</v>
      </c>
      <c r="E39" s="17">
        <f t="shared" si="0"/>
        <v>2.3991709201828968E-3</v>
      </c>
      <c r="F39" s="23">
        <f t="shared" si="1"/>
        <v>655.02416417210668</v>
      </c>
      <c r="G39" s="23">
        <f>'구글 uac'!G37+'카카오 모먼트'!G37</f>
        <v>2594550.7142857146</v>
      </c>
      <c r="I39" s="24"/>
      <c r="K39" s="33"/>
    </row>
    <row r="40" spans="2:11">
      <c r="B40" s="39" t="s">
        <v>38</v>
      </c>
      <c r="C40" s="23">
        <f>'구글 uac'!C38+'카카오 모먼트'!C38</f>
        <v>1547725</v>
      </c>
      <c r="D40" s="23">
        <f>'구글 uac'!D38+'카카오 모먼트'!D38</f>
        <v>3930</v>
      </c>
      <c r="E40" s="17">
        <f t="shared" si="0"/>
        <v>2.5392107771083365E-3</v>
      </c>
      <c r="F40" s="23">
        <f t="shared" si="1"/>
        <v>630.50922210105421</v>
      </c>
      <c r="G40" s="23">
        <f>'구글 uac'!G38+'카카오 모먼트'!G38</f>
        <v>2477901.2428571428</v>
      </c>
      <c r="I40" s="24"/>
    </row>
    <row r="41" spans="2:11">
      <c r="B41" s="39" t="s">
        <v>39</v>
      </c>
      <c r="C41" s="23">
        <f>'구글 uac'!C39+'카카오 모먼트'!C39</f>
        <v>1343045</v>
      </c>
      <c r="D41" s="23">
        <f>'구글 uac'!D39+'카카오 모먼트'!D39</f>
        <v>3966</v>
      </c>
      <c r="E41" s="17">
        <f t="shared" si="0"/>
        <v>2.9529911507060447E-3</v>
      </c>
      <c r="F41" s="23">
        <f t="shared" si="1"/>
        <v>697.29082558893447</v>
      </c>
      <c r="G41" s="23">
        <f>'구글 uac'!G39+'카카오 모먼트'!G39</f>
        <v>2765455.4142857143</v>
      </c>
      <c r="I41" s="24"/>
    </row>
    <row r="42" spans="2:11">
      <c r="B42" s="39" t="s">
        <v>40</v>
      </c>
      <c r="C42" s="23">
        <f>'구글 uac'!C40+'카카오 모먼트'!C40</f>
        <v>1380738</v>
      </c>
      <c r="D42" s="23">
        <f>'구글 uac'!D40+'카카오 모먼트'!D40</f>
        <v>4394</v>
      </c>
      <c r="E42" s="17">
        <f t="shared" si="0"/>
        <v>3.1823561023162977E-3</v>
      </c>
      <c r="F42" s="23">
        <f t="shared" si="1"/>
        <v>659.14733077573317</v>
      </c>
      <c r="G42" s="23">
        <f>'구글 uac'!G40+'카카오 모먼트'!G40</f>
        <v>2896293.3714285716</v>
      </c>
      <c r="I42" s="24"/>
    </row>
    <row r="43" spans="2:11">
      <c r="B43" s="39" t="s">
        <v>41</v>
      </c>
      <c r="C43" s="23">
        <f>'구글 uac'!C41+'카카오 모먼트'!C41</f>
        <v>1174520</v>
      </c>
      <c r="D43" s="23">
        <f>'구글 uac'!D41+'카카오 모먼트'!D41</f>
        <v>4354</v>
      </c>
      <c r="E43" s="17">
        <f t="shared" si="0"/>
        <v>3.7070462827367774E-3</v>
      </c>
      <c r="F43" s="23">
        <f t="shared" si="1"/>
        <v>521.67070017717697</v>
      </c>
      <c r="G43" s="23">
        <f>'구글 uac'!G41+'카카오 모먼트'!G41</f>
        <v>2271354.2285714285</v>
      </c>
      <c r="I43" s="24"/>
    </row>
    <row r="44" spans="2:11">
      <c r="B44" s="39" t="s">
        <v>42</v>
      </c>
      <c r="C44" s="23">
        <f>'구글 uac'!C42+'카카오 모먼트'!C42</f>
        <v>1065886</v>
      </c>
      <c r="D44" s="23">
        <f>'구글 uac'!D42+'카카오 모먼트'!D42</f>
        <v>4215</v>
      </c>
      <c r="E44" s="17">
        <f t="shared" si="0"/>
        <v>3.9544566679738736E-3</v>
      </c>
      <c r="F44" s="23">
        <f t="shared" si="1"/>
        <v>543.30498898491783</v>
      </c>
      <c r="G44" s="23">
        <f>'구글 uac'!G42+'카카오 모먼트'!G42</f>
        <v>2290030.5285714287</v>
      </c>
      <c r="I44" s="24"/>
    </row>
    <row r="45" spans="2:11">
      <c r="B45" s="39" t="s">
        <v>43</v>
      </c>
      <c r="C45" s="23">
        <f>'구글 uac'!C43+'카카오 모먼트'!C43</f>
        <v>1518980</v>
      </c>
      <c r="D45" s="23">
        <f>'구글 uac'!D43+'카카오 모먼트'!D43</f>
        <v>4615</v>
      </c>
      <c r="E45" s="17">
        <f t="shared" si="0"/>
        <v>3.0382230180779207E-3</v>
      </c>
      <c r="F45" s="23">
        <f t="shared" si="1"/>
        <v>570.14815972759641</v>
      </c>
      <c r="G45" s="23">
        <f>'구글 uac'!G43+'카카오 모먼트'!G43</f>
        <v>2631233.7571428572</v>
      </c>
      <c r="I45" s="24"/>
    </row>
    <row r="46" spans="2:11">
      <c r="B46" s="39" t="s">
        <v>44</v>
      </c>
      <c r="C46" s="23">
        <f>'구글 uac'!C44+'카카오 모먼트'!C44</f>
        <v>1559239</v>
      </c>
      <c r="D46" s="23">
        <f>'구글 uac'!D44+'카카오 모먼트'!D44</f>
        <v>4481</v>
      </c>
      <c r="E46" s="17">
        <f t="shared" si="0"/>
        <v>2.8738378144723162E-3</v>
      </c>
      <c r="F46" s="23">
        <f t="shared" si="1"/>
        <v>768.51161013166711</v>
      </c>
      <c r="G46" s="23">
        <f>'구글 uac'!G44+'카카오 모먼트'!G44</f>
        <v>3443700.5250000004</v>
      </c>
      <c r="I46" s="24"/>
    </row>
    <row r="47" spans="2:11">
      <c r="B47" s="39" t="s">
        <v>45</v>
      </c>
      <c r="C47" s="23">
        <f>'구글 uac'!C45+'카카오 모먼트'!C45</f>
        <v>1583573</v>
      </c>
      <c r="D47" s="23">
        <f>'구글 uac'!D45+'카카오 모먼트'!D45</f>
        <v>4093</v>
      </c>
      <c r="E47" s="17">
        <f t="shared" si="0"/>
        <v>2.5846613954645602E-3</v>
      </c>
      <c r="F47" s="23">
        <f t="shared" si="1"/>
        <v>728.81836061568526</v>
      </c>
      <c r="G47" s="23">
        <f>'구글 uac'!G45+'카카오 모먼트'!G45</f>
        <v>2983053.55</v>
      </c>
    </row>
    <row r="48" spans="2:11">
      <c r="B48" s="39" t="s">
        <v>46</v>
      </c>
      <c r="C48" s="23">
        <f>'구글 uac'!C46+'카카오 모먼트'!C46</f>
        <v>1501403</v>
      </c>
      <c r="D48" s="23">
        <f>'구글 uac'!D46+'카카오 모먼트'!D46</f>
        <v>3963</v>
      </c>
      <c r="E48" s="17">
        <f t="shared" si="0"/>
        <v>2.6395311585230615E-3</v>
      </c>
      <c r="F48" s="23">
        <f t="shared" si="1"/>
        <v>728.34624653040635</v>
      </c>
      <c r="G48" s="23">
        <f>'구글 uac'!G46+'카카오 모먼트'!G46</f>
        <v>2886436.1750000003</v>
      </c>
    </row>
    <row r="49" spans="2:11">
      <c r="B49" s="39" t="s">
        <v>47</v>
      </c>
      <c r="C49" s="23">
        <f>'구글 uac'!C47+'카카오 모먼트'!C47</f>
        <v>1699684</v>
      </c>
      <c r="D49" s="23">
        <f>'구글 uac'!D47+'카카오 모먼트'!D47</f>
        <v>4459</v>
      </c>
      <c r="E49" s="17">
        <f t="shared" si="0"/>
        <v>2.6234288255934631E-3</v>
      </c>
      <c r="F49" s="23">
        <f t="shared" si="1"/>
        <v>721.54814980937431</v>
      </c>
      <c r="G49" s="23">
        <f>'구글 uac'!G47+'카카오 모먼트'!G47</f>
        <v>3217383.2</v>
      </c>
    </row>
    <row r="50" spans="2:11">
      <c r="B50" s="39" t="s">
        <v>48</v>
      </c>
      <c r="C50" s="23">
        <f>'구글 uac'!C48+'카카오 모먼트'!C48</f>
        <v>1380180</v>
      </c>
      <c r="D50" s="23">
        <f>'구글 uac'!D48+'카카오 모먼트'!D48</f>
        <v>4099</v>
      </c>
      <c r="E50" s="17">
        <f t="shared" si="0"/>
        <v>2.9699024764885738E-3</v>
      </c>
      <c r="F50" s="23">
        <f t="shared" si="1"/>
        <v>720.14091241766289</v>
      </c>
      <c r="G50" s="23">
        <f>'구글 uac'!G48+'카카오 모먼트'!G48</f>
        <v>2951857.6</v>
      </c>
    </row>
    <row r="51" spans="2:11">
      <c r="B51" s="39" t="s">
        <v>49</v>
      </c>
      <c r="C51" s="23">
        <f>'구글 uac'!C49+'카카오 모먼트'!C49</f>
        <v>1520412</v>
      </c>
      <c r="D51" s="23">
        <f>'구글 uac'!D49+'카카오 모먼트'!D49</f>
        <v>4261</v>
      </c>
      <c r="E51" s="17">
        <f t="shared" si="0"/>
        <v>2.8025298405958384E-3</v>
      </c>
      <c r="F51" s="23">
        <f t="shared" si="1"/>
        <v>775.67096338887575</v>
      </c>
      <c r="G51" s="23">
        <f>'구글 uac'!G49+'카카오 모먼트'!G49</f>
        <v>3305133.9749999996</v>
      </c>
    </row>
    <row r="52" spans="2:11">
      <c r="B52" s="39" t="s">
        <v>50</v>
      </c>
      <c r="C52" s="23">
        <f>'구글 uac'!C50+'카카오 모먼트'!C50</f>
        <v>1494867</v>
      </c>
      <c r="D52" s="23">
        <f>'구글 uac'!D50+'카카오 모먼트'!D50</f>
        <v>4258</v>
      </c>
      <c r="E52" s="17">
        <f t="shared" si="0"/>
        <v>2.8484139391664943E-3</v>
      </c>
      <c r="F52" s="23">
        <f t="shared" si="1"/>
        <v>728.11069751056834</v>
      </c>
      <c r="G52" s="23">
        <f>'구글 uac'!G50+'카카오 모먼트'!G50</f>
        <v>3100295.35</v>
      </c>
    </row>
    <row r="53" spans="2:11">
      <c r="B53" s="39" t="s">
        <v>51</v>
      </c>
      <c r="C53" s="23">
        <f>'구글 uac'!C51+'카카오 모먼트'!C51</f>
        <v>55595</v>
      </c>
      <c r="D53" s="23">
        <f>'구글 uac'!D51+'카카오 모먼트'!D51</f>
        <v>684.80000000000007</v>
      </c>
      <c r="E53" s="17">
        <f t="shared" si="0"/>
        <v>1.2317654465329618E-2</v>
      </c>
      <c r="F53" s="23">
        <f t="shared" si="1"/>
        <v>2949.0929688658944</v>
      </c>
      <c r="G53" s="23">
        <f>'구글 uac'!G51+'카카오 모먼트'!G51</f>
        <v>2019538.8650793647</v>
      </c>
    </row>
    <row r="54" spans="2:11">
      <c r="B54" s="39" t="s">
        <v>52</v>
      </c>
      <c r="C54" s="23">
        <f>'구글 uac'!C52+'카카오 모먼트'!C52</f>
        <v>38953.599999999999</v>
      </c>
      <c r="D54" s="23">
        <f>'구글 uac'!D52+'카카오 모먼트'!D52</f>
        <v>581.6</v>
      </c>
      <c r="E54" s="17">
        <f t="shared" si="0"/>
        <v>1.4930584079520252E-2</v>
      </c>
      <c r="F54" s="23">
        <f t="shared" si="1"/>
        <v>2773.6612191873533</v>
      </c>
      <c r="G54" s="23">
        <f>'구글 uac'!G52+'카카오 모먼트'!G52</f>
        <v>1613161.3650793647</v>
      </c>
    </row>
    <row r="55" spans="2:11">
      <c r="B55" s="39" t="s">
        <v>53</v>
      </c>
      <c r="C55" s="23">
        <f>'구글 uac'!C53+'카카오 모먼트'!C53</f>
        <v>49909.600000000006</v>
      </c>
      <c r="D55" s="23">
        <f>'구글 uac'!D53+'카카오 모먼트'!D53</f>
        <v>738.40000000000009</v>
      </c>
      <c r="E55" s="17">
        <f t="shared" si="0"/>
        <v>1.4794748906022089E-2</v>
      </c>
      <c r="F55" s="23">
        <f t="shared" si="1"/>
        <v>2510.4680647990504</v>
      </c>
      <c r="G55" s="23">
        <f>'구글 uac'!G53+'카카오 모먼트'!G53</f>
        <v>1853729.6190476189</v>
      </c>
    </row>
    <row r="56" spans="2:11">
      <c r="B56" s="39" t="s">
        <v>54</v>
      </c>
      <c r="C56" s="23">
        <f>'구글 uac'!C54+'카카오 모먼트'!C54</f>
        <v>1795926</v>
      </c>
      <c r="D56" s="23">
        <f>'구글 uac'!D54+'카카오 모먼트'!D54</f>
        <v>4723.3999999999996</v>
      </c>
      <c r="E56" s="17">
        <f t="shared" si="0"/>
        <v>2.6300638222287553E-3</v>
      </c>
      <c r="F56" s="23">
        <f t="shared" si="1"/>
        <v>1084.4899752733941</v>
      </c>
      <c r="G56" s="23">
        <f>'구글 uac'!G54+'카카오 모먼트'!G54</f>
        <v>5122479.9492063494</v>
      </c>
    </row>
    <row r="57" spans="2:11">
      <c r="B57" s="39" t="s">
        <v>55</v>
      </c>
      <c r="C57" s="23">
        <f>'구글 uac'!C55+'카카오 모먼트'!C55</f>
        <v>2207295</v>
      </c>
      <c r="D57" s="23">
        <f>'구글 uac'!D55+'카카오 모먼트'!D55</f>
        <v>5536.8</v>
      </c>
      <c r="E57" s="17">
        <f t="shared" si="0"/>
        <v>2.5084096144828852E-3</v>
      </c>
      <c r="F57" s="23">
        <f t="shared" si="1"/>
        <v>1001.6807424723007</v>
      </c>
      <c r="G57" s="23">
        <f>'구글 uac'!G55+'카카오 모먼트'!G55</f>
        <v>5546105.9349206351</v>
      </c>
    </row>
    <row r="58" spans="2:11">
      <c r="B58" s="39" t="s">
        <v>56</v>
      </c>
      <c r="C58" s="23">
        <f>'구글 uac'!C56+'카카오 모먼트'!C56</f>
        <v>105553.4</v>
      </c>
      <c r="D58" s="23">
        <f>'구글 uac'!D56+'카카오 모먼트'!D56</f>
        <v>575.20000000000005</v>
      </c>
      <c r="E58" s="17">
        <f t="shared" si="0"/>
        <v>5.4493744398569832E-3</v>
      </c>
      <c r="F58" s="23">
        <f t="shared" si="1"/>
        <v>1567.6772054440689</v>
      </c>
      <c r="G58" s="23">
        <f>'구글 uac'!G56+'카카오 모먼트'!G56</f>
        <v>901727.92857142852</v>
      </c>
    </row>
    <row r="59" spans="2:11">
      <c r="B59" s="18" t="s">
        <v>17</v>
      </c>
      <c r="C59" s="19">
        <f>SUM(C24:C58)</f>
        <v>34411248.600000001</v>
      </c>
      <c r="D59" s="19">
        <f>SUM(D24:D58)</f>
        <v>98919.2</v>
      </c>
      <c r="E59" s="20">
        <f>D59/C59</f>
        <v>2.8746181561107318E-3</v>
      </c>
      <c r="F59" s="22">
        <f>G59/D59</f>
        <v>765.57682295728443</v>
      </c>
      <c r="G59" s="19">
        <f>SUM(G24:G58)</f>
        <v>75730246.865476206</v>
      </c>
    </row>
    <row r="60" spans="2:11">
      <c r="K60" s="47"/>
    </row>
  </sheetData>
  <mergeCells count="9">
    <mergeCell ref="B22:C22"/>
    <mergeCell ref="D22:G22"/>
    <mergeCell ref="G6:G8"/>
    <mergeCell ref="B2:B3"/>
    <mergeCell ref="C2:C3"/>
    <mergeCell ref="F2:F3"/>
    <mergeCell ref="G2:G3"/>
    <mergeCell ref="B5:C5"/>
    <mergeCell ref="D5:G5"/>
  </mergeCells>
  <phoneticPr fontId="19" type="noConversion"/>
  <pageMargins left="0.7" right="0.7" top="0.75" bottom="0.75" header="0.3" footer="0.3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2:M62"/>
  <sheetViews>
    <sheetView view="pageBreakPreview" zoomScaleNormal="100" zoomScaleSheetLayoutView="100" workbookViewId="0">
      <selection activeCell="L54" sqref="L54"/>
    </sheetView>
  </sheetViews>
  <sheetFormatPr defaultRowHeight="13.5"/>
  <cols>
    <col min="1" max="1" width="2.25" style="11" customWidth="1"/>
    <col min="2" max="2" width="16.375" style="11" bestFit="1" customWidth="1"/>
    <col min="3" max="3" width="10.5" style="11" bestFit="1" customWidth="1"/>
    <col min="4" max="4" width="12.875" style="11" bestFit="1" customWidth="1"/>
    <col min="5" max="5" width="10.875" style="11" customWidth="1"/>
    <col min="6" max="6" width="10.25" style="11" customWidth="1"/>
    <col min="7" max="7" width="9.375" style="11" bestFit="1" customWidth="1"/>
    <col min="8" max="8" width="13.375" style="11" customWidth="1"/>
    <col min="9" max="9" width="11" style="11" customWidth="1"/>
    <col min="10" max="10" width="1.75" style="11" customWidth="1"/>
    <col min="11" max="12" width="11.875" style="11" bestFit="1" customWidth="1"/>
    <col min="13" max="13" width="9.625" style="11" bestFit="1" customWidth="1"/>
    <col min="14" max="16384" width="9" style="11"/>
  </cols>
  <sheetData>
    <row r="2" spans="2:8" ht="13.5" customHeight="1">
      <c r="B2" s="61" t="s">
        <v>6</v>
      </c>
      <c r="C2" s="62" t="s">
        <v>97</v>
      </c>
      <c r="D2" s="9" t="s">
        <v>20</v>
      </c>
      <c r="E2" s="38" t="s">
        <v>22</v>
      </c>
      <c r="F2" s="64" t="s">
        <v>23</v>
      </c>
      <c r="G2" s="66"/>
      <c r="H2" s="68"/>
    </row>
    <row r="3" spans="2:8">
      <c r="B3" s="61"/>
      <c r="C3" s="63"/>
      <c r="D3" s="37" t="s">
        <v>21</v>
      </c>
      <c r="E3" s="38"/>
      <c r="F3" s="65"/>
      <c r="G3" s="67"/>
      <c r="H3" s="69"/>
    </row>
    <row r="5" spans="2:8">
      <c r="B5" s="56" t="s">
        <v>19</v>
      </c>
      <c r="C5" s="56"/>
      <c r="D5" s="57"/>
      <c r="E5" s="57"/>
      <c r="F5" s="57"/>
      <c r="G5" s="57"/>
      <c r="H5" s="57"/>
    </row>
    <row r="6" spans="2:8" ht="27">
      <c r="B6" s="13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13" t="s">
        <v>59</v>
      </c>
      <c r="H6" s="14" t="s">
        <v>60</v>
      </c>
    </row>
    <row r="7" spans="2:8">
      <c r="B7" s="23" t="s">
        <v>66</v>
      </c>
      <c r="C7" s="23">
        <f>G2</f>
        <v>0</v>
      </c>
      <c r="D7" s="23">
        <f>G57</f>
        <v>31132292.365476195</v>
      </c>
      <c r="E7" s="23">
        <f>C57</f>
        <v>1339179.6000000001</v>
      </c>
      <c r="F7" s="23">
        <f>D57</f>
        <v>23419.200000000001</v>
      </c>
      <c r="G7" s="23">
        <f>H57</f>
        <v>8017</v>
      </c>
      <c r="H7" s="23">
        <f>I57</f>
        <v>3883.2845659818131</v>
      </c>
    </row>
    <row r="8" spans="2:8">
      <c r="B8" s="18" t="s">
        <v>15</v>
      </c>
      <c r="C8" s="19"/>
      <c r="D8" s="19"/>
      <c r="E8" s="19"/>
      <c r="F8" s="19"/>
      <c r="G8" s="20"/>
      <c r="H8" s="18"/>
    </row>
    <row r="20" spans="2:11" ht="13.5" customHeight="1">
      <c r="B20" s="56" t="s">
        <v>8</v>
      </c>
      <c r="C20" s="56"/>
      <c r="D20" s="57"/>
      <c r="E20" s="57"/>
      <c r="F20" s="57"/>
      <c r="G20" s="57"/>
    </row>
    <row r="21" spans="2:11" ht="27">
      <c r="B21" s="18" t="s">
        <v>18</v>
      </c>
      <c r="C21" s="13" t="s">
        <v>12</v>
      </c>
      <c r="D21" s="13" t="s">
        <v>13</v>
      </c>
      <c r="E21" s="13" t="s">
        <v>7</v>
      </c>
      <c r="F21" s="13" t="s">
        <v>16</v>
      </c>
      <c r="G21" s="13" t="s">
        <v>11</v>
      </c>
      <c r="H21" s="13" t="s">
        <v>57</v>
      </c>
      <c r="I21" s="14" t="s">
        <v>58</v>
      </c>
    </row>
    <row r="22" spans="2:11">
      <c r="B22" s="21" t="s">
        <v>94</v>
      </c>
      <c r="C22" s="23">
        <v>32252</v>
      </c>
      <c r="D22" s="23">
        <v>826</v>
      </c>
      <c r="E22" s="17">
        <f>D22/C22</f>
        <v>2.5610814833188639E-2</v>
      </c>
      <c r="F22" s="23">
        <f>G22/D22</f>
        <v>1341.3740055344172</v>
      </c>
      <c r="G22" s="23">
        <v>1107974.9285714286</v>
      </c>
      <c r="H22" s="23">
        <v>439</v>
      </c>
      <c r="I22" s="23">
        <f>G22/H22</f>
        <v>2523.8608851285389</v>
      </c>
      <c r="K22" s="24"/>
    </row>
    <row r="23" spans="2:11">
      <c r="B23" s="21" t="s">
        <v>24</v>
      </c>
      <c r="C23" s="23">
        <v>20032</v>
      </c>
      <c r="D23" s="23">
        <v>739</v>
      </c>
      <c r="E23" s="17">
        <f t="shared" ref="E23:E56" si="0">D23/C23</f>
        <v>3.6890974440894571E-2</v>
      </c>
      <c r="F23" s="23">
        <f t="shared" ref="F23:F56" si="1">G23/D23</f>
        <v>1161.4304658805336</v>
      </c>
      <c r="G23" s="23">
        <v>858297.11428571434</v>
      </c>
      <c r="H23" s="23">
        <v>416</v>
      </c>
      <c r="I23" s="23">
        <f t="shared" ref="I23:I56" si="2">G23/H23</f>
        <v>2063.2142170329671</v>
      </c>
      <c r="K23" s="24"/>
    </row>
    <row r="24" spans="2:11">
      <c r="B24" s="21" t="s">
        <v>25</v>
      </c>
      <c r="C24" s="23">
        <v>22386</v>
      </c>
      <c r="D24" s="23">
        <v>786</v>
      </c>
      <c r="E24" s="17">
        <f t="shared" si="0"/>
        <v>3.5111230233181454E-2</v>
      </c>
      <c r="F24" s="23">
        <f t="shared" si="1"/>
        <v>1155.515903307888</v>
      </c>
      <c r="G24" s="23">
        <v>908235.5</v>
      </c>
      <c r="H24" s="23">
        <v>443</v>
      </c>
      <c r="I24" s="23">
        <f t="shared" si="2"/>
        <v>2050.1930022573365</v>
      </c>
      <c r="K24" s="24"/>
    </row>
    <row r="25" spans="2:11">
      <c r="B25" s="21" t="s">
        <v>26</v>
      </c>
      <c r="C25" s="23">
        <v>16311</v>
      </c>
      <c r="D25" s="23">
        <v>692</v>
      </c>
      <c r="E25" s="17">
        <f t="shared" si="0"/>
        <v>4.2425357120961314E-2</v>
      </c>
      <c r="F25" s="23">
        <f t="shared" si="1"/>
        <v>1290.1175268373247</v>
      </c>
      <c r="G25" s="23">
        <v>892761.32857142866</v>
      </c>
      <c r="H25" s="23">
        <v>391</v>
      </c>
      <c r="I25" s="23">
        <f t="shared" si="2"/>
        <v>2283.2770551698941</v>
      </c>
      <c r="K25" s="24"/>
    </row>
    <row r="26" spans="2:11">
      <c r="B26" s="39" t="s">
        <v>95</v>
      </c>
      <c r="C26" s="23">
        <v>23786</v>
      </c>
      <c r="D26" s="23">
        <v>594</v>
      </c>
      <c r="E26" s="17">
        <f t="shared" si="0"/>
        <v>2.4972673000924914E-2</v>
      </c>
      <c r="F26" s="23">
        <f t="shared" si="1"/>
        <v>547.33619528619533</v>
      </c>
      <c r="G26" s="23">
        <v>325117.7</v>
      </c>
      <c r="H26" s="23">
        <v>252</v>
      </c>
      <c r="I26" s="23">
        <f t="shared" si="2"/>
        <v>1290.1496031746033</v>
      </c>
      <c r="K26" s="24"/>
    </row>
    <row r="27" spans="2:11">
      <c r="B27" s="39" t="s">
        <v>27</v>
      </c>
      <c r="C27" s="23">
        <v>47207</v>
      </c>
      <c r="D27" s="23">
        <v>763</v>
      </c>
      <c r="E27" s="17">
        <f t="shared" si="0"/>
        <v>1.6162857203380853E-2</v>
      </c>
      <c r="F27" s="23">
        <f t="shared" si="1"/>
        <v>736.57258940273368</v>
      </c>
      <c r="G27" s="23">
        <v>562004.88571428577</v>
      </c>
      <c r="H27" s="23">
        <v>269</v>
      </c>
      <c r="I27" s="23">
        <f t="shared" si="2"/>
        <v>2089.237493361657</v>
      </c>
      <c r="K27" s="24"/>
    </row>
    <row r="28" spans="2:11">
      <c r="B28" s="39" t="s">
        <v>28</v>
      </c>
      <c r="C28" s="23">
        <v>75374</v>
      </c>
      <c r="D28" s="23">
        <v>880</v>
      </c>
      <c r="E28" s="17">
        <f t="shared" si="0"/>
        <v>1.1675113434340753E-2</v>
      </c>
      <c r="F28" s="23">
        <f t="shared" si="1"/>
        <v>842.93233766233777</v>
      </c>
      <c r="G28" s="23">
        <v>741780.45714285725</v>
      </c>
      <c r="H28" s="23">
        <v>253</v>
      </c>
      <c r="I28" s="23">
        <f t="shared" si="2"/>
        <v>2931.9385657820444</v>
      </c>
      <c r="K28" s="24"/>
    </row>
    <row r="29" spans="2:11">
      <c r="B29" s="39" t="s">
        <v>29</v>
      </c>
      <c r="C29" s="23">
        <v>69490</v>
      </c>
      <c r="D29" s="23">
        <v>856</v>
      </c>
      <c r="E29" s="17">
        <f t="shared" si="0"/>
        <v>1.2318319182616205E-2</v>
      </c>
      <c r="F29" s="23">
        <f t="shared" si="1"/>
        <v>872.13232643524702</v>
      </c>
      <c r="G29" s="23">
        <v>746545.27142857143</v>
      </c>
      <c r="H29" s="23">
        <v>267</v>
      </c>
      <c r="I29" s="23">
        <f t="shared" si="2"/>
        <v>2796.0497057249868</v>
      </c>
      <c r="K29" s="24"/>
    </row>
    <row r="30" spans="2:11">
      <c r="B30" s="39" t="s">
        <v>30</v>
      </c>
      <c r="C30" s="23">
        <v>48692</v>
      </c>
      <c r="D30" s="23">
        <v>727</v>
      </c>
      <c r="E30" s="17">
        <f t="shared" si="0"/>
        <v>1.493058407952025E-2</v>
      </c>
      <c r="F30" s="23">
        <f t="shared" si="1"/>
        <v>825.65250540381214</v>
      </c>
      <c r="G30" s="23">
        <v>600249.37142857141</v>
      </c>
      <c r="H30" s="23">
        <v>237</v>
      </c>
      <c r="I30" s="23">
        <f t="shared" si="2"/>
        <v>2532.6977697408074</v>
      </c>
      <c r="K30" s="24"/>
    </row>
    <row r="31" spans="2:11">
      <c r="B31" s="39" t="s">
        <v>31</v>
      </c>
      <c r="C31" s="23">
        <v>62387</v>
      </c>
      <c r="D31" s="23">
        <v>923</v>
      </c>
      <c r="E31" s="17">
        <f t="shared" si="0"/>
        <v>1.4794748906022087E-2</v>
      </c>
      <c r="F31" s="23">
        <f t="shared" si="1"/>
        <v>744.15378424392509</v>
      </c>
      <c r="G31" s="23">
        <v>686853.94285714289</v>
      </c>
      <c r="H31" s="23">
        <v>304</v>
      </c>
      <c r="I31" s="23">
        <f t="shared" si="2"/>
        <v>2259.3879699248123</v>
      </c>
      <c r="K31" s="24"/>
    </row>
    <row r="32" spans="2:11">
      <c r="B32" s="39" t="s">
        <v>32</v>
      </c>
      <c r="C32" s="23">
        <v>45885</v>
      </c>
      <c r="D32" s="23">
        <v>628</v>
      </c>
      <c r="E32" s="17">
        <f t="shared" si="0"/>
        <v>1.3686389887762886E-2</v>
      </c>
      <c r="F32" s="23">
        <f t="shared" si="1"/>
        <v>1169.4862829845315</v>
      </c>
      <c r="G32" s="23">
        <v>734437.38571428577</v>
      </c>
      <c r="H32" s="23">
        <v>312</v>
      </c>
      <c r="I32" s="23">
        <f t="shared" si="2"/>
        <v>2353.9659798534799</v>
      </c>
      <c r="K32" s="24"/>
    </row>
    <row r="33" spans="2:13">
      <c r="B33" s="39" t="s">
        <v>33</v>
      </c>
      <c r="C33" s="23">
        <v>10575</v>
      </c>
      <c r="D33" s="23">
        <v>506</v>
      </c>
      <c r="E33" s="17">
        <f t="shared" si="0"/>
        <v>4.7848699763593378E-2</v>
      </c>
      <c r="F33" s="23">
        <f t="shared" si="1"/>
        <v>1635.1101355166575</v>
      </c>
      <c r="G33" s="23">
        <v>827365.72857142868</v>
      </c>
      <c r="H33" s="23">
        <v>332</v>
      </c>
      <c r="I33" s="23">
        <f t="shared" si="2"/>
        <v>2492.0654475043034</v>
      </c>
      <c r="K33" s="24"/>
    </row>
    <row r="34" spans="2:13">
      <c r="B34" s="39" t="s">
        <v>34</v>
      </c>
      <c r="C34" s="23">
        <v>18838</v>
      </c>
      <c r="D34" s="23">
        <v>514</v>
      </c>
      <c r="E34" s="17">
        <f t="shared" si="0"/>
        <v>2.7285274445270197E-2</v>
      </c>
      <c r="F34" s="23">
        <f t="shared" si="1"/>
        <v>593.92570872707063</v>
      </c>
      <c r="G34" s="23">
        <v>305277.8142857143</v>
      </c>
      <c r="H34" s="23">
        <v>191</v>
      </c>
      <c r="I34" s="23">
        <f t="shared" si="2"/>
        <v>1598.3131637995514</v>
      </c>
      <c r="K34" s="24"/>
    </row>
    <row r="35" spans="2:13">
      <c r="B35" s="39" t="s">
        <v>35</v>
      </c>
      <c r="C35" s="23">
        <v>21889</v>
      </c>
      <c r="D35" s="23">
        <v>585</v>
      </c>
      <c r="E35" s="17">
        <f t="shared" si="0"/>
        <v>2.6725752661154005E-2</v>
      </c>
      <c r="F35" s="23">
        <f t="shared" si="1"/>
        <v>620.48031746031756</v>
      </c>
      <c r="G35" s="23">
        <v>362980.98571428575</v>
      </c>
      <c r="H35" s="23">
        <v>225</v>
      </c>
      <c r="I35" s="23">
        <f t="shared" si="2"/>
        <v>1613.2488253968256</v>
      </c>
      <c r="K35" s="24"/>
    </row>
    <row r="36" spans="2:13">
      <c r="B36" s="39" t="s">
        <v>36</v>
      </c>
      <c r="C36" s="23">
        <v>53106</v>
      </c>
      <c r="D36" s="23">
        <v>879</v>
      </c>
      <c r="E36" s="17">
        <f t="shared" si="0"/>
        <v>1.655180205626483E-2</v>
      </c>
      <c r="F36" s="23">
        <f t="shared" si="1"/>
        <v>672.84431984397861</v>
      </c>
      <c r="G36" s="23">
        <v>591430.15714285721</v>
      </c>
      <c r="H36" s="23">
        <v>297</v>
      </c>
      <c r="I36" s="23">
        <f t="shared" si="2"/>
        <v>1991.3473304473307</v>
      </c>
      <c r="K36" s="24"/>
    </row>
    <row r="37" spans="2:13">
      <c r="B37" s="39" t="s">
        <v>37</v>
      </c>
      <c r="C37" s="23">
        <v>48456</v>
      </c>
      <c r="D37" s="23">
        <v>685</v>
      </c>
      <c r="E37" s="17">
        <f t="shared" si="0"/>
        <v>1.4136536239062242E-2</v>
      </c>
      <c r="F37" s="23">
        <f t="shared" si="1"/>
        <v>865.85651720542239</v>
      </c>
      <c r="G37" s="23">
        <v>593111.71428571432</v>
      </c>
      <c r="H37" s="23">
        <v>230</v>
      </c>
      <c r="I37" s="23">
        <f t="shared" si="2"/>
        <v>2578.746583850932</v>
      </c>
      <c r="K37" s="24"/>
      <c r="M37" s="33"/>
    </row>
    <row r="38" spans="2:13">
      <c r="B38" s="39" t="s">
        <v>38</v>
      </c>
      <c r="C38" s="23">
        <v>43169</v>
      </c>
      <c r="D38" s="23">
        <v>546</v>
      </c>
      <c r="E38" s="17">
        <f t="shared" si="0"/>
        <v>1.2647964974866224E-2</v>
      </c>
      <c r="F38" s="23">
        <f t="shared" si="1"/>
        <v>874.45465724751443</v>
      </c>
      <c r="G38" s="36">
        <v>477452.24285714288</v>
      </c>
      <c r="H38" s="23">
        <v>189</v>
      </c>
      <c r="I38" s="23">
        <f t="shared" si="2"/>
        <v>2526.2023431594862</v>
      </c>
      <c r="K38" s="24"/>
    </row>
    <row r="39" spans="2:13">
      <c r="B39" s="39" t="s">
        <v>39</v>
      </c>
      <c r="C39" s="23">
        <v>20946</v>
      </c>
      <c r="D39" s="23">
        <v>700</v>
      </c>
      <c r="E39" s="17">
        <f t="shared" si="0"/>
        <v>3.3419268595435883E-2</v>
      </c>
      <c r="F39" s="23">
        <f t="shared" si="1"/>
        <v>1086.3134489795918</v>
      </c>
      <c r="G39" s="36">
        <v>760419.41428571427</v>
      </c>
      <c r="H39" s="23">
        <v>389</v>
      </c>
      <c r="I39" s="23">
        <f t="shared" si="2"/>
        <v>1954.8056922511935</v>
      </c>
      <c r="K39" s="24"/>
    </row>
    <row r="40" spans="2:13">
      <c r="B40" s="39" t="s">
        <v>40</v>
      </c>
      <c r="C40" s="23">
        <v>16237</v>
      </c>
      <c r="D40" s="23">
        <v>745</v>
      </c>
      <c r="E40" s="17">
        <f t="shared" si="0"/>
        <v>4.5882860134261252E-2</v>
      </c>
      <c r="F40" s="23">
        <f t="shared" si="1"/>
        <v>1202.0622435282837</v>
      </c>
      <c r="G40" s="36">
        <v>895536.37142857141</v>
      </c>
      <c r="H40" s="23">
        <v>419</v>
      </c>
      <c r="I40" s="23">
        <f t="shared" si="2"/>
        <v>2137.3183088987385</v>
      </c>
      <c r="K40" s="24"/>
    </row>
    <row r="41" spans="2:13">
      <c r="B41" s="39" t="s">
        <v>41</v>
      </c>
      <c r="C41" s="23">
        <v>18540</v>
      </c>
      <c r="D41" s="23">
        <v>515</v>
      </c>
      <c r="E41" s="17">
        <f t="shared" si="0"/>
        <v>2.7777777777777776E-2</v>
      </c>
      <c r="F41" s="23">
        <f t="shared" si="1"/>
        <v>518.27617198335645</v>
      </c>
      <c r="G41" s="36">
        <v>266912.22857142857</v>
      </c>
      <c r="H41" s="23">
        <v>216</v>
      </c>
      <c r="I41" s="23">
        <f t="shared" si="2"/>
        <v>1235.7047619047619</v>
      </c>
      <c r="K41" s="24"/>
    </row>
    <row r="42" spans="2:13">
      <c r="B42" s="39" t="s">
        <v>42</v>
      </c>
      <c r="C42" s="23">
        <v>19771</v>
      </c>
      <c r="D42" s="23">
        <v>520</v>
      </c>
      <c r="E42" s="17">
        <f t="shared" si="0"/>
        <v>2.6301148146274846E-2</v>
      </c>
      <c r="F42" s="23">
        <f t="shared" si="1"/>
        <v>550.52024725274725</v>
      </c>
      <c r="G42" s="36">
        <v>286270.52857142856</v>
      </c>
      <c r="H42" s="23">
        <v>199</v>
      </c>
      <c r="I42" s="23">
        <f t="shared" si="2"/>
        <v>1438.5453697056712</v>
      </c>
      <c r="K42" s="24"/>
    </row>
    <row r="43" spans="2:13">
      <c r="B43" s="39" t="s">
        <v>43</v>
      </c>
      <c r="C43" s="23">
        <v>65159</v>
      </c>
      <c r="D43" s="23">
        <v>851</v>
      </c>
      <c r="E43" s="17">
        <f t="shared" si="0"/>
        <v>1.3060360042357924E-2</v>
      </c>
      <c r="F43" s="23">
        <f t="shared" si="1"/>
        <v>738.42274634883336</v>
      </c>
      <c r="G43" s="36">
        <v>628397.75714285718</v>
      </c>
      <c r="H43" s="23">
        <v>245</v>
      </c>
      <c r="I43" s="23">
        <f t="shared" si="2"/>
        <v>2564.888804664723</v>
      </c>
      <c r="K43" s="24"/>
    </row>
    <row r="44" spans="2:13">
      <c r="B44" s="39" t="s">
        <v>44</v>
      </c>
      <c r="C44" s="23">
        <v>70724</v>
      </c>
      <c r="D44" s="23">
        <v>850</v>
      </c>
      <c r="E44" s="17">
        <f t="shared" si="0"/>
        <v>1.2018550986935128E-2</v>
      </c>
      <c r="F44" s="23">
        <f t="shared" si="1"/>
        <v>1460.8877941176468</v>
      </c>
      <c r="G44" s="36">
        <v>1241754.6249999998</v>
      </c>
      <c r="H44" s="23">
        <v>258</v>
      </c>
      <c r="I44" s="23">
        <f t="shared" si="2"/>
        <v>4813.0024224806193</v>
      </c>
      <c r="K44" s="24"/>
      <c r="L44" s="24"/>
    </row>
    <row r="45" spans="2:13">
      <c r="B45" s="39" t="s">
        <v>45</v>
      </c>
      <c r="C45" s="23">
        <v>38291</v>
      </c>
      <c r="D45" s="23">
        <v>554</v>
      </c>
      <c r="E45" s="17">
        <f t="shared" si="0"/>
        <v>1.4468151785014755E-2</v>
      </c>
      <c r="F45" s="23">
        <f t="shared" si="1"/>
        <v>1405.8791516245485</v>
      </c>
      <c r="G45" s="36">
        <v>778857.04999999993</v>
      </c>
      <c r="H45" s="23">
        <v>131.6</v>
      </c>
      <c r="I45" s="23">
        <f t="shared" si="2"/>
        <v>5918.3666413373858</v>
      </c>
      <c r="K45" s="24"/>
      <c r="L45" s="24"/>
    </row>
    <row r="46" spans="2:13">
      <c r="B46" s="39" t="s">
        <v>46</v>
      </c>
      <c r="C46" s="23">
        <v>36776</v>
      </c>
      <c r="D46" s="23">
        <v>494</v>
      </c>
      <c r="E46" s="17">
        <f t="shared" si="0"/>
        <v>1.3432673482706112E-2</v>
      </c>
      <c r="F46" s="23">
        <f t="shared" si="1"/>
        <v>1383.0604757085021</v>
      </c>
      <c r="G46" s="36">
        <v>683231.875</v>
      </c>
      <c r="H46" s="23">
        <v>102.89999999999999</v>
      </c>
      <c r="I46" s="23">
        <f t="shared" si="2"/>
        <v>6639.7655490767738</v>
      </c>
      <c r="K46" s="24"/>
      <c r="L46" s="24"/>
    </row>
    <row r="47" spans="2:13">
      <c r="B47" s="39" t="s">
        <v>47</v>
      </c>
      <c r="C47" s="23">
        <v>56764</v>
      </c>
      <c r="D47" s="23">
        <v>720</v>
      </c>
      <c r="E47" s="17">
        <f t="shared" si="0"/>
        <v>1.2684095553519837E-2</v>
      </c>
      <c r="F47" s="23">
        <f t="shared" si="1"/>
        <v>1408.7666666666664</v>
      </c>
      <c r="G47" s="36">
        <v>1014311.9999999999</v>
      </c>
      <c r="H47" s="23">
        <v>151.19999999999999</v>
      </c>
      <c r="I47" s="23">
        <f t="shared" si="2"/>
        <v>6708.4126984126979</v>
      </c>
      <c r="K47" s="24"/>
      <c r="L47" s="24"/>
    </row>
    <row r="48" spans="2:13">
      <c r="B48" s="39" t="s">
        <v>48</v>
      </c>
      <c r="C48" s="23">
        <v>34425</v>
      </c>
      <c r="D48" s="23">
        <v>556</v>
      </c>
      <c r="E48" s="17">
        <f t="shared" si="0"/>
        <v>1.6151053013798111E-2</v>
      </c>
      <c r="F48" s="23">
        <f t="shared" si="1"/>
        <v>1346.7598920863309</v>
      </c>
      <c r="G48" s="36">
        <v>748798.5</v>
      </c>
      <c r="H48" s="23">
        <v>112</v>
      </c>
      <c r="I48" s="23">
        <f t="shared" si="2"/>
        <v>6685.7008928571431</v>
      </c>
      <c r="K48" s="24"/>
      <c r="L48" s="24"/>
    </row>
    <row r="49" spans="2:12">
      <c r="B49" s="39" t="s">
        <v>49</v>
      </c>
      <c r="C49" s="23">
        <v>53302</v>
      </c>
      <c r="D49" s="23">
        <v>808</v>
      </c>
      <c r="E49" s="17">
        <f t="shared" si="0"/>
        <v>1.51589058571911E-2</v>
      </c>
      <c r="F49" s="23">
        <f t="shared" si="1"/>
        <v>1361.3483601485148</v>
      </c>
      <c r="G49" s="36">
        <v>1099969.4749999999</v>
      </c>
      <c r="H49" s="23">
        <v>161.69999999999999</v>
      </c>
      <c r="I49" s="23">
        <f t="shared" si="2"/>
        <v>6802.5323129251701</v>
      </c>
      <c r="K49" s="24"/>
      <c r="L49" s="24"/>
    </row>
    <row r="50" spans="2:12">
      <c r="B50" s="39" t="s">
        <v>50</v>
      </c>
      <c r="C50" s="23">
        <v>43716</v>
      </c>
      <c r="D50" s="23">
        <v>654</v>
      </c>
      <c r="E50" s="17">
        <f t="shared" si="0"/>
        <v>1.4960197639308262E-2</v>
      </c>
      <c r="F50" s="23">
        <f t="shared" si="1"/>
        <v>1369.7006880733945</v>
      </c>
      <c r="G50" s="36">
        <v>895784.25</v>
      </c>
      <c r="H50" s="23">
        <v>169.39999999999998</v>
      </c>
      <c r="I50" s="23">
        <f t="shared" si="2"/>
        <v>5287.9825855962226</v>
      </c>
      <c r="K50" s="24"/>
      <c r="L50" s="24"/>
    </row>
    <row r="51" spans="2:12">
      <c r="B51" s="39" t="s">
        <v>51</v>
      </c>
      <c r="C51" s="23">
        <v>55592</v>
      </c>
      <c r="D51" s="23">
        <v>684.80000000000007</v>
      </c>
      <c r="E51" s="17">
        <f t="shared" si="0"/>
        <v>1.2318319182616205E-2</v>
      </c>
      <c r="F51" s="23">
        <f t="shared" si="1"/>
        <v>2949.0929688658944</v>
      </c>
      <c r="G51" s="23">
        <v>2019538.8650793647</v>
      </c>
      <c r="H51" s="23">
        <v>66.400000000000006</v>
      </c>
      <c r="I51" s="23">
        <f t="shared" si="2"/>
        <v>30414.741943966335</v>
      </c>
      <c r="K51" s="24"/>
      <c r="L51" s="24"/>
    </row>
    <row r="52" spans="2:12">
      <c r="B52" s="39" t="s">
        <v>52</v>
      </c>
      <c r="C52" s="23">
        <v>38953.599999999999</v>
      </c>
      <c r="D52" s="23">
        <v>581.6</v>
      </c>
      <c r="E52" s="17">
        <f t="shared" si="0"/>
        <v>1.4930584079520252E-2</v>
      </c>
      <c r="F52" s="23">
        <f t="shared" si="1"/>
        <v>2773.6612191873533</v>
      </c>
      <c r="G52" s="23">
        <v>1613161.3650793647</v>
      </c>
      <c r="H52" s="23">
        <v>54.100000000000009</v>
      </c>
      <c r="I52" s="23">
        <f t="shared" si="2"/>
        <v>29818.139835108403</v>
      </c>
      <c r="K52" s="24"/>
      <c r="L52" s="24"/>
    </row>
    <row r="53" spans="2:12">
      <c r="B53" s="39" t="s">
        <v>53</v>
      </c>
      <c r="C53" s="23">
        <v>49909.600000000006</v>
      </c>
      <c r="D53" s="23">
        <v>738.40000000000009</v>
      </c>
      <c r="E53" s="17">
        <f t="shared" si="0"/>
        <v>1.4794748906022089E-2</v>
      </c>
      <c r="F53" s="23">
        <f t="shared" si="1"/>
        <v>2510.4680647990504</v>
      </c>
      <c r="G53" s="23">
        <v>1853729.6190476189</v>
      </c>
      <c r="H53" s="23">
        <v>74.800000000000011</v>
      </c>
      <c r="I53" s="23">
        <f t="shared" si="2"/>
        <v>24782.481538069769</v>
      </c>
      <c r="K53" s="24"/>
      <c r="L53" s="24"/>
    </row>
    <row r="54" spans="2:12">
      <c r="B54" s="39" t="s">
        <v>54</v>
      </c>
      <c r="C54" s="23">
        <v>36708</v>
      </c>
      <c r="D54" s="23">
        <v>502.40000000000003</v>
      </c>
      <c r="E54" s="17">
        <f t="shared" si="0"/>
        <v>1.3686389887762886E-2</v>
      </c>
      <c r="F54" s="23">
        <f t="shared" si="1"/>
        <v>3952.8380756495799</v>
      </c>
      <c r="G54" s="23">
        <v>1985905.8492063491</v>
      </c>
      <c r="H54" s="23">
        <v>58</v>
      </c>
      <c r="I54" s="23">
        <f t="shared" si="2"/>
        <v>34239.756020799119</v>
      </c>
      <c r="K54" s="24"/>
      <c r="L54" s="24"/>
    </row>
    <row r="55" spans="2:12">
      <c r="B55" s="39" t="s">
        <v>55</v>
      </c>
      <c r="C55" s="23">
        <v>8460</v>
      </c>
      <c r="D55" s="23">
        <v>404.8</v>
      </c>
      <c r="E55" s="17">
        <f t="shared" si="0"/>
        <v>4.7848699763593384E-2</v>
      </c>
      <c r="F55" s="23">
        <f t="shared" si="1"/>
        <v>5543.5774084007789</v>
      </c>
      <c r="G55" s="23">
        <v>2244040.1349206353</v>
      </c>
      <c r="H55" s="23">
        <v>79.300000000000011</v>
      </c>
      <c r="I55" s="23">
        <f t="shared" si="2"/>
        <v>28298.110150323264</v>
      </c>
      <c r="K55" s="24"/>
      <c r="L55" s="24"/>
    </row>
    <row r="56" spans="2:12">
      <c r="B56" s="39" t="s">
        <v>56</v>
      </c>
      <c r="C56" s="23">
        <v>15070.400000000001</v>
      </c>
      <c r="D56" s="23">
        <v>411.20000000000005</v>
      </c>
      <c r="E56" s="17">
        <f t="shared" si="0"/>
        <v>2.7285274445270197E-2</v>
      </c>
      <c r="F56" s="23">
        <f t="shared" si="1"/>
        <v>1930.4375694830458</v>
      </c>
      <c r="G56" s="23">
        <v>793795.92857142852</v>
      </c>
      <c r="H56" s="23">
        <v>82.600000000000023</v>
      </c>
      <c r="I56" s="23">
        <f t="shared" si="2"/>
        <v>9610.1202006226194</v>
      </c>
      <c r="K56" s="24"/>
      <c r="L56" s="24"/>
    </row>
    <row r="57" spans="2:12">
      <c r="B57" s="18" t="s">
        <v>17</v>
      </c>
      <c r="C57" s="19">
        <f>SUM(C22:C56)</f>
        <v>1339179.6000000001</v>
      </c>
      <c r="D57" s="19">
        <f>SUM(D22:D56)</f>
        <v>23419.200000000001</v>
      </c>
      <c r="E57" s="20">
        <f>D57/C57</f>
        <v>1.7487721587156793E-2</v>
      </c>
      <c r="F57" s="22">
        <f>G57/D57</f>
        <v>1329.3490967016889</v>
      </c>
      <c r="G57" s="19">
        <f>SUM(G22:G56)</f>
        <v>31132292.365476195</v>
      </c>
      <c r="H57" s="19">
        <f>SUM(H22:H56)</f>
        <v>8017</v>
      </c>
      <c r="I57" s="19">
        <f>G57/H57</f>
        <v>3883.2845659818131</v>
      </c>
    </row>
    <row r="62" spans="2:12">
      <c r="I62" s="47"/>
    </row>
  </sheetData>
  <mergeCells count="8">
    <mergeCell ref="B2:B3"/>
    <mergeCell ref="F2:F3"/>
    <mergeCell ref="G2:H3"/>
    <mergeCell ref="B20:C20"/>
    <mergeCell ref="D20:G20"/>
    <mergeCell ref="D5:H5"/>
    <mergeCell ref="C2:C3"/>
    <mergeCell ref="B5:C5"/>
  </mergeCells>
  <phoneticPr fontId="19" type="noConversion"/>
  <pageMargins left="0.7" right="0.7" top="0.75" bottom="0.75" header="0.3" footer="0.3"/>
  <pageSetup paperSize="9" scale="8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B2:L85"/>
  <sheetViews>
    <sheetView view="pageBreakPreview" zoomScaleNormal="100" zoomScaleSheetLayoutView="100" workbookViewId="0">
      <selection activeCell="M74" sqref="M74"/>
    </sheetView>
  </sheetViews>
  <sheetFormatPr defaultRowHeight="13.5"/>
  <cols>
    <col min="1" max="1" width="2.25" style="11" customWidth="1"/>
    <col min="2" max="2" width="16.375" style="11" bestFit="1" customWidth="1"/>
    <col min="3" max="3" width="10.375" style="11" customWidth="1"/>
    <col min="4" max="4" width="12.75" style="11" bestFit="1" customWidth="1"/>
    <col min="5" max="5" width="10.875" style="11" customWidth="1"/>
    <col min="6" max="6" width="9.125" style="11" customWidth="1"/>
    <col min="7" max="7" width="13.625" style="11" customWidth="1"/>
    <col min="8" max="8" width="10.25" style="11" bestFit="1" customWidth="1"/>
    <col min="9" max="9" width="11" style="11" customWidth="1"/>
    <col min="10" max="10" width="11.875" style="11" bestFit="1" customWidth="1"/>
    <col min="11" max="11" width="12.875" style="11" bestFit="1" customWidth="1"/>
    <col min="12" max="16384" width="9" style="11"/>
  </cols>
  <sheetData>
    <row r="2" spans="2:8">
      <c r="B2" s="61" t="s">
        <v>6</v>
      </c>
      <c r="C2" s="62" t="s">
        <v>97</v>
      </c>
      <c r="D2" s="9" t="s">
        <v>20</v>
      </c>
      <c r="E2" s="10" t="s">
        <v>22</v>
      </c>
      <c r="F2" s="64" t="s">
        <v>23</v>
      </c>
      <c r="G2" s="66"/>
      <c r="H2" s="68"/>
    </row>
    <row r="3" spans="2:8">
      <c r="B3" s="61"/>
      <c r="C3" s="63"/>
      <c r="D3" s="12" t="s">
        <v>21</v>
      </c>
      <c r="E3" s="10"/>
      <c r="F3" s="65"/>
      <c r="G3" s="67"/>
      <c r="H3" s="69"/>
    </row>
    <row r="21" spans="2:11">
      <c r="K21" s="33"/>
    </row>
    <row r="22" spans="2:11">
      <c r="K22" s="33"/>
    </row>
    <row r="23" spans="2:11">
      <c r="K23" s="33"/>
    </row>
    <row r="24" spans="2:11">
      <c r="K24" s="33"/>
    </row>
    <row r="25" spans="2:11" ht="13.5" customHeight="1">
      <c r="B25" s="56" t="s">
        <v>61</v>
      </c>
      <c r="C25" s="56"/>
      <c r="D25" s="57"/>
      <c r="E25" s="57"/>
      <c r="F25" s="57"/>
      <c r="G25" s="57"/>
      <c r="K25" s="33"/>
    </row>
    <row r="26" spans="2:11" ht="27">
      <c r="B26" s="18" t="s">
        <v>67</v>
      </c>
      <c r="C26" s="13" t="s">
        <v>12</v>
      </c>
      <c r="D26" s="13" t="s">
        <v>13</v>
      </c>
      <c r="E26" s="13" t="s">
        <v>7</v>
      </c>
      <c r="F26" s="13" t="s">
        <v>16</v>
      </c>
      <c r="G26" s="13" t="s">
        <v>11</v>
      </c>
      <c r="H26" s="13" t="s">
        <v>57</v>
      </c>
      <c r="I26" s="14" t="s">
        <v>58</v>
      </c>
      <c r="K26" s="33"/>
    </row>
    <row r="27" spans="2:11">
      <c r="B27" s="21">
        <v>0</v>
      </c>
      <c r="C27" s="23">
        <v>30055</v>
      </c>
      <c r="D27" s="23">
        <v>544</v>
      </c>
      <c r="E27" s="17">
        <f>D27/C27</f>
        <v>1.8100149725503244E-2</v>
      </c>
      <c r="F27" s="23">
        <f>G27/D27</f>
        <v>1599.0502985129294</v>
      </c>
      <c r="G27" s="23">
        <v>869883.36239103356</v>
      </c>
      <c r="H27" s="23">
        <v>207</v>
      </c>
      <c r="I27" s="23">
        <f>G27/H27</f>
        <v>4202.335084014655</v>
      </c>
      <c r="K27" s="33"/>
    </row>
    <row r="28" spans="2:11">
      <c r="B28" s="21">
        <v>1</v>
      </c>
      <c r="C28" s="23">
        <v>21299</v>
      </c>
      <c r="D28" s="23">
        <v>366</v>
      </c>
      <c r="E28" s="17">
        <f t="shared" ref="E28:E50" si="0">D28/C28</f>
        <v>1.7183905347668903E-2</v>
      </c>
      <c r="F28" s="23">
        <f t="shared" ref="F28:F50" si="1">G28/D28</f>
        <v>1534.1717194400778</v>
      </c>
      <c r="G28" s="23">
        <v>561506.84931506845</v>
      </c>
      <c r="H28" s="23">
        <v>156</v>
      </c>
      <c r="I28" s="23">
        <f t="shared" ref="I28:I50" si="2">G28/H28</f>
        <v>3599.4028802247976</v>
      </c>
      <c r="K28" s="33"/>
    </row>
    <row r="29" spans="2:11">
      <c r="B29" s="21">
        <v>2</v>
      </c>
      <c r="C29" s="23">
        <v>15806</v>
      </c>
      <c r="D29" s="23">
        <v>335</v>
      </c>
      <c r="E29" s="17">
        <f t="shared" si="0"/>
        <v>2.1194483107680628E-2</v>
      </c>
      <c r="F29" s="23">
        <f t="shared" si="1"/>
        <v>1570.5835951004628</v>
      </c>
      <c r="G29" s="23">
        <v>526145.50435865507</v>
      </c>
      <c r="H29" s="23">
        <v>132</v>
      </c>
      <c r="I29" s="23">
        <f t="shared" si="2"/>
        <v>3985.9507905958717</v>
      </c>
      <c r="K29" s="33"/>
    </row>
    <row r="30" spans="2:11">
      <c r="B30" s="21">
        <v>3</v>
      </c>
      <c r="C30" s="23">
        <v>14046</v>
      </c>
      <c r="D30" s="23">
        <v>330</v>
      </c>
      <c r="E30" s="17">
        <f t="shared" si="0"/>
        <v>2.349423323366083E-2</v>
      </c>
      <c r="F30" s="23">
        <f t="shared" si="1"/>
        <v>1528.7218385599456</v>
      </c>
      <c r="G30" s="23">
        <v>504478.20672478201</v>
      </c>
      <c r="H30" s="23">
        <v>119</v>
      </c>
      <c r="I30" s="23">
        <f t="shared" si="2"/>
        <v>4239.3126615527899</v>
      </c>
      <c r="K30" s="33"/>
    </row>
    <row r="31" spans="2:11">
      <c r="B31" s="21">
        <v>4</v>
      </c>
      <c r="C31" s="23">
        <v>14903</v>
      </c>
      <c r="D31" s="23">
        <v>377</v>
      </c>
      <c r="E31" s="17">
        <f t="shared" si="0"/>
        <v>2.5296920083204725E-2</v>
      </c>
      <c r="F31" s="23">
        <f t="shared" si="1"/>
        <v>1468.5590177418235</v>
      </c>
      <c r="G31" s="23">
        <v>553646.74968866748</v>
      </c>
      <c r="H31" s="23">
        <v>151</v>
      </c>
      <c r="I31" s="23">
        <f t="shared" si="2"/>
        <v>3666.534766150116</v>
      </c>
      <c r="K31" s="33"/>
    </row>
    <row r="32" spans="2:11">
      <c r="B32" s="21">
        <v>5</v>
      </c>
      <c r="C32" s="23">
        <v>19344</v>
      </c>
      <c r="D32" s="23">
        <v>379</v>
      </c>
      <c r="E32" s="17">
        <f t="shared" si="0"/>
        <v>1.9592638544251448E-2</v>
      </c>
      <c r="F32" s="23">
        <f t="shared" si="1"/>
        <v>1470.7590598579861</v>
      </c>
      <c r="G32" s="23">
        <v>557417.68368617678</v>
      </c>
      <c r="H32" s="23">
        <v>155</v>
      </c>
      <c r="I32" s="23">
        <f t="shared" si="2"/>
        <v>3596.2431205559792</v>
      </c>
      <c r="K32" s="33"/>
    </row>
    <row r="33" spans="2:11">
      <c r="B33" s="21">
        <v>6</v>
      </c>
      <c r="C33" s="23">
        <v>26476</v>
      </c>
      <c r="D33" s="23">
        <v>558</v>
      </c>
      <c r="E33" s="17">
        <f t="shared" si="0"/>
        <v>2.1075691192022964E-2</v>
      </c>
      <c r="F33" s="23">
        <f t="shared" si="1"/>
        <v>1465.8541669456386</v>
      </c>
      <c r="G33" s="23">
        <v>817946.62515566626</v>
      </c>
      <c r="H33" s="23">
        <v>219</v>
      </c>
      <c r="I33" s="23">
        <f t="shared" si="2"/>
        <v>3734.9160966012159</v>
      </c>
      <c r="K33" s="33"/>
    </row>
    <row r="34" spans="2:11">
      <c r="B34" s="21">
        <v>7</v>
      </c>
      <c r="C34" s="23">
        <v>35255</v>
      </c>
      <c r="D34" s="23">
        <v>704</v>
      </c>
      <c r="E34" s="17">
        <f t="shared" si="0"/>
        <v>1.9968798751950078E-2</v>
      </c>
      <c r="F34" s="23">
        <f t="shared" si="1"/>
        <v>1426.3391543077096</v>
      </c>
      <c r="G34" s="23">
        <v>1004142.7646326276</v>
      </c>
      <c r="H34" s="23">
        <v>287</v>
      </c>
      <c r="I34" s="23">
        <f t="shared" si="2"/>
        <v>3498.7552774656015</v>
      </c>
      <c r="K34" s="33"/>
    </row>
    <row r="35" spans="2:11">
      <c r="B35" s="21">
        <v>8</v>
      </c>
      <c r="C35" s="23">
        <v>43016</v>
      </c>
      <c r="D35" s="23">
        <v>815</v>
      </c>
      <c r="E35" s="17">
        <f t="shared" si="0"/>
        <v>1.8946438534498792E-2</v>
      </c>
      <c r="F35" s="23">
        <f t="shared" si="1"/>
        <v>1463.3204012560261</v>
      </c>
      <c r="G35" s="23">
        <v>1192606.1270236613</v>
      </c>
      <c r="H35" s="23">
        <v>334</v>
      </c>
      <c r="I35" s="23">
        <f t="shared" si="2"/>
        <v>3570.67702701695</v>
      </c>
      <c r="K35" s="33"/>
    </row>
    <row r="36" spans="2:11">
      <c r="B36" s="21">
        <v>9</v>
      </c>
      <c r="C36" s="23">
        <v>49813</v>
      </c>
      <c r="D36" s="23">
        <v>898</v>
      </c>
      <c r="E36" s="17">
        <f t="shared" si="0"/>
        <v>1.8027422560375806E-2</v>
      </c>
      <c r="F36" s="23">
        <f t="shared" si="1"/>
        <v>1569.5996361084683</v>
      </c>
      <c r="G36" s="23">
        <v>1409500.4732254045</v>
      </c>
      <c r="H36" s="23">
        <v>369</v>
      </c>
      <c r="I36" s="23">
        <f t="shared" si="2"/>
        <v>3819.7844802856489</v>
      </c>
      <c r="K36" s="33"/>
    </row>
    <row r="37" spans="2:11">
      <c r="B37" s="21">
        <v>10</v>
      </c>
      <c r="C37" s="23">
        <v>57924</v>
      </c>
      <c r="D37" s="23">
        <v>1047</v>
      </c>
      <c r="E37" s="17">
        <f t="shared" si="0"/>
        <v>1.8075409156826185E-2</v>
      </c>
      <c r="F37" s="23">
        <f t="shared" si="1"/>
        <v>1572.1165733561229</v>
      </c>
      <c r="G37" s="23">
        <v>1646006.0523038607</v>
      </c>
      <c r="H37" s="23">
        <v>397</v>
      </c>
      <c r="I37" s="23">
        <f t="shared" si="2"/>
        <v>4146.1109629820166</v>
      </c>
      <c r="K37" s="33"/>
    </row>
    <row r="38" spans="2:11">
      <c r="B38" s="21">
        <v>11</v>
      </c>
      <c r="C38" s="23">
        <v>62549</v>
      </c>
      <c r="D38" s="23">
        <v>1126</v>
      </c>
      <c r="E38" s="17">
        <f t="shared" si="0"/>
        <v>1.8001886520967562E-2</v>
      </c>
      <c r="F38" s="23">
        <f t="shared" si="1"/>
        <v>1610.7686318401907</v>
      </c>
      <c r="G38" s="23">
        <v>1813725.4794520547</v>
      </c>
      <c r="H38" s="23">
        <v>449</v>
      </c>
      <c r="I38" s="23">
        <f t="shared" si="2"/>
        <v>4039.4776825212798</v>
      </c>
      <c r="K38" s="33"/>
    </row>
    <row r="39" spans="2:11">
      <c r="B39" s="21">
        <v>12</v>
      </c>
      <c r="C39" s="23">
        <v>81138</v>
      </c>
      <c r="D39" s="23">
        <v>1193</v>
      </c>
      <c r="E39" s="17">
        <f t="shared" si="0"/>
        <v>1.4703344918533857E-2</v>
      </c>
      <c r="F39" s="23">
        <f t="shared" si="1"/>
        <v>1494.75877863711</v>
      </c>
      <c r="G39" s="23">
        <v>1783247.2229140722</v>
      </c>
      <c r="H39" s="23">
        <v>439</v>
      </c>
      <c r="I39" s="23">
        <f t="shared" si="2"/>
        <v>4062.0665670024423</v>
      </c>
      <c r="K39" s="33"/>
    </row>
    <row r="40" spans="2:11">
      <c r="B40" s="21">
        <v>13</v>
      </c>
      <c r="C40" s="23">
        <v>66193</v>
      </c>
      <c r="D40" s="23">
        <v>1073</v>
      </c>
      <c r="E40" s="17">
        <f t="shared" si="0"/>
        <v>1.621017328116266E-2</v>
      </c>
      <c r="F40" s="23">
        <f t="shared" si="1"/>
        <v>1635.376332230371</v>
      </c>
      <c r="G40" s="23">
        <v>1754758.8044831881</v>
      </c>
      <c r="H40" s="23">
        <v>471</v>
      </c>
      <c r="I40" s="23">
        <f t="shared" si="2"/>
        <v>3725.6025572891467</v>
      </c>
      <c r="K40" s="33"/>
    </row>
    <row r="41" spans="2:11">
      <c r="B41" s="21">
        <v>14</v>
      </c>
      <c r="C41" s="23">
        <v>59921</v>
      </c>
      <c r="D41" s="23">
        <v>1050</v>
      </c>
      <c r="E41" s="17">
        <f t="shared" si="0"/>
        <v>1.7523072044859065E-2</v>
      </c>
      <c r="F41" s="23">
        <f t="shared" si="1"/>
        <v>1572.7502816817882</v>
      </c>
      <c r="G41" s="23">
        <v>1651387.7957658777</v>
      </c>
      <c r="H41" s="23">
        <v>426</v>
      </c>
      <c r="I41" s="23">
        <f t="shared" si="2"/>
        <v>3876.4971731593373</v>
      </c>
      <c r="K41" s="33"/>
    </row>
    <row r="42" spans="2:11">
      <c r="B42" s="21">
        <v>15</v>
      </c>
      <c r="C42" s="23">
        <v>61409</v>
      </c>
      <c r="D42" s="23">
        <v>1183</v>
      </c>
      <c r="E42" s="17">
        <f t="shared" si="0"/>
        <v>1.9264277223208323E-2</v>
      </c>
      <c r="F42" s="23">
        <f t="shared" si="1"/>
        <v>1656.5359614042436</v>
      </c>
      <c r="G42" s="23">
        <v>1959682.0423412202</v>
      </c>
      <c r="H42" s="23">
        <v>500</v>
      </c>
      <c r="I42" s="23">
        <f t="shared" si="2"/>
        <v>3919.3640846824405</v>
      </c>
      <c r="K42" s="33"/>
    </row>
    <row r="43" spans="2:11">
      <c r="B43" s="21">
        <v>16</v>
      </c>
      <c r="C43" s="23">
        <v>62489</v>
      </c>
      <c r="D43" s="23">
        <v>1199</v>
      </c>
      <c r="E43" s="17">
        <f t="shared" si="0"/>
        <v>1.918737697834819E-2</v>
      </c>
      <c r="F43" s="23">
        <f t="shared" si="1"/>
        <v>1728.6642355553663</v>
      </c>
      <c r="G43" s="23">
        <v>2072668.4184308841</v>
      </c>
      <c r="H43" s="23">
        <v>518</v>
      </c>
      <c r="I43" s="23">
        <f t="shared" si="2"/>
        <v>4001.2903830712048</v>
      </c>
      <c r="K43" s="33"/>
    </row>
    <row r="44" spans="2:11">
      <c r="B44" s="21">
        <v>17</v>
      </c>
      <c r="C44" s="23">
        <v>60110</v>
      </c>
      <c r="D44" s="23">
        <v>1109</v>
      </c>
      <c r="E44" s="17">
        <f t="shared" si="0"/>
        <v>1.8449509233072699E-2</v>
      </c>
      <c r="F44" s="23">
        <f t="shared" si="1"/>
        <v>1623.8338197494295</v>
      </c>
      <c r="G44" s="23">
        <v>1800831.7061021172</v>
      </c>
      <c r="H44" s="23">
        <v>446</v>
      </c>
      <c r="I44" s="23">
        <f t="shared" si="2"/>
        <v>4037.7392513500386</v>
      </c>
      <c r="K44" s="33"/>
    </row>
    <row r="45" spans="2:11">
      <c r="B45" s="21">
        <v>18</v>
      </c>
      <c r="C45" s="23">
        <v>59316</v>
      </c>
      <c r="D45" s="23">
        <v>1039</v>
      </c>
      <c r="E45" s="17">
        <f t="shared" si="0"/>
        <v>1.7516353091914492E-2</v>
      </c>
      <c r="F45" s="23">
        <f t="shared" si="1"/>
        <v>1583.6201827362979</v>
      </c>
      <c r="G45" s="23">
        <v>1645381.3698630135</v>
      </c>
      <c r="H45" s="23">
        <v>433</v>
      </c>
      <c r="I45" s="23">
        <f t="shared" si="2"/>
        <v>3799.956974279477</v>
      </c>
      <c r="K45" s="33"/>
    </row>
    <row r="46" spans="2:11">
      <c r="B46" s="21">
        <v>19</v>
      </c>
      <c r="C46" s="23">
        <v>65322</v>
      </c>
      <c r="D46" s="23">
        <v>1170</v>
      </c>
      <c r="E46" s="17">
        <f t="shared" si="0"/>
        <v>1.7911270322402865E-2</v>
      </c>
      <c r="F46" s="23">
        <f t="shared" si="1"/>
        <v>1513.0161254270843</v>
      </c>
      <c r="G46" s="23">
        <v>1770228.8667496885</v>
      </c>
      <c r="H46" s="23">
        <v>456</v>
      </c>
      <c r="I46" s="23">
        <f t="shared" si="2"/>
        <v>3882.0808481352819</v>
      </c>
      <c r="K46" s="33"/>
    </row>
    <row r="47" spans="2:11">
      <c r="B47" s="21">
        <v>20</v>
      </c>
      <c r="C47" s="23">
        <v>63895</v>
      </c>
      <c r="D47" s="23">
        <v>1069</v>
      </c>
      <c r="E47" s="17">
        <f t="shared" si="0"/>
        <v>1.6730573597308084E-2</v>
      </c>
      <c r="F47" s="23">
        <f t="shared" si="1"/>
        <v>1493.4362371229497</v>
      </c>
      <c r="G47" s="23">
        <v>1596483.3374844333</v>
      </c>
      <c r="H47" s="23">
        <v>417</v>
      </c>
      <c r="I47" s="23">
        <f t="shared" si="2"/>
        <v>3828.4972121928859</v>
      </c>
      <c r="K47" s="33"/>
    </row>
    <row r="48" spans="2:11">
      <c r="B48" s="21">
        <v>21</v>
      </c>
      <c r="C48" s="23">
        <v>64148</v>
      </c>
      <c r="D48" s="23">
        <v>975</v>
      </c>
      <c r="E48" s="17">
        <f t="shared" si="0"/>
        <v>1.5199226788052628E-2</v>
      </c>
      <c r="F48" s="23">
        <f t="shared" si="1"/>
        <v>1377.6895104895104</v>
      </c>
      <c r="G48" s="23">
        <v>1343247.2727272727</v>
      </c>
      <c r="H48" s="23">
        <v>354</v>
      </c>
      <c r="I48" s="23">
        <f t="shared" si="2"/>
        <v>3794.4838212634822</v>
      </c>
      <c r="K48" s="33"/>
    </row>
    <row r="49" spans="2:12">
      <c r="B49" s="21">
        <v>22</v>
      </c>
      <c r="C49" s="23">
        <v>54834</v>
      </c>
      <c r="D49" s="23">
        <v>875</v>
      </c>
      <c r="E49" s="17">
        <f t="shared" si="0"/>
        <v>1.5957252799358064E-2</v>
      </c>
      <c r="F49" s="23">
        <f t="shared" si="1"/>
        <v>1483.6481195516812</v>
      </c>
      <c r="G49" s="23">
        <v>1298192.1046077211</v>
      </c>
      <c r="H49" s="23">
        <v>322</v>
      </c>
      <c r="I49" s="23">
        <f t="shared" si="2"/>
        <v>4031.6524987817425</v>
      </c>
      <c r="K49" s="33"/>
    </row>
    <row r="50" spans="2:12">
      <c r="B50" s="21">
        <v>23</v>
      </c>
      <c r="C50" s="23">
        <v>45185</v>
      </c>
      <c r="D50" s="23">
        <v>683</v>
      </c>
      <c r="E50" s="17">
        <f t="shared" si="0"/>
        <v>1.5115635719818523E-2</v>
      </c>
      <c r="F50" s="23">
        <f t="shared" si="1"/>
        <v>1453.3656547828512</v>
      </c>
      <c r="G50" s="23">
        <v>992648.7422166873</v>
      </c>
      <c r="H50" s="23">
        <v>237</v>
      </c>
      <c r="I50" s="23">
        <f t="shared" si="2"/>
        <v>4188.3913173699884</v>
      </c>
      <c r="K50" s="33"/>
    </row>
    <row r="51" spans="2:12">
      <c r="B51" s="18" t="s">
        <v>17</v>
      </c>
      <c r="C51" s="22">
        <f>SUM(C27:C50)</f>
        <v>1134446</v>
      </c>
      <c r="D51" s="22">
        <f>SUM(D27:D50)</f>
        <v>20097</v>
      </c>
      <c r="E51" s="20">
        <f>D51/C51</f>
        <v>1.7715254846859173E-2</v>
      </c>
      <c r="F51" s="22">
        <f>G51/D51</f>
        <v>1548.7766115163377</v>
      </c>
      <c r="G51" s="22">
        <f>SUM(G27:G50)</f>
        <v>31125763.561643839</v>
      </c>
      <c r="H51" s="22">
        <f>SUM(H27:H50)</f>
        <v>7994</v>
      </c>
      <c r="I51" s="22">
        <f>G51/H51</f>
        <v>3893.6406757122641</v>
      </c>
      <c r="K51" s="33"/>
    </row>
    <row r="53" spans="2:12">
      <c r="B53" s="56" t="s">
        <v>65</v>
      </c>
      <c r="C53" s="56"/>
      <c r="D53" s="57"/>
      <c r="E53" s="57"/>
      <c r="F53" s="57"/>
      <c r="G53" s="57"/>
    </row>
    <row r="54" spans="2:12" ht="27">
      <c r="B54" s="18" t="s">
        <v>68</v>
      </c>
      <c r="C54" s="13" t="s">
        <v>12</v>
      </c>
      <c r="D54" s="13" t="s">
        <v>13</v>
      </c>
      <c r="E54" s="13" t="s">
        <v>7</v>
      </c>
      <c r="F54" s="13" t="s">
        <v>16</v>
      </c>
      <c r="G54" s="13" t="s">
        <v>11</v>
      </c>
      <c r="H54" s="13" t="s">
        <v>57</v>
      </c>
      <c r="I54" s="14" t="s">
        <v>58</v>
      </c>
    </row>
    <row r="55" spans="2:12">
      <c r="B55" s="21" t="s">
        <v>88</v>
      </c>
      <c r="C55" s="23">
        <v>0</v>
      </c>
      <c r="D55" s="23">
        <v>0</v>
      </c>
      <c r="E55" s="17"/>
      <c r="F55" s="23" t="s">
        <v>91</v>
      </c>
      <c r="G55" s="23">
        <v>0</v>
      </c>
      <c r="H55" s="23">
        <v>0</v>
      </c>
      <c r="I55" s="23"/>
    </row>
    <row r="56" spans="2:12">
      <c r="B56" s="21" t="s">
        <v>89</v>
      </c>
      <c r="C56" s="23">
        <v>1110242</v>
      </c>
      <c r="D56" s="23">
        <v>19784</v>
      </c>
      <c r="E56" s="17">
        <f t="shared" ref="E56:E57" si="3">D56/C56</f>
        <v>1.7819538442970091E-2</v>
      </c>
      <c r="F56" s="23">
        <f>G56/D56</f>
        <v>1550.4682199132951</v>
      </c>
      <c r="G56" s="23">
        <v>30674463.262764629</v>
      </c>
      <c r="H56" s="23">
        <v>7865</v>
      </c>
      <c r="I56" s="23">
        <f t="shared" ref="I56:I57" si="4">G56/H56</f>
        <v>3900.12247460453</v>
      </c>
      <c r="J56" s="24"/>
      <c r="K56" s="33"/>
    </row>
    <row r="57" spans="2:12">
      <c r="B57" s="21" t="s">
        <v>90</v>
      </c>
      <c r="C57" s="23">
        <v>24204</v>
      </c>
      <c r="D57" s="23">
        <v>313</v>
      </c>
      <c r="E57" s="17">
        <f t="shared" si="3"/>
        <v>1.2931746818707651E-2</v>
      </c>
      <c r="F57" s="23">
        <f>G57/D57</f>
        <v>1441.8534330127834</v>
      </c>
      <c r="G57" s="23">
        <v>451300.12453300122</v>
      </c>
      <c r="H57" s="23">
        <v>127</v>
      </c>
      <c r="I57" s="23">
        <f t="shared" si="4"/>
        <v>3553.544287661427</v>
      </c>
      <c r="J57" s="24"/>
      <c r="K57" s="33"/>
      <c r="L57" s="24"/>
    </row>
    <row r="58" spans="2:12">
      <c r="B58" s="18" t="s">
        <v>17</v>
      </c>
      <c r="C58" s="22">
        <f>SUM(C55:C57)</f>
        <v>1134446</v>
      </c>
      <c r="D58" s="22">
        <f>SUM(D55:D57)</f>
        <v>20097</v>
      </c>
      <c r="E58" s="20">
        <f>D58/C58</f>
        <v>1.7715254846859173E-2</v>
      </c>
      <c r="F58" s="22">
        <f>G58/D58</f>
        <v>1548.7766028411022</v>
      </c>
      <c r="G58" s="22">
        <f>SUM(G55:G57)</f>
        <v>31125763.38729763</v>
      </c>
      <c r="H58" s="22">
        <f>SUM(H55:H57)</f>
        <v>7992</v>
      </c>
      <c r="I58" s="22">
        <f>G58/H58</f>
        <v>3894.6150384506545</v>
      </c>
    </row>
    <row r="60" spans="2:12">
      <c r="B60" s="56" t="s">
        <v>70</v>
      </c>
      <c r="C60" s="56"/>
      <c r="D60" s="57"/>
      <c r="E60" s="57"/>
      <c r="F60" s="57"/>
      <c r="G60" s="57"/>
    </row>
    <row r="61" spans="2:12" ht="27">
      <c r="B61" s="18" t="s">
        <v>71</v>
      </c>
      <c r="C61" s="13" t="s">
        <v>12</v>
      </c>
      <c r="D61" s="13" t="s">
        <v>13</v>
      </c>
      <c r="E61" s="13" t="s">
        <v>7</v>
      </c>
      <c r="F61" s="13" t="s">
        <v>16</v>
      </c>
      <c r="G61" s="13" t="s">
        <v>11</v>
      </c>
      <c r="H61" s="13" t="s">
        <v>57</v>
      </c>
      <c r="I61" s="14" t="s">
        <v>58</v>
      </c>
    </row>
    <row r="62" spans="2:12">
      <c r="B62" s="21" t="s">
        <v>79</v>
      </c>
      <c r="C62" s="23">
        <v>24480</v>
      </c>
      <c r="D62" s="23">
        <v>343</v>
      </c>
      <c r="E62" s="17">
        <f>D62/C62</f>
        <v>1.4011437908496733E-2</v>
      </c>
      <c r="F62" s="23">
        <f>G62/D62</f>
        <v>1674.2912329493261</v>
      </c>
      <c r="G62" s="23">
        <v>574281.89290161885</v>
      </c>
      <c r="H62" s="23">
        <v>140</v>
      </c>
      <c r="I62" s="23">
        <f>G62/H62</f>
        <v>4102.013520725849</v>
      </c>
      <c r="J62" s="24"/>
      <c r="K62" s="33"/>
    </row>
    <row r="63" spans="2:12">
      <c r="B63" s="21" t="s">
        <v>80</v>
      </c>
      <c r="C63" s="23">
        <v>225536</v>
      </c>
      <c r="D63" s="23">
        <v>4103</v>
      </c>
      <c r="E63" s="17">
        <f t="shared" ref="E63:E77" si="5">D63/C63</f>
        <v>1.8192217650397274E-2</v>
      </c>
      <c r="F63" s="23">
        <f t="shared" ref="F63:F77" si="6">G63/D63</f>
        <v>1570.0455852094981</v>
      </c>
      <c r="G63" s="23">
        <v>6441897.0361145707</v>
      </c>
      <c r="H63" s="23">
        <v>1698</v>
      </c>
      <c r="I63" s="23">
        <f t="shared" ref="I63:I77" si="7">G63/H63</f>
        <v>3793.814508901396</v>
      </c>
      <c r="J63" s="24"/>
      <c r="K63" s="33"/>
    </row>
    <row r="64" spans="2:12">
      <c r="B64" s="21" t="s">
        <v>81</v>
      </c>
      <c r="C64" s="23">
        <v>44865</v>
      </c>
      <c r="D64" s="23">
        <v>738</v>
      </c>
      <c r="E64" s="17">
        <f t="shared" si="5"/>
        <v>1.6449348044132398E-2</v>
      </c>
      <c r="F64" s="23">
        <f t="shared" si="6"/>
        <v>1609.7954823881985</v>
      </c>
      <c r="G64" s="23">
        <v>1188029.0660024905</v>
      </c>
      <c r="H64" s="23">
        <v>310</v>
      </c>
      <c r="I64" s="23">
        <f t="shared" si="7"/>
        <v>3832.3518258144854</v>
      </c>
      <c r="J64" s="24"/>
      <c r="K64" s="33"/>
    </row>
    <row r="65" spans="2:11">
      <c r="B65" s="21" t="s">
        <v>82</v>
      </c>
      <c r="C65" s="23">
        <v>38428</v>
      </c>
      <c r="D65" s="23">
        <v>621</v>
      </c>
      <c r="E65" s="17">
        <f t="shared" si="5"/>
        <v>1.6160091599875092E-2</v>
      </c>
      <c r="F65" s="23">
        <f t="shared" si="6"/>
        <v>1618.8087345562033</v>
      </c>
      <c r="G65" s="23">
        <v>1005280.2241594022</v>
      </c>
      <c r="H65" s="23">
        <v>272</v>
      </c>
      <c r="I65" s="23">
        <f t="shared" si="7"/>
        <v>3695.8831770566258</v>
      </c>
      <c r="J65" s="24"/>
      <c r="K65" s="33"/>
    </row>
    <row r="66" spans="2:11">
      <c r="B66" s="21" t="s">
        <v>77</v>
      </c>
      <c r="C66" s="23">
        <v>22684</v>
      </c>
      <c r="D66" s="23">
        <v>389</v>
      </c>
      <c r="E66" s="17">
        <f t="shared" si="5"/>
        <v>1.7148651031564099E-2</v>
      </c>
      <c r="F66" s="23">
        <f t="shared" si="6"/>
        <v>1680.4974917324812</v>
      </c>
      <c r="G66" s="23">
        <v>653713.5242839352</v>
      </c>
      <c r="H66" s="23">
        <v>186</v>
      </c>
      <c r="I66" s="23">
        <f t="shared" si="7"/>
        <v>3514.5888402362107</v>
      </c>
      <c r="J66" s="24"/>
      <c r="K66" s="33"/>
    </row>
    <row r="67" spans="2:11">
      <c r="B67" s="21" t="s">
        <v>72</v>
      </c>
      <c r="C67" s="23">
        <v>42080</v>
      </c>
      <c r="D67" s="23">
        <v>821</v>
      </c>
      <c r="E67" s="17">
        <f t="shared" si="5"/>
        <v>1.951045627376426E-2</v>
      </c>
      <c r="F67" s="23">
        <f t="shared" si="6"/>
        <v>1530.3005629013005</v>
      </c>
      <c r="G67" s="23">
        <v>1256376.7621419677</v>
      </c>
      <c r="H67" s="23">
        <v>346</v>
      </c>
      <c r="I67" s="23">
        <f t="shared" si="7"/>
        <v>3631.1467113929702</v>
      </c>
      <c r="J67" s="24"/>
      <c r="K67" s="33"/>
    </row>
    <row r="68" spans="2:11">
      <c r="B68" s="21" t="s">
        <v>74</v>
      </c>
      <c r="C68" s="23">
        <v>21041</v>
      </c>
      <c r="D68" s="23">
        <v>401</v>
      </c>
      <c r="E68" s="17">
        <f t="shared" si="5"/>
        <v>1.9058029561332637E-2</v>
      </c>
      <c r="F68" s="23">
        <f t="shared" si="6"/>
        <v>1545.1519395782025</v>
      </c>
      <c r="G68" s="23">
        <v>619605.92777085921</v>
      </c>
      <c r="H68" s="23">
        <v>155</v>
      </c>
      <c r="I68" s="23">
        <f t="shared" si="7"/>
        <v>3997.4575985216725</v>
      </c>
      <c r="J68" s="24"/>
      <c r="K68" s="33"/>
    </row>
    <row r="69" spans="2:11">
      <c r="B69" s="21" t="s">
        <v>78</v>
      </c>
      <c r="C69" s="23">
        <v>121867</v>
      </c>
      <c r="D69" s="23">
        <v>2139</v>
      </c>
      <c r="E69" s="17">
        <f t="shared" si="5"/>
        <v>1.7551921356889068E-2</v>
      </c>
      <c r="F69" s="23">
        <f t="shared" si="6"/>
        <v>1431.5687140963321</v>
      </c>
      <c r="G69" s="23">
        <v>3062125.4794520545</v>
      </c>
      <c r="H69" s="23">
        <v>810</v>
      </c>
      <c r="I69" s="23">
        <f t="shared" si="7"/>
        <v>3780.4018264840179</v>
      </c>
      <c r="J69" s="24"/>
      <c r="K69" s="33"/>
    </row>
    <row r="70" spans="2:11">
      <c r="B70" s="21" t="s">
        <v>73</v>
      </c>
      <c r="C70" s="23">
        <v>414861</v>
      </c>
      <c r="D70" s="23">
        <v>7548</v>
      </c>
      <c r="E70" s="17">
        <f t="shared" si="5"/>
        <v>1.8194045716517098E-2</v>
      </c>
      <c r="F70" s="23">
        <f t="shared" si="6"/>
        <v>1506.2168233723428</v>
      </c>
      <c r="G70" s="23">
        <v>11368924.582814444</v>
      </c>
      <c r="H70" s="23">
        <v>2843</v>
      </c>
      <c r="I70" s="23">
        <f t="shared" si="7"/>
        <v>3998.9182493191852</v>
      </c>
      <c r="J70" s="24"/>
      <c r="K70" s="33"/>
    </row>
    <row r="71" spans="2:11">
      <c r="B71" s="21" t="s">
        <v>75</v>
      </c>
      <c r="C71" s="23">
        <v>18491</v>
      </c>
      <c r="D71" s="23">
        <v>348</v>
      </c>
      <c r="E71" s="17">
        <f t="shared" si="5"/>
        <v>1.8819966470174681E-2</v>
      </c>
      <c r="F71" s="23">
        <f t="shared" si="6"/>
        <v>1627.0069137286898</v>
      </c>
      <c r="G71" s="23">
        <v>566198.40597758407</v>
      </c>
      <c r="H71" s="23">
        <v>158</v>
      </c>
      <c r="I71" s="23">
        <f t="shared" si="7"/>
        <v>3583.5342150480005</v>
      </c>
      <c r="J71" s="24"/>
      <c r="K71" s="33"/>
    </row>
    <row r="72" spans="2:11">
      <c r="B72" s="21" t="s">
        <v>76</v>
      </c>
      <c r="C72" s="23">
        <v>45452</v>
      </c>
      <c r="D72" s="23">
        <v>761</v>
      </c>
      <c r="E72" s="17">
        <f t="shared" si="5"/>
        <v>1.6742937604505851E-2</v>
      </c>
      <c r="F72" s="23">
        <f t="shared" si="6"/>
        <v>1615.3043039979839</v>
      </c>
      <c r="G72" s="23">
        <v>1229246.5753424657</v>
      </c>
      <c r="H72" s="23">
        <v>291</v>
      </c>
      <c r="I72" s="23">
        <f t="shared" si="7"/>
        <v>4224.2150355411195</v>
      </c>
      <c r="J72" s="24"/>
      <c r="K72" s="33"/>
    </row>
    <row r="73" spans="2:11">
      <c r="B73" s="21" t="s">
        <v>83</v>
      </c>
      <c r="C73" s="23">
        <v>21816</v>
      </c>
      <c r="D73" s="23">
        <v>351</v>
      </c>
      <c r="E73" s="17">
        <f t="shared" si="5"/>
        <v>1.608910891089109E-2</v>
      </c>
      <c r="F73" s="23">
        <f t="shared" si="6"/>
        <v>1581.3143021362198</v>
      </c>
      <c r="G73" s="23">
        <v>555041.32004981313</v>
      </c>
      <c r="H73" s="23">
        <v>133</v>
      </c>
      <c r="I73" s="23">
        <f t="shared" si="7"/>
        <v>4173.2430078933321</v>
      </c>
      <c r="J73" s="24"/>
      <c r="K73" s="33"/>
    </row>
    <row r="74" spans="2:11">
      <c r="B74" s="21" t="s">
        <v>84</v>
      </c>
      <c r="C74" s="23">
        <v>23701</v>
      </c>
      <c r="D74" s="23">
        <v>391</v>
      </c>
      <c r="E74" s="17">
        <f t="shared" si="5"/>
        <v>1.6497194211214716E-2</v>
      </c>
      <c r="F74" s="23">
        <f t="shared" si="6"/>
        <v>1644.3565529520051</v>
      </c>
      <c r="G74" s="23">
        <v>642943.41220423405</v>
      </c>
      <c r="H74" s="23">
        <v>165</v>
      </c>
      <c r="I74" s="23">
        <f t="shared" si="7"/>
        <v>3896.6267406317215</v>
      </c>
      <c r="J74" s="24"/>
      <c r="K74" s="33"/>
    </row>
    <row r="75" spans="2:11">
      <c r="B75" s="21" t="s">
        <v>85</v>
      </c>
      <c r="C75" s="23">
        <v>9419</v>
      </c>
      <c r="D75" s="23">
        <v>168</v>
      </c>
      <c r="E75" s="17">
        <f t="shared" si="5"/>
        <v>1.7836288353328379E-2</v>
      </c>
      <c r="F75" s="23">
        <f t="shared" si="6"/>
        <v>1811.8699223151277</v>
      </c>
      <c r="G75" s="23">
        <v>304394.14694894146</v>
      </c>
      <c r="H75" s="23">
        <v>67</v>
      </c>
      <c r="I75" s="23">
        <f t="shared" si="7"/>
        <v>4543.1962231185289</v>
      </c>
      <c r="J75" s="24"/>
      <c r="K75" s="33"/>
    </row>
    <row r="76" spans="2:11">
      <c r="B76" s="21" t="s">
        <v>86</v>
      </c>
      <c r="C76" s="23">
        <v>35617</v>
      </c>
      <c r="D76" s="23">
        <v>583</v>
      </c>
      <c r="E76" s="17">
        <f t="shared" si="5"/>
        <v>1.6368588033804081E-2</v>
      </c>
      <c r="F76" s="23">
        <f t="shared" si="6"/>
        <v>1685.3735883233755</v>
      </c>
      <c r="G76" s="23">
        <v>982572.80199252791</v>
      </c>
      <c r="H76" s="23">
        <v>246</v>
      </c>
      <c r="I76" s="23">
        <f t="shared" si="7"/>
        <v>3994.1983820834466</v>
      </c>
      <c r="J76" s="24"/>
      <c r="K76" s="33"/>
    </row>
    <row r="77" spans="2:11">
      <c r="B77" s="21" t="s">
        <v>87</v>
      </c>
      <c r="C77" s="23">
        <v>23527</v>
      </c>
      <c r="D77" s="23">
        <v>384</v>
      </c>
      <c r="E77" s="17">
        <f t="shared" si="5"/>
        <v>1.6321672971479576E-2</v>
      </c>
      <c r="F77" s="23">
        <f t="shared" si="6"/>
        <v>1727.491049190535</v>
      </c>
      <c r="G77" s="23">
        <v>663356.56288916548</v>
      </c>
      <c r="H77" s="23">
        <v>170</v>
      </c>
      <c r="I77" s="23">
        <f t="shared" si="7"/>
        <v>3902.0974287597969</v>
      </c>
      <c r="J77" s="24"/>
      <c r="K77" s="33"/>
    </row>
    <row r="78" spans="2:11">
      <c r="B78" s="18" t="s">
        <v>17</v>
      </c>
      <c r="C78" s="22">
        <f>SUM(C62:C77)</f>
        <v>1133865</v>
      </c>
      <c r="D78" s="22">
        <f>SUM(D62:D77)</f>
        <v>20089</v>
      </c>
      <c r="E78" s="20">
        <f>D78/C78</f>
        <v>1.7717276748113752E-2</v>
      </c>
      <c r="F78" s="22">
        <f>G78/D78</f>
        <v>1548.8071940388311</v>
      </c>
      <c r="G78" s="22">
        <f>SUM(G62:G77)</f>
        <v>31113987.721046079</v>
      </c>
      <c r="H78" s="22">
        <f>SUM(H62:H77)</f>
        <v>7990</v>
      </c>
      <c r="I78" s="22">
        <f>G78/H78</f>
        <v>3894.1161102685955</v>
      </c>
    </row>
    <row r="80" spans="2:11">
      <c r="B80" s="56" t="s">
        <v>98</v>
      </c>
      <c r="C80" s="56"/>
      <c r="D80" s="57"/>
      <c r="E80" s="57"/>
      <c r="F80" s="57"/>
      <c r="G80" s="57"/>
    </row>
    <row r="81" spans="2:11" ht="27">
      <c r="B81" s="18" t="s">
        <v>99</v>
      </c>
      <c r="C81" s="13" t="s">
        <v>12</v>
      </c>
      <c r="D81" s="13" t="s">
        <v>13</v>
      </c>
      <c r="E81" s="13" t="s">
        <v>7</v>
      </c>
      <c r="F81" s="13" t="s">
        <v>16</v>
      </c>
      <c r="G81" s="13" t="s">
        <v>11</v>
      </c>
      <c r="H81" s="13" t="s">
        <v>57</v>
      </c>
      <c r="I81" s="14" t="s">
        <v>58</v>
      </c>
    </row>
    <row r="82" spans="2:11">
      <c r="B82" s="21" t="s">
        <v>100</v>
      </c>
      <c r="C82" s="23">
        <v>2090</v>
      </c>
      <c r="D82" s="23">
        <v>6</v>
      </c>
      <c r="E82" s="17">
        <f t="shared" ref="E82:E84" si="8">D82/C82</f>
        <v>2.8708133971291866E-3</v>
      </c>
      <c r="F82" s="23">
        <f>G82/D82</f>
        <v>823.16313823163136</v>
      </c>
      <c r="G82" s="23">
        <v>4938.9788293897882</v>
      </c>
      <c r="H82" s="23">
        <v>0</v>
      </c>
      <c r="I82" s="23" t="e">
        <f t="shared" ref="I82:I84" si="9">G82/H82</f>
        <v>#DIV/0!</v>
      </c>
      <c r="K82" s="33"/>
    </row>
    <row r="83" spans="2:11">
      <c r="B83" s="21" t="s">
        <v>101</v>
      </c>
      <c r="C83" s="23">
        <v>1067472</v>
      </c>
      <c r="D83" s="23">
        <v>16251</v>
      </c>
      <c r="E83" s="17">
        <f t="shared" si="8"/>
        <v>1.5223818517019649E-2</v>
      </c>
      <c r="F83" s="23">
        <f>G83/D83</f>
        <v>1280.0958009826084</v>
      </c>
      <c r="G83" s="23">
        <v>20802836.861768369</v>
      </c>
      <c r="H83" s="23">
        <v>5516</v>
      </c>
      <c r="I83" s="23">
        <f t="shared" si="9"/>
        <v>3771.3627378115243</v>
      </c>
      <c r="K83" s="33"/>
    </row>
    <row r="84" spans="2:11">
      <c r="B84" s="21" t="s">
        <v>102</v>
      </c>
      <c r="C84" s="23">
        <v>4071</v>
      </c>
      <c r="D84" s="23">
        <v>106</v>
      </c>
      <c r="E84" s="17">
        <f t="shared" si="8"/>
        <v>2.6037828543355439E-2</v>
      </c>
      <c r="F84" s="23">
        <f>G84/D84</f>
        <v>401.51319344909416</v>
      </c>
      <c r="G84" s="23">
        <v>42560.398505603982</v>
      </c>
      <c r="H84" s="23">
        <v>8</v>
      </c>
      <c r="I84" s="23">
        <f t="shared" si="9"/>
        <v>5320.0498132004977</v>
      </c>
      <c r="K84" s="33"/>
    </row>
    <row r="85" spans="2:11">
      <c r="B85" s="18" t="s">
        <v>17</v>
      </c>
      <c r="C85" s="22">
        <f>SUM(C82:C84)</f>
        <v>1073633</v>
      </c>
      <c r="D85" s="22">
        <f>SUM(D82:D84)</f>
        <v>16363</v>
      </c>
      <c r="E85" s="20">
        <f>D85/C85</f>
        <v>1.5240775944852665E-2</v>
      </c>
      <c r="F85" s="22">
        <f>G85/D85</f>
        <v>1274.2367682639715</v>
      </c>
      <c r="G85" s="22">
        <f>SUM(G82:G84)</f>
        <v>20850336.239103366</v>
      </c>
      <c r="H85" s="22">
        <f>SUM(H82:H84)</f>
        <v>5524</v>
      </c>
      <c r="I85" s="22">
        <f>G85/H85</f>
        <v>3774.4996812279805</v>
      </c>
    </row>
  </sheetData>
  <mergeCells count="12">
    <mergeCell ref="B80:C80"/>
    <mergeCell ref="D80:G80"/>
    <mergeCell ref="B2:B3"/>
    <mergeCell ref="C2:C3"/>
    <mergeCell ref="F2:F3"/>
    <mergeCell ref="G2:H3"/>
    <mergeCell ref="B60:C60"/>
    <mergeCell ref="D60:G60"/>
    <mergeCell ref="B25:C25"/>
    <mergeCell ref="D25:G25"/>
    <mergeCell ref="B53:C53"/>
    <mergeCell ref="D53:G53"/>
  </mergeCells>
  <phoneticPr fontId="19" type="noConversion"/>
  <pageMargins left="0.7" right="0.7" top="0.75" bottom="0.75" header="0.3" footer="0.3"/>
  <pageSetup paperSize="9" scale="5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8C8A-349C-432A-A6BB-AD87EBB8C1D1}">
  <sheetPr>
    <tabColor theme="3" tint="0.79998168889431442"/>
  </sheetPr>
  <dimension ref="A1"/>
  <sheetViews>
    <sheetView workbookViewId="0">
      <selection activeCell="T18" sqref="T18"/>
    </sheetView>
  </sheetViews>
  <sheetFormatPr defaultRowHeight="16.5"/>
  <cols>
    <col min="1" max="16384" width="9" style="1"/>
  </cols>
  <sheetData/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B2:I57"/>
  <sheetViews>
    <sheetView view="pageBreakPreview" zoomScaleNormal="100" zoomScaleSheetLayoutView="100" workbookViewId="0">
      <selection activeCell="B8" sqref="B8"/>
    </sheetView>
  </sheetViews>
  <sheetFormatPr defaultRowHeight="13.5"/>
  <cols>
    <col min="1" max="1" width="2.25" style="11" customWidth="1"/>
    <col min="2" max="2" width="16.375" style="11" bestFit="1" customWidth="1"/>
    <col min="3" max="3" width="12.125" style="11" customWidth="1"/>
    <col min="4" max="4" width="12.75" style="11" bestFit="1" customWidth="1"/>
    <col min="5" max="5" width="10.875" style="11" customWidth="1"/>
    <col min="6" max="6" width="10.5" style="33" customWidth="1"/>
    <col min="7" max="7" width="12" style="11" customWidth="1"/>
    <col min="8" max="8" width="13.375" style="11" customWidth="1"/>
    <col min="9" max="9" width="11.875" style="11" bestFit="1" customWidth="1"/>
    <col min="10" max="16384" width="9" style="11"/>
  </cols>
  <sheetData>
    <row r="2" spans="2:8" ht="13.5" customHeight="1">
      <c r="B2" s="61" t="s">
        <v>6</v>
      </c>
      <c r="C2" s="62" t="s">
        <v>97</v>
      </c>
      <c r="D2" s="9" t="s">
        <v>20</v>
      </c>
      <c r="E2" s="38" t="s">
        <v>136</v>
      </c>
      <c r="F2" s="64" t="s">
        <v>23</v>
      </c>
      <c r="G2" s="66"/>
      <c r="H2" s="68"/>
    </row>
    <row r="3" spans="2:8">
      <c r="B3" s="61"/>
      <c r="C3" s="63"/>
      <c r="D3" s="37" t="s">
        <v>21</v>
      </c>
      <c r="E3" s="38"/>
      <c r="F3" s="65"/>
      <c r="G3" s="67"/>
      <c r="H3" s="69"/>
    </row>
    <row r="5" spans="2:8">
      <c r="B5" s="56" t="s">
        <v>19</v>
      </c>
      <c r="C5" s="56"/>
      <c r="D5" s="57"/>
      <c r="E5" s="57"/>
      <c r="F5" s="57"/>
      <c r="G5" s="57"/>
      <c r="H5" s="57"/>
    </row>
    <row r="6" spans="2:8" ht="27">
      <c r="B6" s="13" t="s">
        <v>9</v>
      </c>
      <c r="C6" s="13" t="s">
        <v>10</v>
      </c>
      <c r="D6" s="13" t="s">
        <v>11</v>
      </c>
      <c r="E6" s="13" t="s">
        <v>12</v>
      </c>
      <c r="F6" s="40" t="s">
        <v>13</v>
      </c>
      <c r="G6" s="13" t="s">
        <v>7</v>
      </c>
      <c r="H6" s="14" t="s">
        <v>14</v>
      </c>
    </row>
    <row r="7" spans="2:8">
      <c r="B7" s="15" t="s">
        <v>147</v>
      </c>
      <c r="C7" s="16">
        <f>G2</f>
        <v>0</v>
      </c>
      <c r="D7" s="16">
        <f>G57</f>
        <v>44597954.5</v>
      </c>
      <c r="E7" s="16">
        <f>C57</f>
        <v>33072069</v>
      </c>
      <c r="F7" s="23">
        <f>D57</f>
        <v>75500</v>
      </c>
      <c r="G7" s="17">
        <f>E57</f>
        <v>2.282893156760165E-3</v>
      </c>
      <c r="H7" s="23">
        <f>F57</f>
        <v>590.7013841059603</v>
      </c>
    </row>
    <row r="8" spans="2:8">
      <c r="B8" s="18" t="s">
        <v>15</v>
      </c>
      <c r="C8" s="19"/>
      <c r="D8" s="19"/>
      <c r="E8" s="19"/>
      <c r="F8" s="22"/>
      <c r="G8" s="20"/>
      <c r="H8" s="18"/>
    </row>
    <row r="9" spans="2:8">
      <c r="B9" s="70"/>
      <c r="C9" s="70"/>
      <c r="D9" s="70"/>
      <c r="E9" s="70"/>
      <c r="F9" s="70"/>
      <c r="G9" s="70"/>
      <c r="H9" s="70"/>
    </row>
    <row r="10" spans="2:8">
      <c r="B10" s="31"/>
    </row>
    <row r="20" spans="2:8">
      <c r="B20" s="56" t="s">
        <v>8</v>
      </c>
      <c r="C20" s="56"/>
      <c r="D20" s="57"/>
      <c r="E20" s="57"/>
      <c r="F20" s="57"/>
      <c r="G20" s="57"/>
    </row>
    <row r="21" spans="2:8">
      <c r="B21" s="18" t="s">
        <v>18</v>
      </c>
      <c r="C21" s="13" t="s">
        <v>12</v>
      </c>
      <c r="D21" s="13" t="s">
        <v>13</v>
      </c>
      <c r="E21" s="13" t="s">
        <v>7</v>
      </c>
      <c r="F21" s="40" t="s">
        <v>16</v>
      </c>
      <c r="G21" s="13" t="s">
        <v>11</v>
      </c>
    </row>
    <row r="22" spans="2:8">
      <c r="B22" s="21" t="s">
        <v>142</v>
      </c>
      <c r="C22" s="23"/>
      <c r="D22" s="23"/>
      <c r="E22" s="17"/>
      <c r="F22" s="23"/>
      <c r="G22" s="23"/>
    </row>
    <row r="23" spans="2:8">
      <c r="B23" s="21" t="s">
        <v>24</v>
      </c>
      <c r="C23" s="23">
        <v>172432</v>
      </c>
      <c r="D23" s="23">
        <v>118</v>
      </c>
      <c r="E23" s="17">
        <f t="shared" ref="E23:E56" si="0">D23/C23</f>
        <v>6.8432773499118498E-4</v>
      </c>
      <c r="F23" s="23">
        <f t="shared" ref="F23:F56" si="1">G23/D23</f>
        <v>314.89830508474574</v>
      </c>
      <c r="G23" s="23">
        <v>37158</v>
      </c>
      <c r="H23" s="24"/>
    </row>
    <row r="24" spans="2:8">
      <c r="B24" s="21" t="s">
        <v>25</v>
      </c>
      <c r="C24" s="23">
        <v>196169</v>
      </c>
      <c r="D24" s="23">
        <v>179</v>
      </c>
      <c r="E24" s="17">
        <f t="shared" si="0"/>
        <v>9.1247852616876263E-4</v>
      </c>
      <c r="F24" s="23">
        <f t="shared" si="1"/>
        <v>499.11731843575421</v>
      </c>
      <c r="G24" s="23">
        <v>89342</v>
      </c>
      <c r="H24" s="24"/>
    </row>
    <row r="25" spans="2:8">
      <c r="B25" s="21" t="s">
        <v>26</v>
      </c>
      <c r="C25" s="23">
        <v>965082</v>
      </c>
      <c r="D25" s="23">
        <v>841</v>
      </c>
      <c r="E25" s="17">
        <f t="shared" si="0"/>
        <v>8.7142854182338915E-4</v>
      </c>
      <c r="F25" s="23">
        <f t="shared" si="1"/>
        <v>489.25802615933412</v>
      </c>
      <c r="G25" s="23">
        <v>411466</v>
      </c>
      <c r="H25" s="24"/>
    </row>
    <row r="26" spans="2:8">
      <c r="B26" s="39" t="s">
        <v>95</v>
      </c>
      <c r="C26" s="23">
        <v>438128</v>
      </c>
      <c r="D26" s="23">
        <v>898</v>
      </c>
      <c r="E26" s="17">
        <f t="shared" si="0"/>
        <v>2.0496293320673409E-3</v>
      </c>
      <c r="F26" s="23">
        <f t="shared" si="1"/>
        <v>447.37416481069044</v>
      </c>
      <c r="G26" s="23">
        <v>401742</v>
      </c>
      <c r="H26" s="24"/>
    </row>
    <row r="27" spans="2:8">
      <c r="B27" s="39" t="s">
        <v>27</v>
      </c>
      <c r="C27" s="23">
        <v>510168</v>
      </c>
      <c r="D27" s="23">
        <v>945</v>
      </c>
      <c r="E27" s="17">
        <f t="shared" si="0"/>
        <v>1.852330996848097E-3</v>
      </c>
      <c r="F27" s="23">
        <f t="shared" si="1"/>
        <v>423.34285714285716</v>
      </c>
      <c r="G27" s="23">
        <v>400059</v>
      </c>
      <c r="H27" s="24"/>
    </row>
    <row r="28" spans="2:8">
      <c r="B28" s="39" t="s">
        <v>28</v>
      </c>
      <c r="C28" s="23">
        <v>523242</v>
      </c>
      <c r="D28" s="23">
        <v>935</v>
      </c>
      <c r="E28" s="17">
        <f t="shared" si="0"/>
        <v>1.7869360640009786E-3</v>
      </c>
      <c r="F28" s="23">
        <f t="shared" si="1"/>
        <v>428.58823529411762</v>
      </c>
      <c r="G28" s="23">
        <v>400730</v>
      </c>
      <c r="H28" s="24"/>
    </row>
    <row r="29" spans="2:8">
      <c r="B29" s="39" t="s">
        <v>29</v>
      </c>
      <c r="C29" s="23">
        <v>448245</v>
      </c>
      <c r="D29" s="23">
        <v>766</v>
      </c>
      <c r="E29" s="17">
        <f t="shared" si="0"/>
        <v>1.7088868810583497E-3</v>
      </c>
      <c r="F29" s="23">
        <f t="shared" si="1"/>
        <v>483.56919060052218</v>
      </c>
      <c r="G29" s="23">
        <v>370414</v>
      </c>
    </row>
    <row r="30" spans="2:8">
      <c r="B30" s="39" t="s">
        <v>30</v>
      </c>
      <c r="C30" s="23">
        <v>259435</v>
      </c>
      <c r="D30" s="23">
        <v>862</v>
      </c>
      <c r="E30" s="17">
        <f t="shared" si="0"/>
        <v>3.3226048913986162E-3</v>
      </c>
      <c r="F30" s="23">
        <f t="shared" si="1"/>
        <v>462.93155452436196</v>
      </c>
      <c r="G30" s="23">
        <v>399047</v>
      </c>
    </row>
    <row r="31" spans="2:8">
      <c r="B31" s="39" t="s">
        <v>31</v>
      </c>
      <c r="C31" s="23">
        <v>238064</v>
      </c>
      <c r="D31" s="23">
        <v>483</v>
      </c>
      <c r="E31" s="17">
        <f t="shared" si="0"/>
        <v>2.0288661872437663E-3</v>
      </c>
      <c r="F31" s="23">
        <f t="shared" si="1"/>
        <v>460.77018633540371</v>
      </c>
      <c r="G31" s="23">
        <v>222552</v>
      </c>
    </row>
    <row r="32" spans="2:8">
      <c r="B32" s="39" t="s">
        <v>32</v>
      </c>
      <c r="C32" s="23">
        <v>771813</v>
      </c>
      <c r="D32" s="23">
        <v>1350</v>
      </c>
      <c r="E32" s="17">
        <f t="shared" si="0"/>
        <v>1.7491283510383993E-3</v>
      </c>
      <c r="F32" s="23">
        <f t="shared" si="1"/>
        <v>639.87407407407409</v>
      </c>
      <c r="G32" s="23">
        <v>863830</v>
      </c>
    </row>
    <row r="33" spans="2:9">
      <c r="B33" s="39" t="s">
        <v>33</v>
      </c>
      <c r="C33" s="23">
        <v>1351474</v>
      </c>
      <c r="D33" s="23">
        <v>1813</v>
      </c>
      <c r="E33" s="17">
        <f t="shared" si="0"/>
        <v>1.3414982456192276E-3</v>
      </c>
      <c r="F33" s="23">
        <f t="shared" si="1"/>
        <v>553.23386651958083</v>
      </c>
      <c r="G33" s="23">
        <v>1003013</v>
      </c>
    </row>
    <row r="34" spans="2:9">
      <c r="B34" s="39" t="s">
        <v>34</v>
      </c>
      <c r="C34" s="23">
        <v>1126966</v>
      </c>
      <c r="D34" s="23">
        <v>1774</v>
      </c>
      <c r="E34" s="17">
        <f t="shared" si="0"/>
        <v>1.5741379952900088E-3</v>
      </c>
      <c r="F34" s="23">
        <f t="shared" si="1"/>
        <v>566.0287485907553</v>
      </c>
      <c r="G34" s="23">
        <v>1004135</v>
      </c>
    </row>
    <row r="35" spans="2:9">
      <c r="B35" s="39" t="s">
        <v>35</v>
      </c>
      <c r="C35" s="23">
        <v>612970</v>
      </c>
      <c r="D35" s="23">
        <v>1799</v>
      </c>
      <c r="E35" s="17">
        <f t="shared" si="0"/>
        <v>2.934890777688957E-3</v>
      </c>
      <c r="F35" s="23">
        <f t="shared" si="1"/>
        <v>557.35575319622012</v>
      </c>
      <c r="G35" s="23">
        <v>1002683</v>
      </c>
    </row>
    <row r="36" spans="2:9">
      <c r="B36" s="39" t="s">
        <v>36</v>
      </c>
      <c r="C36" s="23">
        <v>1554379</v>
      </c>
      <c r="D36" s="23">
        <v>3369</v>
      </c>
      <c r="E36" s="17">
        <f t="shared" si="0"/>
        <v>2.1674250617127484E-3</v>
      </c>
      <c r="F36" s="23">
        <f t="shared" si="1"/>
        <v>594.04571089344017</v>
      </c>
      <c r="G36" s="23">
        <v>2001340</v>
      </c>
    </row>
    <row r="37" spans="2:9">
      <c r="B37" s="39" t="s">
        <v>37</v>
      </c>
      <c r="C37" s="23">
        <v>1602531</v>
      </c>
      <c r="D37" s="23">
        <v>3276</v>
      </c>
      <c r="E37" s="17">
        <f t="shared" si="0"/>
        <v>2.0442662263631716E-3</v>
      </c>
      <c r="F37" s="23">
        <f t="shared" si="1"/>
        <v>610.93986568986566</v>
      </c>
      <c r="G37" s="23">
        <v>2001439</v>
      </c>
    </row>
    <row r="38" spans="2:9">
      <c r="B38" s="39" t="s">
        <v>38</v>
      </c>
      <c r="C38" s="23">
        <v>1504556</v>
      </c>
      <c r="D38" s="23">
        <v>3384</v>
      </c>
      <c r="E38" s="17">
        <f t="shared" si="0"/>
        <v>2.2491685254653199E-3</v>
      </c>
      <c r="F38" s="23">
        <f t="shared" si="1"/>
        <v>591.14923167848701</v>
      </c>
      <c r="G38" s="23">
        <v>2000449</v>
      </c>
    </row>
    <row r="39" spans="2:9">
      <c r="B39" s="39" t="s">
        <v>39</v>
      </c>
      <c r="C39" s="23">
        <v>1322099</v>
      </c>
      <c r="D39" s="23">
        <v>3266</v>
      </c>
      <c r="E39" s="17">
        <f t="shared" si="0"/>
        <v>2.4703142502944184E-3</v>
      </c>
      <c r="F39" s="23">
        <f t="shared" si="1"/>
        <v>613.91181873851804</v>
      </c>
      <c r="G39" s="23">
        <v>2005036</v>
      </c>
    </row>
    <row r="40" spans="2:9">
      <c r="B40" s="39" t="s">
        <v>40</v>
      </c>
      <c r="C40" s="23">
        <v>1364501</v>
      </c>
      <c r="D40" s="23">
        <v>3649</v>
      </c>
      <c r="E40" s="17">
        <f t="shared" si="0"/>
        <v>2.674237688356403E-3</v>
      </c>
      <c r="F40" s="23">
        <f t="shared" si="1"/>
        <v>548.30282269114821</v>
      </c>
      <c r="G40" s="23">
        <v>2000757</v>
      </c>
    </row>
    <row r="41" spans="2:9">
      <c r="B41" s="39" t="s">
        <v>41</v>
      </c>
      <c r="C41" s="23">
        <v>1155980</v>
      </c>
      <c r="D41" s="23">
        <v>3839</v>
      </c>
      <c r="E41" s="17">
        <f t="shared" si="0"/>
        <v>3.3209917126593887E-3</v>
      </c>
      <c r="F41" s="23">
        <f t="shared" si="1"/>
        <v>522.12607449856739</v>
      </c>
      <c r="G41" s="23">
        <v>2004442</v>
      </c>
    </row>
    <row r="42" spans="2:9">
      <c r="B42" s="39" t="s">
        <v>42</v>
      </c>
      <c r="C42" s="23">
        <v>1046115</v>
      </c>
      <c r="D42" s="23">
        <v>3695</v>
      </c>
      <c r="E42" s="17">
        <f t="shared" si="0"/>
        <v>3.5321164499122946E-3</v>
      </c>
      <c r="F42" s="23">
        <f t="shared" si="1"/>
        <v>542.28958051420841</v>
      </c>
      <c r="G42" s="23">
        <v>2003760</v>
      </c>
    </row>
    <row r="43" spans="2:9">
      <c r="B43" s="39" t="s">
        <v>43</v>
      </c>
      <c r="C43" s="23">
        <v>1453821</v>
      </c>
      <c r="D43" s="23">
        <v>3764</v>
      </c>
      <c r="E43" s="17">
        <f t="shared" si="0"/>
        <v>2.589039503487706E-3</v>
      </c>
      <c r="F43" s="23">
        <f t="shared" si="1"/>
        <v>532.10308182784274</v>
      </c>
      <c r="G43" s="23">
        <v>2002836</v>
      </c>
    </row>
    <row r="44" spans="2:9">
      <c r="B44" s="39" t="s">
        <v>44</v>
      </c>
      <c r="C44" s="23">
        <v>1488515</v>
      </c>
      <c r="D44" s="23">
        <v>3631</v>
      </c>
      <c r="E44" s="17">
        <f t="shared" si="0"/>
        <v>2.4393439098699039E-3</v>
      </c>
      <c r="F44" s="23">
        <f t="shared" si="1"/>
        <v>606.42960616909954</v>
      </c>
      <c r="G44" s="23">
        <v>2201945.9000000004</v>
      </c>
      <c r="I44" s="24"/>
    </row>
    <row r="45" spans="2:9">
      <c r="B45" s="39" t="s">
        <v>45</v>
      </c>
      <c r="C45" s="23">
        <v>1545282</v>
      </c>
      <c r="D45" s="23">
        <v>3539</v>
      </c>
      <c r="E45" s="17">
        <f t="shared" si="0"/>
        <v>2.2901968702152748E-3</v>
      </c>
      <c r="F45" s="23">
        <f t="shared" si="1"/>
        <v>622.83031929923709</v>
      </c>
      <c r="G45" s="23">
        <v>2204196.5</v>
      </c>
      <c r="I45" s="24"/>
    </row>
    <row r="46" spans="2:9">
      <c r="B46" s="39" t="s">
        <v>46</v>
      </c>
      <c r="C46" s="23">
        <v>1464627</v>
      </c>
      <c r="D46" s="23">
        <v>3469</v>
      </c>
      <c r="E46" s="17">
        <f t="shared" si="0"/>
        <v>2.3685211320015266E-3</v>
      </c>
      <c r="F46" s="23">
        <f t="shared" si="1"/>
        <v>635.11222254251959</v>
      </c>
      <c r="G46" s="23">
        <v>2203204.3000000003</v>
      </c>
      <c r="I46" s="24"/>
    </row>
    <row r="47" spans="2:9">
      <c r="B47" s="39" t="s">
        <v>47</v>
      </c>
      <c r="C47" s="23">
        <v>1642920</v>
      </c>
      <c r="D47" s="23">
        <v>3739</v>
      </c>
      <c r="E47" s="17">
        <f t="shared" si="0"/>
        <v>2.2758259683977309E-3</v>
      </c>
      <c r="F47" s="23">
        <f t="shared" si="1"/>
        <v>589.21401444236437</v>
      </c>
      <c r="G47" s="23">
        <v>2203071.2000000002</v>
      </c>
      <c r="I47" s="24"/>
    </row>
    <row r="48" spans="2:9">
      <c r="B48" s="39" t="s">
        <v>48</v>
      </c>
      <c r="C48" s="23">
        <v>1345755</v>
      </c>
      <c r="D48" s="23">
        <v>3543</v>
      </c>
      <c r="E48" s="17">
        <f t="shared" si="0"/>
        <v>2.6327228953264151E-3</v>
      </c>
      <c r="F48" s="23">
        <f t="shared" si="1"/>
        <v>621.80612475303417</v>
      </c>
      <c r="G48" s="23">
        <v>2203059.1</v>
      </c>
      <c r="I48" s="24"/>
    </row>
    <row r="49" spans="2:9">
      <c r="B49" s="39" t="s">
        <v>49</v>
      </c>
      <c r="C49" s="23">
        <v>1467110</v>
      </c>
      <c r="D49" s="23">
        <v>3453</v>
      </c>
      <c r="E49" s="17">
        <f t="shared" si="0"/>
        <v>2.3536067506867244E-3</v>
      </c>
      <c r="F49" s="23">
        <f t="shared" si="1"/>
        <v>638.62279177526784</v>
      </c>
      <c r="G49" s="23">
        <v>2205164.5</v>
      </c>
      <c r="I49" s="24"/>
    </row>
    <row r="50" spans="2:9">
      <c r="B50" s="39" t="s">
        <v>50</v>
      </c>
      <c r="C50" s="23">
        <v>1451151</v>
      </c>
      <c r="D50" s="23">
        <v>3604</v>
      </c>
      <c r="E50" s="17">
        <f t="shared" si="0"/>
        <v>2.4835458198354272E-3</v>
      </c>
      <c r="F50" s="23">
        <f t="shared" si="1"/>
        <v>611.68454495005551</v>
      </c>
      <c r="G50" s="23">
        <v>2204511.1</v>
      </c>
      <c r="I50" s="24"/>
    </row>
    <row r="51" spans="2:9">
      <c r="B51" s="39" t="s">
        <v>51</v>
      </c>
      <c r="C51" s="23">
        <v>3</v>
      </c>
      <c r="D51" s="23">
        <v>0</v>
      </c>
      <c r="E51" s="17">
        <f t="shared" si="0"/>
        <v>0</v>
      </c>
      <c r="F51" s="23" t="e">
        <f t="shared" si="1"/>
        <v>#DIV/0!</v>
      </c>
      <c r="G51" s="23">
        <v>0</v>
      </c>
      <c r="I51" s="24"/>
    </row>
    <row r="52" spans="2:9">
      <c r="B52" s="39" t="s">
        <v>52</v>
      </c>
      <c r="C52" s="23">
        <v>0</v>
      </c>
      <c r="D52" s="23">
        <v>0</v>
      </c>
      <c r="E52" s="17" t="e">
        <f t="shared" si="0"/>
        <v>#DIV/0!</v>
      </c>
      <c r="F52" s="23" t="e">
        <f t="shared" si="1"/>
        <v>#DIV/0!</v>
      </c>
      <c r="G52" s="23">
        <v>0</v>
      </c>
      <c r="I52" s="24"/>
    </row>
    <row r="53" spans="2:9">
      <c r="B53" s="39" t="s">
        <v>53</v>
      </c>
      <c r="C53" s="23">
        <v>0</v>
      </c>
      <c r="D53" s="23">
        <v>0</v>
      </c>
      <c r="E53" s="17" t="e">
        <f t="shared" si="0"/>
        <v>#DIV/0!</v>
      </c>
      <c r="F53" s="23" t="e">
        <f t="shared" si="1"/>
        <v>#DIV/0!</v>
      </c>
      <c r="G53" s="23">
        <v>0</v>
      </c>
      <c r="I53" s="24"/>
    </row>
    <row r="54" spans="2:9">
      <c r="B54" s="39" t="s">
        <v>54</v>
      </c>
      <c r="C54" s="23">
        <v>1759218</v>
      </c>
      <c r="D54" s="23">
        <v>4221</v>
      </c>
      <c r="E54" s="17">
        <f t="shared" si="0"/>
        <v>2.3993615344999881E-3</v>
      </c>
      <c r="F54" s="23">
        <f t="shared" si="1"/>
        <v>743.08791755508173</v>
      </c>
      <c r="G54" s="23">
        <v>3136574.1</v>
      </c>
      <c r="I54" s="24"/>
    </row>
    <row r="55" spans="2:9">
      <c r="B55" s="39" t="s">
        <v>55</v>
      </c>
      <c r="C55" s="23">
        <v>2198835</v>
      </c>
      <c r="D55" s="23">
        <v>5132</v>
      </c>
      <c r="E55" s="17">
        <f t="shared" si="0"/>
        <v>2.3339632123374424E-3</v>
      </c>
      <c r="F55" s="23">
        <f t="shared" si="1"/>
        <v>643.42669524551832</v>
      </c>
      <c r="G55" s="23">
        <v>3302065.8000000003</v>
      </c>
      <c r="I55" s="24"/>
    </row>
    <row r="56" spans="2:9">
      <c r="B56" s="39" t="s">
        <v>56</v>
      </c>
      <c r="C56" s="23">
        <v>90483</v>
      </c>
      <c r="D56" s="23">
        <v>164</v>
      </c>
      <c r="E56" s="17">
        <f t="shared" si="0"/>
        <v>1.8124951648375938E-3</v>
      </c>
      <c r="F56" s="23">
        <f t="shared" si="1"/>
        <v>658.12195121951231</v>
      </c>
      <c r="G56" s="23">
        <v>107932.00000000001</v>
      </c>
      <c r="I56" s="24"/>
    </row>
    <row r="57" spans="2:9">
      <c r="B57" s="18" t="s">
        <v>17</v>
      </c>
      <c r="C57" s="22">
        <f>SUM(C23:C56)</f>
        <v>33072069</v>
      </c>
      <c r="D57" s="22">
        <f>SUM(D23:D56)</f>
        <v>75500</v>
      </c>
      <c r="E57" s="20">
        <f>D57/C57</f>
        <v>2.282893156760165E-3</v>
      </c>
      <c r="F57" s="22">
        <f>G57/D57</f>
        <v>590.7013841059603</v>
      </c>
      <c r="G57" s="22">
        <f>SUM(G23:G56)</f>
        <v>44597954.5</v>
      </c>
    </row>
  </sheetData>
  <mergeCells count="9">
    <mergeCell ref="B20:C20"/>
    <mergeCell ref="D20:G20"/>
    <mergeCell ref="B2:B3"/>
    <mergeCell ref="C2:C3"/>
    <mergeCell ref="F2:F3"/>
    <mergeCell ref="G2:H3"/>
    <mergeCell ref="B5:C5"/>
    <mergeCell ref="D5:H5"/>
    <mergeCell ref="B9:H9"/>
  </mergeCells>
  <phoneticPr fontId="19" type="noConversion"/>
  <pageMargins left="0.7" right="0.7" top="0.75" bottom="0.75" header="0.3" footer="0.3"/>
  <pageSetup paperSize="9" scale="8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CBC7-FEB8-4CFE-8B6C-EF75219D74A4}">
  <sheetPr>
    <tabColor rgb="FFFFFF00"/>
    <pageSetUpPr fitToPage="1"/>
  </sheetPr>
  <dimension ref="B2:I97"/>
  <sheetViews>
    <sheetView view="pageBreakPreview" zoomScaleNormal="100" zoomScaleSheetLayoutView="100" workbookViewId="0">
      <selection activeCell="B2" sqref="B2:B3"/>
    </sheetView>
  </sheetViews>
  <sheetFormatPr defaultRowHeight="13.5"/>
  <cols>
    <col min="1" max="1" width="2.25" style="11" customWidth="1"/>
    <col min="2" max="2" width="16.375" style="11" bestFit="1" customWidth="1"/>
    <col min="3" max="3" width="11.625" style="11" bestFit="1" customWidth="1"/>
    <col min="4" max="4" width="12.75" style="11" bestFit="1" customWidth="1"/>
    <col min="5" max="5" width="10.875" style="11" customWidth="1"/>
    <col min="6" max="6" width="9.125" style="11" customWidth="1"/>
    <col min="7" max="7" width="13.625" style="11" customWidth="1"/>
    <col min="8" max="8" width="11.625" style="11" bestFit="1" customWidth="1"/>
    <col min="9" max="9" width="11" style="41" customWidth="1"/>
    <col min="10" max="10" width="1.875" style="11" customWidth="1"/>
    <col min="11" max="16384" width="9" style="11"/>
  </cols>
  <sheetData>
    <row r="2" spans="2:8">
      <c r="B2" s="61" t="s">
        <v>6</v>
      </c>
      <c r="C2" s="62" t="s">
        <v>97</v>
      </c>
      <c r="D2" s="9" t="s">
        <v>20</v>
      </c>
      <c r="E2" s="35" t="s">
        <v>136</v>
      </c>
      <c r="F2" s="64" t="s">
        <v>23</v>
      </c>
      <c r="G2" s="66"/>
      <c r="H2" s="68"/>
    </row>
    <row r="3" spans="2:8">
      <c r="B3" s="61"/>
      <c r="C3" s="63"/>
      <c r="D3" s="34" t="s">
        <v>21</v>
      </c>
      <c r="E3" s="35"/>
      <c r="F3" s="65"/>
      <c r="G3" s="67"/>
      <c r="H3" s="69"/>
    </row>
    <row r="25" spans="2:9" ht="13.5" customHeight="1">
      <c r="B25" s="56" t="s">
        <v>61</v>
      </c>
      <c r="C25" s="56"/>
      <c r="D25" s="57"/>
      <c r="E25" s="57"/>
      <c r="F25" s="57"/>
      <c r="G25" s="57"/>
    </row>
    <row r="26" spans="2:9">
      <c r="B26" s="18" t="s">
        <v>61</v>
      </c>
      <c r="C26" s="13" t="s">
        <v>12</v>
      </c>
      <c r="D26" s="13" t="s">
        <v>13</v>
      </c>
      <c r="E26" s="13" t="s">
        <v>7</v>
      </c>
      <c r="F26" s="13" t="s">
        <v>16</v>
      </c>
      <c r="G26" s="13" t="s">
        <v>11</v>
      </c>
      <c r="H26" s="13" t="s">
        <v>127</v>
      </c>
      <c r="I26" s="42" t="s">
        <v>128</v>
      </c>
    </row>
    <row r="27" spans="2:9">
      <c r="B27" s="21" t="s">
        <v>103</v>
      </c>
      <c r="C27" s="23">
        <v>386330</v>
      </c>
      <c r="D27" s="23">
        <v>813</v>
      </c>
      <c r="E27" s="17">
        <f>D27/C27</f>
        <v>2.1044185023166725E-3</v>
      </c>
      <c r="F27" s="23">
        <f>G27/D27</f>
        <v>483.08797284215018</v>
      </c>
      <c r="G27" s="23">
        <v>392750.52192066808</v>
      </c>
      <c r="H27" s="23">
        <v>234639</v>
      </c>
      <c r="I27" s="32">
        <f>G27/H27</f>
        <v>1.6738501354023332</v>
      </c>
    </row>
    <row r="28" spans="2:9">
      <c r="B28" s="21" t="s">
        <v>104</v>
      </c>
      <c r="C28" s="23">
        <v>417318</v>
      </c>
      <c r="D28" s="23">
        <v>985</v>
      </c>
      <c r="E28" s="17">
        <f t="shared" ref="E28:E50" si="0">D28/C28</f>
        <v>2.3603103628408073E-3</v>
      </c>
      <c r="F28" s="23">
        <f t="shared" ref="F28:F50" si="1">G28/D28</f>
        <v>574.99867532825363</v>
      </c>
      <c r="G28" s="23">
        <v>566373.69519832986</v>
      </c>
      <c r="H28" s="23">
        <v>188584</v>
      </c>
      <c r="I28" s="32">
        <f t="shared" ref="I28:I50" si="2">G28/H28</f>
        <v>3.0032966486994117</v>
      </c>
    </row>
    <row r="29" spans="2:9">
      <c r="B29" s="21" t="s">
        <v>105</v>
      </c>
      <c r="C29" s="23">
        <v>297934</v>
      </c>
      <c r="D29" s="23">
        <v>682</v>
      </c>
      <c r="E29" s="17">
        <f t="shared" si="0"/>
        <v>2.2890975853712566E-3</v>
      </c>
      <c r="F29" s="23">
        <f t="shared" si="1"/>
        <v>567.88335914876427</v>
      </c>
      <c r="G29" s="23">
        <v>387296.45093945722</v>
      </c>
      <c r="H29" s="23">
        <v>138191</v>
      </c>
      <c r="I29" s="32">
        <f t="shared" si="2"/>
        <v>2.8026170368508603</v>
      </c>
    </row>
    <row r="30" spans="2:9">
      <c r="B30" s="21" t="s">
        <v>106</v>
      </c>
      <c r="C30" s="23">
        <v>186597</v>
      </c>
      <c r="D30" s="23">
        <v>490</v>
      </c>
      <c r="E30" s="17">
        <f t="shared" si="0"/>
        <v>2.6259800532698811E-3</v>
      </c>
      <c r="F30" s="23">
        <f t="shared" si="1"/>
        <v>495.09607600869163</v>
      </c>
      <c r="G30" s="23">
        <v>242597.07724425889</v>
      </c>
      <c r="H30" s="23">
        <v>99983</v>
      </c>
      <c r="I30" s="32">
        <f t="shared" si="2"/>
        <v>2.4263832575963802</v>
      </c>
    </row>
    <row r="31" spans="2:9">
      <c r="B31" s="21" t="s">
        <v>107</v>
      </c>
      <c r="C31" s="23">
        <v>159793</v>
      </c>
      <c r="D31" s="23">
        <v>405</v>
      </c>
      <c r="E31" s="17">
        <f t="shared" si="0"/>
        <v>2.5345290469544974E-3</v>
      </c>
      <c r="F31" s="23">
        <f t="shared" si="1"/>
        <v>431.33585917162816</v>
      </c>
      <c r="G31" s="23">
        <v>174691.02296450941</v>
      </c>
      <c r="H31" s="23">
        <v>88714</v>
      </c>
      <c r="I31" s="32">
        <f t="shared" si="2"/>
        <v>1.9691483076460243</v>
      </c>
    </row>
    <row r="32" spans="2:9">
      <c r="B32" s="21" t="s">
        <v>108</v>
      </c>
      <c r="C32" s="23">
        <v>197726</v>
      </c>
      <c r="D32" s="23">
        <v>517</v>
      </c>
      <c r="E32" s="17">
        <f t="shared" si="0"/>
        <v>2.6147294741207532E-3</v>
      </c>
      <c r="F32" s="23">
        <f t="shared" si="1"/>
        <v>419.73526406964862</v>
      </c>
      <c r="G32" s="23">
        <v>217003.13152400835</v>
      </c>
      <c r="H32" s="23">
        <v>107998</v>
      </c>
      <c r="I32" s="32">
        <f t="shared" si="2"/>
        <v>2.009325464582755</v>
      </c>
    </row>
    <row r="33" spans="2:9">
      <c r="B33" s="21" t="s">
        <v>109</v>
      </c>
      <c r="C33" s="23">
        <v>327363</v>
      </c>
      <c r="D33" s="23">
        <v>660</v>
      </c>
      <c r="E33" s="17">
        <f t="shared" si="0"/>
        <v>2.0161105561715895E-3</v>
      </c>
      <c r="F33" s="23">
        <f t="shared" si="1"/>
        <v>427.83576896311757</v>
      </c>
      <c r="G33" s="23">
        <v>282371.60751565761</v>
      </c>
      <c r="H33" s="23">
        <v>175753</v>
      </c>
      <c r="I33" s="32">
        <f t="shared" si="2"/>
        <v>1.606638905257137</v>
      </c>
    </row>
    <row r="34" spans="2:9">
      <c r="B34" s="21" t="s">
        <v>110</v>
      </c>
      <c r="C34" s="23">
        <v>647868</v>
      </c>
      <c r="D34" s="23">
        <v>1350</v>
      </c>
      <c r="E34" s="17">
        <f t="shared" si="0"/>
        <v>2.0837578025153271E-3</v>
      </c>
      <c r="F34" s="23">
        <f t="shared" si="1"/>
        <v>499.91185339828348</v>
      </c>
      <c r="G34" s="23">
        <v>674881.00208768272</v>
      </c>
      <c r="H34" s="23">
        <v>346056</v>
      </c>
      <c r="I34" s="32">
        <f t="shared" si="2"/>
        <v>1.9502074869029369</v>
      </c>
    </row>
    <row r="35" spans="2:9">
      <c r="B35" s="21" t="s">
        <v>111</v>
      </c>
      <c r="C35" s="23">
        <v>1164033</v>
      </c>
      <c r="D35" s="23">
        <v>2500</v>
      </c>
      <c r="E35" s="17">
        <f t="shared" si="0"/>
        <v>2.1477054344679232E-3</v>
      </c>
      <c r="F35" s="23">
        <f t="shared" si="1"/>
        <v>569.37286012526101</v>
      </c>
      <c r="G35" s="23">
        <v>1423432.1503131525</v>
      </c>
      <c r="H35" s="23">
        <v>586306</v>
      </c>
      <c r="I35" s="32">
        <f t="shared" si="2"/>
        <v>2.4277973452653607</v>
      </c>
    </row>
    <row r="36" spans="2:9">
      <c r="B36" s="21" t="s">
        <v>112</v>
      </c>
      <c r="C36" s="23">
        <v>1520557</v>
      </c>
      <c r="D36" s="23">
        <v>3387</v>
      </c>
      <c r="E36" s="17">
        <f t="shared" si="0"/>
        <v>2.2274732219837862E-3</v>
      </c>
      <c r="F36" s="23">
        <f t="shared" si="1"/>
        <v>596.05004521155126</v>
      </c>
      <c r="G36" s="23">
        <v>2018821.5031315242</v>
      </c>
      <c r="H36" s="23">
        <v>704302</v>
      </c>
      <c r="I36" s="32">
        <f t="shared" si="2"/>
        <v>2.8664145538867194</v>
      </c>
    </row>
    <row r="37" spans="2:9">
      <c r="B37" s="21" t="s">
        <v>113</v>
      </c>
      <c r="C37" s="23">
        <v>1763953</v>
      </c>
      <c r="D37" s="23">
        <v>3938</v>
      </c>
      <c r="E37" s="17">
        <f t="shared" si="0"/>
        <v>2.232485786185913E-3</v>
      </c>
      <c r="F37" s="23">
        <f t="shared" si="1"/>
        <v>617.87534551731369</v>
      </c>
      <c r="G37" s="23">
        <v>2433193.1106471815</v>
      </c>
      <c r="H37" s="23">
        <v>872237</v>
      </c>
      <c r="I37" s="32">
        <f t="shared" si="2"/>
        <v>2.7896008890326613</v>
      </c>
    </row>
    <row r="38" spans="2:9">
      <c r="B38" s="21" t="s">
        <v>114</v>
      </c>
      <c r="C38" s="23">
        <v>1835795</v>
      </c>
      <c r="D38" s="23">
        <v>3979</v>
      </c>
      <c r="E38" s="17">
        <f t="shared" si="0"/>
        <v>2.1674533376548036E-3</v>
      </c>
      <c r="F38" s="23">
        <f t="shared" si="1"/>
        <v>627.56769490765987</v>
      </c>
      <c r="G38" s="23">
        <v>2497091.8580375784</v>
      </c>
      <c r="H38" s="23">
        <v>918365</v>
      </c>
      <c r="I38" s="32">
        <f t="shared" si="2"/>
        <v>2.7190625274673779</v>
      </c>
    </row>
    <row r="39" spans="2:9">
      <c r="B39" s="21" t="s">
        <v>115</v>
      </c>
      <c r="C39" s="23">
        <v>1924472</v>
      </c>
      <c r="D39" s="23">
        <v>4310</v>
      </c>
      <c r="E39" s="17">
        <f t="shared" si="0"/>
        <v>2.2395753224780613E-3</v>
      </c>
      <c r="F39" s="23">
        <f t="shared" si="1"/>
        <v>610.90923181996527</v>
      </c>
      <c r="G39" s="23">
        <v>2633018.7891440503</v>
      </c>
      <c r="H39" s="23">
        <v>946887</v>
      </c>
      <c r="I39" s="32">
        <f t="shared" si="2"/>
        <v>2.7807106752379642</v>
      </c>
    </row>
    <row r="40" spans="2:9">
      <c r="B40" s="21" t="s">
        <v>116</v>
      </c>
      <c r="C40" s="23">
        <v>1810575</v>
      </c>
      <c r="D40" s="23">
        <v>3985</v>
      </c>
      <c r="E40" s="17">
        <f t="shared" si="0"/>
        <v>2.2009582591165791E-3</v>
      </c>
      <c r="F40" s="23">
        <f t="shared" si="1"/>
        <v>604.60914232128312</v>
      </c>
      <c r="G40" s="23">
        <v>2409367.4321503132</v>
      </c>
      <c r="H40" s="23">
        <v>930177</v>
      </c>
      <c r="I40" s="32">
        <f t="shared" si="2"/>
        <v>2.5902246907312407</v>
      </c>
    </row>
    <row r="41" spans="2:9">
      <c r="B41" s="21" t="s">
        <v>117</v>
      </c>
      <c r="C41" s="23">
        <v>1904489</v>
      </c>
      <c r="D41" s="23">
        <v>4622</v>
      </c>
      <c r="E41" s="17">
        <f t="shared" si="0"/>
        <v>2.4268977137699402E-3</v>
      </c>
      <c r="F41" s="23">
        <f t="shared" si="1"/>
        <v>602.67180020398041</v>
      </c>
      <c r="G41" s="23">
        <v>2785549.0605427977</v>
      </c>
      <c r="H41" s="23">
        <v>969213</v>
      </c>
      <c r="I41" s="32">
        <f t="shared" si="2"/>
        <v>2.8740318800333857</v>
      </c>
    </row>
    <row r="42" spans="2:9">
      <c r="B42" s="21" t="s">
        <v>118</v>
      </c>
      <c r="C42" s="23">
        <v>1903010</v>
      </c>
      <c r="D42" s="23">
        <v>4583</v>
      </c>
      <c r="E42" s="17">
        <f t="shared" si="0"/>
        <v>2.4082900247502639E-3</v>
      </c>
      <c r="F42" s="23">
        <f t="shared" si="1"/>
        <v>595.33599027357616</v>
      </c>
      <c r="G42" s="23">
        <v>2728424.8434237996</v>
      </c>
      <c r="H42" s="23">
        <v>928676</v>
      </c>
      <c r="I42" s="32">
        <f t="shared" si="2"/>
        <v>2.9379728165945922</v>
      </c>
    </row>
    <row r="43" spans="2:9">
      <c r="B43" s="21" t="s">
        <v>119</v>
      </c>
      <c r="C43" s="23">
        <v>2037024</v>
      </c>
      <c r="D43" s="23">
        <v>4853</v>
      </c>
      <c r="E43" s="17">
        <f t="shared" si="0"/>
        <v>2.3823970655230376E-3</v>
      </c>
      <c r="F43" s="23">
        <f t="shared" si="1"/>
        <v>599.00554378046513</v>
      </c>
      <c r="G43" s="23">
        <v>2906973.9039665973</v>
      </c>
      <c r="H43" s="23">
        <v>1081380</v>
      </c>
      <c r="I43" s="32">
        <f t="shared" si="2"/>
        <v>2.6882075717755067</v>
      </c>
    </row>
    <row r="44" spans="2:9">
      <c r="B44" s="21" t="s">
        <v>120</v>
      </c>
      <c r="C44" s="23">
        <v>2223365</v>
      </c>
      <c r="D44" s="23">
        <v>5239</v>
      </c>
      <c r="E44" s="17">
        <f t="shared" si="0"/>
        <v>2.3563382530533672E-3</v>
      </c>
      <c r="F44" s="23">
        <f t="shared" si="1"/>
        <v>606.53437902100086</v>
      </c>
      <c r="G44" s="23">
        <v>3177633.6116910232</v>
      </c>
      <c r="H44" s="23">
        <v>1184454</v>
      </c>
      <c r="I44" s="32">
        <f t="shared" si="2"/>
        <v>2.6827834695910715</v>
      </c>
    </row>
    <row r="45" spans="2:9">
      <c r="B45" s="21" t="s">
        <v>121</v>
      </c>
      <c r="C45" s="23">
        <v>2118326</v>
      </c>
      <c r="D45" s="23">
        <v>5228</v>
      </c>
      <c r="E45" s="17">
        <f t="shared" si="0"/>
        <v>2.4679865138793559E-3</v>
      </c>
      <c r="F45" s="23">
        <f t="shared" si="1"/>
        <v>587.13459563327706</v>
      </c>
      <c r="G45" s="23">
        <v>3069539.6659707725</v>
      </c>
      <c r="H45" s="23">
        <v>1171054</v>
      </c>
      <c r="I45" s="32">
        <f t="shared" si="2"/>
        <v>2.6211768765323993</v>
      </c>
    </row>
    <row r="46" spans="2:9">
      <c r="B46" s="21" t="s">
        <v>122</v>
      </c>
      <c r="C46" s="23">
        <v>1969099</v>
      </c>
      <c r="D46" s="23">
        <v>5220</v>
      </c>
      <c r="E46" s="17">
        <f t="shared" si="0"/>
        <v>2.6509586364118817E-3</v>
      </c>
      <c r="F46" s="23">
        <f t="shared" si="1"/>
        <v>568.15384061622626</v>
      </c>
      <c r="G46" s="23">
        <v>2965763.0480167014</v>
      </c>
      <c r="H46" s="23">
        <v>1097471</v>
      </c>
      <c r="I46" s="32">
        <f t="shared" si="2"/>
        <v>2.7023611995366634</v>
      </c>
    </row>
    <row r="47" spans="2:9">
      <c r="B47" s="21" t="s">
        <v>123</v>
      </c>
      <c r="C47" s="23">
        <v>2326802</v>
      </c>
      <c r="D47" s="23">
        <v>5163</v>
      </c>
      <c r="E47" s="17">
        <f t="shared" si="0"/>
        <v>2.2189253748277678E-3</v>
      </c>
      <c r="F47" s="23">
        <f t="shared" si="1"/>
        <v>569.57587652952168</v>
      </c>
      <c r="G47" s="23">
        <v>2940720.2505219206</v>
      </c>
      <c r="H47" s="23">
        <v>1299468</v>
      </c>
      <c r="I47" s="32">
        <f t="shared" si="2"/>
        <v>2.2630185972428105</v>
      </c>
    </row>
    <row r="48" spans="2:9">
      <c r="B48" s="21" t="s">
        <v>124</v>
      </c>
      <c r="C48" s="23">
        <v>2571953</v>
      </c>
      <c r="D48" s="23">
        <v>5516</v>
      </c>
      <c r="E48" s="17">
        <f t="shared" si="0"/>
        <v>2.1446737168214192E-3</v>
      </c>
      <c r="F48" s="23">
        <f t="shared" si="1"/>
        <v>584.73111434415125</v>
      </c>
      <c r="G48" s="23">
        <v>3225376.8267223383</v>
      </c>
      <c r="H48" s="23">
        <v>1440314</v>
      </c>
      <c r="I48" s="32">
        <f t="shared" si="2"/>
        <v>2.239356714384737</v>
      </c>
    </row>
    <row r="49" spans="2:9">
      <c r="B49" s="21" t="s">
        <v>125</v>
      </c>
      <c r="C49" s="23">
        <v>2430972</v>
      </c>
      <c r="D49" s="23">
        <v>4857</v>
      </c>
      <c r="E49" s="17">
        <f t="shared" si="0"/>
        <v>1.9979662456005251E-3</v>
      </c>
      <c r="F49" s="23">
        <f t="shared" si="1"/>
        <v>603.46967100407778</v>
      </c>
      <c r="G49" s="23">
        <v>2931052.1920668059</v>
      </c>
      <c r="H49" s="23">
        <v>1215333</v>
      </c>
      <c r="I49" s="32">
        <f t="shared" si="2"/>
        <v>2.4117276434251402</v>
      </c>
    </row>
    <row r="50" spans="2:9">
      <c r="B50" s="21" t="s">
        <v>126</v>
      </c>
      <c r="C50" s="23">
        <v>1037198</v>
      </c>
      <c r="D50" s="23">
        <v>2382</v>
      </c>
      <c r="E50" s="17">
        <f t="shared" si="0"/>
        <v>2.2965721106288288E-3</v>
      </c>
      <c r="F50" s="23">
        <f t="shared" si="1"/>
        <v>624.13429531507188</v>
      </c>
      <c r="G50" s="23">
        <v>1486687.8914405012</v>
      </c>
      <c r="H50" s="23">
        <v>674758</v>
      </c>
      <c r="I50" s="32">
        <f t="shared" si="2"/>
        <v>2.203290500357908</v>
      </c>
    </row>
    <row r="51" spans="2:9">
      <c r="B51" s="18" t="s">
        <v>17</v>
      </c>
      <c r="C51" s="22">
        <f>SUM(C27:C50)</f>
        <v>33162552</v>
      </c>
      <c r="D51" s="22">
        <f>SUM(D27:D50)</f>
        <v>75664</v>
      </c>
      <c r="E51" s="20">
        <f>D51/C51</f>
        <v>2.2816096903519366E-3</v>
      </c>
      <c r="F51" s="22">
        <f>G51/D51</f>
        <v>589.05966704352966</v>
      </c>
      <c r="G51" s="22">
        <f>SUM(G27:G50)</f>
        <v>44570610.64718163</v>
      </c>
      <c r="H51" s="22">
        <f>SUM(H27:H50)</f>
        <v>17400313</v>
      </c>
      <c r="I51" s="43">
        <f>G51/H51</f>
        <v>2.5614832702826456</v>
      </c>
    </row>
    <row r="53" spans="2:9">
      <c r="B53" s="56" t="s">
        <v>65</v>
      </c>
      <c r="C53" s="56"/>
      <c r="D53" s="57"/>
      <c r="E53" s="57"/>
      <c r="F53" s="57"/>
      <c r="G53" s="57"/>
    </row>
    <row r="54" spans="2:9">
      <c r="B54" s="18" t="s">
        <v>65</v>
      </c>
      <c r="C54" s="13" t="s">
        <v>12</v>
      </c>
      <c r="D54" s="13" t="s">
        <v>13</v>
      </c>
      <c r="E54" s="13" t="s">
        <v>7</v>
      </c>
      <c r="F54" s="13" t="s">
        <v>16</v>
      </c>
      <c r="G54" s="13" t="s">
        <v>11</v>
      </c>
      <c r="H54" s="13" t="s">
        <v>127</v>
      </c>
      <c r="I54" s="42" t="s">
        <v>128</v>
      </c>
    </row>
    <row r="55" spans="2:9">
      <c r="B55" s="21" t="s">
        <v>129</v>
      </c>
      <c r="C55" s="23"/>
      <c r="D55" s="23"/>
      <c r="E55" s="17"/>
      <c r="F55" s="23"/>
      <c r="G55" s="23"/>
      <c r="H55" s="23"/>
      <c r="I55" s="32"/>
    </row>
    <row r="56" spans="2:9">
      <c r="B56" s="21" t="s">
        <v>130</v>
      </c>
      <c r="C56" s="23">
        <v>31544131</v>
      </c>
      <c r="D56" s="23">
        <v>73788</v>
      </c>
      <c r="E56" s="17">
        <f t="shared" ref="E56:E57" si="3">D56/C56</f>
        <v>2.3391990097936127E-3</v>
      </c>
      <c r="F56" s="23">
        <f>G56/D56</f>
        <v>588.92662984278263</v>
      </c>
      <c r="G56" s="23">
        <v>43455718.162839249</v>
      </c>
      <c r="H56" s="23">
        <v>5267176</v>
      </c>
      <c r="I56" s="32">
        <f t="shared" ref="I56:I57" si="4">G56/H56</f>
        <v>8.2502878511823514</v>
      </c>
    </row>
    <row r="57" spans="2:9">
      <c r="B57" s="21" t="s">
        <v>131</v>
      </c>
      <c r="C57" s="23">
        <v>1618421</v>
      </c>
      <c r="D57" s="23">
        <v>1876</v>
      </c>
      <c r="E57" s="17">
        <f t="shared" si="3"/>
        <v>1.159154509240797E-3</v>
      </c>
      <c r="F57" s="23">
        <f>G57/D57</f>
        <v>594.29236905244136</v>
      </c>
      <c r="G57" s="23">
        <v>1114892.48434238</v>
      </c>
      <c r="H57" s="23">
        <v>336984</v>
      </c>
      <c r="I57" s="32">
        <f t="shared" si="4"/>
        <v>3.308443381117145</v>
      </c>
    </row>
    <row r="58" spans="2:9">
      <c r="B58" s="18" t="s">
        <v>17</v>
      </c>
      <c r="C58" s="22">
        <f>SUM(C55:C57)</f>
        <v>33162552</v>
      </c>
      <c r="D58" s="22">
        <f>SUM(D55:D57)</f>
        <v>75664</v>
      </c>
      <c r="E58" s="20">
        <f>D58/C58</f>
        <v>2.2816096903519366E-3</v>
      </c>
      <c r="F58" s="22">
        <f>G58/D58</f>
        <v>589.05966704352966</v>
      </c>
      <c r="G58" s="22">
        <f>SUM(G55:G57)</f>
        <v>44570610.64718163</v>
      </c>
      <c r="H58" s="22">
        <f>SUM(H55:H57)</f>
        <v>5604160</v>
      </c>
      <c r="I58" s="43">
        <f>G58/H58</f>
        <v>7.9531295764542111</v>
      </c>
    </row>
    <row r="60" spans="2:9">
      <c r="B60" s="56" t="s">
        <v>70</v>
      </c>
      <c r="C60" s="56"/>
      <c r="D60" s="57"/>
      <c r="E60" s="57"/>
      <c r="F60" s="57"/>
      <c r="G60" s="57"/>
    </row>
    <row r="61" spans="2:9">
      <c r="B61" s="18" t="s">
        <v>70</v>
      </c>
      <c r="C61" s="13" t="s">
        <v>12</v>
      </c>
      <c r="D61" s="13" t="s">
        <v>13</v>
      </c>
      <c r="E61" s="13" t="s">
        <v>7</v>
      </c>
      <c r="F61" s="13" t="s">
        <v>16</v>
      </c>
      <c r="G61" s="13" t="s">
        <v>11</v>
      </c>
      <c r="H61" s="13" t="s">
        <v>127</v>
      </c>
      <c r="I61" s="42" t="s">
        <v>128</v>
      </c>
    </row>
    <row r="62" spans="2:9">
      <c r="B62" s="21" t="s">
        <v>73</v>
      </c>
      <c r="C62" s="23">
        <v>7932896</v>
      </c>
      <c r="D62" s="23">
        <v>19474</v>
      </c>
      <c r="E62" s="17">
        <f t="shared" ref="E62:E81" si="5">D62/C62</f>
        <v>2.4548412080531499E-3</v>
      </c>
      <c r="F62" s="23">
        <f t="shared" ref="F62:F81" si="6">G62/D62</f>
        <v>592.43104075601684</v>
      </c>
      <c r="G62" s="23">
        <v>11537002.087682672</v>
      </c>
      <c r="H62" s="23">
        <v>1382207</v>
      </c>
      <c r="I62" s="32">
        <f t="shared" ref="I62:I81" si="7">G62/H62</f>
        <v>8.3467976125737113</v>
      </c>
    </row>
    <row r="63" spans="2:9">
      <c r="B63" s="21" t="s">
        <v>76</v>
      </c>
      <c r="C63" s="23">
        <v>1415625</v>
      </c>
      <c r="D63" s="23">
        <v>2912</v>
      </c>
      <c r="E63" s="17">
        <f t="shared" si="5"/>
        <v>2.0570419426048565E-3</v>
      </c>
      <c r="F63" s="23">
        <f t="shared" si="6"/>
        <v>591.42286471357454</v>
      </c>
      <c r="G63" s="23">
        <v>1722223.3820459291</v>
      </c>
      <c r="H63" s="23">
        <v>267434</v>
      </c>
      <c r="I63" s="32">
        <f t="shared" si="7"/>
        <v>6.4398071376336929</v>
      </c>
    </row>
    <row r="64" spans="2:9">
      <c r="B64" s="21" t="s">
        <v>80</v>
      </c>
      <c r="C64" s="23">
        <v>7823583</v>
      </c>
      <c r="D64" s="23">
        <v>17863</v>
      </c>
      <c r="E64" s="17">
        <f t="shared" si="5"/>
        <v>2.283224962271123E-3</v>
      </c>
      <c r="F64" s="23">
        <f t="shared" si="6"/>
        <v>589.08922549812849</v>
      </c>
      <c r="G64" s="23">
        <v>10522900.835073069</v>
      </c>
      <c r="H64" s="23">
        <v>1363599</v>
      </c>
      <c r="I64" s="32">
        <f t="shared" si="7"/>
        <v>7.7170053916679819</v>
      </c>
    </row>
    <row r="65" spans="2:9">
      <c r="B65" s="21" t="s">
        <v>79</v>
      </c>
      <c r="C65" s="23">
        <v>754192</v>
      </c>
      <c r="D65" s="23">
        <v>1701</v>
      </c>
      <c r="E65" s="17">
        <f t="shared" si="5"/>
        <v>2.2553938519634257E-3</v>
      </c>
      <c r="F65" s="23">
        <f t="shared" si="6"/>
        <v>584.42718823141001</v>
      </c>
      <c r="G65" s="23">
        <v>994110.64718162839</v>
      </c>
      <c r="H65" s="23">
        <v>128897</v>
      </c>
      <c r="I65" s="32">
        <f t="shared" si="7"/>
        <v>7.7124420830711991</v>
      </c>
    </row>
    <row r="66" spans="2:9">
      <c r="B66" s="21" t="s">
        <v>132</v>
      </c>
      <c r="C66" s="23">
        <v>46526</v>
      </c>
      <c r="D66" s="23">
        <v>50</v>
      </c>
      <c r="E66" s="17">
        <f t="shared" si="5"/>
        <v>1.0746679276103684E-3</v>
      </c>
      <c r="F66" s="23">
        <f t="shared" si="6"/>
        <v>558.49686847599162</v>
      </c>
      <c r="G66" s="23">
        <v>27924.843423799583</v>
      </c>
      <c r="H66" s="23">
        <v>5475</v>
      </c>
      <c r="I66" s="32">
        <f t="shared" si="7"/>
        <v>5.100428022611796</v>
      </c>
    </row>
    <row r="67" spans="2:9">
      <c r="B67" s="21" t="s">
        <v>74</v>
      </c>
      <c r="C67" s="23">
        <v>875439</v>
      </c>
      <c r="D67" s="23">
        <v>1765</v>
      </c>
      <c r="E67" s="17">
        <f t="shared" si="5"/>
        <v>2.0161313352500859E-3</v>
      </c>
      <c r="F67" s="23">
        <f t="shared" si="6"/>
        <v>580.59223949800992</v>
      </c>
      <c r="G67" s="23">
        <v>1024745.3027139875</v>
      </c>
      <c r="H67" s="23">
        <v>144332</v>
      </c>
      <c r="I67" s="32">
        <f t="shared" si="7"/>
        <v>7.0999175700051795</v>
      </c>
    </row>
    <row r="68" spans="2:9">
      <c r="B68" s="21" t="s">
        <v>87</v>
      </c>
      <c r="C68" s="23">
        <v>949482</v>
      </c>
      <c r="D68" s="23">
        <v>1988</v>
      </c>
      <c r="E68" s="17">
        <f t="shared" si="5"/>
        <v>2.0937732363541382E-3</v>
      </c>
      <c r="F68" s="23">
        <f t="shared" si="6"/>
        <v>586.27653184241149</v>
      </c>
      <c r="G68" s="23">
        <v>1165517.7453027139</v>
      </c>
      <c r="H68" s="23">
        <v>166347</v>
      </c>
      <c r="I68" s="32">
        <f t="shared" si="7"/>
        <v>7.0065450251745682</v>
      </c>
    </row>
    <row r="69" spans="2:9">
      <c r="B69" s="21" t="s">
        <v>86</v>
      </c>
      <c r="C69" s="23">
        <v>923221</v>
      </c>
      <c r="D69" s="23">
        <v>1974</v>
      </c>
      <c r="E69" s="17">
        <f t="shared" si="5"/>
        <v>2.1381662678816881E-3</v>
      </c>
      <c r="F69" s="23">
        <f t="shared" si="6"/>
        <v>583.70454742550862</v>
      </c>
      <c r="G69" s="23">
        <v>1152232.776617954</v>
      </c>
      <c r="H69" s="23">
        <v>154855</v>
      </c>
      <c r="I69" s="32">
        <f t="shared" si="7"/>
        <v>7.4407205231859095</v>
      </c>
    </row>
    <row r="70" spans="2:9">
      <c r="B70" s="21" t="s">
        <v>77</v>
      </c>
      <c r="C70" s="23">
        <v>800600</v>
      </c>
      <c r="D70" s="23">
        <v>1591</v>
      </c>
      <c r="E70" s="17">
        <f t="shared" si="5"/>
        <v>1.9872595553335E-3</v>
      </c>
      <c r="F70" s="23">
        <f t="shared" si="6"/>
        <v>579.5543565121659</v>
      </c>
      <c r="G70" s="23">
        <v>922070.981210856</v>
      </c>
      <c r="H70" s="23">
        <v>132938</v>
      </c>
      <c r="I70" s="32">
        <f t="shared" si="7"/>
        <v>6.9360978893232632</v>
      </c>
    </row>
    <row r="71" spans="2:9">
      <c r="B71" s="21" t="s">
        <v>84</v>
      </c>
      <c r="C71" s="23">
        <v>1056794</v>
      </c>
      <c r="D71" s="23">
        <v>2255</v>
      </c>
      <c r="E71" s="17">
        <f t="shared" si="5"/>
        <v>2.1338122661559394E-3</v>
      </c>
      <c r="F71" s="23">
        <f t="shared" si="6"/>
        <v>582.46855746219251</v>
      </c>
      <c r="G71" s="23">
        <v>1313466.5970772442</v>
      </c>
      <c r="H71" s="23">
        <v>174245</v>
      </c>
      <c r="I71" s="32">
        <f t="shared" si="7"/>
        <v>7.5380446903913692</v>
      </c>
    </row>
    <row r="72" spans="2:9">
      <c r="B72" s="21" t="s">
        <v>83</v>
      </c>
      <c r="C72" s="23">
        <v>814841</v>
      </c>
      <c r="D72" s="23">
        <v>1560</v>
      </c>
      <c r="E72" s="17">
        <f t="shared" si="5"/>
        <v>1.9144839299937043E-3</v>
      </c>
      <c r="F72" s="23">
        <f t="shared" si="6"/>
        <v>582.62138001177664</v>
      </c>
      <c r="G72" s="23">
        <v>908889.35281837161</v>
      </c>
      <c r="H72" s="23">
        <v>132397</v>
      </c>
      <c r="I72" s="32">
        <f t="shared" si="7"/>
        <v>6.8648787572102963</v>
      </c>
    </row>
    <row r="73" spans="2:9">
      <c r="B73" s="21" t="s">
        <v>72</v>
      </c>
      <c r="C73" s="23">
        <v>1242561</v>
      </c>
      <c r="D73" s="23">
        <v>3081</v>
      </c>
      <c r="E73" s="17">
        <f t="shared" si="5"/>
        <v>2.4795563356648084E-3</v>
      </c>
      <c r="F73" s="23">
        <f t="shared" si="6"/>
        <v>590.58144096858723</v>
      </c>
      <c r="G73" s="23">
        <v>1819581.4196242171</v>
      </c>
      <c r="H73" s="23">
        <v>237195</v>
      </c>
      <c r="I73" s="32">
        <f t="shared" si="7"/>
        <v>7.6712469471288056</v>
      </c>
    </row>
    <row r="74" spans="2:9">
      <c r="B74" s="21" t="s">
        <v>75</v>
      </c>
      <c r="C74" s="23">
        <v>562264</v>
      </c>
      <c r="D74" s="23">
        <v>1044</v>
      </c>
      <c r="E74" s="17">
        <f t="shared" si="5"/>
        <v>1.8567790219540998E-3</v>
      </c>
      <c r="F74" s="23">
        <f t="shared" si="6"/>
        <v>590.52224061942593</v>
      </c>
      <c r="G74" s="23">
        <v>616505.21920668066</v>
      </c>
      <c r="H74" s="23">
        <v>100092</v>
      </c>
      <c r="I74" s="32">
        <f t="shared" si="7"/>
        <v>6.1593855573540406</v>
      </c>
    </row>
    <row r="75" spans="2:9">
      <c r="B75" s="21" t="s">
        <v>82</v>
      </c>
      <c r="C75" s="23">
        <v>965278</v>
      </c>
      <c r="D75" s="23">
        <v>2106</v>
      </c>
      <c r="E75" s="17">
        <f t="shared" si="5"/>
        <v>2.1817548934089455E-3</v>
      </c>
      <c r="F75" s="23">
        <f t="shared" si="6"/>
        <v>589.22612993594203</v>
      </c>
      <c r="G75" s="23">
        <v>1240910.2296450939</v>
      </c>
      <c r="H75" s="23">
        <v>181699</v>
      </c>
      <c r="I75" s="32">
        <f t="shared" si="7"/>
        <v>6.8294829891474027</v>
      </c>
    </row>
    <row r="76" spans="2:9">
      <c r="B76" s="21" t="s">
        <v>81</v>
      </c>
      <c r="C76" s="23">
        <v>1455592</v>
      </c>
      <c r="D76" s="23">
        <v>3530</v>
      </c>
      <c r="E76" s="17">
        <f t="shared" si="5"/>
        <v>2.4251301188794663E-3</v>
      </c>
      <c r="F76" s="23">
        <f t="shared" si="6"/>
        <v>588.12563946370801</v>
      </c>
      <c r="G76" s="23">
        <v>2076083.5073068894</v>
      </c>
      <c r="H76" s="23">
        <v>287026</v>
      </c>
      <c r="I76" s="32">
        <f t="shared" si="7"/>
        <v>7.2330851815058192</v>
      </c>
    </row>
    <row r="77" spans="2:9">
      <c r="B77" s="21" t="s">
        <v>78</v>
      </c>
      <c r="C77" s="23">
        <v>2025346</v>
      </c>
      <c r="D77" s="23">
        <v>6004</v>
      </c>
      <c r="E77" s="17">
        <f t="shared" si="5"/>
        <v>2.9644317563517542E-3</v>
      </c>
      <c r="F77" s="23">
        <f t="shared" si="6"/>
        <v>596.89747544782256</v>
      </c>
      <c r="G77" s="23">
        <v>3583772.4425887265</v>
      </c>
      <c r="H77" s="23">
        <v>375965</v>
      </c>
      <c r="I77" s="32">
        <f t="shared" si="7"/>
        <v>9.53219699330716</v>
      </c>
    </row>
    <row r="78" spans="2:9">
      <c r="B78" s="21" t="s">
        <v>85</v>
      </c>
      <c r="C78" s="23">
        <v>1064791</v>
      </c>
      <c r="D78" s="23">
        <v>2565</v>
      </c>
      <c r="E78" s="17">
        <f t="shared" si="5"/>
        <v>2.4089234413138352E-3</v>
      </c>
      <c r="F78" s="23">
        <f t="shared" si="6"/>
        <v>587.19758105539893</v>
      </c>
      <c r="G78" s="23">
        <v>1506161.7954070983</v>
      </c>
      <c r="H78" s="23">
        <v>200432</v>
      </c>
      <c r="I78" s="32">
        <f t="shared" si="7"/>
        <v>7.5145774896578308</v>
      </c>
    </row>
    <row r="79" spans="2:9">
      <c r="B79" s="21" t="s">
        <v>134</v>
      </c>
      <c r="C79" s="23">
        <v>0</v>
      </c>
      <c r="D79" s="23">
        <v>0</v>
      </c>
      <c r="E79" s="17" t="e">
        <f t="shared" si="5"/>
        <v>#DIV/0!</v>
      </c>
      <c r="F79" s="23" t="e">
        <f t="shared" si="6"/>
        <v>#DIV/0!</v>
      </c>
      <c r="G79" s="23">
        <v>0</v>
      </c>
      <c r="H79" s="23">
        <v>0</v>
      </c>
      <c r="I79" s="32" t="e">
        <f t="shared" si="7"/>
        <v>#DIV/0!</v>
      </c>
    </row>
    <row r="80" spans="2:9">
      <c r="B80" s="21" t="s">
        <v>133</v>
      </c>
      <c r="C80" s="23">
        <v>2453521</v>
      </c>
      <c r="D80" s="23">
        <v>4201</v>
      </c>
      <c r="E80" s="17">
        <f t="shared" si="5"/>
        <v>1.7122331539041239E-3</v>
      </c>
      <c r="F80" s="23">
        <f t="shared" si="6"/>
        <v>579.98369013441982</v>
      </c>
      <c r="G80" s="23">
        <v>2436511.4822546975</v>
      </c>
      <c r="H80" s="23">
        <v>353763</v>
      </c>
      <c r="I80" s="32">
        <f t="shared" si="7"/>
        <v>6.8874118612028319</v>
      </c>
    </row>
    <row r="81" spans="2:9">
      <c r="B81" s="18" t="s">
        <v>17</v>
      </c>
      <c r="C81" s="22">
        <f>SUM(C62:C80)</f>
        <v>33162552</v>
      </c>
      <c r="D81" s="22">
        <f>SUM(D62:D80)</f>
        <v>75664</v>
      </c>
      <c r="E81" s="20">
        <f t="shared" si="5"/>
        <v>2.2816096903519366E-3</v>
      </c>
      <c r="F81" s="22">
        <f t="shared" si="6"/>
        <v>589.05966704352966</v>
      </c>
      <c r="G81" s="22">
        <f>SUM(G62:G80)</f>
        <v>44570610.64718163</v>
      </c>
      <c r="H81" s="22">
        <f>SUM(H62:H80)</f>
        <v>5788898</v>
      </c>
      <c r="I81" s="43">
        <f t="shared" si="7"/>
        <v>7.699325613818317</v>
      </c>
    </row>
    <row r="83" spans="2:9">
      <c r="B83" s="56" t="s">
        <v>98</v>
      </c>
      <c r="C83" s="56"/>
      <c r="D83" s="57"/>
      <c r="E83" s="57"/>
      <c r="F83" s="57"/>
      <c r="G83" s="57"/>
    </row>
    <row r="84" spans="2:9">
      <c r="B84" s="18" t="s">
        <v>99</v>
      </c>
      <c r="C84" s="13" t="s">
        <v>12</v>
      </c>
      <c r="D84" s="13" t="s">
        <v>13</v>
      </c>
      <c r="E84" s="13" t="s">
        <v>7</v>
      </c>
      <c r="F84" s="13" t="s">
        <v>16</v>
      </c>
      <c r="G84" s="13" t="s">
        <v>11</v>
      </c>
      <c r="H84" s="13" t="s">
        <v>127</v>
      </c>
      <c r="I84" s="42" t="s">
        <v>128</v>
      </c>
    </row>
    <row r="85" spans="2:9">
      <c r="B85" s="21" t="s">
        <v>137</v>
      </c>
      <c r="C85" s="23">
        <v>8577438</v>
      </c>
      <c r="D85" s="44">
        <v>35031</v>
      </c>
      <c r="E85" s="17">
        <f t="shared" ref="E85:E88" si="8">D85/C85</f>
        <v>4.0840866468518922E-3</v>
      </c>
      <c r="F85" s="23">
        <f>G85/D85</f>
        <v>608.7122416894216</v>
      </c>
      <c r="G85" s="23">
        <v>21323798.53862213</v>
      </c>
      <c r="H85" s="23">
        <v>2670748</v>
      </c>
      <c r="I85" s="32">
        <f t="shared" ref="I85:I88" si="9">G85/H85</f>
        <v>7.9842046268019784</v>
      </c>
    </row>
    <row r="86" spans="2:9">
      <c r="B86" s="21" t="s">
        <v>138</v>
      </c>
      <c r="C86" s="23">
        <v>22101327</v>
      </c>
      <c r="D86" s="23">
        <v>31334</v>
      </c>
      <c r="E86" s="17">
        <f t="shared" ref="E86" si="10">D86/C86</f>
        <v>1.4177429255718447E-3</v>
      </c>
      <c r="F86" s="23">
        <f t="shared" ref="F86" si="11">G86/D86</f>
        <v>565.90871628503078</v>
      </c>
      <c r="G86" s="23">
        <v>17732183.716075156</v>
      </c>
      <c r="H86" s="23">
        <v>2806341</v>
      </c>
      <c r="I86" s="32">
        <f t="shared" ref="I86" si="12">G86/H86</f>
        <v>6.3186133531438822</v>
      </c>
    </row>
    <row r="87" spans="2:9">
      <c r="B87" s="21" t="s">
        <v>139</v>
      </c>
      <c r="C87" s="23">
        <v>0</v>
      </c>
      <c r="D87" s="23">
        <v>0</v>
      </c>
      <c r="E87" s="17"/>
      <c r="F87" s="23"/>
      <c r="G87" s="23">
        <v>0</v>
      </c>
      <c r="H87" s="23">
        <v>0</v>
      </c>
      <c r="I87" s="32"/>
    </row>
    <row r="88" spans="2:9">
      <c r="B88" s="21" t="s">
        <v>140</v>
      </c>
      <c r="C88" s="23">
        <v>2483787</v>
      </c>
      <c r="D88" s="23">
        <v>9299</v>
      </c>
      <c r="E88" s="17">
        <f t="shared" si="8"/>
        <v>3.7438798093395289E-3</v>
      </c>
      <c r="F88" s="23">
        <f>G88/D88</f>
        <v>593.03456204799897</v>
      </c>
      <c r="G88" s="23">
        <v>5514628.3924843427</v>
      </c>
      <c r="H88" s="23">
        <v>403727</v>
      </c>
      <c r="I88" s="32">
        <f t="shared" si="9"/>
        <v>13.65930044927474</v>
      </c>
    </row>
    <row r="89" spans="2:9">
      <c r="B89" s="21" t="s">
        <v>141</v>
      </c>
      <c r="C89" s="23">
        <v>0</v>
      </c>
      <c r="D89" s="23">
        <v>0</v>
      </c>
      <c r="E89" s="17"/>
      <c r="F89" s="23"/>
      <c r="G89" s="23">
        <v>0</v>
      </c>
      <c r="H89" s="23">
        <v>0</v>
      </c>
      <c r="I89" s="32"/>
    </row>
    <row r="90" spans="2:9">
      <c r="B90" s="18" t="s">
        <v>17</v>
      </c>
      <c r="C90" s="22">
        <f>SUM(C85:C89)</f>
        <v>33162552</v>
      </c>
      <c r="D90" s="22">
        <f>SUM(D85:D89)</f>
        <v>75664</v>
      </c>
      <c r="E90" s="20">
        <f>D90/C90</f>
        <v>2.2816096903519366E-3</v>
      </c>
      <c r="F90" s="22">
        <f>G90/D90</f>
        <v>589.05966704352966</v>
      </c>
      <c r="G90" s="22">
        <f>SUM(G85:G89)</f>
        <v>44570610.64718163</v>
      </c>
      <c r="H90" s="22">
        <f>SUM(H85:H89)</f>
        <v>5880816</v>
      </c>
      <c r="I90" s="43">
        <f>G90/H90</f>
        <v>7.5789840469726704</v>
      </c>
    </row>
    <row r="92" spans="2:9">
      <c r="B92" s="56" t="s">
        <v>64</v>
      </c>
      <c r="C92" s="56"/>
      <c r="D92" s="57"/>
      <c r="E92" s="57"/>
      <c r="F92" s="57"/>
      <c r="G92" s="57"/>
    </row>
    <row r="93" spans="2:9">
      <c r="B93" s="18" t="s">
        <v>99</v>
      </c>
      <c r="C93" s="13" t="s">
        <v>12</v>
      </c>
      <c r="D93" s="13" t="s">
        <v>13</v>
      </c>
      <c r="E93" s="13" t="s">
        <v>7</v>
      </c>
      <c r="F93" s="13" t="s">
        <v>16</v>
      </c>
      <c r="G93" s="13" t="s">
        <v>11</v>
      </c>
      <c r="H93" s="13" t="s">
        <v>127</v>
      </c>
      <c r="I93" s="42" t="s">
        <v>128</v>
      </c>
    </row>
    <row r="94" spans="2:9">
      <c r="B94" s="21" t="s">
        <v>62</v>
      </c>
      <c r="C94" s="23">
        <v>23538467</v>
      </c>
      <c r="D94" s="44">
        <v>53496</v>
      </c>
      <c r="E94" s="17">
        <f t="shared" ref="E94:E95" si="13">D94/C94</f>
        <v>2.2727053550258818E-3</v>
      </c>
      <c r="F94" s="23">
        <f>G94/D94</f>
        <v>585.58146739084623</v>
      </c>
      <c r="G94" s="23">
        <v>31326266.179540712</v>
      </c>
      <c r="H94" s="23">
        <v>3736804</v>
      </c>
      <c r="I94" s="32">
        <f t="shared" ref="I94:I95" si="14">G94/H94</f>
        <v>8.3831708003793377</v>
      </c>
    </row>
    <row r="95" spans="2:9">
      <c r="B95" s="21" t="s">
        <v>63</v>
      </c>
      <c r="C95" s="23">
        <v>9624085</v>
      </c>
      <c r="D95" s="23">
        <v>22168</v>
      </c>
      <c r="E95" s="17">
        <f t="shared" si="13"/>
        <v>2.3033878025807129E-3</v>
      </c>
      <c r="F95" s="23">
        <f t="shared" ref="F95" si="15">G95/D95</f>
        <v>597.45328706427824</v>
      </c>
      <c r="G95" s="23">
        <v>13244344.46764092</v>
      </c>
      <c r="H95" s="23">
        <v>1877883</v>
      </c>
      <c r="I95" s="32">
        <f t="shared" si="14"/>
        <v>7.052805988254284</v>
      </c>
    </row>
    <row r="96" spans="2:9">
      <c r="B96" s="21" t="s">
        <v>135</v>
      </c>
      <c r="C96" s="23"/>
      <c r="D96" s="23"/>
      <c r="E96" s="17"/>
      <c r="F96" s="23"/>
      <c r="G96" s="23"/>
      <c r="H96" s="23"/>
      <c r="I96" s="32"/>
    </row>
    <row r="97" spans="2:9">
      <c r="B97" s="18" t="s">
        <v>17</v>
      </c>
      <c r="C97" s="22">
        <f>SUM(C94:C96)</f>
        <v>33162552</v>
      </c>
      <c r="D97" s="22">
        <f>SUM(D94:D96)</f>
        <v>75664</v>
      </c>
      <c r="E97" s="20">
        <f>D97/C97</f>
        <v>2.2816096903519366E-3</v>
      </c>
      <c r="F97" s="22">
        <f>G97/D97</f>
        <v>589.05966704352966</v>
      </c>
      <c r="G97" s="22">
        <f>SUM(G94:G96)</f>
        <v>44570610.64718163</v>
      </c>
      <c r="H97" s="22">
        <f>SUM(H94:H96)</f>
        <v>5614687</v>
      </c>
      <c r="I97" s="43">
        <f>G97/H97</f>
        <v>7.9382182207452754</v>
      </c>
    </row>
  </sheetData>
  <autoFilter ref="B61:I61" xr:uid="{1034C34C-91D7-406A-8BC2-0A58714B8795}"/>
  <mergeCells count="14">
    <mergeCell ref="B2:B3"/>
    <mergeCell ref="C2:C3"/>
    <mergeCell ref="F2:F3"/>
    <mergeCell ref="G2:H3"/>
    <mergeCell ref="B25:C25"/>
    <mergeCell ref="D25:G25"/>
    <mergeCell ref="B92:C92"/>
    <mergeCell ref="D92:G92"/>
    <mergeCell ref="B53:C53"/>
    <mergeCell ref="D53:G53"/>
    <mergeCell ref="B60:C60"/>
    <mergeCell ref="D60:G60"/>
    <mergeCell ref="B83:C83"/>
    <mergeCell ref="D83:G83"/>
  </mergeCells>
  <phoneticPr fontId="19" type="noConversion"/>
  <pageMargins left="0.7" right="0.7" top="0.75" bottom="0.75" header="0.3" footer="0.3"/>
  <pageSetup paperSize="9" scale="5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4458-52A1-450E-8E75-B5FB3CF7AA71}">
  <sheetPr>
    <tabColor rgb="FFFFFF00"/>
  </sheetPr>
  <dimension ref="A1"/>
  <sheetViews>
    <sheetView workbookViewId="0">
      <selection activeCell="D46" sqref="D46"/>
    </sheetView>
  </sheetViews>
  <sheetFormatPr defaultRowHeight="16.5"/>
  <cols>
    <col min="1" max="16384" width="9" style="1"/>
  </cols>
  <sheetData/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6</vt:i4>
      </vt:variant>
    </vt:vector>
  </HeadingPairs>
  <TitlesOfParts>
    <vt:vector size="14" baseType="lpstr">
      <vt:lpstr>표지</vt:lpstr>
      <vt:lpstr>종합시트</vt:lpstr>
      <vt:lpstr>구글 uac</vt:lpstr>
      <vt:lpstr>구글 uac_상세</vt:lpstr>
      <vt:lpstr>구글uac_노출소재</vt:lpstr>
      <vt:lpstr>카카오 모먼트</vt:lpstr>
      <vt:lpstr>카카오 모먼트_상세</vt:lpstr>
      <vt:lpstr>카카오모먼트_노출소재</vt:lpstr>
      <vt:lpstr>'구글 uac'!Print_Area</vt:lpstr>
      <vt:lpstr>'구글 uac_상세'!Print_Area</vt:lpstr>
      <vt:lpstr>종합시트!Print_Area</vt:lpstr>
      <vt:lpstr>'카카오 모먼트'!Print_Area</vt:lpstr>
      <vt:lpstr>'카카오 모먼트_상세'!Print_Area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EM_민사명</dc:creator>
  <cp:lastModifiedBy>2021_04</cp:lastModifiedBy>
  <cp:lastPrinted>2019-12-30T09:56:14Z</cp:lastPrinted>
  <dcterms:created xsi:type="dcterms:W3CDTF">2019-12-29T23:21:05Z</dcterms:created>
  <dcterms:modified xsi:type="dcterms:W3CDTF">2021-08-06T07:43:56Z</dcterms:modified>
</cp:coreProperties>
</file>