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oficial\SERVICIO\resultados\"/>
    </mc:Choice>
  </mc:AlternateContent>
  <xr:revisionPtr revIDLastSave="0" documentId="8_{2C493C6F-80D5-4ECD-972D-BAE456CC79D2}" xr6:coauthVersionLast="47" xr6:coauthVersionMax="47" xr10:uidLastSave="{00000000-0000-0000-0000-000000000000}"/>
  <bookViews>
    <workbookView xWindow="-120" yWindow="-120" windowWidth="20730" windowHeight="11040" firstSheet="6" activeTab="6" xr2:uid="{00000000-000D-0000-FFFF-FFFF00000000}"/>
  </bookViews>
  <sheets>
    <sheet name="ICLR" sheetId="2" r:id="rId1"/>
    <sheet name="arxiv cs.ai" sheetId="5" r:id="rId2"/>
    <sheet name="arxiv cs.cl" sheetId="4" r:id="rId3"/>
    <sheet name="arxiv cs.lg" sheetId="6" r:id="rId4"/>
    <sheet name="ACL" sheetId="3" r:id="rId5"/>
    <sheet name="conferencias de 50 a 10000" sheetId="1" r:id="rId6"/>
    <sheet name="conferncia por puntos" sheetId="8" r:id="rId7"/>
    <sheet name="grasfica de barras" sheetId="10" r:id="rId8"/>
    <sheet name="Hoja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5" i="1" l="1"/>
  <c r="I76" i="1" s="1"/>
  <c r="B45" i="8"/>
  <c r="C45" i="8"/>
  <c r="D45" i="8"/>
  <c r="E45" i="8"/>
  <c r="G45" i="8"/>
  <c r="H45" i="8"/>
  <c r="K45" i="8"/>
  <c r="L45" i="8"/>
  <c r="M45" i="8"/>
  <c r="N45" i="8"/>
  <c r="P45" i="8"/>
  <c r="Q45" i="8"/>
  <c r="B46" i="8"/>
  <c r="C46" i="8"/>
  <c r="D46" i="8"/>
  <c r="E46" i="8"/>
  <c r="G46" i="8"/>
  <c r="H46" i="8"/>
  <c r="K46" i="8"/>
  <c r="L46" i="8"/>
  <c r="M46" i="8"/>
  <c r="N46" i="8"/>
  <c r="P46" i="8"/>
  <c r="Q46" i="8"/>
  <c r="B47" i="8"/>
  <c r="C47" i="8"/>
  <c r="D47" i="8"/>
  <c r="E47" i="8"/>
  <c r="G47" i="8"/>
  <c r="H47" i="8"/>
  <c r="K47" i="8"/>
  <c r="L47" i="8"/>
  <c r="M47" i="8"/>
  <c r="N47" i="8"/>
  <c r="P47" i="8"/>
  <c r="Q47" i="8"/>
  <c r="B48" i="8"/>
  <c r="C48" i="8"/>
  <c r="D48" i="8"/>
  <c r="E48" i="8"/>
  <c r="G48" i="8"/>
  <c r="H48" i="8"/>
  <c r="K48" i="8"/>
  <c r="L48" i="8"/>
  <c r="M48" i="8"/>
  <c r="N48" i="8"/>
  <c r="P48" i="8"/>
  <c r="Q48" i="8"/>
  <c r="B49" i="8"/>
  <c r="C49" i="8"/>
  <c r="D49" i="8"/>
  <c r="E49" i="8"/>
  <c r="G49" i="8"/>
  <c r="H49" i="8"/>
  <c r="K49" i="8"/>
  <c r="L49" i="8"/>
  <c r="M49" i="8"/>
  <c r="N49" i="8"/>
  <c r="P49" i="8"/>
  <c r="Q49" i="8"/>
  <c r="B50" i="8"/>
  <c r="C50" i="8"/>
  <c r="D50" i="8"/>
  <c r="E50" i="8"/>
  <c r="G50" i="8"/>
  <c r="H50" i="8"/>
  <c r="K50" i="8"/>
  <c r="L50" i="8"/>
  <c r="M50" i="8"/>
  <c r="N50" i="8"/>
  <c r="P50" i="8"/>
  <c r="Q50" i="8"/>
  <c r="B51" i="8"/>
  <c r="C51" i="8"/>
  <c r="D51" i="8"/>
  <c r="E51" i="8"/>
  <c r="G51" i="8"/>
  <c r="H51" i="8"/>
  <c r="K51" i="8"/>
  <c r="L51" i="8"/>
  <c r="M51" i="8"/>
  <c r="N51" i="8"/>
  <c r="P51" i="8"/>
  <c r="Q51" i="8"/>
  <c r="B52" i="8"/>
  <c r="C52" i="8"/>
  <c r="D52" i="8"/>
  <c r="E52" i="8"/>
  <c r="G52" i="8"/>
  <c r="H52" i="8"/>
  <c r="K52" i="8"/>
  <c r="L52" i="8"/>
  <c r="M52" i="8"/>
  <c r="N52" i="8"/>
  <c r="P52" i="8"/>
  <c r="Q52" i="8"/>
  <c r="B53" i="8"/>
  <c r="C53" i="8"/>
  <c r="D53" i="8"/>
  <c r="E53" i="8"/>
  <c r="G53" i="8"/>
  <c r="H53" i="8"/>
  <c r="K53" i="8"/>
  <c r="L53" i="8"/>
  <c r="M53" i="8"/>
  <c r="N53" i="8"/>
  <c r="P53" i="8"/>
  <c r="Q53" i="8"/>
  <c r="B54" i="8"/>
  <c r="C54" i="8"/>
  <c r="D54" i="8"/>
  <c r="E54" i="8"/>
  <c r="G54" i="8"/>
  <c r="H54" i="8"/>
  <c r="K54" i="8"/>
  <c r="L54" i="8"/>
  <c r="M54" i="8"/>
  <c r="N54" i="8"/>
  <c r="P54" i="8"/>
  <c r="Q54" i="8"/>
  <c r="B55" i="8"/>
  <c r="C55" i="8"/>
  <c r="D55" i="8"/>
  <c r="E55" i="8"/>
  <c r="E75" i="8" s="1"/>
  <c r="E76" i="8" s="1"/>
  <c r="G55" i="8"/>
  <c r="H55" i="8"/>
  <c r="K55" i="8"/>
  <c r="L55" i="8"/>
  <c r="L75" i="8" s="1"/>
  <c r="L76" i="8" s="1"/>
  <c r="M55" i="8"/>
  <c r="N55" i="8"/>
  <c r="P55" i="8"/>
  <c r="Q55" i="8"/>
  <c r="Q75" i="8" s="1"/>
  <c r="Q76" i="8" s="1"/>
  <c r="B56" i="8"/>
  <c r="C56" i="8"/>
  <c r="D56" i="8"/>
  <c r="E56" i="8"/>
  <c r="G56" i="8"/>
  <c r="H56" i="8"/>
  <c r="K56" i="8"/>
  <c r="L56" i="8"/>
  <c r="M56" i="8"/>
  <c r="N56" i="8"/>
  <c r="P56" i="8"/>
  <c r="Q56" i="8"/>
  <c r="B57" i="8"/>
  <c r="C57" i="8"/>
  <c r="D57" i="8"/>
  <c r="E57" i="8"/>
  <c r="G57" i="8"/>
  <c r="H57" i="8"/>
  <c r="K57" i="8"/>
  <c r="L57" i="8"/>
  <c r="M57" i="8"/>
  <c r="N57" i="8"/>
  <c r="P57" i="8"/>
  <c r="Q57" i="8"/>
  <c r="B58" i="8"/>
  <c r="C58" i="8"/>
  <c r="D58" i="8"/>
  <c r="E58" i="8"/>
  <c r="G58" i="8"/>
  <c r="H58" i="8"/>
  <c r="K58" i="8"/>
  <c r="L58" i="8"/>
  <c r="M58" i="8"/>
  <c r="N58" i="8"/>
  <c r="P58" i="8"/>
  <c r="Q58" i="8"/>
  <c r="B59" i="8"/>
  <c r="C59" i="8"/>
  <c r="D59" i="8"/>
  <c r="E59" i="8"/>
  <c r="G59" i="8"/>
  <c r="H59" i="8"/>
  <c r="K59" i="8"/>
  <c r="L59" i="8"/>
  <c r="M59" i="8"/>
  <c r="N59" i="8"/>
  <c r="P59" i="8"/>
  <c r="Q59" i="8"/>
  <c r="B60" i="8"/>
  <c r="C60" i="8"/>
  <c r="D60" i="8"/>
  <c r="E60" i="8"/>
  <c r="G60" i="8"/>
  <c r="H60" i="8"/>
  <c r="K60" i="8"/>
  <c r="L60" i="8"/>
  <c r="M60" i="8"/>
  <c r="N60" i="8"/>
  <c r="P60" i="8"/>
  <c r="Q60" i="8"/>
  <c r="B61" i="8"/>
  <c r="C61" i="8"/>
  <c r="D61" i="8"/>
  <c r="E61" i="8"/>
  <c r="G61" i="8"/>
  <c r="H61" i="8"/>
  <c r="K61" i="8"/>
  <c r="L61" i="8"/>
  <c r="M61" i="8"/>
  <c r="N61" i="8"/>
  <c r="P61" i="8"/>
  <c r="Q61" i="8"/>
  <c r="B62" i="8"/>
  <c r="C62" i="8"/>
  <c r="D62" i="8"/>
  <c r="E62" i="8"/>
  <c r="G62" i="8"/>
  <c r="H62" i="8"/>
  <c r="K62" i="8"/>
  <c r="L62" i="8"/>
  <c r="M62" i="8"/>
  <c r="N62" i="8"/>
  <c r="P62" i="8"/>
  <c r="Q62" i="8"/>
  <c r="B63" i="8"/>
  <c r="C63" i="8"/>
  <c r="D63" i="8"/>
  <c r="E63" i="8"/>
  <c r="G63" i="8"/>
  <c r="H63" i="8"/>
  <c r="K63" i="8"/>
  <c r="L63" i="8"/>
  <c r="M63" i="8"/>
  <c r="N63" i="8"/>
  <c r="P63" i="8"/>
  <c r="Q63" i="8"/>
  <c r="B64" i="8"/>
  <c r="C64" i="8"/>
  <c r="D64" i="8"/>
  <c r="E64" i="8"/>
  <c r="G64" i="8"/>
  <c r="H64" i="8"/>
  <c r="K64" i="8"/>
  <c r="L64" i="8"/>
  <c r="M64" i="8"/>
  <c r="N64" i="8"/>
  <c r="P64" i="8"/>
  <c r="Q64" i="8"/>
  <c r="B65" i="8"/>
  <c r="C65" i="8"/>
  <c r="D65" i="8"/>
  <c r="E65" i="8"/>
  <c r="G65" i="8"/>
  <c r="H65" i="8"/>
  <c r="K65" i="8"/>
  <c r="L65" i="8"/>
  <c r="M65" i="8"/>
  <c r="N65" i="8"/>
  <c r="P65" i="8"/>
  <c r="Q65" i="8"/>
  <c r="B66" i="8"/>
  <c r="C66" i="8"/>
  <c r="D66" i="8"/>
  <c r="E66" i="8"/>
  <c r="G66" i="8"/>
  <c r="H66" i="8"/>
  <c r="K66" i="8"/>
  <c r="L66" i="8"/>
  <c r="M66" i="8"/>
  <c r="N66" i="8"/>
  <c r="P66" i="8"/>
  <c r="Q66" i="8"/>
  <c r="B67" i="8"/>
  <c r="C67" i="8"/>
  <c r="D67" i="8"/>
  <c r="E67" i="8"/>
  <c r="G67" i="8"/>
  <c r="H67" i="8"/>
  <c r="K67" i="8"/>
  <c r="L67" i="8"/>
  <c r="M67" i="8"/>
  <c r="N67" i="8"/>
  <c r="P67" i="8"/>
  <c r="Q67" i="8"/>
  <c r="B68" i="8"/>
  <c r="C68" i="8"/>
  <c r="D68" i="8"/>
  <c r="E68" i="8"/>
  <c r="G68" i="8"/>
  <c r="H68" i="8"/>
  <c r="K68" i="8"/>
  <c r="L68" i="8"/>
  <c r="M68" i="8"/>
  <c r="N68" i="8"/>
  <c r="P68" i="8"/>
  <c r="Q68" i="8"/>
  <c r="B69" i="8"/>
  <c r="C69" i="8"/>
  <c r="D69" i="8"/>
  <c r="E69" i="8"/>
  <c r="G69" i="8"/>
  <c r="H69" i="8"/>
  <c r="K69" i="8"/>
  <c r="L69" i="8"/>
  <c r="M69" i="8"/>
  <c r="N69" i="8"/>
  <c r="P69" i="8"/>
  <c r="Q69" i="8"/>
  <c r="B70" i="8"/>
  <c r="C70" i="8"/>
  <c r="D70" i="8"/>
  <c r="E70" i="8"/>
  <c r="F70" i="8"/>
  <c r="G70" i="8"/>
  <c r="H70" i="8"/>
  <c r="K70" i="8"/>
  <c r="L70" i="8"/>
  <c r="M70" i="8"/>
  <c r="N70" i="8"/>
  <c r="O70" i="8"/>
  <c r="P70" i="8"/>
  <c r="Q70" i="8"/>
  <c r="B71" i="8"/>
  <c r="C71" i="8"/>
  <c r="D71" i="8"/>
  <c r="E71" i="8"/>
  <c r="F71" i="8"/>
  <c r="G71" i="8"/>
  <c r="H71" i="8"/>
  <c r="K71" i="8"/>
  <c r="L71" i="8"/>
  <c r="M71" i="8"/>
  <c r="N71" i="8"/>
  <c r="O71" i="8"/>
  <c r="P71" i="8"/>
  <c r="Q71" i="8"/>
  <c r="B72" i="8"/>
  <c r="C72" i="8"/>
  <c r="D72" i="8"/>
  <c r="E72" i="8"/>
  <c r="F72" i="8"/>
  <c r="G72" i="8"/>
  <c r="H72" i="8"/>
  <c r="K72" i="8"/>
  <c r="L72" i="8"/>
  <c r="M72" i="8"/>
  <c r="N72" i="8"/>
  <c r="O72" i="8"/>
  <c r="P72" i="8"/>
  <c r="Q72" i="8"/>
  <c r="A75" i="8"/>
  <c r="B75" i="8"/>
  <c r="C75" i="8"/>
  <c r="D75" i="8"/>
  <c r="F75" i="8"/>
  <c r="G75" i="8"/>
  <c r="H75" i="8"/>
  <c r="I75" i="8"/>
  <c r="J75" i="8"/>
  <c r="K75" i="8"/>
  <c r="M75" i="8"/>
  <c r="N75" i="8"/>
  <c r="O75" i="8"/>
  <c r="P75" i="8"/>
  <c r="B76" i="8"/>
  <c r="C76" i="8"/>
  <c r="D76" i="8"/>
  <c r="F76" i="8"/>
  <c r="G76" i="8"/>
  <c r="H76" i="8"/>
  <c r="I76" i="8"/>
  <c r="J76" i="8"/>
  <c r="K76" i="8"/>
  <c r="M76" i="8"/>
  <c r="N76" i="8"/>
  <c r="O76" i="8"/>
  <c r="P76" i="8"/>
  <c r="F186" i="10"/>
  <c r="F12" i="10"/>
  <c r="N147" i="8"/>
  <c r="P147" i="8" s="1"/>
  <c r="S136" i="8" s="1"/>
  <c r="B147" i="8"/>
  <c r="C147" i="8" s="1"/>
  <c r="G136" i="8" s="1"/>
  <c r="N146" i="8"/>
  <c r="P146" i="8" s="1"/>
  <c r="S135" i="8" s="1"/>
  <c r="B146" i="8"/>
  <c r="C146" i="8" s="1"/>
  <c r="G135" i="8" s="1"/>
  <c r="N145" i="8"/>
  <c r="P145" i="8" s="1"/>
  <c r="S134" i="8" s="1"/>
  <c r="B145" i="8"/>
  <c r="C145" i="8" s="1"/>
  <c r="G134" i="8" s="1"/>
  <c r="N144" i="8"/>
  <c r="P144" i="8" s="1"/>
  <c r="S133" i="8" s="1"/>
  <c r="B144" i="8"/>
  <c r="C144" i="8" s="1"/>
  <c r="G133" i="8" s="1"/>
  <c r="N143" i="8"/>
  <c r="P143" i="8" s="1"/>
  <c r="S132" i="8" s="1"/>
  <c r="B143" i="8"/>
  <c r="C143" i="8" s="1"/>
  <c r="G132" i="8" s="1"/>
  <c r="N142" i="8"/>
  <c r="P142" i="8" s="1"/>
  <c r="S131" i="8" s="1"/>
  <c r="B142" i="8"/>
  <c r="C142" i="8" s="1"/>
  <c r="G131" i="8" s="1"/>
  <c r="N141" i="8"/>
  <c r="P141" i="8" s="1"/>
  <c r="S130" i="8" s="1"/>
  <c r="B141" i="8"/>
  <c r="C141" i="8" s="1"/>
  <c r="G130" i="8" s="1"/>
  <c r="N140" i="8"/>
  <c r="P140" i="8" s="1"/>
  <c r="S129" i="8" s="1"/>
  <c r="B140" i="8"/>
  <c r="C140" i="8" s="1"/>
  <c r="G129" i="8" s="1"/>
  <c r="N138" i="8"/>
  <c r="P138" i="8" s="1"/>
  <c r="S128" i="8" s="1"/>
  <c r="B138" i="8"/>
  <c r="C138" i="8" s="1"/>
  <c r="G128" i="8" s="1"/>
  <c r="N136" i="8"/>
  <c r="P136" i="8" s="1"/>
  <c r="S127" i="8" s="1"/>
  <c r="B136" i="8"/>
  <c r="C136" i="8" s="1"/>
  <c r="G127" i="8" s="1"/>
  <c r="N134" i="8"/>
  <c r="P134" i="8" s="1"/>
  <c r="S126" i="8" s="1"/>
  <c r="B134" i="8"/>
  <c r="C134" i="8" s="1"/>
  <c r="G126" i="8" s="1"/>
  <c r="N132" i="8"/>
  <c r="P132" i="8" s="1"/>
  <c r="S125" i="8" s="1"/>
  <c r="B132" i="8"/>
  <c r="C132" i="8" s="1"/>
  <c r="G125" i="8" s="1"/>
  <c r="N130" i="8"/>
  <c r="P130" i="8" s="1"/>
  <c r="S124" i="8" s="1"/>
  <c r="B130" i="8"/>
  <c r="C130" i="8" s="1"/>
  <c r="G124" i="8" s="1"/>
  <c r="R129" i="8"/>
  <c r="E129" i="8"/>
  <c r="R128" i="8"/>
  <c r="N128" i="8"/>
  <c r="P128" i="8" s="1"/>
  <c r="S123" i="8" s="1"/>
  <c r="E128" i="8"/>
  <c r="B128" i="8"/>
  <c r="C128" i="8" s="1"/>
  <c r="G123" i="8" s="1"/>
  <c r="R127" i="8"/>
  <c r="E127" i="8"/>
  <c r="R126" i="8"/>
  <c r="N126" i="8"/>
  <c r="P126" i="8" s="1"/>
  <c r="S122" i="8" s="1"/>
  <c r="E126" i="8"/>
  <c r="B126" i="8"/>
  <c r="C126" i="8" s="1"/>
  <c r="G122" i="8" s="1"/>
  <c r="R125" i="8"/>
  <c r="E125" i="8"/>
  <c r="R124" i="8"/>
  <c r="N124" i="8"/>
  <c r="P124" i="8" s="1"/>
  <c r="S121" i="8" s="1"/>
  <c r="E124" i="8"/>
  <c r="B124" i="8"/>
  <c r="C124" i="8" s="1"/>
  <c r="G121" i="8" s="1"/>
  <c r="R123" i="8"/>
  <c r="E123" i="8"/>
  <c r="R122" i="8"/>
  <c r="E122" i="8"/>
  <c r="R121" i="8"/>
  <c r="N121" i="8"/>
  <c r="P121" i="8" s="1"/>
  <c r="S120" i="8" s="1"/>
  <c r="E121" i="8"/>
  <c r="B121" i="8"/>
  <c r="C121" i="8" s="1"/>
  <c r="G120" i="8" s="1"/>
  <c r="C76" i="1"/>
  <c r="D76" i="1"/>
  <c r="E76" i="1"/>
  <c r="F76" i="1"/>
  <c r="G76" i="1"/>
  <c r="H76" i="1"/>
  <c r="J76" i="1"/>
  <c r="K76" i="1"/>
  <c r="L76" i="1"/>
  <c r="M76" i="1"/>
  <c r="N76" i="1"/>
  <c r="O76" i="1"/>
  <c r="P76" i="1"/>
  <c r="Q76" i="1"/>
  <c r="B76" i="1"/>
  <c r="J75" i="1"/>
  <c r="K75" i="1"/>
  <c r="L75" i="1"/>
  <c r="M75" i="1"/>
  <c r="N75" i="1"/>
  <c r="O75" i="1"/>
  <c r="P75" i="1"/>
  <c r="Q75" i="1"/>
  <c r="B75" i="1"/>
  <c r="C75" i="1"/>
  <c r="D75" i="1"/>
  <c r="E75" i="1"/>
  <c r="F75" i="1"/>
  <c r="G75" i="1"/>
  <c r="H75" i="1"/>
  <c r="A75" i="1"/>
  <c r="L47" i="1"/>
  <c r="M47" i="1"/>
  <c r="L48" i="1"/>
  <c r="M48" i="1"/>
  <c r="K48" i="1"/>
  <c r="E48" i="1"/>
  <c r="C55" i="1"/>
  <c r="C47" i="1" l="1"/>
  <c r="D47" i="1"/>
  <c r="E47" i="1"/>
  <c r="C48" i="1"/>
  <c r="D48" i="1"/>
  <c r="B48" i="1"/>
  <c r="H48" i="1"/>
  <c r="H49" i="1"/>
  <c r="Q48" i="1"/>
  <c r="Q57" i="1" l="1"/>
  <c r="K5" i="6" l="1"/>
  <c r="K3" i="6"/>
  <c r="K4" i="6"/>
  <c r="K6" i="6"/>
  <c r="U6" i="6" s="1"/>
  <c r="K7" i="6"/>
  <c r="K8" i="6"/>
  <c r="K9" i="6"/>
  <c r="K10" i="6"/>
  <c r="U10" i="6" s="1"/>
  <c r="K11" i="6"/>
  <c r="K12" i="6"/>
  <c r="K13" i="6"/>
  <c r="K14" i="6"/>
  <c r="U14" i="6" s="1"/>
  <c r="K15" i="6"/>
  <c r="K16" i="6"/>
  <c r="K17" i="6"/>
  <c r="K18" i="6"/>
  <c r="K19" i="6"/>
  <c r="K20" i="6"/>
  <c r="K21" i="6"/>
  <c r="K22" i="6"/>
  <c r="U22" i="6" s="1"/>
  <c r="K23" i="6"/>
  <c r="K24" i="6"/>
  <c r="K25" i="6"/>
  <c r="K26" i="6"/>
  <c r="U26" i="6" s="1"/>
  <c r="K27" i="6"/>
  <c r="K28" i="6"/>
  <c r="K29" i="6"/>
  <c r="K2" i="6"/>
  <c r="B5" i="6"/>
  <c r="B3" i="6"/>
  <c r="B4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2" i="6"/>
  <c r="U18" i="6"/>
  <c r="U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2" i="6"/>
  <c r="T5" i="6"/>
  <c r="U5" i="6"/>
  <c r="U3" i="6"/>
  <c r="U4" i="6"/>
  <c r="U7" i="6"/>
  <c r="U8" i="6"/>
  <c r="U9" i="6"/>
  <c r="U11" i="6"/>
  <c r="U12" i="6"/>
  <c r="U13" i="6"/>
  <c r="U15" i="6"/>
  <c r="U16" i="6"/>
  <c r="U17" i="6"/>
  <c r="U19" i="6"/>
  <c r="U20" i="6"/>
  <c r="U21" i="6"/>
  <c r="U23" i="6"/>
  <c r="U24" i="6"/>
  <c r="U25" i="6"/>
  <c r="U27" i="6"/>
  <c r="U28" i="6"/>
  <c r="U29" i="6"/>
  <c r="T3" i="6"/>
  <c r="T4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2" i="6"/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2" i="3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2" i="5"/>
  <c r="N30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" i="4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" i="2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K71" i="1"/>
  <c r="K72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B71" i="1"/>
  <c r="B72" i="1"/>
  <c r="B28" i="5" l="1"/>
  <c r="P28" i="5" s="1"/>
  <c r="B29" i="5"/>
  <c r="P29" i="5" s="1"/>
  <c r="K28" i="5"/>
  <c r="Q28" i="5" s="1"/>
  <c r="K29" i="5"/>
  <c r="Q29" i="5" s="1"/>
  <c r="B28" i="4"/>
  <c r="O29" i="4" s="1"/>
  <c r="B29" i="4"/>
  <c r="O30" i="4" s="1"/>
  <c r="K28" i="4"/>
  <c r="P29" i="4" s="1"/>
  <c r="K29" i="4"/>
  <c r="P30" i="4" s="1"/>
  <c r="K28" i="3"/>
  <c r="Q28" i="3" s="1"/>
  <c r="K29" i="3"/>
  <c r="Q29" i="3" s="1"/>
  <c r="B28" i="3"/>
  <c r="P28" i="3" s="1"/>
  <c r="B29" i="3"/>
  <c r="P29" i="3" s="1"/>
  <c r="B29" i="2"/>
  <c r="Q29" i="2" s="1"/>
  <c r="B30" i="2"/>
  <c r="Q30" i="2" s="1"/>
  <c r="K29" i="2"/>
  <c r="R29" i="2" s="1"/>
  <c r="K30" i="2"/>
  <c r="R30" i="2" s="1"/>
  <c r="K5" i="5" l="1"/>
  <c r="Q5" i="5" s="1"/>
  <c r="K3" i="5"/>
  <c r="Q3" i="5" s="1"/>
  <c r="K4" i="5"/>
  <c r="Q4" i="5" s="1"/>
  <c r="K6" i="5"/>
  <c r="Q6" i="5" s="1"/>
  <c r="K7" i="5"/>
  <c r="Q7" i="5" s="1"/>
  <c r="K8" i="5"/>
  <c r="Q8" i="5" s="1"/>
  <c r="K9" i="5"/>
  <c r="Q9" i="5" s="1"/>
  <c r="K10" i="5"/>
  <c r="Q10" i="5" s="1"/>
  <c r="K11" i="5"/>
  <c r="Q11" i="5" s="1"/>
  <c r="K12" i="5"/>
  <c r="Q12" i="5" s="1"/>
  <c r="K13" i="5"/>
  <c r="Q13" i="5" s="1"/>
  <c r="K14" i="5"/>
  <c r="Q14" i="5" s="1"/>
  <c r="K15" i="5"/>
  <c r="Q15" i="5" s="1"/>
  <c r="K16" i="5"/>
  <c r="Q16" i="5" s="1"/>
  <c r="K17" i="5"/>
  <c r="Q17" i="5" s="1"/>
  <c r="K18" i="5"/>
  <c r="Q18" i="5" s="1"/>
  <c r="K19" i="5"/>
  <c r="Q19" i="5" s="1"/>
  <c r="K20" i="5"/>
  <c r="Q20" i="5" s="1"/>
  <c r="K21" i="5"/>
  <c r="Q21" i="5" s="1"/>
  <c r="K22" i="5"/>
  <c r="Q22" i="5" s="1"/>
  <c r="K23" i="5"/>
  <c r="Q23" i="5" s="1"/>
  <c r="K24" i="5"/>
  <c r="Q24" i="5" s="1"/>
  <c r="K25" i="5"/>
  <c r="Q25" i="5" s="1"/>
  <c r="K26" i="5"/>
  <c r="Q26" i="5" s="1"/>
  <c r="K27" i="5"/>
  <c r="Q27" i="5" s="1"/>
  <c r="K2" i="5"/>
  <c r="Q2" i="5" s="1"/>
  <c r="B5" i="5"/>
  <c r="P5" i="5" s="1"/>
  <c r="B3" i="5"/>
  <c r="P3" i="5" s="1"/>
  <c r="B4" i="5"/>
  <c r="P4" i="5" s="1"/>
  <c r="B6" i="5"/>
  <c r="P6" i="5" s="1"/>
  <c r="B7" i="5"/>
  <c r="P7" i="5" s="1"/>
  <c r="B8" i="5"/>
  <c r="P8" i="5" s="1"/>
  <c r="B9" i="5"/>
  <c r="P9" i="5" s="1"/>
  <c r="B10" i="5"/>
  <c r="P10" i="5" s="1"/>
  <c r="B11" i="5"/>
  <c r="P11" i="5" s="1"/>
  <c r="B12" i="5"/>
  <c r="P12" i="5" s="1"/>
  <c r="B13" i="5"/>
  <c r="P13" i="5" s="1"/>
  <c r="B14" i="5"/>
  <c r="P14" i="5" s="1"/>
  <c r="B15" i="5"/>
  <c r="P15" i="5" s="1"/>
  <c r="B16" i="5"/>
  <c r="P16" i="5" s="1"/>
  <c r="B17" i="5"/>
  <c r="P17" i="5" s="1"/>
  <c r="B18" i="5"/>
  <c r="P18" i="5" s="1"/>
  <c r="B19" i="5"/>
  <c r="P19" i="5" s="1"/>
  <c r="B20" i="5"/>
  <c r="P20" i="5" s="1"/>
  <c r="B21" i="5"/>
  <c r="P21" i="5" s="1"/>
  <c r="B22" i="5"/>
  <c r="P22" i="5" s="1"/>
  <c r="B23" i="5"/>
  <c r="P23" i="5" s="1"/>
  <c r="B24" i="5"/>
  <c r="P24" i="5" s="1"/>
  <c r="B25" i="5"/>
  <c r="P25" i="5" s="1"/>
  <c r="B26" i="5"/>
  <c r="P26" i="5" s="1"/>
  <c r="B27" i="5"/>
  <c r="P27" i="5" s="1"/>
  <c r="B2" i="5"/>
  <c r="P2" i="5" s="1"/>
  <c r="K5" i="4"/>
  <c r="P6" i="4" s="1"/>
  <c r="K3" i="4"/>
  <c r="P4" i="4" s="1"/>
  <c r="K4" i="4"/>
  <c r="P5" i="4" s="1"/>
  <c r="K6" i="4"/>
  <c r="P7" i="4" s="1"/>
  <c r="K7" i="4"/>
  <c r="P8" i="4" s="1"/>
  <c r="K8" i="4"/>
  <c r="P9" i="4" s="1"/>
  <c r="K9" i="4"/>
  <c r="P10" i="4" s="1"/>
  <c r="K10" i="4"/>
  <c r="P11" i="4" s="1"/>
  <c r="K11" i="4"/>
  <c r="P12" i="4" s="1"/>
  <c r="K12" i="4"/>
  <c r="P13" i="4" s="1"/>
  <c r="K13" i="4"/>
  <c r="P14" i="4" s="1"/>
  <c r="K14" i="4"/>
  <c r="P15" i="4" s="1"/>
  <c r="K15" i="4"/>
  <c r="P16" i="4" s="1"/>
  <c r="K16" i="4"/>
  <c r="P17" i="4" s="1"/>
  <c r="K17" i="4"/>
  <c r="P18" i="4" s="1"/>
  <c r="K18" i="4"/>
  <c r="P19" i="4" s="1"/>
  <c r="K19" i="4"/>
  <c r="P20" i="4" s="1"/>
  <c r="K20" i="4"/>
  <c r="P21" i="4" s="1"/>
  <c r="K21" i="4"/>
  <c r="P22" i="4" s="1"/>
  <c r="K22" i="4"/>
  <c r="P23" i="4" s="1"/>
  <c r="K23" i="4"/>
  <c r="P24" i="4" s="1"/>
  <c r="K24" i="4"/>
  <c r="P25" i="4" s="1"/>
  <c r="K25" i="4"/>
  <c r="P26" i="4" s="1"/>
  <c r="K26" i="4"/>
  <c r="P27" i="4" s="1"/>
  <c r="K27" i="4"/>
  <c r="P28" i="4" s="1"/>
  <c r="K2" i="4"/>
  <c r="P3" i="4" s="1"/>
  <c r="B5" i="4"/>
  <c r="O6" i="4" s="1"/>
  <c r="B3" i="4"/>
  <c r="O4" i="4" s="1"/>
  <c r="B4" i="4"/>
  <c r="O5" i="4" s="1"/>
  <c r="B6" i="4"/>
  <c r="O7" i="4" s="1"/>
  <c r="B7" i="4"/>
  <c r="O8" i="4" s="1"/>
  <c r="B8" i="4"/>
  <c r="O9" i="4" s="1"/>
  <c r="B9" i="4"/>
  <c r="O10" i="4" s="1"/>
  <c r="B10" i="4"/>
  <c r="O11" i="4" s="1"/>
  <c r="B11" i="4"/>
  <c r="O12" i="4" s="1"/>
  <c r="B12" i="4"/>
  <c r="O13" i="4" s="1"/>
  <c r="B13" i="4"/>
  <c r="O14" i="4" s="1"/>
  <c r="B14" i="4"/>
  <c r="O15" i="4" s="1"/>
  <c r="B15" i="4"/>
  <c r="O16" i="4" s="1"/>
  <c r="B16" i="4"/>
  <c r="O17" i="4" s="1"/>
  <c r="B17" i="4"/>
  <c r="O18" i="4" s="1"/>
  <c r="B18" i="4"/>
  <c r="O19" i="4" s="1"/>
  <c r="B19" i="4"/>
  <c r="O20" i="4" s="1"/>
  <c r="B20" i="4"/>
  <c r="O21" i="4" s="1"/>
  <c r="B21" i="4"/>
  <c r="O22" i="4" s="1"/>
  <c r="B22" i="4"/>
  <c r="O23" i="4" s="1"/>
  <c r="B23" i="4"/>
  <c r="O24" i="4" s="1"/>
  <c r="B24" i="4"/>
  <c r="O25" i="4" s="1"/>
  <c r="B25" i="4"/>
  <c r="O26" i="4" s="1"/>
  <c r="B26" i="4"/>
  <c r="O27" i="4" s="1"/>
  <c r="B27" i="4"/>
  <c r="O28" i="4" s="1"/>
  <c r="B2" i="4"/>
  <c r="O3" i="4" s="1"/>
  <c r="K45" i="1" l="1"/>
  <c r="K70" i="1"/>
  <c r="Q69" i="1"/>
  <c r="P69" i="1"/>
  <c r="N69" i="1"/>
  <c r="M69" i="1"/>
  <c r="L69" i="1"/>
  <c r="K69" i="1"/>
  <c r="Q68" i="1"/>
  <c r="P68" i="1"/>
  <c r="N68" i="1"/>
  <c r="M68" i="1"/>
  <c r="L68" i="1"/>
  <c r="K68" i="1"/>
  <c r="Q67" i="1"/>
  <c r="P67" i="1"/>
  <c r="N67" i="1"/>
  <c r="M67" i="1"/>
  <c r="L67" i="1"/>
  <c r="K67" i="1"/>
  <c r="Q66" i="1"/>
  <c r="P66" i="1"/>
  <c r="N66" i="1"/>
  <c r="M66" i="1"/>
  <c r="L66" i="1"/>
  <c r="K66" i="1"/>
  <c r="Q65" i="1"/>
  <c r="P65" i="1"/>
  <c r="N65" i="1"/>
  <c r="M65" i="1"/>
  <c r="L65" i="1"/>
  <c r="K65" i="1"/>
  <c r="Q64" i="1"/>
  <c r="P64" i="1"/>
  <c r="N64" i="1"/>
  <c r="M64" i="1"/>
  <c r="L64" i="1"/>
  <c r="K64" i="1"/>
  <c r="Q63" i="1"/>
  <c r="P63" i="1"/>
  <c r="N63" i="1"/>
  <c r="M63" i="1"/>
  <c r="L63" i="1"/>
  <c r="K63" i="1"/>
  <c r="Q62" i="1"/>
  <c r="P62" i="1"/>
  <c r="N62" i="1"/>
  <c r="M62" i="1"/>
  <c r="L62" i="1"/>
  <c r="K62" i="1"/>
  <c r="Q61" i="1"/>
  <c r="P61" i="1"/>
  <c r="N61" i="1"/>
  <c r="M61" i="1"/>
  <c r="L61" i="1"/>
  <c r="K61" i="1"/>
  <c r="Q60" i="1"/>
  <c r="P60" i="1"/>
  <c r="N60" i="1"/>
  <c r="M60" i="1"/>
  <c r="L60" i="1"/>
  <c r="K60" i="1"/>
  <c r="Q59" i="1"/>
  <c r="P59" i="1"/>
  <c r="N59" i="1"/>
  <c r="M59" i="1"/>
  <c r="L59" i="1"/>
  <c r="K59" i="1"/>
  <c r="Q58" i="1"/>
  <c r="P58" i="1"/>
  <c r="N58" i="1"/>
  <c r="M58" i="1"/>
  <c r="L58" i="1"/>
  <c r="K58" i="1"/>
  <c r="P57" i="1"/>
  <c r="N57" i="1"/>
  <c r="M57" i="1"/>
  <c r="L57" i="1"/>
  <c r="K57" i="1"/>
  <c r="Q56" i="1"/>
  <c r="P56" i="1"/>
  <c r="N56" i="1"/>
  <c r="M56" i="1"/>
  <c r="L56" i="1"/>
  <c r="K56" i="1"/>
  <c r="Q55" i="1"/>
  <c r="P55" i="1"/>
  <c r="N55" i="1"/>
  <c r="M55" i="1"/>
  <c r="L55" i="1"/>
  <c r="K55" i="1"/>
  <c r="Q54" i="1"/>
  <c r="P54" i="1"/>
  <c r="N54" i="1"/>
  <c r="M54" i="1"/>
  <c r="L54" i="1"/>
  <c r="K54" i="1"/>
  <c r="Q53" i="1"/>
  <c r="P53" i="1"/>
  <c r="N53" i="1"/>
  <c r="M53" i="1"/>
  <c r="L53" i="1"/>
  <c r="K53" i="1"/>
  <c r="Q52" i="1"/>
  <c r="P52" i="1"/>
  <c r="N52" i="1"/>
  <c r="M52" i="1"/>
  <c r="L52" i="1"/>
  <c r="K52" i="1"/>
  <c r="Q51" i="1"/>
  <c r="P51" i="1"/>
  <c r="N51" i="1"/>
  <c r="M51" i="1"/>
  <c r="L51" i="1"/>
  <c r="K51" i="1"/>
  <c r="Q50" i="1"/>
  <c r="P50" i="1"/>
  <c r="N50" i="1"/>
  <c r="M50" i="1"/>
  <c r="L50" i="1"/>
  <c r="K50" i="1"/>
  <c r="Q49" i="1"/>
  <c r="P49" i="1"/>
  <c r="N49" i="1"/>
  <c r="M49" i="1"/>
  <c r="L49" i="1"/>
  <c r="K49" i="1"/>
  <c r="P48" i="1"/>
  <c r="N48" i="1"/>
  <c r="Q47" i="1"/>
  <c r="P47" i="1"/>
  <c r="N47" i="1"/>
  <c r="K47" i="1"/>
  <c r="Q46" i="1"/>
  <c r="P46" i="1"/>
  <c r="N46" i="1"/>
  <c r="M46" i="1"/>
  <c r="L46" i="1"/>
  <c r="K46" i="1"/>
  <c r="Q45" i="1"/>
  <c r="P45" i="1"/>
  <c r="N45" i="1"/>
  <c r="M45" i="1"/>
  <c r="L45" i="1"/>
  <c r="G48" i="1" l="1"/>
  <c r="C45" i="1"/>
  <c r="D45" i="1"/>
  <c r="E45" i="1"/>
  <c r="G45" i="1"/>
  <c r="H45" i="1"/>
  <c r="C46" i="1"/>
  <c r="D46" i="1"/>
  <c r="E46" i="1"/>
  <c r="G46" i="1"/>
  <c r="H46" i="1"/>
  <c r="G47" i="1"/>
  <c r="H47" i="1"/>
  <c r="C49" i="1"/>
  <c r="D49" i="1"/>
  <c r="E49" i="1"/>
  <c r="G49" i="1"/>
  <c r="C50" i="1"/>
  <c r="D50" i="1"/>
  <c r="E50" i="1"/>
  <c r="G50" i="1"/>
  <c r="H50" i="1"/>
  <c r="C51" i="1"/>
  <c r="D51" i="1"/>
  <c r="E51" i="1"/>
  <c r="G51" i="1"/>
  <c r="H51" i="1"/>
  <c r="C52" i="1"/>
  <c r="D52" i="1"/>
  <c r="E52" i="1"/>
  <c r="G52" i="1"/>
  <c r="H52" i="1"/>
  <c r="C53" i="1"/>
  <c r="D53" i="1"/>
  <c r="E53" i="1"/>
  <c r="G53" i="1"/>
  <c r="H53" i="1"/>
  <c r="C54" i="1"/>
  <c r="D54" i="1"/>
  <c r="E54" i="1"/>
  <c r="G54" i="1"/>
  <c r="H54" i="1"/>
  <c r="D55" i="1"/>
  <c r="E55" i="1"/>
  <c r="G55" i="1"/>
  <c r="H55" i="1"/>
  <c r="C56" i="1"/>
  <c r="D56" i="1"/>
  <c r="E56" i="1"/>
  <c r="G56" i="1"/>
  <c r="H56" i="1"/>
  <c r="C57" i="1"/>
  <c r="D57" i="1"/>
  <c r="E57" i="1"/>
  <c r="G57" i="1"/>
  <c r="H57" i="1"/>
  <c r="C58" i="1"/>
  <c r="D58" i="1"/>
  <c r="E58" i="1"/>
  <c r="G58" i="1"/>
  <c r="H58" i="1"/>
  <c r="C59" i="1"/>
  <c r="D59" i="1"/>
  <c r="E59" i="1"/>
  <c r="G59" i="1"/>
  <c r="H59" i="1"/>
  <c r="C60" i="1"/>
  <c r="D60" i="1"/>
  <c r="E60" i="1"/>
  <c r="G60" i="1"/>
  <c r="H60" i="1"/>
  <c r="C61" i="1"/>
  <c r="D61" i="1"/>
  <c r="E61" i="1"/>
  <c r="G61" i="1"/>
  <c r="H61" i="1"/>
  <c r="C62" i="1"/>
  <c r="D62" i="1"/>
  <c r="E62" i="1"/>
  <c r="G62" i="1"/>
  <c r="H62" i="1"/>
  <c r="C63" i="1"/>
  <c r="D63" i="1"/>
  <c r="E63" i="1"/>
  <c r="G63" i="1"/>
  <c r="H63" i="1"/>
  <c r="C64" i="1"/>
  <c r="D64" i="1"/>
  <c r="E64" i="1"/>
  <c r="G64" i="1"/>
  <c r="H64" i="1"/>
  <c r="C65" i="1"/>
  <c r="D65" i="1"/>
  <c r="E65" i="1"/>
  <c r="G65" i="1"/>
  <c r="H65" i="1"/>
  <c r="C66" i="1"/>
  <c r="D66" i="1"/>
  <c r="E66" i="1"/>
  <c r="G66" i="1"/>
  <c r="H66" i="1"/>
  <c r="C67" i="1"/>
  <c r="D67" i="1"/>
  <c r="E67" i="1"/>
  <c r="G67" i="1"/>
  <c r="H67" i="1"/>
  <c r="C68" i="1"/>
  <c r="D68" i="1"/>
  <c r="E68" i="1"/>
  <c r="G68" i="1"/>
  <c r="H68" i="1"/>
  <c r="C69" i="1"/>
  <c r="D69" i="1"/>
  <c r="E69" i="1"/>
  <c r="G69" i="1"/>
  <c r="H69" i="1"/>
  <c r="B46" i="1"/>
  <c r="B47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45" i="1"/>
  <c r="K2" i="3"/>
  <c r="Q2" i="3" s="1"/>
  <c r="K27" i="3"/>
  <c r="Q27" i="3" s="1"/>
  <c r="K26" i="3"/>
  <c r="Q26" i="3" s="1"/>
  <c r="K25" i="3"/>
  <c r="Q25" i="3" s="1"/>
  <c r="K24" i="3"/>
  <c r="Q24" i="3" s="1"/>
  <c r="K23" i="3"/>
  <c r="Q23" i="3" s="1"/>
  <c r="K22" i="3"/>
  <c r="Q22" i="3" s="1"/>
  <c r="K21" i="3"/>
  <c r="Q21" i="3" s="1"/>
  <c r="K20" i="3"/>
  <c r="Q20" i="3" s="1"/>
  <c r="K19" i="3"/>
  <c r="Q19" i="3" s="1"/>
  <c r="K18" i="3"/>
  <c r="Q18" i="3" s="1"/>
  <c r="K17" i="3"/>
  <c r="Q17" i="3" s="1"/>
  <c r="K16" i="3"/>
  <c r="Q16" i="3" s="1"/>
  <c r="K15" i="3"/>
  <c r="Q15" i="3" s="1"/>
  <c r="K14" i="3"/>
  <c r="Q14" i="3" s="1"/>
  <c r="K13" i="3"/>
  <c r="Q13" i="3" s="1"/>
  <c r="K12" i="3"/>
  <c r="Q12" i="3" s="1"/>
  <c r="K11" i="3"/>
  <c r="Q11" i="3" s="1"/>
  <c r="K10" i="3"/>
  <c r="Q10" i="3" s="1"/>
  <c r="K9" i="3"/>
  <c r="Q9" i="3" s="1"/>
  <c r="K8" i="3"/>
  <c r="Q8" i="3" s="1"/>
  <c r="K7" i="3"/>
  <c r="Q7" i="3" s="1"/>
  <c r="K6" i="3"/>
  <c r="Q6" i="3" s="1"/>
  <c r="K5" i="3"/>
  <c r="Q5" i="3" s="1"/>
  <c r="K4" i="3"/>
  <c r="Q4" i="3" s="1"/>
  <c r="K3" i="3"/>
  <c r="Q3" i="3" s="1"/>
  <c r="B5" i="3"/>
  <c r="P5" i="3" s="1"/>
  <c r="B3" i="3"/>
  <c r="P3" i="3" s="1"/>
  <c r="B4" i="3"/>
  <c r="P4" i="3" s="1"/>
  <c r="B6" i="3"/>
  <c r="P6" i="3" s="1"/>
  <c r="B7" i="3"/>
  <c r="P7" i="3" s="1"/>
  <c r="B8" i="3"/>
  <c r="P8" i="3" s="1"/>
  <c r="B9" i="3"/>
  <c r="P9" i="3" s="1"/>
  <c r="B10" i="3"/>
  <c r="P10" i="3" s="1"/>
  <c r="B11" i="3"/>
  <c r="P11" i="3" s="1"/>
  <c r="B12" i="3"/>
  <c r="P12" i="3" s="1"/>
  <c r="B13" i="3"/>
  <c r="P13" i="3" s="1"/>
  <c r="B14" i="3"/>
  <c r="P14" i="3" s="1"/>
  <c r="B15" i="3"/>
  <c r="P15" i="3" s="1"/>
  <c r="B16" i="3"/>
  <c r="P16" i="3" s="1"/>
  <c r="B17" i="3"/>
  <c r="P17" i="3" s="1"/>
  <c r="B18" i="3"/>
  <c r="P18" i="3" s="1"/>
  <c r="B19" i="3"/>
  <c r="P19" i="3" s="1"/>
  <c r="B20" i="3"/>
  <c r="P20" i="3" s="1"/>
  <c r="B21" i="3"/>
  <c r="P21" i="3" s="1"/>
  <c r="B22" i="3"/>
  <c r="P22" i="3" s="1"/>
  <c r="B23" i="3"/>
  <c r="P23" i="3" s="1"/>
  <c r="B24" i="3"/>
  <c r="P24" i="3" s="1"/>
  <c r="B25" i="3"/>
  <c r="P25" i="3" s="1"/>
  <c r="B26" i="3"/>
  <c r="P26" i="3" s="1"/>
  <c r="B27" i="3"/>
  <c r="P27" i="3" s="1"/>
  <c r="B2" i="3"/>
  <c r="P2" i="3" s="1"/>
  <c r="K6" i="2" l="1"/>
  <c r="R6" i="2" s="1"/>
  <c r="K4" i="2"/>
  <c r="R4" i="2" s="1"/>
  <c r="K5" i="2"/>
  <c r="R5" i="2" s="1"/>
  <c r="K7" i="2"/>
  <c r="R7" i="2" s="1"/>
  <c r="K8" i="2"/>
  <c r="R8" i="2" s="1"/>
  <c r="K9" i="2"/>
  <c r="R9" i="2" s="1"/>
  <c r="K10" i="2"/>
  <c r="R10" i="2" s="1"/>
  <c r="K11" i="2"/>
  <c r="R11" i="2" s="1"/>
  <c r="K12" i="2"/>
  <c r="R12" i="2" s="1"/>
  <c r="K13" i="2"/>
  <c r="R13" i="2" s="1"/>
  <c r="K14" i="2"/>
  <c r="R14" i="2" s="1"/>
  <c r="K15" i="2"/>
  <c r="R15" i="2" s="1"/>
  <c r="K16" i="2"/>
  <c r="R16" i="2" s="1"/>
  <c r="K17" i="2"/>
  <c r="R17" i="2" s="1"/>
  <c r="K18" i="2"/>
  <c r="R18" i="2" s="1"/>
  <c r="K19" i="2"/>
  <c r="R19" i="2" s="1"/>
  <c r="K20" i="2"/>
  <c r="R20" i="2" s="1"/>
  <c r="K21" i="2"/>
  <c r="R21" i="2" s="1"/>
  <c r="K22" i="2"/>
  <c r="R22" i="2" s="1"/>
  <c r="K23" i="2"/>
  <c r="R23" i="2" s="1"/>
  <c r="K24" i="2"/>
  <c r="R24" i="2" s="1"/>
  <c r="K25" i="2"/>
  <c r="R25" i="2" s="1"/>
  <c r="K26" i="2"/>
  <c r="R26" i="2" s="1"/>
  <c r="K27" i="2"/>
  <c r="R27" i="2" s="1"/>
  <c r="K28" i="2"/>
  <c r="R28" i="2" s="1"/>
  <c r="K3" i="2"/>
  <c r="R3" i="2" s="1"/>
  <c r="B6" i="2"/>
  <c r="Q6" i="2" s="1"/>
  <c r="B7" i="2"/>
  <c r="Q7" i="2" s="1"/>
  <c r="B8" i="2"/>
  <c r="Q8" i="2" s="1"/>
  <c r="B9" i="2"/>
  <c r="Q9" i="2" s="1"/>
  <c r="B10" i="2"/>
  <c r="Q10" i="2" s="1"/>
  <c r="B11" i="2"/>
  <c r="Q11" i="2" s="1"/>
  <c r="B12" i="2"/>
  <c r="Q12" i="2" s="1"/>
  <c r="B13" i="2"/>
  <c r="Q13" i="2" s="1"/>
  <c r="B14" i="2"/>
  <c r="Q14" i="2" s="1"/>
  <c r="B15" i="2"/>
  <c r="Q15" i="2" s="1"/>
  <c r="B16" i="2"/>
  <c r="Q16" i="2" s="1"/>
  <c r="B17" i="2"/>
  <c r="Q17" i="2" s="1"/>
  <c r="B18" i="2"/>
  <c r="Q18" i="2" s="1"/>
  <c r="B19" i="2"/>
  <c r="Q19" i="2" s="1"/>
  <c r="B20" i="2"/>
  <c r="Q20" i="2" s="1"/>
  <c r="B21" i="2"/>
  <c r="Q21" i="2" s="1"/>
  <c r="B22" i="2"/>
  <c r="Q22" i="2" s="1"/>
  <c r="B23" i="2"/>
  <c r="Q23" i="2" s="1"/>
  <c r="B24" i="2"/>
  <c r="Q24" i="2" s="1"/>
  <c r="B25" i="2"/>
  <c r="Q25" i="2" s="1"/>
  <c r="B26" i="2"/>
  <c r="Q26" i="2" s="1"/>
  <c r="B27" i="2"/>
  <c r="Q27" i="2" s="1"/>
  <c r="B28" i="2"/>
  <c r="Q28" i="2" s="1"/>
  <c r="B3" i="2"/>
  <c r="Q3" i="2" s="1"/>
  <c r="B5" i="2"/>
  <c r="Q5" i="2" s="1"/>
  <c r="B4" i="2"/>
  <c r="Q4" i="2" s="1"/>
</calcChain>
</file>

<file path=xl/sharedStrings.xml><?xml version="1.0" encoding="utf-8"?>
<sst xmlns="http://schemas.openxmlformats.org/spreadsheetml/2006/main" count="186" uniqueCount="24">
  <si>
    <t>MODELO</t>
  </si>
  <si>
    <t>ICLR</t>
  </si>
  <si>
    <t>arxiv cs.ai</t>
  </si>
  <si>
    <t>arxiv cs.cl</t>
  </si>
  <si>
    <t>arxiv cs.lg</t>
  </si>
  <si>
    <t>ARXIV</t>
  </si>
  <si>
    <t>ACL</t>
  </si>
  <si>
    <t>TODAS</t>
  </si>
  <si>
    <t>Riqueza Léxica</t>
  </si>
  <si>
    <t>Etiquetas POS</t>
  </si>
  <si>
    <t>Categorías de General Inquirer</t>
  </si>
  <si>
    <t>Combinación de Técnicas</t>
  </si>
  <si>
    <t>EXACTITUD</t>
  </si>
  <si>
    <t>MACRO F1</t>
  </si>
  <si>
    <t>Combinación de Técnicas 
(POS X SECCIONES)</t>
  </si>
  <si>
    <t>KLHHKL</t>
  </si>
  <si>
    <t>.&lt;K</t>
  </si>
  <si>
    <t>All</t>
  </si>
  <si>
    <t xml:space="preserve"> POS</t>
  </si>
  <si>
    <t xml:space="preserve">Comb   </t>
  </si>
  <si>
    <t xml:space="preserve">  BoW</t>
  </si>
  <si>
    <t xml:space="preserve">LR      </t>
  </si>
  <si>
    <t>Cognitive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</si>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</sst>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0" fillId="5" borderId="1" xfId="0" applyFill="1" applyBorder="1" applyAlignment="1">
      <alignment horizontal="right" vertical="center"/>
    </xf>
    <xf numFmtId="0" fontId="1" fillId="5" borderId="1" xfId="0" applyFont="1" applyFill="1" applyBorder="1" applyAlignment="1">
      <alignment horizontal="left" vertical="center" wrapText="1"/>
    </xf>
    <xf numFmtId="0" fontId="2" fillId="0" borderId="0" xfId="0" applyFont="1"/>
    <xf numFmtId="0" fontId="1" fillId="3" borderId="2" xfId="0" applyFont="1" applyFill="1" applyBorder="1" applyAlignment="1">
      <alignment horizontal="center"/>
    </xf>
    <xf numFmtId="0" fontId="0" fillId="6" borderId="0" xfId="0" applyFill="1"/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9933"/>
      <color rgb="FFFF99FF"/>
      <color rgb="FFBFBEBF"/>
      <color rgb="FFBF0000"/>
      <color rgb="FF5B9BD5"/>
      <color rgb="FFCC6600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ICLR!$B$2</c:f>
              <c:strCache>
                <c:ptCount val="1"/>
                <c:pt idx="0">
                  <c:v>ICLR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ICLR!$A$3:$A$30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ICLR!$B$3:$B$30</c:f>
              <c:numCache>
                <c:formatCode>General</c:formatCode>
                <c:ptCount val="28"/>
                <c:pt idx="0">
                  <c:v>57.894736842105196</c:v>
                </c:pt>
                <c:pt idx="1">
                  <c:v>60.526315789473593</c:v>
                </c:pt>
                <c:pt idx="2">
                  <c:v>65.789473684210492</c:v>
                </c:pt>
                <c:pt idx="3">
                  <c:v>65.8</c:v>
                </c:pt>
                <c:pt idx="4">
                  <c:v>68.421052631578902</c:v>
                </c:pt>
                <c:pt idx="5">
                  <c:v>68.421052631578902</c:v>
                </c:pt>
                <c:pt idx="6">
                  <c:v>71.052631578947299</c:v>
                </c:pt>
                <c:pt idx="7">
                  <c:v>68.421052631578902</c:v>
                </c:pt>
                <c:pt idx="8">
                  <c:v>68.421052631578902</c:v>
                </c:pt>
                <c:pt idx="9">
                  <c:v>68.421052631578902</c:v>
                </c:pt>
                <c:pt idx="10">
                  <c:v>71.052631578947299</c:v>
                </c:pt>
                <c:pt idx="11">
                  <c:v>68.421052631578902</c:v>
                </c:pt>
                <c:pt idx="12">
                  <c:v>65.789473684210492</c:v>
                </c:pt>
                <c:pt idx="13">
                  <c:v>68.421052631578902</c:v>
                </c:pt>
                <c:pt idx="14">
                  <c:v>68.421052631578902</c:v>
                </c:pt>
                <c:pt idx="15">
                  <c:v>65.789473684210492</c:v>
                </c:pt>
                <c:pt idx="16">
                  <c:v>68.421052631578902</c:v>
                </c:pt>
                <c:pt idx="17">
                  <c:v>73.684210526315695</c:v>
                </c:pt>
                <c:pt idx="18">
                  <c:v>73.684210526315695</c:v>
                </c:pt>
                <c:pt idx="19">
                  <c:v>76.315789473684205</c:v>
                </c:pt>
                <c:pt idx="20">
                  <c:v>73.684210526315695</c:v>
                </c:pt>
                <c:pt idx="21">
                  <c:v>71.052631578947299</c:v>
                </c:pt>
                <c:pt idx="22">
                  <c:v>65.789473684210492</c:v>
                </c:pt>
                <c:pt idx="23">
                  <c:v>68.421052631578902</c:v>
                </c:pt>
                <c:pt idx="24">
                  <c:v>68.421052631578902</c:v>
                </c:pt>
                <c:pt idx="25">
                  <c:v>68.421052631578902</c:v>
                </c:pt>
                <c:pt idx="26">
                  <c:v>68.421052631578902</c:v>
                </c:pt>
                <c:pt idx="27">
                  <c:v>57.894736842105196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8-46F4-9FCA-554E4B42F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6144"/>
        <c:axId val="141363424"/>
      </c:lineChart>
      <c:catAx>
        <c:axId val="6475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363424"/>
        <c:crosses val="autoZero"/>
        <c:auto val="1"/>
        <c:lblAlgn val="ctr"/>
        <c:lblOffset val="100"/>
        <c:noMultiLvlLbl val="0"/>
      </c:catAx>
      <c:valAx>
        <c:axId val="1413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75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'arxiv cs.lg'!$B$1</c:f>
              <c:strCache>
                <c:ptCount val="1"/>
                <c:pt idx="0">
                  <c:v>EXACTITUD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'arxiv cs.lg'!$A$2:$A$29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'arxiv cs.lg'!$B$2:$B$29</c:f>
              <c:numCache>
                <c:formatCode>General</c:formatCode>
                <c:ptCount val="28"/>
                <c:pt idx="0">
                  <c:v>78.656126482213395</c:v>
                </c:pt>
                <c:pt idx="1">
                  <c:v>78.656126482213395</c:v>
                </c:pt>
                <c:pt idx="2">
                  <c:v>79.051383399209399</c:v>
                </c:pt>
                <c:pt idx="3">
                  <c:v>79.099999999999994</c:v>
                </c:pt>
                <c:pt idx="4">
                  <c:v>80.237154150197597</c:v>
                </c:pt>
                <c:pt idx="5">
                  <c:v>81.422924901185695</c:v>
                </c:pt>
                <c:pt idx="6">
                  <c:v>80.632411067193601</c:v>
                </c:pt>
                <c:pt idx="7">
                  <c:v>79.446640316205503</c:v>
                </c:pt>
                <c:pt idx="8">
                  <c:v>80.237154150197597</c:v>
                </c:pt>
                <c:pt idx="9">
                  <c:v>81.027667984189705</c:v>
                </c:pt>
                <c:pt idx="10">
                  <c:v>81.027667984189705</c:v>
                </c:pt>
                <c:pt idx="11">
                  <c:v>80.632411067193601</c:v>
                </c:pt>
                <c:pt idx="12">
                  <c:v>81.027667984189705</c:v>
                </c:pt>
                <c:pt idx="13">
                  <c:v>80.632411067193601</c:v>
                </c:pt>
                <c:pt idx="14">
                  <c:v>81.027667984189705</c:v>
                </c:pt>
                <c:pt idx="15">
                  <c:v>81.027667984189705</c:v>
                </c:pt>
                <c:pt idx="16">
                  <c:v>80.632411067193601</c:v>
                </c:pt>
                <c:pt idx="17">
                  <c:v>81.422924901185695</c:v>
                </c:pt>
                <c:pt idx="18">
                  <c:v>81.027667984189705</c:v>
                </c:pt>
                <c:pt idx="19">
                  <c:v>81.818181818181799</c:v>
                </c:pt>
                <c:pt idx="20">
                  <c:v>81.818181818181799</c:v>
                </c:pt>
                <c:pt idx="21">
                  <c:v>81.422924901185695</c:v>
                </c:pt>
                <c:pt idx="22">
                  <c:v>74.703557312252897</c:v>
                </c:pt>
                <c:pt idx="23">
                  <c:v>81.422924901185695</c:v>
                </c:pt>
                <c:pt idx="24">
                  <c:v>82.213438735177803</c:v>
                </c:pt>
                <c:pt idx="25">
                  <c:v>81.422924901185695</c:v>
                </c:pt>
                <c:pt idx="26">
                  <c:v>82.213438735177803</c:v>
                </c:pt>
                <c:pt idx="27">
                  <c:v>81.422924901185695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C-4655-8359-8D83ABD97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864320"/>
        <c:axId val="1109864736"/>
      </c:lineChart>
      <c:catAx>
        <c:axId val="11098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9864736"/>
        <c:crosses val="autoZero"/>
        <c:auto val="1"/>
        <c:lblAlgn val="ctr"/>
        <c:lblOffset val="100"/>
        <c:noMultiLvlLbl val="0"/>
      </c:catAx>
      <c:valAx>
        <c:axId val="11098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986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'arxiv cs.lg'!$K$1</c:f>
              <c:strCache>
                <c:ptCount val="1"/>
                <c:pt idx="0">
                  <c:v>MACRO 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'arxiv cs.lg'!$J$2:$J$29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'arxiv cs.lg'!$K$2:$K$29</c:f>
              <c:numCache>
                <c:formatCode>General</c:formatCode>
                <c:ptCount val="28"/>
                <c:pt idx="0">
                  <c:v>76.477272727272705</c:v>
                </c:pt>
                <c:pt idx="1">
                  <c:v>76.599753357084097</c:v>
                </c:pt>
                <c:pt idx="2">
                  <c:v>76.851100561070297</c:v>
                </c:pt>
                <c:pt idx="3">
                  <c:v>77</c:v>
                </c:pt>
                <c:pt idx="4">
                  <c:v>78.102063426118193</c:v>
                </c:pt>
                <c:pt idx="5">
                  <c:v>79.35912791404121</c:v>
                </c:pt>
                <c:pt idx="6">
                  <c:v>78.480792931659906</c:v>
                </c:pt>
                <c:pt idx="7">
                  <c:v>77.348484848484802</c:v>
                </c:pt>
                <c:pt idx="8">
                  <c:v>77.980086338949903</c:v>
                </c:pt>
                <c:pt idx="9">
                  <c:v>79.090909090908994</c:v>
                </c:pt>
                <c:pt idx="10">
                  <c:v>78.860882885392002</c:v>
                </c:pt>
                <c:pt idx="11">
                  <c:v>78.480792931659906</c:v>
                </c:pt>
                <c:pt idx="12">
                  <c:v>78.739495798319297</c:v>
                </c:pt>
                <c:pt idx="13">
                  <c:v>78.598187311178208</c:v>
                </c:pt>
                <c:pt idx="14">
                  <c:v>79.090909090908994</c:v>
                </c:pt>
                <c:pt idx="15">
                  <c:v>78.977980889073493</c:v>
                </c:pt>
                <c:pt idx="16">
                  <c:v>78.711383579757097</c:v>
                </c:pt>
                <c:pt idx="17">
                  <c:v>79.471730686232107</c:v>
                </c:pt>
                <c:pt idx="18">
                  <c:v>78.977980889073493</c:v>
                </c:pt>
                <c:pt idx="19">
                  <c:v>79.853898352028793</c:v>
                </c:pt>
                <c:pt idx="20">
                  <c:v>79.741679431833902</c:v>
                </c:pt>
                <c:pt idx="21">
                  <c:v>79.35912791404121</c:v>
                </c:pt>
                <c:pt idx="22">
                  <c:v>72.266374349136697</c:v>
                </c:pt>
                <c:pt idx="23">
                  <c:v>79.35912791404121</c:v>
                </c:pt>
                <c:pt idx="24">
                  <c:v>80.2374628964224</c:v>
                </c:pt>
                <c:pt idx="25">
                  <c:v>79.35912791404121</c:v>
                </c:pt>
                <c:pt idx="26">
                  <c:v>80.345274061286105</c:v>
                </c:pt>
                <c:pt idx="27">
                  <c:v>79.2423845683861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B-4745-9636-4662D2474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852672"/>
        <c:axId val="1109854752"/>
      </c:lineChart>
      <c:catAx>
        <c:axId val="11098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9854752"/>
        <c:crosses val="autoZero"/>
        <c:auto val="1"/>
        <c:lblAlgn val="ctr"/>
        <c:lblOffset val="100"/>
        <c:noMultiLvlLbl val="0"/>
      </c:catAx>
      <c:valAx>
        <c:axId val="11098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985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'arxiv cs.lg'!$T$1</c:f>
              <c:strCache>
                <c:ptCount val="1"/>
                <c:pt idx="0">
                  <c:v>EXACTITUD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'arxiv cs.lg'!$S$2:$S$29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'arxiv cs.lg'!$T$2:$T$29</c:f>
              <c:numCache>
                <c:formatCode>General</c:formatCode>
                <c:ptCount val="28"/>
                <c:pt idx="0">
                  <c:v>78.656126482213395</c:v>
                </c:pt>
                <c:pt idx="1">
                  <c:v>78.656126482213395</c:v>
                </c:pt>
                <c:pt idx="2">
                  <c:v>79.051383399209399</c:v>
                </c:pt>
                <c:pt idx="3">
                  <c:v>79.099999999999994</c:v>
                </c:pt>
                <c:pt idx="4">
                  <c:v>80.237154150197597</c:v>
                </c:pt>
                <c:pt idx="5">
                  <c:v>81.422924901185695</c:v>
                </c:pt>
                <c:pt idx="6">
                  <c:v>80.632411067193601</c:v>
                </c:pt>
                <c:pt idx="7">
                  <c:v>79.446640316205503</c:v>
                </c:pt>
                <c:pt idx="8">
                  <c:v>80.237154150197597</c:v>
                </c:pt>
                <c:pt idx="9">
                  <c:v>81.027667984189705</c:v>
                </c:pt>
                <c:pt idx="10">
                  <c:v>81.027667984189705</c:v>
                </c:pt>
                <c:pt idx="11">
                  <c:v>80.632411067193601</c:v>
                </c:pt>
                <c:pt idx="12">
                  <c:v>81.027667984189705</c:v>
                </c:pt>
                <c:pt idx="13">
                  <c:v>80.632411067193601</c:v>
                </c:pt>
                <c:pt idx="14">
                  <c:v>81.027667984189705</c:v>
                </c:pt>
                <c:pt idx="15">
                  <c:v>81.027667984189705</c:v>
                </c:pt>
                <c:pt idx="16">
                  <c:v>80.632411067193601</c:v>
                </c:pt>
                <c:pt idx="17">
                  <c:v>81.422924901185695</c:v>
                </c:pt>
                <c:pt idx="18">
                  <c:v>81.027667984189705</c:v>
                </c:pt>
                <c:pt idx="19">
                  <c:v>81.818181818181799</c:v>
                </c:pt>
                <c:pt idx="20">
                  <c:v>81.818181818181799</c:v>
                </c:pt>
                <c:pt idx="21">
                  <c:v>81.422924901185695</c:v>
                </c:pt>
                <c:pt idx="22">
                  <c:v>74.703557312252897</c:v>
                </c:pt>
                <c:pt idx="23">
                  <c:v>81.422924901185695</c:v>
                </c:pt>
                <c:pt idx="24">
                  <c:v>82.213438735177803</c:v>
                </c:pt>
                <c:pt idx="25">
                  <c:v>81.422924901185695</c:v>
                </c:pt>
                <c:pt idx="26">
                  <c:v>82.213438735177803</c:v>
                </c:pt>
                <c:pt idx="27">
                  <c:v>81.422924901185695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8-4531-8495-72B53FB1C363}"/>
            </c:ext>
          </c:extLst>
        </c:ser>
        <c:ser>
          <c:idx val="1"/>
          <c:order val="1"/>
          <c:tx>
            <c:strRef>
              <c:f>'arxiv cs.lg'!$U$1</c:f>
              <c:strCache>
                <c:ptCount val="1"/>
                <c:pt idx="0">
                  <c:v>MACRO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'arxiv cs.lg'!$S$2:$S$29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'arxiv cs.lg'!$U$2:$U$29</c:f>
              <c:numCache>
                <c:formatCode>General</c:formatCode>
                <c:ptCount val="28"/>
                <c:pt idx="0">
                  <c:v>76.477272727272705</c:v>
                </c:pt>
                <c:pt idx="1">
                  <c:v>76.599753357084097</c:v>
                </c:pt>
                <c:pt idx="2">
                  <c:v>76.851100561070297</c:v>
                </c:pt>
                <c:pt idx="3">
                  <c:v>77</c:v>
                </c:pt>
                <c:pt idx="4">
                  <c:v>78.102063426118193</c:v>
                </c:pt>
                <c:pt idx="5">
                  <c:v>79.35912791404121</c:v>
                </c:pt>
                <c:pt idx="6">
                  <c:v>78.480792931659906</c:v>
                </c:pt>
                <c:pt idx="7">
                  <c:v>77.348484848484802</c:v>
                </c:pt>
                <c:pt idx="8">
                  <c:v>77.980086338949903</c:v>
                </c:pt>
                <c:pt idx="9">
                  <c:v>79.090909090908994</c:v>
                </c:pt>
                <c:pt idx="10">
                  <c:v>78.860882885392002</c:v>
                </c:pt>
                <c:pt idx="11">
                  <c:v>78.480792931659906</c:v>
                </c:pt>
                <c:pt idx="12">
                  <c:v>78.739495798319297</c:v>
                </c:pt>
                <c:pt idx="13">
                  <c:v>78.598187311178208</c:v>
                </c:pt>
                <c:pt idx="14">
                  <c:v>79.090909090908994</c:v>
                </c:pt>
                <c:pt idx="15">
                  <c:v>78.977980889073493</c:v>
                </c:pt>
                <c:pt idx="16">
                  <c:v>78.711383579757097</c:v>
                </c:pt>
                <c:pt idx="17">
                  <c:v>79.471730686232107</c:v>
                </c:pt>
                <c:pt idx="18">
                  <c:v>78.977980889073493</c:v>
                </c:pt>
                <c:pt idx="19">
                  <c:v>79.853898352028793</c:v>
                </c:pt>
                <c:pt idx="20">
                  <c:v>79.741679431833902</c:v>
                </c:pt>
                <c:pt idx="21">
                  <c:v>79.35912791404121</c:v>
                </c:pt>
                <c:pt idx="22">
                  <c:v>72.266374349136697</c:v>
                </c:pt>
                <c:pt idx="23">
                  <c:v>79.35912791404121</c:v>
                </c:pt>
                <c:pt idx="24">
                  <c:v>80.2374628964224</c:v>
                </c:pt>
                <c:pt idx="25">
                  <c:v>79.35912791404121</c:v>
                </c:pt>
                <c:pt idx="26">
                  <c:v>80.345274061286105</c:v>
                </c:pt>
                <c:pt idx="27">
                  <c:v>79.2423845683861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8-4531-8495-72B53FB1C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860992"/>
        <c:axId val="1109856000"/>
      </c:lineChart>
      <c:catAx>
        <c:axId val="11098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9856000"/>
        <c:crosses val="autoZero"/>
        <c:auto val="1"/>
        <c:lblAlgn val="ctr"/>
        <c:lblOffset val="100"/>
        <c:noMultiLvlLbl val="0"/>
      </c:catAx>
      <c:valAx>
        <c:axId val="11098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98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ACL!$B$1</c:f>
              <c:strCache>
                <c:ptCount val="1"/>
                <c:pt idx="0">
                  <c:v>ACL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ACL!$A$2:$A$29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ACL!$B$2:$B$29</c:f>
              <c:numCache>
                <c:formatCode>General</c:formatCode>
                <c:ptCount val="28"/>
                <c:pt idx="0">
                  <c:v>71.428571428571402</c:v>
                </c:pt>
                <c:pt idx="1">
                  <c:v>71.428571428571402</c:v>
                </c:pt>
                <c:pt idx="2">
                  <c:v>71.428571428571402</c:v>
                </c:pt>
                <c:pt idx="3">
                  <c:v>71.400000000000006</c:v>
                </c:pt>
                <c:pt idx="4">
                  <c:v>71.428571428571402</c:v>
                </c:pt>
                <c:pt idx="5">
                  <c:v>57.142857142857096</c:v>
                </c:pt>
                <c:pt idx="6">
                  <c:v>71.428571428571402</c:v>
                </c:pt>
                <c:pt idx="7">
                  <c:v>57.142857142857096</c:v>
                </c:pt>
                <c:pt idx="8">
                  <c:v>57.142857142857096</c:v>
                </c:pt>
                <c:pt idx="9">
                  <c:v>71.428571428571402</c:v>
                </c:pt>
                <c:pt idx="10">
                  <c:v>57.142857142857096</c:v>
                </c:pt>
                <c:pt idx="11">
                  <c:v>57.142857142857096</c:v>
                </c:pt>
                <c:pt idx="12">
                  <c:v>57.142857142857096</c:v>
                </c:pt>
                <c:pt idx="13">
                  <c:v>57.142857142857096</c:v>
                </c:pt>
                <c:pt idx="14">
                  <c:v>57.142857142857096</c:v>
                </c:pt>
                <c:pt idx="15">
                  <c:v>57.142857142857096</c:v>
                </c:pt>
                <c:pt idx="16">
                  <c:v>57.142857142857096</c:v>
                </c:pt>
                <c:pt idx="17">
                  <c:v>57.142857142857096</c:v>
                </c:pt>
                <c:pt idx="18">
                  <c:v>57.142857142857096</c:v>
                </c:pt>
                <c:pt idx="19">
                  <c:v>57.142857142857096</c:v>
                </c:pt>
                <c:pt idx="20">
                  <c:v>57.142857142857096</c:v>
                </c:pt>
                <c:pt idx="21">
                  <c:v>57.142857142857096</c:v>
                </c:pt>
                <c:pt idx="22">
                  <c:v>57.142857142857096</c:v>
                </c:pt>
                <c:pt idx="23">
                  <c:v>57.142857142857096</c:v>
                </c:pt>
                <c:pt idx="24">
                  <c:v>85.714285714285694</c:v>
                </c:pt>
                <c:pt idx="25">
                  <c:v>71.428571428571402</c:v>
                </c:pt>
                <c:pt idx="26">
                  <c:v>71.428571428571402</c:v>
                </c:pt>
                <c:pt idx="27">
                  <c:v>71.428571428571402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2-4DF7-94F3-A09526070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632191"/>
        <c:axId val="1848630943"/>
      </c:lineChart>
      <c:catAx>
        <c:axId val="184863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8630943"/>
        <c:crosses val="autoZero"/>
        <c:auto val="1"/>
        <c:lblAlgn val="ctr"/>
        <c:lblOffset val="100"/>
        <c:noMultiLvlLbl val="0"/>
      </c:catAx>
      <c:valAx>
        <c:axId val="18486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863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MACRO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ACL!$K$1</c:f>
              <c:strCache>
                <c:ptCount val="1"/>
                <c:pt idx="0">
                  <c:v>ACL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ACL!$J$2:$J$29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ACL!$K$2:$K$29</c:f>
              <c:numCache>
                <c:formatCode>General</c:formatCode>
                <c:ptCount val="28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36.363636363636296</c:v>
                </c:pt>
                <c:pt idx="6">
                  <c:v>65</c:v>
                </c:pt>
                <c:pt idx="7">
                  <c:v>36.363636363636296</c:v>
                </c:pt>
                <c:pt idx="8">
                  <c:v>36.363636363636296</c:v>
                </c:pt>
                <c:pt idx="9">
                  <c:v>65</c:v>
                </c:pt>
                <c:pt idx="10">
                  <c:v>36.363636363636296</c:v>
                </c:pt>
                <c:pt idx="11">
                  <c:v>36.363636363636296</c:v>
                </c:pt>
                <c:pt idx="12">
                  <c:v>36.363636363636296</c:v>
                </c:pt>
                <c:pt idx="13">
                  <c:v>36.363636363636296</c:v>
                </c:pt>
                <c:pt idx="14">
                  <c:v>36.363636363636296</c:v>
                </c:pt>
                <c:pt idx="15">
                  <c:v>36.363636363636296</c:v>
                </c:pt>
                <c:pt idx="16">
                  <c:v>36.363636363636296</c:v>
                </c:pt>
                <c:pt idx="17">
                  <c:v>36.363636363636296</c:v>
                </c:pt>
                <c:pt idx="18">
                  <c:v>36.363636363636296</c:v>
                </c:pt>
                <c:pt idx="19">
                  <c:v>36.363636363636296</c:v>
                </c:pt>
                <c:pt idx="20">
                  <c:v>36.363636363636296</c:v>
                </c:pt>
                <c:pt idx="21">
                  <c:v>36.363636363636296</c:v>
                </c:pt>
                <c:pt idx="22">
                  <c:v>36.363636363636296</c:v>
                </c:pt>
                <c:pt idx="23">
                  <c:v>36.363636363636296</c:v>
                </c:pt>
                <c:pt idx="24">
                  <c:v>84.4444444444444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B-4ED3-96E9-921F1A4B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635935"/>
        <c:axId val="1851633439"/>
      </c:lineChart>
      <c:catAx>
        <c:axId val="185163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1633439"/>
        <c:crosses val="autoZero"/>
        <c:auto val="1"/>
        <c:lblAlgn val="ctr"/>
        <c:lblOffset val="100"/>
        <c:noMultiLvlLbl val="0"/>
      </c:catAx>
      <c:valAx>
        <c:axId val="18516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163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ACL!$P$1</c:f>
              <c:strCache>
                <c:ptCount val="1"/>
                <c:pt idx="0">
                  <c:v>EXACTITUD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ACL!$O$2:$O$29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ACL!$P$2:$P$29</c:f>
              <c:numCache>
                <c:formatCode>General</c:formatCode>
                <c:ptCount val="28"/>
                <c:pt idx="0">
                  <c:v>71.428571428571402</c:v>
                </c:pt>
                <c:pt idx="1">
                  <c:v>71.428571428571402</c:v>
                </c:pt>
                <c:pt idx="2">
                  <c:v>71.428571428571402</c:v>
                </c:pt>
                <c:pt idx="3">
                  <c:v>71.400000000000006</c:v>
                </c:pt>
                <c:pt idx="4">
                  <c:v>71.428571428571402</c:v>
                </c:pt>
                <c:pt idx="5">
                  <c:v>57.142857142857096</c:v>
                </c:pt>
                <c:pt idx="6">
                  <c:v>71.428571428571402</c:v>
                </c:pt>
                <c:pt idx="7">
                  <c:v>57.142857142857096</c:v>
                </c:pt>
                <c:pt idx="8">
                  <c:v>57.142857142857096</c:v>
                </c:pt>
                <c:pt idx="9">
                  <c:v>71.428571428571402</c:v>
                </c:pt>
                <c:pt idx="10">
                  <c:v>57.142857142857096</c:v>
                </c:pt>
                <c:pt idx="11">
                  <c:v>57.142857142857096</c:v>
                </c:pt>
                <c:pt idx="12">
                  <c:v>57.142857142857096</c:v>
                </c:pt>
                <c:pt idx="13">
                  <c:v>57.142857142857096</c:v>
                </c:pt>
                <c:pt idx="14">
                  <c:v>57.142857142857096</c:v>
                </c:pt>
                <c:pt idx="15">
                  <c:v>57.142857142857096</c:v>
                </c:pt>
                <c:pt idx="16">
                  <c:v>57.142857142857096</c:v>
                </c:pt>
                <c:pt idx="17">
                  <c:v>57.142857142857096</c:v>
                </c:pt>
                <c:pt idx="18">
                  <c:v>57.142857142857096</c:v>
                </c:pt>
                <c:pt idx="19">
                  <c:v>57.142857142857096</c:v>
                </c:pt>
                <c:pt idx="20">
                  <c:v>57.142857142857096</c:v>
                </c:pt>
                <c:pt idx="21">
                  <c:v>57.142857142857096</c:v>
                </c:pt>
                <c:pt idx="22">
                  <c:v>57.142857142857096</c:v>
                </c:pt>
                <c:pt idx="23">
                  <c:v>57.142857142857096</c:v>
                </c:pt>
                <c:pt idx="24">
                  <c:v>85.714285714285694</c:v>
                </c:pt>
                <c:pt idx="25">
                  <c:v>71.428571428571402</c:v>
                </c:pt>
                <c:pt idx="26">
                  <c:v>71.428571428571402</c:v>
                </c:pt>
                <c:pt idx="27">
                  <c:v>71.428571428571402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5-4C07-A51E-4ECBAD84F5FF}"/>
            </c:ext>
          </c:extLst>
        </c:ser>
        <c:ser>
          <c:idx val="1"/>
          <c:order val="1"/>
          <c:tx>
            <c:strRef>
              <c:f>ACL!$Q$1</c:f>
              <c:strCache>
                <c:ptCount val="1"/>
                <c:pt idx="0">
                  <c:v>MACRO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ACL!$O$2:$O$29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ACL!$Q$2:$Q$29</c:f>
              <c:numCache>
                <c:formatCode>General</c:formatCode>
                <c:ptCount val="28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36.363636363636296</c:v>
                </c:pt>
                <c:pt idx="6">
                  <c:v>65</c:v>
                </c:pt>
                <c:pt idx="7">
                  <c:v>36.363636363636296</c:v>
                </c:pt>
                <c:pt idx="8">
                  <c:v>36.363636363636296</c:v>
                </c:pt>
                <c:pt idx="9">
                  <c:v>65</c:v>
                </c:pt>
                <c:pt idx="10">
                  <c:v>36.363636363636296</c:v>
                </c:pt>
                <c:pt idx="11">
                  <c:v>36.363636363636296</c:v>
                </c:pt>
                <c:pt idx="12">
                  <c:v>36.363636363636296</c:v>
                </c:pt>
                <c:pt idx="13">
                  <c:v>36.363636363636296</c:v>
                </c:pt>
                <c:pt idx="14">
                  <c:v>36.363636363636296</c:v>
                </c:pt>
                <c:pt idx="15">
                  <c:v>36.363636363636296</c:v>
                </c:pt>
                <c:pt idx="16">
                  <c:v>36.363636363636296</c:v>
                </c:pt>
                <c:pt idx="17">
                  <c:v>36.363636363636296</c:v>
                </c:pt>
                <c:pt idx="18">
                  <c:v>36.363636363636296</c:v>
                </c:pt>
                <c:pt idx="19">
                  <c:v>36.363636363636296</c:v>
                </c:pt>
                <c:pt idx="20">
                  <c:v>36.363636363636296</c:v>
                </c:pt>
                <c:pt idx="21">
                  <c:v>36.363636363636296</c:v>
                </c:pt>
                <c:pt idx="22">
                  <c:v>36.363636363636296</c:v>
                </c:pt>
                <c:pt idx="23">
                  <c:v>36.363636363636296</c:v>
                </c:pt>
                <c:pt idx="24">
                  <c:v>84.4444444444444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5-4C07-A51E-4ECBAD84F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999231"/>
        <c:axId val="1451996319"/>
      </c:lineChart>
      <c:catAx>
        <c:axId val="145199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1996319"/>
        <c:crosses val="autoZero"/>
        <c:auto val="1"/>
        <c:lblAlgn val="ctr"/>
        <c:lblOffset val="100"/>
        <c:noMultiLvlLbl val="0"/>
      </c:catAx>
      <c:valAx>
        <c:axId val="14519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199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EXACTITUD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'conferencias de 50 a 10000'!$B$44</c:f>
              <c:strCache>
                <c:ptCount val="1"/>
                <c:pt idx="0">
                  <c:v>ICLR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'conferencias de 50 a 10000'!$A$45:$A$72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'conferencias de 50 a 10000'!$B$45:$B$72</c:f>
              <c:numCache>
                <c:formatCode>General</c:formatCode>
                <c:ptCount val="28"/>
                <c:pt idx="0">
                  <c:v>57.894736842105196</c:v>
                </c:pt>
                <c:pt idx="1">
                  <c:v>60.526315789473593</c:v>
                </c:pt>
                <c:pt idx="2">
                  <c:v>65.789473684210492</c:v>
                </c:pt>
                <c:pt idx="3">
                  <c:v>65.789473684210492</c:v>
                </c:pt>
                <c:pt idx="4">
                  <c:v>68.421052631578902</c:v>
                </c:pt>
                <c:pt idx="5">
                  <c:v>68.421052631578902</c:v>
                </c:pt>
                <c:pt idx="6">
                  <c:v>71.052631578947299</c:v>
                </c:pt>
                <c:pt idx="7">
                  <c:v>68.421052631578902</c:v>
                </c:pt>
                <c:pt idx="8">
                  <c:v>68.421052631578902</c:v>
                </c:pt>
                <c:pt idx="9">
                  <c:v>68.421052631578902</c:v>
                </c:pt>
                <c:pt idx="10">
                  <c:v>71.052631578947299</c:v>
                </c:pt>
                <c:pt idx="11">
                  <c:v>68.421052631578902</c:v>
                </c:pt>
                <c:pt idx="12">
                  <c:v>65.789473684210492</c:v>
                </c:pt>
                <c:pt idx="13">
                  <c:v>68.421052631578902</c:v>
                </c:pt>
                <c:pt idx="14">
                  <c:v>68.421052631578902</c:v>
                </c:pt>
                <c:pt idx="15">
                  <c:v>65.789473684210492</c:v>
                </c:pt>
                <c:pt idx="16">
                  <c:v>68.421052631578902</c:v>
                </c:pt>
                <c:pt idx="17">
                  <c:v>73.684210526315695</c:v>
                </c:pt>
                <c:pt idx="18">
                  <c:v>73.684210526315695</c:v>
                </c:pt>
                <c:pt idx="19">
                  <c:v>76.315789473684205</c:v>
                </c:pt>
                <c:pt idx="20">
                  <c:v>73.684210526315695</c:v>
                </c:pt>
                <c:pt idx="21">
                  <c:v>71.052631578947299</c:v>
                </c:pt>
                <c:pt idx="22">
                  <c:v>65.789473684210492</c:v>
                </c:pt>
                <c:pt idx="23">
                  <c:v>68.421052631578902</c:v>
                </c:pt>
                <c:pt idx="24">
                  <c:v>68.421052631578902</c:v>
                </c:pt>
                <c:pt idx="25">
                  <c:v>68.421052631578902</c:v>
                </c:pt>
                <c:pt idx="26">
                  <c:v>68.421052631578902</c:v>
                </c:pt>
                <c:pt idx="27">
                  <c:v>57.894736842105196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E-4598-B310-831E9E6ED362}"/>
            </c:ext>
          </c:extLst>
        </c:ser>
        <c:ser>
          <c:idx val="1"/>
          <c:order val="1"/>
          <c:tx>
            <c:strRef>
              <c:f>'conferencias de 50 a 10000'!$C$44</c:f>
              <c:strCache>
                <c:ptCount val="1"/>
                <c:pt idx="0">
                  <c:v>arxiv cs.ai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'conferencias de 50 a 10000'!$A$45:$A$72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'conferencias de 50 a 10000'!$C$45:$C$72</c:f>
              <c:numCache>
                <c:formatCode>General</c:formatCode>
                <c:ptCount val="28"/>
                <c:pt idx="0">
                  <c:v>92.195121951219505</c:v>
                </c:pt>
                <c:pt idx="1">
                  <c:v>92.195121951219505</c:v>
                </c:pt>
                <c:pt idx="2">
                  <c:v>92.682926829268297</c:v>
                </c:pt>
                <c:pt idx="3">
                  <c:v>92.195121951219505</c:v>
                </c:pt>
                <c:pt idx="4">
                  <c:v>92.195121951219505</c:v>
                </c:pt>
                <c:pt idx="5">
                  <c:v>92.195121951219505</c:v>
                </c:pt>
                <c:pt idx="6">
                  <c:v>92.682926829268297</c:v>
                </c:pt>
                <c:pt idx="7">
                  <c:v>92.682926829268297</c:v>
                </c:pt>
                <c:pt idx="8">
                  <c:v>93.658536585365809</c:v>
                </c:pt>
                <c:pt idx="9">
                  <c:v>92.682926829268297</c:v>
                </c:pt>
                <c:pt idx="10">
                  <c:v>93.170731707317003</c:v>
                </c:pt>
                <c:pt idx="11">
                  <c:v>93.170731707317003</c:v>
                </c:pt>
                <c:pt idx="12">
                  <c:v>93.170731707317003</c:v>
                </c:pt>
                <c:pt idx="13">
                  <c:v>93.170731707317003</c:v>
                </c:pt>
                <c:pt idx="14">
                  <c:v>93.170731707317003</c:v>
                </c:pt>
                <c:pt idx="15">
                  <c:v>93.170731707317003</c:v>
                </c:pt>
                <c:pt idx="16">
                  <c:v>93.170731707317003</c:v>
                </c:pt>
                <c:pt idx="17">
                  <c:v>93.170731707317003</c:v>
                </c:pt>
                <c:pt idx="18">
                  <c:v>93.170731707317003</c:v>
                </c:pt>
                <c:pt idx="19">
                  <c:v>93.170731707317003</c:v>
                </c:pt>
                <c:pt idx="20">
                  <c:v>92.682926829268297</c:v>
                </c:pt>
                <c:pt idx="21">
                  <c:v>92.682926829268297</c:v>
                </c:pt>
                <c:pt idx="22">
                  <c:v>92.682926829268297</c:v>
                </c:pt>
                <c:pt idx="23">
                  <c:v>92.195121951219505</c:v>
                </c:pt>
                <c:pt idx="24">
                  <c:v>92.195121951219505</c:v>
                </c:pt>
                <c:pt idx="25">
                  <c:v>92.195121951219505</c:v>
                </c:pt>
                <c:pt idx="26">
                  <c:v>92.195121951219505</c:v>
                </c:pt>
                <c:pt idx="27">
                  <c:v>92.195121951219505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E-4598-B310-831E9E6ED362}"/>
            </c:ext>
          </c:extLst>
        </c:ser>
        <c:ser>
          <c:idx val="2"/>
          <c:order val="2"/>
          <c:tx>
            <c:strRef>
              <c:f>'conferencias de 50 a 10000'!$D$44</c:f>
              <c:strCache>
                <c:ptCount val="1"/>
                <c:pt idx="0">
                  <c:v>arxiv cs.cl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'conferencias de 50 a 10000'!$A$45:$A$72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'conferencias de 50 a 10000'!$D$45:$D$72</c:f>
              <c:numCache>
                <c:formatCode>General</c:formatCode>
                <c:ptCount val="28"/>
                <c:pt idx="0">
                  <c:v>73.484848484848399</c:v>
                </c:pt>
                <c:pt idx="1">
                  <c:v>75.757575757575708</c:v>
                </c:pt>
                <c:pt idx="2">
                  <c:v>76.515151515151501</c:v>
                </c:pt>
                <c:pt idx="3">
                  <c:v>77.272727272727209</c:v>
                </c:pt>
                <c:pt idx="4">
                  <c:v>80.303030303030297</c:v>
                </c:pt>
                <c:pt idx="5">
                  <c:v>80.303030303030297</c:v>
                </c:pt>
                <c:pt idx="6">
                  <c:v>80.303030303030297</c:v>
                </c:pt>
                <c:pt idx="7">
                  <c:v>78.787878787878697</c:v>
                </c:pt>
                <c:pt idx="8">
                  <c:v>79.545454545454504</c:v>
                </c:pt>
                <c:pt idx="9">
                  <c:v>78.787878787878697</c:v>
                </c:pt>
                <c:pt idx="10">
                  <c:v>78.030303030303003</c:v>
                </c:pt>
                <c:pt idx="11">
                  <c:v>78.787878787878697</c:v>
                </c:pt>
                <c:pt idx="12">
                  <c:v>79.545454545454504</c:v>
                </c:pt>
                <c:pt idx="13">
                  <c:v>78.787878787878697</c:v>
                </c:pt>
                <c:pt idx="14">
                  <c:v>79.545454545454504</c:v>
                </c:pt>
                <c:pt idx="15">
                  <c:v>78.787878787878697</c:v>
                </c:pt>
                <c:pt idx="16">
                  <c:v>80.303030303030297</c:v>
                </c:pt>
                <c:pt idx="17">
                  <c:v>79.545454545454504</c:v>
                </c:pt>
                <c:pt idx="18">
                  <c:v>78.787878787878697</c:v>
                </c:pt>
                <c:pt idx="19">
                  <c:v>80.303030303030297</c:v>
                </c:pt>
                <c:pt idx="20">
                  <c:v>79.545454545454504</c:v>
                </c:pt>
                <c:pt idx="21">
                  <c:v>79.545454545454504</c:v>
                </c:pt>
                <c:pt idx="22">
                  <c:v>78.030303030303003</c:v>
                </c:pt>
                <c:pt idx="23">
                  <c:v>78.787878787878697</c:v>
                </c:pt>
                <c:pt idx="24">
                  <c:v>81.060606060606005</c:v>
                </c:pt>
                <c:pt idx="25">
                  <c:v>78.787878787878697</c:v>
                </c:pt>
                <c:pt idx="26">
                  <c:v>78.030303030303003</c:v>
                </c:pt>
                <c:pt idx="27">
                  <c:v>78.030303030303003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E-4598-B310-831E9E6ED362}"/>
            </c:ext>
          </c:extLst>
        </c:ser>
        <c:ser>
          <c:idx val="3"/>
          <c:order val="3"/>
          <c:tx>
            <c:strRef>
              <c:f>'conferencias de 50 a 10000'!$E$44</c:f>
              <c:strCache>
                <c:ptCount val="1"/>
                <c:pt idx="0">
                  <c:v>arxiv cs.lg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'conferencias de 50 a 10000'!$A$45:$A$72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'conferencias de 50 a 10000'!$E$45:$E$72</c:f>
              <c:numCache>
                <c:formatCode>General</c:formatCode>
                <c:ptCount val="28"/>
                <c:pt idx="0">
                  <c:v>78.656126482213395</c:v>
                </c:pt>
                <c:pt idx="1">
                  <c:v>78.656126482213395</c:v>
                </c:pt>
                <c:pt idx="2">
                  <c:v>79.051383399209399</c:v>
                </c:pt>
                <c:pt idx="3">
                  <c:v>79.099999999999994</c:v>
                </c:pt>
                <c:pt idx="4">
                  <c:v>80.237154150197597</c:v>
                </c:pt>
                <c:pt idx="5">
                  <c:v>81.422924901185695</c:v>
                </c:pt>
                <c:pt idx="6">
                  <c:v>80.632411067193601</c:v>
                </c:pt>
                <c:pt idx="7">
                  <c:v>79.446640316205503</c:v>
                </c:pt>
                <c:pt idx="8">
                  <c:v>80.237154150197597</c:v>
                </c:pt>
                <c:pt idx="9">
                  <c:v>81.027667984189705</c:v>
                </c:pt>
                <c:pt idx="10">
                  <c:v>81.027667984189705</c:v>
                </c:pt>
                <c:pt idx="11">
                  <c:v>80.632411067193601</c:v>
                </c:pt>
                <c:pt idx="12">
                  <c:v>81.027667984189705</c:v>
                </c:pt>
                <c:pt idx="13">
                  <c:v>80.632411067193601</c:v>
                </c:pt>
                <c:pt idx="14">
                  <c:v>81.027667984189705</c:v>
                </c:pt>
                <c:pt idx="15">
                  <c:v>81.027667984189705</c:v>
                </c:pt>
                <c:pt idx="16">
                  <c:v>80.632411067193601</c:v>
                </c:pt>
                <c:pt idx="17">
                  <c:v>81.422924901185695</c:v>
                </c:pt>
                <c:pt idx="18">
                  <c:v>81.027667984189705</c:v>
                </c:pt>
                <c:pt idx="19">
                  <c:v>81.818181818181799</c:v>
                </c:pt>
                <c:pt idx="20">
                  <c:v>81.818181818181799</c:v>
                </c:pt>
                <c:pt idx="21">
                  <c:v>81.422924901185695</c:v>
                </c:pt>
                <c:pt idx="22">
                  <c:v>74.703557312252897</c:v>
                </c:pt>
                <c:pt idx="23">
                  <c:v>81.422924901185695</c:v>
                </c:pt>
                <c:pt idx="24">
                  <c:v>82.213438735177803</c:v>
                </c:pt>
                <c:pt idx="25">
                  <c:v>81.422924901185695</c:v>
                </c:pt>
                <c:pt idx="26">
                  <c:v>82.213438735177803</c:v>
                </c:pt>
                <c:pt idx="27">
                  <c:v>81.422924901185695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E-4598-B310-831E9E6ED362}"/>
            </c:ext>
          </c:extLst>
        </c:ser>
        <c:ser>
          <c:idx val="4"/>
          <c:order val="4"/>
          <c:tx>
            <c:strRef>
              <c:f>'conferencias de 50 a 10000'!$F$44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'conferencias de 50 a 10000'!$A$45:$A$72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'conferencias de 50 a 10000'!$F$45:$F$72</c:f>
              <c:numCache>
                <c:formatCode>General</c:formatCode>
                <c:ptCount val="28"/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AE-4598-B310-831E9E6ED362}"/>
            </c:ext>
          </c:extLst>
        </c:ser>
        <c:ser>
          <c:idx val="5"/>
          <c:order val="5"/>
          <c:tx>
            <c:strRef>
              <c:f>'conferencias de 50 a 10000'!$G$44</c:f>
              <c:strCache>
                <c:ptCount val="1"/>
                <c:pt idx="0">
                  <c:v>ACL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'conferencias de 50 a 10000'!$A$45:$A$72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'conferencias de 50 a 10000'!$G$45:$G$72</c:f>
              <c:numCache>
                <c:formatCode>General</c:formatCode>
                <c:ptCount val="28"/>
                <c:pt idx="0">
                  <c:v>71.428571428571402</c:v>
                </c:pt>
                <c:pt idx="1">
                  <c:v>71.428571428571402</c:v>
                </c:pt>
                <c:pt idx="2">
                  <c:v>71.428571428571402</c:v>
                </c:pt>
                <c:pt idx="3">
                  <c:v>71.400000000000006</c:v>
                </c:pt>
                <c:pt idx="4">
                  <c:v>71.428571428571402</c:v>
                </c:pt>
                <c:pt idx="5">
                  <c:v>57.142857142857096</c:v>
                </c:pt>
                <c:pt idx="6">
                  <c:v>71.428571428571402</c:v>
                </c:pt>
                <c:pt idx="7">
                  <c:v>57.142857142857096</c:v>
                </c:pt>
                <c:pt idx="8">
                  <c:v>57.142857142857096</c:v>
                </c:pt>
                <c:pt idx="9">
                  <c:v>71.428571428571402</c:v>
                </c:pt>
                <c:pt idx="10">
                  <c:v>57.142857142857096</c:v>
                </c:pt>
                <c:pt idx="11">
                  <c:v>57.142857142857096</c:v>
                </c:pt>
                <c:pt idx="12">
                  <c:v>57.142857142857096</c:v>
                </c:pt>
                <c:pt idx="13">
                  <c:v>57.142857142857096</c:v>
                </c:pt>
                <c:pt idx="14">
                  <c:v>57.142857142857096</c:v>
                </c:pt>
                <c:pt idx="15">
                  <c:v>57.142857142857096</c:v>
                </c:pt>
                <c:pt idx="16">
                  <c:v>57.142857142857096</c:v>
                </c:pt>
                <c:pt idx="17">
                  <c:v>57.142857142857096</c:v>
                </c:pt>
                <c:pt idx="18">
                  <c:v>57.142857142857096</c:v>
                </c:pt>
                <c:pt idx="19">
                  <c:v>57.142857142857096</c:v>
                </c:pt>
                <c:pt idx="20">
                  <c:v>57.142857142857096</c:v>
                </c:pt>
                <c:pt idx="21">
                  <c:v>57.142857142857096</c:v>
                </c:pt>
                <c:pt idx="22">
                  <c:v>57.142857142857096</c:v>
                </c:pt>
                <c:pt idx="23">
                  <c:v>57.142857142857096</c:v>
                </c:pt>
                <c:pt idx="24">
                  <c:v>85.714285714285694</c:v>
                </c:pt>
                <c:pt idx="25">
                  <c:v>71.428571428571402</c:v>
                </c:pt>
                <c:pt idx="26">
                  <c:v>71.428571428571402</c:v>
                </c:pt>
                <c:pt idx="27">
                  <c:v>71.428571428571402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AE-4598-B310-831E9E6ED362}"/>
            </c:ext>
          </c:extLst>
        </c:ser>
        <c:ser>
          <c:idx val="6"/>
          <c:order val="6"/>
          <c:tx>
            <c:strRef>
              <c:f>'conferencias de 50 a 10000'!$H$44</c:f>
              <c:strCache>
                <c:ptCount val="1"/>
                <c:pt idx="0">
                  <c:v>TODAS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'conferencias de 50 a 10000'!$A$45:$A$72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'conferencias de 50 a 10000'!$H$45:$H$72</c:f>
              <c:numCache>
                <c:formatCode>General</c:formatCode>
                <c:ptCount val="28"/>
                <c:pt idx="0">
                  <c:v>80.629921299999992</c:v>
                </c:pt>
                <c:pt idx="1">
                  <c:v>81.732283500000008</c:v>
                </c:pt>
                <c:pt idx="2">
                  <c:v>82.362204699999992</c:v>
                </c:pt>
                <c:pt idx="3">
                  <c:v>82.204724399999989</c:v>
                </c:pt>
                <c:pt idx="4">
                  <c:v>83.937007899999998</c:v>
                </c:pt>
                <c:pt idx="5">
                  <c:v>85.511811000000009</c:v>
                </c:pt>
                <c:pt idx="6">
                  <c:v>85.826771700000009</c:v>
                </c:pt>
                <c:pt idx="7">
                  <c:v>85.354330700000006</c:v>
                </c:pt>
                <c:pt idx="8">
                  <c:v>85.511811000000009</c:v>
                </c:pt>
                <c:pt idx="9">
                  <c:v>85.826771700000009</c:v>
                </c:pt>
                <c:pt idx="10">
                  <c:v>85.984252000000012</c:v>
                </c:pt>
                <c:pt idx="11">
                  <c:v>85.354330700000006</c:v>
                </c:pt>
                <c:pt idx="12">
                  <c:v>85.669291299999998</c:v>
                </c:pt>
                <c:pt idx="13">
                  <c:v>85.039370099999999</c:v>
                </c:pt>
                <c:pt idx="14">
                  <c:v>85.511811000000009</c:v>
                </c:pt>
                <c:pt idx="15">
                  <c:v>85.354330700000006</c:v>
                </c:pt>
                <c:pt idx="16">
                  <c:v>85.511811000000009</c:v>
                </c:pt>
                <c:pt idx="17">
                  <c:v>85.196850400000002</c:v>
                </c:pt>
                <c:pt idx="18">
                  <c:v>85.669291299999998</c:v>
                </c:pt>
                <c:pt idx="19">
                  <c:v>85.354330700000006</c:v>
                </c:pt>
                <c:pt idx="20">
                  <c:v>85.984252000000012</c:v>
                </c:pt>
                <c:pt idx="21">
                  <c:v>84.724409399999999</c:v>
                </c:pt>
                <c:pt idx="22">
                  <c:v>85.669291299999998</c:v>
                </c:pt>
                <c:pt idx="23">
                  <c:v>85.196850400000002</c:v>
                </c:pt>
                <c:pt idx="24">
                  <c:v>85.354330700000006</c:v>
                </c:pt>
                <c:pt idx="25">
                  <c:v>85.039370099999999</c:v>
                </c:pt>
                <c:pt idx="26">
                  <c:v>84.724409399999999</c:v>
                </c:pt>
                <c:pt idx="27">
                  <c:v>85.039370099999999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AE-4598-B310-831E9E6ED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53760"/>
        <c:axId val="101057088"/>
      </c:lineChart>
      <c:catAx>
        <c:axId val="1010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057088"/>
        <c:crosses val="autoZero"/>
        <c:auto val="1"/>
        <c:lblAlgn val="ctr"/>
        <c:lblOffset val="100"/>
        <c:noMultiLvlLbl val="0"/>
      </c:catAx>
      <c:valAx>
        <c:axId val="101057088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05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MACRO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'conferencias de 50 a 10000'!$K$44</c:f>
              <c:strCache>
                <c:ptCount val="1"/>
                <c:pt idx="0">
                  <c:v>ICLR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'conferencias de 50 a 10000'!$J$45:$J$72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'conferencias de 50 a 10000'!$K$45:$K$72</c:f>
              <c:numCache>
                <c:formatCode>General</c:formatCode>
                <c:ptCount val="28"/>
                <c:pt idx="0">
                  <c:v>51.282051282051199</c:v>
                </c:pt>
                <c:pt idx="1">
                  <c:v>56.9160997732426</c:v>
                </c:pt>
                <c:pt idx="2">
                  <c:v>59.474979491386307</c:v>
                </c:pt>
                <c:pt idx="3">
                  <c:v>61.254901960784302</c:v>
                </c:pt>
                <c:pt idx="4">
                  <c:v>61.616161616161605</c:v>
                </c:pt>
                <c:pt idx="5">
                  <c:v>59.285714285714199</c:v>
                </c:pt>
                <c:pt idx="6">
                  <c:v>63.809523809523803</c:v>
                </c:pt>
                <c:pt idx="7">
                  <c:v>61.616161616161605</c:v>
                </c:pt>
                <c:pt idx="8">
                  <c:v>61.616161616161605</c:v>
                </c:pt>
                <c:pt idx="9">
                  <c:v>61.616161616161605</c:v>
                </c:pt>
                <c:pt idx="10">
                  <c:v>65.709598031173101</c:v>
                </c:pt>
                <c:pt idx="11">
                  <c:v>61.616161616161605</c:v>
                </c:pt>
                <c:pt idx="12">
                  <c:v>57.229437229437195</c:v>
                </c:pt>
                <c:pt idx="13">
                  <c:v>61.616161616161605</c:v>
                </c:pt>
                <c:pt idx="14">
                  <c:v>61.616161616161605</c:v>
                </c:pt>
                <c:pt idx="15">
                  <c:v>59.474979491386307</c:v>
                </c:pt>
                <c:pt idx="16">
                  <c:v>66.071428571428498</c:v>
                </c:pt>
                <c:pt idx="17">
                  <c:v>70.769230769230688</c:v>
                </c:pt>
                <c:pt idx="18">
                  <c:v>69.551282051282001</c:v>
                </c:pt>
                <c:pt idx="19">
                  <c:v>73.176470588235205</c:v>
                </c:pt>
                <c:pt idx="20">
                  <c:v>70.769230769230688</c:v>
                </c:pt>
                <c:pt idx="21">
                  <c:v>65.709598031173101</c:v>
                </c:pt>
                <c:pt idx="22">
                  <c:v>61.254901960784302</c:v>
                </c:pt>
                <c:pt idx="23">
                  <c:v>61.616161616161605</c:v>
                </c:pt>
                <c:pt idx="24">
                  <c:v>59.285714285714199</c:v>
                </c:pt>
                <c:pt idx="25">
                  <c:v>61.616161616161605</c:v>
                </c:pt>
                <c:pt idx="26">
                  <c:v>61.616161616161605</c:v>
                </c:pt>
                <c:pt idx="27">
                  <c:v>41.7624521072796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5-46C4-BAFE-42FC1A3C281A}"/>
            </c:ext>
          </c:extLst>
        </c:ser>
        <c:ser>
          <c:idx val="1"/>
          <c:order val="1"/>
          <c:tx>
            <c:strRef>
              <c:f>'conferencias de 50 a 10000'!$L$44</c:f>
              <c:strCache>
                <c:ptCount val="1"/>
                <c:pt idx="0">
                  <c:v>arxiv cs.ai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'conferencias de 50 a 10000'!$J$45:$J$72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'conferencias de 50 a 10000'!$L$45:$L$72</c:f>
              <c:numCache>
                <c:formatCode>General</c:formatCode>
                <c:ptCount val="28"/>
                <c:pt idx="0">
                  <c:v>53.514739229024897</c:v>
                </c:pt>
                <c:pt idx="1">
                  <c:v>53.514739229024897</c:v>
                </c:pt>
                <c:pt idx="2">
                  <c:v>53.973955994611501</c:v>
                </c:pt>
                <c:pt idx="3">
                  <c:v>47.9695431472081</c:v>
                </c:pt>
                <c:pt idx="4">
                  <c:v>47.9695431472081</c:v>
                </c:pt>
                <c:pt idx="5">
                  <c:v>47.9695431472081</c:v>
                </c:pt>
                <c:pt idx="6">
                  <c:v>53.973955994611501</c:v>
                </c:pt>
                <c:pt idx="7">
                  <c:v>53.973955994611501</c:v>
                </c:pt>
                <c:pt idx="8">
                  <c:v>64.127069592138895</c:v>
                </c:pt>
                <c:pt idx="9">
                  <c:v>53.973955994611501</c:v>
                </c:pt>
                <c:pt idx="10">
                  <c:v>59.325396825396801</c:v>
                </c:pt>
                <c:pt idx="11">
                  <c:v>59.325396825396801</c:v>
                </c:pt>
                <c:pt idx="12">
                  <c:v>59.325396825396801</c:v>
                </c:pt>
                <c:pt idx="13">
                  <c:v>59.325396825396801</c:v>
                </c:pt>
                <c:pt idx="14">
                  <c:v>59.325396825396801</c:v>
                </c:pt>
                <c:pt idx="15">
                  <c:v>59.325396825396801</c:v>
                </c:pt>
                <c:pt idx="16">
                  <c:v>59.325396825396801</c:v>
                </c:pt>
                <c:pt idx="17">
                  <c:v>59.325396825396801</c:v>
                </c:pt>
                <c:pt idx="18">
                  <c:v>59.325396825396801</c:v>
                </c:pt>
                <c:pt idx="19">
                  <c:v>59.325396825396801</c:v>
                </c:pt>
                <c:pt idx="20">
                  <c:v>58.608157221698697</c:v>
                </c:pt>
                <c:pt idx="21">
                  <c:v>53.973955994611501</c:v>
                </c:pt>
                <c:pt idx="22">
                  <c:v>53.973955994611501</c:v>
                </c:pt>
                <c:pt idx="23">
                  <c:v>47.9695431472081</c:v>
                </c:pt>
                <c:pt idx="24">
                  <c:v>47.9695431472081</c:v>
                </c:pt>
                <c:pt idx="25">
                  <c:v>47.9695431472081</c:v>
                </c:pt>
                <c:pt idx="26">
                  <c:v>47.9695431472081</c:v>
                </c:pt>
                <c:pt idx="27">
                  <c:v>47.9695431472081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5-46C4-BAFE-42FC1A3C281A}"/>
            </c:ext>
          </c:extLst>
        </c:ser>
        <c:ser>
          <c:idx val="2"/>
          <c:order val="2"/>
          <c:tx>
            <c:strRef>
              <c:f>'conferencias de 50 a 10000'!$M$44</c:f>
              <c:strCache>
                <c:ptCount val="1"/>
                <c:pt idx="0">
                  <c:v>arxiv cs.cl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'conferencias de 50 a 10000'!$J$45:$J$72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'conferencias de 50 a 10000'!$M$45:$M$72</c:f>
              <c:numCache>
                <c:formatCode>General</c:formatCode>
                <c:ptCount val="28"/>
                <c:pt idx="0">
                  <c:v>64.282953227676799</c:v>
                </c:pt>
                <c:pt idx="1">
                  <c:v>64.646802812186095</c:v>
                </c:pt>
                <c:pt idx="2">
                  <c:v>66.954695954130599</c:v>
                </c:pt>
                <c:pt idx="3">
                  <c:v>66.856377636424497</c:v>
                </c:pt>
                <c:pt idx="4">
                  <c:v>73.737373737373701</c:v>
                </c:pt>
                <c:pt idx="5">
                  <c:v>73.737373737373701</c:v>
                </c:pt>
                <c:pt idx="6">
                  <c:v>73.737373737373701</c:v>
                </c:pt>
                <c:pt idx="7">
                  <c:v>71.125</c:v>
                </c:pt>
                <c:pt idx="8">
                  <c:v>72.446849632779191</c:v>
                </c:pt>
                <c:pt idx="9">
                  <c:v>71.717171717171695</c:v>
                </c:pt>
                <c:pt idx="10">
                  <c:v>69.770196635868203</c:v>
                </c:pt>
                <c:pt idx="11">
                  <c:v>70.488661769402711</c:v>
                </c:pt>
                <c:pt idx="12">
                  <c:v>75.614095107766005</c:v>
                </c:pt>
                <c:pt idx="13">
                  <c:v>70.488661769402711</c:v>
                </c:pt>
                <c:pt idx="14">
                  <c:v>71.855010660980795</c:v>
                </c:pt>
                <c:pt idx="15">
                  <c:v>75.2345215759849</c:v>
                </c:pt>
                <c:pt idx="16">
                  <c:v>73.1875</c:v>
                </c:pt>
                <c:pt idx="17">
                  <c:v>71.855010660980795</c:v>
                </c:pt>
                <c:pt idx="18">
                  <c:v>71.125</c:v>
                </c:pt>
                <c:pt idx="19">
                  <c:v>73.1875</c:v>
                </c:pt>
                <c:pt idx="20">
                  <c:v>71.855010660980795</c:v>
                </c:pt>
                <c:pt idx="21">
                  <c:v>72.446849632779191</c:v>
                </c:pt>
                <c:pt idx="22">
                  <c:v>69.086651053864102</c:v>
                </c:pt>
                <c:pt idx="23">
                  <c:v>70.488661769402711</c:v>
                </c:pt>
                <c:pt idx="24">
                  <c:v>73.350561253331108</c:v>
                </c:pt>
                <c:pt idx="25">
                  <c:v>69.803921568627402</c:v>
                </c:pt>
                <c:pt idx="26">
                  <c:v>68.350558081852</c:v>
                </c:pt>
                <c:pt idx="27">
                  <c:v>67.556572590897503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5-46C4-BAFE-42FC1A3C281A}"/>
            </c:ext>
          </c:extLst>
        </c:ser>
        <c:ser>
          <c:idx val="3"/>
          <c:order val="3"/>
          <c:tx>
            <c:strRef>
              <c:f>'conferencias de 50 a 10000'!$N$44</c:f>
              <c:strCache>
                <c:ptCount val="1"/>
                <c:pt idx="0">
                  <c:v>arxiv cs.lg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'conferencias de 50 a 10000'!$J$45:$J$72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'conferencias de 50 a 10000'!$N$45:$N$72</c:f>
              <c:numCache>
                <c:formatCode>General</c:formatCode>
                <c:ptCount val="28"/>
                <c:pt idx="0">
                  <c:v>76.477272727272705</c:v>
                </c:pt>
                <c:pt idx="1">
                  <c:v>76.599753357084097</c:v>
                </c:pt>
                <c:pt idx="2">
                  <c:v>76.851100561070297</c:v>
                </c:pt>
                <c:pt idx="3">
                  <c:v>77</c:v>
                </c:pt>
                <c:pt idx="4">
                  <c:v>78.102063426118193</c:v>
                </c:pt>
                <c:pt idx="5">
                  <c:v>79.35912791404121</c:v>
                </c:pt>
                <c:pt idx="6">
                  <c:v>78.480792931659906</c:v>
                </c:pt>
                <c:pt idx="7">
                  <c:v>77.348484848484802</c:v>
                </c:pt>
                <c:pt idx="8">
                  <c:v>77.980086338949903</c:v>
                </c:pt>
                <c:pt idx="9">
                  <c:v>79.090909090908994</c:v>
                </c:pt>
                <c:pt idx="10">
                  <c:v>78.860882885392002</c:v>
                </c:pt>
                <c:pt idx="11">
                  <c:v>78.480792931659906</c:v>
                </c:pt>
                <c:pt idx="12">
                  <c:v>78.739495798319297</c:v>
                </c:pt>
                <c:pt idx="13">
                  <c:v>78.598187311178208</c:v>
                </c:pt>
                <c:pt idx="14">
                  <c:v>79.090909090908994</c:v>
                </c:pt>
                <c:pt idx="15">
                  <c:v>78.977980889073493</c:v>
                </c:pt>
                <c:pt idx="16">
                  <c:v>78.711383579757097</c:v>
                </c:pt>
                <c:pt idx="17">
                  <c:v>79.471730686232107</c:v>
                </c:pt>
                <c:pt idx="18">
                  <c:v>78.977980889073493</c:v>
                </c:pt>
                <c:pt idx="19">
                  <c:v>79.853898352028793</c:v>
                </c:pt>
                <c:pt idx="20">
                  <c:v>79.741679431833902</c:v>
                </c:pt>
                <c:pt idx="21">
                  <c:v>79.35912791404121</c:v>
                </c:pt>
                <c:pt idx="22">
                  <c:v>72.266374349136697</c:v>
                </c:pt>
                <c:pt idx="23">
                  <c:v>79.35912791404121</c:v>
                </c:pt>
                <c:pt idx="24">
                  <c:v>80.2374628964224</c:v>
                </c:pt>
                <c:pt idx="25">
                  <c:v>79.35912791404121</c:v>
                </c:pt>
                <c:pt idx="26">
                  <c:v>80.345274061286105</c:v>
                </c:pt>
                <c:pt idx="27">
                  <c:v>79.2423845683861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5-46C4-BAFE-42FC1A3C281A}"/>
            </c:ext>
          </c:extLst>
        </c:ser>
        <c:ser>
          <c:idx val="4"/>
          <c:order val="4"/>
          <c:tx>
            <c:strRef>
              <c:f>'conferencias de 50 a 10000'!$O$44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'conferencias de 50 a 10000'!$J$45:$J$72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'conferencias de 50 a 10000'!$O$45:$O$72</c:f>
            </c:numRef>
          </c:val>
          <c:smooth val="0"/>
          <c:extLst>
            <c:ext xmlns:c16="http://schemas.microsoft.com/office/drawing/2014/chart" uri="{C3380CC4-5D6E-409C-BE32-E72D297353CC}">
              <c16:uniqueId val="{00000004-5F65-46C4-BAFE-42FC1A3C281A}"/>
            </c:ext>
          </c:extLst>
        </c:ser>
        <c:ser>
          <c:idx val="5"/>
          <c:order val="5"/>
          <c:tx>
            <c:strRef>
              <c:f>'conferencias de 50 a 10000'!$P$44</c:f>
              <c:strCache>
                <c:ptCount val="1"/>
                <c:pt idx="0">
                  <c:v>ACL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'conferencias de 50 a 10000'!$J$45:$J$72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'conferencias de 50 a 10000'!$P$45:$P$72</c:f>
              <c:numCache>
                <c:formatCode>General</c:formatCode>
                <c:ptCount val="28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36.363636363636296</c:v>
                </c:pt>
                <c:pt idx="6">
                  <c:v>65</c:v>
                </c:pt>
                <c:pt idx="7">
                  <c:v>36.363636363636296</c:v>
                </c:pt>
                <c:pt idx="8">
                  <c:v>36.363636363636296</c:v>
                </c:pt>
                <c:pt idx="9">
                  <c:v>65</c:v>
                </c:pt>
                <c:pt idx="10">
                  <c:v>36.363636363636296</c:v>
                </c:pt>
                <c:pt idx="11">
                  <c:v>36.363636363636296</c:v>
                </c:pt>
                <c:pt idx="12">
                  <c:v>36.363636363636296</c:v>
                </c:pt>
                <c:pt idx="13">
                  <c:v>36.363636363636296</c:v>
                </c:pt>
                <c:pt idx="14">
                  <c:v>36.363636363636296</c:v>
                </c:pt>
                <c:pt idx="15">
                  <c:v>36.363636363636296</c:v>
                </c:pt>
                <c:pt idx="16">
                  <c:v>36.363636363636296</c:v>
                </c:pt>
                <c:pt idx="17">
                  <c:v>36.363636363636296</c:v>
                </c:pt>
                <c:pt idx="18">
                  <c:v>36.363636363636296</c:v>
                </c:pt>
                <c:pt idx="19">
                  <c:v>36.363636363636296</c:v>
                </c:pt>
                <c:pt idx="20">
                  <c:v>36.363636363636296</c:v>
                </c:pt>
                <c:pt idx="21">
                  <c:v>36.363636363636296</c:v>
                </c:pt>
                <c:pt idx="22">
                  <c:v>36.363636363636296</c:v>
                </c:pt>
                <c:pt idx="23">
                  <c:v>36.363636363636296</c:v>
                </c:pt>
                <c:pt idx="24">
                  <c:v>84.4444444444444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65-46C4-BAFE-42FC1A3C281A}"/>
            </c:ext>
          </c:extLst>
        </c:ser>
        <c:ser>
          <c:idx val="6"/>
          <c:order val="6"/>
          <c:tx>
            <c:strRef>
              <c:f>'conferencias de 50 a 10000'!$Q$44</c:f>
              <c:strCache>
                <c:ptCount val="1"/>
                <c:pt idx="0">
                  <c:v>TODAS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'conferencias de 50 a 10000'!$J$45:$J$72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'conferencias de 50 a 10000'!$Q$45:$Q$72</c:f>
              <c:numCache>
                <c:formatCode>General</c:formatCode>
                <c:ptCount val="28"/>
                <c:pt idx="0">
                  <c:v>71.895476599999995</c:v>
                </c:pt>
                <c:pt idx="1">
                  <c:v>73.427128400000001</c:v>
                </c:pt>
                <c:pt idx="2">
                  <c:v>74.602176999999998</c:v>
                </c:pt>
                <c:pt idx="3">
                  <c:v>74.565877799999996</c:v>
                </c:pt>
                <c:pt idx="4">
                  <c:v>76.390954399999998</c:v>
                </c:pt>
                <c:pt idx="5">
                  <c:v>79.137502499999997</c:v>
                </c:pt>
                <c:pt idx="6">
                  <c:v>79.4878973</c:v>
                </c:pt>
                <c:pt idx="7">
                  <c:v>78.705566699999991</c:v>
                </c:pt>
                <c:pt idx="8">
                  <c:v>78.705566699999991</c:v>
                </c:pt>
                <c:pt idx="9">
                  <c:v>79.276659299999992</c:v>
                </c:pt>
                <c:pt idx="10">
                  <c:v>79.7670064</c:v>
                </c:pt>
                <c:pt idx="11">
                  <c:v>78.750238400000001</c:v>
                </c:pt>
                <c:pt idx="12">
                  <c:v>79.100434399999997</c:v>
                </c:pt>
                <c:pt idx="13">
                  <c:v>78.293254300000001</c:v>
                </c:pt>
                <c:pt idx="14">
                  <c:v>78.924963899999995</c:v>
                </c:pt>
                <c:pt idx="15">
                  <c:v>78.857658399999991</c:v>
                </c:pt>
                <c:pt idx="16">
                  <c:v>78.924963899999995</c:v>
                </c:pt>
                <c:pt idx="17">
                  <c:v>78.466811000000007</c:v>
                </c:pt>
                <c:pt idx="18">
                  <c:v>79.100434399999997</c:v>
                </c:pt>
                <c:pt idx="19">
                  <c:v>78.641103299999997</c:v>
                </c:pt>
                <c:pt idx="20">
                  <c:v>79.559765499999997</c:v>
                </c:pt>
                <c:pt idx="21">
                  <c:v>77.836270100000007</c:v>
                </c:pt>
                <c:pt idx="22">
                  <c:v>79.2072225</c:v>
                </c:pt>
                <c:pt idx="23">
                  <c:v>78.576248299999989</c:v>
                </c:pt>
                <c:pt idx="24">
                  <c:v>78.530216899999999</c:v>
                </c:pt>
                <c:pt idx="25">
                  <c:v>77.8364397</c:v>
                </c:pt>
                <c:pt idx="26">
                  <c:v>77.3698385</c:v>
                </c:pt>
                <c:pt idx="27">
                  <c:v>77.717570000000009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65-46C4-BAFE-42FC1A3C2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58911"/>
        <c:axId val="1347046847"/>
      </c:lineChart>
      <c:catAx>
        <c:axId val="134705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7046847"/>
        <c:crosses val="autoZero"/>
        <c:auto val="1"/>
        <c:lblAlgn val="ctr"/>
        <c:lblOffset val="100"/>
        <c:noMultiLvlLbl val="0"/>
      </c:catAx>
      <c:valAx>
        <c:axId val="1347046847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705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'conferncia por puntos'!$S$119</c:f>
              <c:strCache>
                <c:ptCount val="1"/>
              </c:strCache>
            </c:strRef>
          </c:tx>
          <c:spPr>
            <a:ln w="28575" cap="rnd">
              <a:solidFill>
                <a:schemeClr val="bg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CC33"/>
              </a:solidFill>
              <a:ln w="9525">
                <a:noFill/>
              </a:ln>
              <a:effectLst/>
            </c:spPr>
          </c:marker>
          <c:cat>
            <c:numRef>
              <c:f>'conferncia por puntos'!$R$120:$R$136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5000</c:v>
                </c:pt>
                <c:pt idx="16">
                  <c:v>10000</c:v>
                </c:pt>
              </c:numCache>
            </c:numRef>
          </c:cat>
          <c:val>
            <c:numRef>
              <c:f>'conferncia por puntos'!$S$120:$S$136</c:f>
              <c:numCache>
                <c:formatCode>General</c:formatCode>
                <c:ptCount val="17"/>
                <c:pt idx="0">
                  <c:v>73.400000000000006</c:v>
                </c:pt>
                <c:pt idx="1">
                  <c:v>76.400000000000006</c:v>
                </c:pt>
                <c:pt idx="2">
                  <c:v>79.5</c:v>
                </c:pt>
                <c:pt idx="3">
                  <c:v>78.7</c:v>
                </c:pt>
                <c:pt idx="4">
                  <c:v>79.8</c:v>
                </c:pt>
                <c:pt idx="5">
                  <c:v>79.099999999999994</c:v>
                </c:pt>
                <c:pt idx="6">
                  <c:v>78.900000000000006</c:v>
                </c:pt>
                <c:pt idx="7">
                  <c:v>78.900000000000006</c:v>
                </c:pt>
                <c:pt idx="8">
                  <c:v>79.099999999999994</c:v>
                </c:pt>
                <c:pt idx="9">
                  <c:v>79.599999999999994</c:v>
                </c:pt>
                <c:pt idx="10">
                  <c:v>77.8</c:v>
                </c:pt>
                <c:pt idx="11">
                  <c:v>79.2</c:v>
                </c:pt>
                <c:pt idx="12">
                  <c:v>78.599999999999994</c:v>
                </c:pt>
                <c:pt idx="13">
                  <c:v>78.5</c:v>
                </c:pt>
                <c:pt idx="14">
                  <c:v>77.8</c:v>
                </c:pt>
                <c:pt idx="15">
                  <c:v>77.400000000000006</c:v>
                </c:pt>
                <c:pt idx="16">
                  <c:v>77.7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3-47DF-A93F-C90F171C0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751744"/>
        <c:axId val="892749664"/>
      </c:lineChart>
      <c:catAx>
        <c:axId val="8927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2749664"/>
        <c:crosses val="autoZero"/>
        <c:auto val="1"/>
        <c:lblAlgn val="ctr"/>
        <c:lblOffset val="100"/>
        <c:noMultiLvlLbl val="0"/>
      </c:catAx>
      <c:valAx>
        <c:axId val="892749664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27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'conferncia por puntos'!$F$119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'conferncia por puntos'!$E$120:$E$136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5000</c:v>
                </c:pt>
                <c:pt idx="16">
                  <c:v>10000</c:v>
                </c:pt>
              </c:numCache>
            </c:numRef>
          </c:cat>
          <c:val>
            <c:numRef>
              <c:f>'conferncia por puntos'!$F$120:$F$136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9-4A02-8219-F734911402E2}"/>
            </c:ext>
          </c:extLst>
        </c:ser>
        <c:ser>
          <c:idx val="1"/>
          <c:order val="1"/>
          <c:tx>
            <c:strRef>
              <c:f>'conferncia por puntos'!$G$119</c:f>
              <c:strCache>
                <c:ptCount val="1"/>
              </c:strCache>
            </c:strRef>
          </c:tx>
          <c:spPr>
            <a:ln w="28575" cap="rnd">
              <a:solidFill>
                <a:schemeClr val="bg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CC33"/>
              </a:solidFill>
              <a:ln w="9525">
                <a:noFill/>
              </a:ln>
              <a:effectLst/>
            </c:spPr>
          </c:marker>
          <c:cat>
            <c:numRef>
              <c:f>'conferncia por puntos'!$E$120:$E$136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5000</c:v>
                </c:pt>
                <c:pt idx="16">
                  <c:v>10000</c:v>
                </c:pt>
              </c:numCache>
            </c:numRef>
          </c:cat>
          <c:val>
            <c:numRef>
              <c:f>'conferncia por puntos'!$G$120:$G$136</c:f>
              <c:numCache>
                <c:formatCode>General</c:formatCode>
                <c:ptCount val="17"/>
                <c:pt idx="0">
                  <c:v>81.7</c:v>
                </c:pt>
                <c:pt idx="1">
                  <c:v>83.9</c:v>
                </c:pt>
                <c:pt idx="2">
                  <c:v>85.8</c:v>
                </c:pt>
                <c:pt idx="3">
                  <c:v>85.5</c:v>
                </c:pt>
                <c:pt idx="4">
                  <c:v>86</c:v>
                </c:pt>
                <c:pt idx="5">
                  <c:v>85.7</c:v>
                </c:pt>
                <c:pt idx="6">
                  <c:v>85.5</c:v>
                </c:pt>
                <c:pt idx="7">
                  <c:v>85.5</c:v>
                </c:pt>
                <c:pt idx="8">
                  <c:v>85.7</c:v>
                </c:pt>
                <c:pt idx="9">
                  <c:v>86</c:v>
                </c:pt>
                <c:pt idx="10">
                  <c:v>84.7</c:v>
                </c:pt>
                <c:pt idx="11">
                  <c:v>85.7</c:v>
                </c:pt>
                <c:pt idx="12">
                  <c:v>85.2</c:v>
                </c:pt>
                <c:pt idx="13">
                  <c:v>85.4</c:v>
                </c:pt>
                <c:pt idx="14">
                  <c:v>85</c:v>
                </c:pt>
                <c:pt idx="15">
                  <c:v>84.7</c:v>
                </c:pt>
                <c:pt idx="1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9-4A02-8219-F73491140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404192"/>
        <c:axId val="905427488"/>
      </c:lineChart>
      <c:catAx>
        <c:axId val="90540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5427488"/>
        <c:crosses val="autoZero"/>
        <c:auto val="1"/>
        <c:lblAlgn val="ctr"/>
        <c:lblOffset val="100"/>
        <c:noMultiLvlLbl val="0"/>
      </c:catAx>
      <c:valAx>
        <c:axId val="90542748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540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alpha val="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MACRO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ICLR!$K$2</c:f>
              <c:strCache>
                <c:ptCount val="1"/>
                <c:pt idx="0">
                  <c:v>ICLR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ICLR!$J$3:$J$30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ICLR!$K$3:$K$30</c:f>
              <c:numCache>
                <c:formatCode>General</c:formatCode>
                <c:ptCount val="28"/>
                <c:pt idx="0">
                  <c:v>51.282051282051199</c:v>
                </c:pt>
                <c:pt idx="1">
                  <c:v>56.9160997732426</c:v>
                </c:pt>
                <c:pt idx="2">
                  <c:v>59.474979491386307</c:v>
                </c:pt>
                <c:pt idx="3">
                  <c:v>61.3</c:v>
                </c:pt>
                <c:pt idx="4">
                  <c:v>61.616161616161605</c:v>
                </c:pt>
                <c:pt idx="5">
                  <c:v>59.285714285714199</c:v>
                </c:pt>
                <c:pt idx="6">
                  <c:v>63.809523809523803</c:v>
                </c:pt>
                <c:pt idx="7">
                  <c:v>61.616161616161605</c:v>
                </c:pt>
                <c:pt idx="8">
                  <c:v>61.616161616161605</c:v>
                </c:pt>
                <c:pt idx="9">
                  <c:v>61.616161616161605</c:v>
                </c:pt>
                <c:pt idx="10">
                  <c:v>65.709598031173101</c:v>
                </c:pt>
                <c:pt idx="11">
                  <c:v>61.616161616161605</c:v>
                </c:pt>
                <c:pt idx="12">
                  <c:v>57.229437229437195</c:v>
                </c:pt>
                <c:pt idx="13">
                  <c:v>61.616161616161605</c:v>
                </c:pt>
                <c:pt idx="14">
                  <c:v>61.616161616161605</c:v>
                </c:pt>
                <c:pt idx="15">
                  <c:v>59.474979491386307</c:v>
                </c:pt>
                <c:pt idx="16">
                  <c:v>66.071428571428498</c:v>
                </c:pt>
                <c:pt idx="17">
                  <c:v>70.769230769230688</c:v>
                </c:pt>
                <c:pt idx="18">
                  <c:v>69.551282051282001</c:v>
                </c:pt>
                <c:pt idx="19">
                  <c:v>73.176470588235205</c:v>
                </c:pt>
                <c:pt idx="20">
                  <c:v>70.769230769230688</c:v>
                </c:pt>
                <c:pt idx="21">
                  <c:v>65.709598031173101</c:v>
                </c:pt>
                <c:pt idx="22">
                  <c:v>61.254901960784302</c:v>
                </c:pt>
                <c:pt idx="23">
                  <c:v>61.616161616161605</c:v>
                </c:pt>
                <c:pt idx="24">
                  <c:v>59.285714285714199</c:v>
                </c:pt>
                <c:pt idx="25">
                  <c:v>61.616161616161605</c:v>
                </c:pt>
                <c:pt idx="26">
                  <c:v>61.616161616161605</c:v>
                </c:pt>
                <c:pt idx="27">
                  <c:v>41.7624521072796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2-43D6-A855-6003A11CF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02480"/>
        <c:axId val="64699984"/>
      </c:lineChart>
      <c:catAx>
        <c:axId val="647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699984"/>
        <c:crosses val="autoZero"/>
        <c:auto val="1"/>
        <c:lblAlgn val="ctr"/>
        <c:lblOffset val="100"/>
        <c:noMultiLvlLbl val="0"/>
      </c:catAx>
      <c:valAx>
        <c:axId val="646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'grasfica de barras'!$A$181</c:f>
              <c:strCache>
                <c:ptCount val="1"/>
                <c:pt idx="0">
                  <c:v>  BoW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'grasfica de barras'!$B$180:$I$180</c:f>
              <c:strCache>
                <c:ptCount val="8"/>
                <c:pt idx="0">
                  <c:v>ICLR</c:v>
                </c:pt>
                <c:pt idx="1">
                  <c:v>arxiv cs.ai</c:v>
                </c:pt>
                <c:pt idx="2">
                  <c:v>arxiv cs.cl</c:v>
                </c:pt>
                <c:pt idx="3">
                  <c:v>arxiv cs.lg</c:v>
                </c:pt>
                <c:pt idx="5">
                  <c:v>ARXIV</c:v>
                </c:pt>
                <c:pt idx="6">
                  <c:v>ACL</c:v>
                </c:pt>
                <c:pt idx="7">
                  <c:v>All</c:v>
                </c:pt>
              </c:strCache>
            </c:strRef>
          </c:cat>
          <c:val>
            <c:numRef>
              <c:f>'grasfica de barras'!$B$181:$I$181</c:f>
              <c:numCache>
                <c:formatCode>General</c:formatCode>
                <c:ptCount val="8"/>
                <c:pt idx="0">
                  <c:v>7.1</c:v>
                </c:pt>
                <c:pt idx="1">
                  <c:v>92.2</c:v>
                </c:pt>
                <c:pt idx="2">
                  <c:v>71.2</c:v>
                </c:pt>
                <c:pt idx="3">
                  <c:v>79.8</c:v>
                </c:pt>
                <c:pt idx="5">
                  <c:v>79.7</c:v>
                </c:pt>
                <c:pt idx="6">
                  <c:v>57.1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E-4C48-B83A-A9CC3F54AD09}"/>
            </c:ext>
          </c:extLst>
        </c:ser>
        <c:ser>
          <c:idx val="1"/>
          <c:order val="1"/>
          <c:tx>
            <c:strRef>
              <c:f>'grasfica de barras'!$A$182</c:f>
              <c:strCache>
                <c:ptCount val="1"/>
                <c:pt idx="0">
                  <c:v>LR      </c:v>
                </c:pt>
              </c:strCache>
            </c:strRef>
          </c:tx>
          <c:spPr>
            <a:solidFill>
              <a:srgbClr val="BFBEBF"/>
            </a:solidFill>
            <a:ln>
              <a:noFill/>
            </a:ln>
            <a:effectLst/>
          </c:spPr>
          <c:invertIfNegative val="0"/>
          <c:cat>
            <c:strRef>
              <c:f>'grasfica de barras'!$B$180:$I$180</c:f>
              <c:strCache>
                <c:ptCount val="8"/>
                <c:pt idx="0">
                  <c:v>ICLR</c:v>
                </c:pt>
                <c:pt idx="1">
                  <c:v>arxiv cs.ai</c:v>
                </c:pt>
                <c:pt idx="2">
                  <c:v>arxiv cs.cl</c:v>
                </c:pt>
                <c:pt idx="3">
                  <c:v>arxiv cs.lg</c:v>
                </c:pt>
                <c:pt idx="5">
                  <c:v>ARXIV</c:v>
                </c:pt>
                <c:pt idx="6">
                  <c:v>ACL</c:v>
                </c:pt>
                <c:pt idx="7">
                  <c:v>All</c:v>
                </c:pt>
              </c:strCache>
            </c:strRef>
          </c:cat>
          <c:val>
            <c:numRef>
              <c:f>'grasfica de barras'!$B$182:$I$182</c:f>
              <c:numCache>
                <c:formatCode>General</c:formatCode>
                <c:ptCount val="8"/>
                <c:pt idx="0">
                  <c:v>60.5</c:v>
                </c:pt>
                <c:pt idx="1">
                  <c:v>92.2</c:v>
                </c:pt>
                <c:pt idx="2">
                  <c:v>65.2</c:v>
                </c:pt>
                <c:pt idx="3">
                  <c:v>68</c:v>
                </c:pt>
                <c:pt idx="5">
                  <c:v>75.8</c:v>
                </c:pt>
                <c:pt idx="6">
                  <c:v>57.1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E-4C48-B83A-A9CC3F54AD09}"/>
            </c:ext>
          </c:extLst>
        </c:ser>
        <c:ser>
          <c:idx val="2"/>
          <c:order val="2"/>
          <c:tx>
            <c:strRef>
              <c:f>'grasfica de barras'!$A$183</c:f>
              <c:strCache>
                <c:ptCount val="1"/>
                <c:pt idx="0">
                  <c:v> POS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strRef>
              <c:f>'grasfica de barras'!$B$180:$I$180</c:f>
              <c:strCache>
                <c:ptCount val="8"/>
                <c:pt idx="0">
                  <c:v>ICLR</c:v>
                </c:pt>
                <c:pt idx="1">
                  <c:v>arxiv cs.ai</c:v>
                </c:pt>
                <c:pt idx="2">
                  <c:v>arxiv cs.cl</c:v>
                </c:pt>
                <c:pt idx="3">
                  <c:v>arxiv cs.lg</c:v>
                </c:pt>
                <c:pt idx="5">
                  <c:v>ARXIV</c:v>
                </c:pt>
                <c:pt idx="6">
                  <c:v>ACL</c:v>
                </c:pt>
                <c:pt idx="7">
                  <c:v>All</c:v>
                </c:pt>
              </c:strCache>
            </c:strRef>
          </c:cat>
          <c:val>
            <c:numRef>
              <c:f>'grasfica de barras'!$B$183:$I$183</c:f>
              <c:numCache>
                <c:formatCode>General</c:formatCode>
                <c:ptCount val="8"/>
                <c:pt idx="0">
                  <c:v>60.5</c:v>
                </c:pt>
                <c:pt idx="1">
                  <c:v>94.1</c:v>
                </c:pt>
                <c:pt idx="2">
                  <c:v>82.6</c:v>
                </c:pt>
                <c:pt idx="3">
                  <c:v>79.400000000000006</c:v>
                </c:pt>
                <c:pt idx="5">
                  <c:v>84.2</c:v>
                </c:pt>
                <c:pt idx="6">
                  <c:v>85.7</c:v>
                </c:pt>
                <c:pt idx="7">
                  <c:v>83.6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E-4C48-B83A-A9CC3F54AD09}"/>
            </c:ext>
          </c:extLst>
        </c:ser>
        <c:ser>
          <c:idx val="3"/>
          <c:order val="3"/>
          <c:tx>
            <c:strRef>
              <c:f>'grasfica de barras'!$A$184</c:f>
              <c:strCache>
                <c:ptCount val="1"/>
                <c:pt idx="0">
                  <c:v>Cognitive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cat>
            <c:strRef>
              <c:f>'grasfica de barras'!$B$180:$I$180</c:f>
              <c:strCache>
                <c:ptCount val="8"/>
                <c:pt idx="0">
                  <c:v>ICLR</c:v>
                </c:pt>
                <c:pt idx="1">
                  <c:v>arxiv cs.ai</c:v>
                </c:pt>
                <c:pt idx="2">
                  <c:v>arxiv cs.cl</c:v>
                </c:pt>
                <c:pt idx="3">
                  <c:v>arxiv cs.lg</c:v>
                </c:pt>
                <c:pt idx="5">
                  <c:v>ARXIV</c:v>
                </c:pt>
                <c:pt idx="6">
                  <c:v>ACL</c:v>
                </c:pt>
                <c:pt idx="7">
                  <c:v>All</c:v>
                </c:pt>
              </c:strCache>
            </c:strRef>
          </c:cat>
          <c:val>
            <c:numRef>
              <c:f>'grasfica de barras'!$B$184:$I$184</c:f>
              <c:numCache>
                <c:formatCode>General</c:formatCode>
                <c:ptCount val="8"/>
                <c:pt idx="0">
                  <c:v>57.9</c:v>
                </c:pt>
                <c:pt idx="1">
                  <c:v>92.2</c:v>
                </c:pt>
                <c:pt idx="2">
                  <c:v>69.7</c:v>
                </c:pt>
                <c:pt idx="3">
                  <c:v>70</c:v>
                </c:pt>
                <c:pt idx="5">
                  <c:v>76.3</c:v>
                </c:pt>
                <c:pt idx="6">
                  <c:v>57.1</c:v>
                </c:pt>
                <c:pt idx="7">
                  <c:v>75.099999999999994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E-4C48-B83A-A9CC3F54AD09}"/>
            </c:ext>
          </c:extLst>
        </c:ser>
        <c:ser>
          <c:idx val="4"/>
          <c:order val="4"/>
          <c:tx>
            <c:strRef>
              <c:f>'grasfica de barras'!$A$185</c:f>
              <c:strCache>
                <c:ptCount val="1"/>
                <c:pt idx="0">
                  <c:v>Comb   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cat>
            <c:strRef>
              <c:f>'grasfica de barras'!$B$180:$I$180</c:f>
              <c:strCache>
                <c:ptCount val="8"/>
                <c:pt idx="0">
                  <c:v>ICLR</c:v>
                </c:pt>
                <c:pt idx="1">
                  <c:v>arxiv cs.ai</c:v>
                </c:pt>
                <c:pt idx="2">
                  <c:v>arxiv cs.cl</c:v>
                </c:pt>
                <c:pt idx="3">
                  <c:v>arxiv cs.lg</c:v>
                </c:pt>
                <c:pt idx="5">
                  <c:v>ARXIV</c:v>
                </c:pt>
                <c:pt idx="6">
                  <c:v>ACL</c:v>
                </c:pt>
                <c:pt idx="7">
                  <c:v>All</c:v>
                </c:pt>
              </c:strCache>
            </c:strRef>
          </c:cat>
          <c:val>
            <c:numRef>
              <c:f>'grasfica de barras'!$B$185:$I$185</c:f>
              <c:numCache>
                <c:formatCode>General</c:formatCode>
                <c:ptCount val="8"/>
                <c:pt idx="0">
                  <c:v>71</c:v>
                </c:pt>
                <c:pt idx="1">
                  <c:v>93.1</c:v>
                </c:pt>
                <c:pt idx="2">
                  <c:v>78</c:v>
                </c:pt>
                <c:pt idx="3">
                  <c:v>81</c:v>
                </c:pt>
                <c:pt idx="5">
                  <c:v>85.1</c:v>
                </c:pt>
                <c:pt idx="6">
                  <c:v>57.1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E-4C48-B83A-A9CC3F54A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766720"/>
        <c:axId val="1154160560"/>
      </c:barChart>
      <c:catAx>
        <c:axId val="129376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4160560"/>
        <c:crosses val="autoZero"/>
        <c:auto val="1"/>
        <c:lblAlgn val="ctr"/>
        <c:lblOffset val="100"/>
        <c:noMultiLvlLbl val="0"/>
      </c:catAx>
      <c:valAx>
        <c:axId val="11541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376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8548661524501"/>
          <c:y val="4.1666666666666664E-2"/>
          <c:w val="0.86881451338475502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'grasfica de barras'!$K$181</c:f>
              <c:strCache>
                <c:ptCount val="1"/>
                <c:pt idx="0">
                  <c:v>  BoW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'grasfica de barras'!$L$180:$S$180</c:f>
              <c:strCache>
                <c:ptCount val="7"/>
                <c:pt idx="0">
                  <c:v>ICLR</c:v>
                </c:pt>
                <c:pt idx="1">
                  <c:v>arxiv cs.ai</c:v>
                </c:pt>
                <c:pt idx="2">
                  <c:v>arxiv cs.cl</c:v>
                </c:pt>
                <c:pt idx="3">
                  <c:v>arxiv cs.lg</c:v>
                </c:pt>
                <c:pt idx="4">
                  <c:v>ARXIV</c:v>
                </c:pt>
                <c:pt idx="5">
                  <c:v>ACL</c:v>
                </c:pt>
                <c:pt idx="6">
                  <c:v>All</c:v>
                </c:pt>
              </c:strCache>
            </c:strRef>
          </c:cat>
          <c:val>
            <c:numRef>
              <c:f>'grasfica de barras'!$L$181:$S$181</c:f>
              <c:numCache>
                <c:formatCode>General</c:formatCode>
                <c:ptCount val="7"/>
                <c:pt idx="0">
                  <c:v>65.7</c:v>
                </c:pt>
                <c:pt idx="1">
                  <c:v>48</c:v>
                </c:pt>
                <c:pt idx="2">
                  <c:v>48.2</c:v>
                </c:pt>
                <c:pt idx="3">
                  <c:v>75.099999999999994</c:v>
                </c:pt>
                <c:pt idx="4">
                  <c:v>60.7</c:v>
                </c:pt>
                <c:pt idx="5">
                  <c:v>36.4</c:v>
                </c:pt>
                <c:pt idx="6">
                  <c:v>64.2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C-4E45-95C7-052165F53C1A}"/>
            </c:ext>
          </c:extLst>
        </c:ser>
        <c:ser>
          <c:idx val="1"/>
          <c:order val="1"/>
          <c:tx>
            <c:strRef>
              <c:f>'grasfica de barras'!$K$182</c:f>
              <c:strCache>
                <c:ptCount val="1"/>
                <c:pt idx="0">
                  <c:v>LR      </c:v>
                </c:pt>
              </c:strCache>
            </c:strRef>
          </c:tx>
          <c:spPr>
            <a:solidFill>
              <a:srgbClr val="BFBEBF"/>
            </a:solidFill>
            <a:ln>
              <a:noFill/>
            </a:ln>
            <a:effectLst/>
          </c:spPr>
          <c:invertIfNegative val="0"/>
          <c:cat>
            <c:strRef>
              <c:f>'grasfica de barras'!$L$180:$S$180</c:f>
              <c:strCache>
                <c:ptCount val="7"/>
                <c:pt idx="0">
                  <c:v>ICLR</c:v>
                </c:pt>
                <c:pt idx="1">
                  <c:v>arxiv cs.ai</c:v>
                </c:pt>
                <c:pt idx="2">
                  <c:v>arxiv cs.cl</c:v>
                </c:pt>
                <c:pt idx="3">
                  <c:v>arxiv cs.lg</c:v>
                </c:pt>
                <c:pt idx="4">
                  <c:v>ARXIV</c:v>
                </c:pt>
                <c:pt idx="5">
                  <c:v>ACL</c:v>
                </c:pt>
                <c:pt idx="6">
                  <c:v>All</c:v>
                </c:pt>
              </c:strCache>
            </c:strRef>
          </c:cat>
          <c:val>
            <c:numRef>
              <c:f>'grasfica de barras'!$L$182:$S$182</c:f>
              <c:numCache>
                <c:formatCode>General</c:formatCode>
                <c:ptCount val="7"/>
                <c:pt idx="0">
                  <c:v>55.3</c:v>
                </c:pt>
                <c:pt idx="1">
                  <c:v>48</c:v>
                </c:pt>
                <c:pt idx="2">
                  <c:v>50.4</c:v>
                </c:pt>
                <c:pt idx="3">
                  <c:v>40.5</c:v>
                </c:pt>
                <c:pt idx="4">
                  <c:v>46.9</c:v>
                </c:pt>
                <c:pt idx="5">
                  <c:v>36.4</c:v>
                </c:pt>
                <c:pt idx="6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C-4E45-95C7-052165F53C1A}"/>
            </c:ext>
          </c:extLst>
        </c:ser>
        <c:ser>
          <c:idx val="2"/>
          <c:order val="2"/>
          <c:tx>
            <c:strRef>
              <c:f>'grasfica de barras'!$K$183</c:f>
              <c:strCache>
                <c:ptCount val="1"/>
                <c:pt idx="0">
                  <c:v> POS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strRef>
              <c:f>'grasfica de barras'!$L$180:$S$180</c:f>
              <c:strCache>
                <c:ptCount val="7"/>
                <c:pt idx="0">
                  <c:v>ICLR</c:v>
                </c:pt>
                <c:pt idx="1">
                  <c:v>arxiv cs.ai</c:v>
                </c:pt>
                <c:pt idx="2">
                  <c:v>arxiv cs.cl</c:v>
                </c:pt>
                <c:pt idx="3">
                  <c:v>arxiv cs.lg</c:v>
                </c:pt>
                <c:pt idx="4">
                  <c:v>ARXIV</c:v>
                </c:pt>
                <c:pt idx="5">
                  <c:v>ACL</c:v>
                </c:pt>
                <c:pt idx="6">
                  <c:v>All</c:v>
                </c:pt>
              </c:strCache>
            </c:strRef>
          </c:cat>
          <c:val>
            <c:numRef>
              <c:f>'grasfica de barras'!$L$183:$S$183</c:f>
              <c:numCache>
                <c:formatCode>General</c:formatCode>
                <c:ptCount val="7"/>
                <c:pt idx="0">
                  <c:v>53.2</c:v>
                </c:pt>
                <c:pt idx="1">
                  <c:v>68.5</c:v>
                </c:pt>
                <c:pt idx="2">
                  <c:v>76.5</c:v>
                </c:pt>
                <c:pt idx="3">
                  <c:v>77.900000000000006</c:v>
                </c:pt>
                <c:pt idx="4">
                  <c:v>77.2</c:v>
                </c:pt>
                <c:pt idx="5">
                  <c:v>84.4</c:v>
                </c:pt>
                <c:pt idx="6">
                  <c:v>77.599999999999994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C-4E45-95C7-052165F53C1A}"/>
            </c:ext>
          </c:extLst>
        </c:ser>
        <c:ser>
          <c:idx val="3"/>
          <c:order val="3"/>
          <c:tx>
            <c:strRef>
              <c:f>'grasfica de barras'!$K$184</c:f>
              <c:strCache>
                <c:ptCount val="1"/>
                <c:pt idx="0">
                  <c:v>Cognitive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cat>
            <c:strRef>
              <c:f>'grasfica de barras'!$L$180:$S$180</c:f>
              <c:strCache>
                <c:ptCount val="7"/>
                <c:pt idx="0">
                  <c:v>ICLR</c:v>
                </c:pt>
                <c:pt idx="1">
                  <c:v>arxiv cs.ai</c:v>
                </c:pt>
                <c:pt idx="2">
                  <c:v>arxiv cs.cl</c:v>
                </c:pt>
                <c:pt idx="3">
                  <c:v>arxiv cs.lg</c:v>
                </c:pt>
                <c:pt idx="4">
                  <c:v>ARXIV</c:v>
                </c:pt>
                <c:pt idx="5">
                  <c:v>ACL</c:v>
                </c:pt>
                <c:pt idx="6">
                  <c:v>All</c:v>
                </c:pt>
              </c:strCache>
            </c:strRef>
          </c:cat>
          <c:val>
            <c:numRef>
              <c:f>'grasfica de barras'!$L$184:$S$184</c:f>
              <c:numCache>
                <c:formatCode>General</c:formatCode>
                <c:ptCount val="7"/>
                <c:pt idx="0">
                  <c:v>48.8</c:v>
                </c:pt>
                <c:pt idx="1">
                  <c:v>48</c:v>
                </c:pt>
                <c:pt idx="2">
                  <c:v>45.5</c:v>
                </c:pt>
                <c:pt idx="3">
                  <c:v>62.5</c:v>
                </c:pt>
                <c:pt idx="4">
                  <c:v>51.4</c:v>
                </c:pt>
                <c:pt idx="5">
                  <c:v>36.4</c:v>
                </c:pt>
                <c:pt idx="6">
                  <c:v>53.1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BC-4E45-95C7-052165F53C1A}"/>
            </c:ext>
          </c:extLst>
        </c:ser>
        <c:ser>
          <c:idx val="4"/>
          <c:order val="4"/>
          <c:tx>
            <c:strRef>
              <c:f>'grasfica de barras'!$K$185</c:f>
              <c:strCache>
                <c:ptCount val="1"/>
                <c:pt idx="0">
                  <c:v>Comb   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cat>
            <c:strRef>
              <c:f>'grasfica de barras'!$L$180:$S$180</c:f>
              <c:strCache>
                <c:ptCount val="7"/>
                <c:pt idx="0">
                  <c:v>ICLR</c:v>
                </c:pt>
                <c:pt idx="1">
                  <c:v>arxiv cs.ai</c:v>
                </c:pt>
                <c:pt idx="2">
                  <c:v>arxiv cs.cl</c:v>
                </c:pt>
                <c:pt idx="3">
                  <c:v>arxiv cs.lg</c:v>
                </c:pt>
                <c:pt idx="4">
                  <c:v>ARXIV</c:v>
                </c:pt>
                <c:pt idx="5">
                  <c:v>ACL</c:v>
                </c:pt>
                <c:pt idx="6">
                  <c:v>All</c:v>
                </c:pt>
              </c:strCache>
            </c:strRef>
          </c:cat>
          <c:val>
            <c:numRef>
              <c:f>'grasfica de barras'!$L$185:$S$185</c:f>
              <c:numCache>
                <c:formatCode>General</c:formatCode>
                <c:ptCount val="7"/>
                <c:pt idx="0">
                  <c:v>65.7</c:v>
                </c:pt>
                <c:pt idx="1">
                  <c:v>59.3</c:v>
                </c:pt>
                <c:pt idx="2">
                  <c:v>69.8</c:v>
                </c:pt>
                <c:pt idx="3">
                  <c:v>78.900000000000006</c:v>
                </c:pt>
                <c:pt idx="4">
                  <c:v>78.8</c:v>
                </c:pt>
                <c:pt idx="5">
                  <c:v>36.4</c:v>
                </c:pt>
                <c:pt idx="6">
                  <c:v>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BC-4E45-95C7-052165F53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044847"/>
        <c:axId val="471034447"/>
      </c:barChart>
      <c:catAx>
        <c:axId val="4710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1034447"/>
        <c:crosses val="autoZero"/>
        <c:auto val="1"/>
        <c:lblAlgn val="ctr"/>
        <c:lblOffset val="100"/>
        <c:noMultiLvlLbl val="0"/>
      </c:catAx>
      <c:valAx>
        <c:axId val="4710344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104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'grasfica de barras'!$A$181</c:f>
              <c:strCache>
                <c:ptCount val="1"/>
                <c:pt idx="0">
                  <c:v>  BoW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'grasfica de barras'!$B$180:$I$180</c:f>
              <c:strCache>
                <c:ptCount val="8"/>
                <c:pt idx="0">
                  <c:v>ICLR</c:v>
                </c:pt>
                <c:pt idx="1">
                  <c:v>arxiv cs.ai</c:v>
                </c:pt>
                <c:pt idx="2">
                  <c:v>arxiv cs.cl</c:v>
                </c:pt>
                <c:pt idx="3">
                  <c:v>arxiv cs.lg</c:v>
                </c:pt>
                <c:pt idx="5">
                  <c:v>ARXIV</c:v>
                </c:pt>
                <c:pt idx="6">
                  <c:v>ACL</c:v>
                </c:pt>
                <c:pt idx="7">
                  <c:v>All</c:v>
                </c:pt>
              </c:strCache>
            </c:strRef>
          </c:cat>
          <c:val>
            <c:numRef>
              <c:f>'grasfica de barras'!$B$181:$I$181</c:f>
              <c:numCache>
                <c:formatCode>General</c:formatCode>
                <c:ptCount val="8"/>
                <c:pt idx="0">
                  <c:v>7.1</c:v>
                </c:pt>
                <c:pt idx="1">
                  <c:v>92.2</c:v>
                </c:pt>
                <c:pt idx="2">
                  <c:v>71.2</c:v>
                </c:pt>
                <c:pt idx="3">
                  <c:v>79.8</c:v>
                </c:pt>
                <c:pt idx="5">
                  <c:v>79.7</c:v>
                </c:pt>
                <c:pt idx="6">
                  <c:v>57.1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0-4A24-9DB9-BE7FB508D95A}"/>
            </c:ext>
          </c:extLst>
        </c:ser>
        <c:ser>
          <c:idx val="1"/>
          <c:order val="1"/>
          <c:tx>
            <c:strRef>
              <c:f>'grasfica de barras'!$A$182</c:f>
              <c:strCache>
                <c:ptCount val="1"/>
                <c:pt idx="0">
                  <c:v>LR      </c:v>
                </c:pt>
              </c:strCache>
            </c:strRef>
          </c:tx>
          <c:spPr>
            <a:solidFill>
              <a:srgbClr val="BFBEBF"/>
            </a:solidFill>
            <a:ln>
              <a:noFill/>
            </a:ln>
            <a:effectLst/>
          </c:spPr>
          <c:invertIfNegative val="0"/>
          <c:cat>
            <c:strRef>
              <c:f>'grasfica de barras'!$B$180:$I$180</c:f>
              <c:strCache>
                <c:ptCount val="8"/>
                <c:pt idx="0">
                  <c:v>ICLR</c:v>
                </c:pt>
                <c:pt idx="1">
                  <c:v>arxiv cs.ai</c:v>
                </c:pt>
                <c:pt idx="2">
                  <c:v>arxiv cs.cl</c:v>
                </c:pt>
                <c:pt idx="3">
                  <c:v>arxiv cs.lg</c:v>
                </c:pt>
                <c:pt idx="5">
                  <c:v>ARXIV</c:v>
                </c:pt>
                <c:pt idx="6">
                  <c:v>ACL</c:v>
                </c:pt>
                <c:pt idx="7">
                  <c:v>All</c:v>
                </c:pt>
              </c:strCache>
            </c:strRef>
          </c:cat>
          <c:val>
            <c:numRef>
              <c:f>'grasfica de barras'!$B$182:$I$182</c:f>
              <c:numCache>
                <c:formatCode>General</c:formatCode>
                <c:ptCount val="8"/>
                <c:pt idx="0">
                  <c:v>60.5</c:v>
                </c:pt>
                <c:pt idx="1">
                  <c:v>92.2</c:v>
                </c:pt>
                <c:pt idx="2">
                  <c:v>65.2</c:v>
                </c:pt>
                <c:pt idx="3">
                  <c:v>68</c:v>
                </c:pt>
                <c:pt idx="5">
                  <c:v>75.8</c:v>
                </c:pt>
                <c:pt idx="6">
                  <c:v>57.1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0-4A24-9DB9-BE7FB508D95A}"/>
            </c:ext>
          </c:extLst>
        </c:ser>
        <c:ser>
          <c:idx val="2"/>
          <c:order val="2"/>
          <c:tx>
            <c:strRef>
              <c:f>'grasfica de barras'!$A$183</c:f>
              <c:strCache>
                <c:ptCount val="1"/>
                <c:pt idx="0">
                  <c:v> POS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strRef>
              <c:f>'grasfica de barras'!$B$180:$I$180</c:f>
              <c:strCache>
                <c:ptCount val="8"/>
                <c:pt idx="0">
                  <c:v>ICLR</c:v>
                </c:pt>
                <c:pt idx="1">
                  <c:v>arxiv cs.ai</c:v>
                </c:pt>
                <c:pt idx="2">
                  <c:v>arxiv cs.cl</c:v>
                </c:pt>
                <c:pt idx="3">
                  <c:v>arxiv cs.lg</c:v>
                </c:pt>
                <c:pt idx="5">
                  <c:v>ARXIV</c:v>
                </c:pt>
                <c:pt idx="6">
                  <c:v>ACL</c:v>
                </c:pt>
                <c:pt idx="7">
                  <c:v>All</c:v>
                </c:pt>
              </c:strCache>
            </c:strRef>
          </c:cat>
          <c:val>
            <c:numRef>
              <c:f>'grasfica de barras'!$B$183:$I$183</c:f>
              <c:numCache>
                <c:formatCode>General</c:formatCode>
                <c:ptCount val="8"/>
                <c:pt idx="0">
                  <c:v>60.5</c:v>
                </c:pt>
                <c:pt idx="1">
                  <c:v>94.1</c:v>
                </c:pt>
                <c:pt idx="2">
                  <c:v>82.6</c:v>
                </c:pt>
                <c:pt idx="3">
                  <c:v>79.400000000000006</c:v>
                </c:pt>
                <c:pt idx="5">
                  <c:v>84.2</c:v>
                </c:pt>
                <c:pt idx="6">
                  <c:v>85.7</c:v>
                </c:pt>
                <c:pt idx="7">
                  <c:v>83.6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0-4A24-9DB9-BE7FB508D95A}"/>
            </c:ext>
          </c:extLst>
        </c:ser>
        <c:ser>
          <c:idx val="3"/>
          <c:order val="3"/>
          <c:tx>
            <c:strRef>
              <c:f>'grasfica de barras'!$A$184</c:f>
              <c:strCache>
                <c:ptCount val="1"/>
                <c:pt idx="0">
                  <c:v>Cognitive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cat>
            <c:strRef>
              <c:f>'grasfica de barras'!$B$180:$I$180</c:f>
              <c:strCache>
                <c:ptCount val="8"/>
                <c:pt idx="0">
                  <c:v>ICLR</c:v>
                </c:pt>
                <c:pt idx="1">
                  <c:v>arxiv cs.ai</c:v>
                </c:pt>
                <c:pt idx="2">
                  <c:v>arxiv cs.cl</c:v>
                </c:pt>
                <c:pt idx="3">
                  <c:v>arxiv cs.lg</c:v>
                </c:pt>
                <c:pt idx="5">
                  <c:v>ARXIV</c:v>
                </c:pt>
                <c:pt idx="6">
                  <c:v>ACL</c:v>
                </c:pt>
                <c:pt idx="7">
                  <c:v>All</c:v>
                </c:pt>
              </c:strCache>
            </c:strRef>
          </c:cat>
          <c:val>
            <c:numRef>
              <c:f>'grasfica de barras'!$B$184:$I$184</c:f>
              <c:numCache>
                <c:formatCode>General</c:formatCode>
                <c:ptCount val="8"/>
                <c:pt idx="0">
                  <c:v>57.9</c:v>
                </c:pt>
                <c:pt idx="1">
                  <c:v>92.2</c:v>
                </c:pt>
                <c:pt idx="2">
                  <c:v>69.7</c:v>
                </c:pt>
                <c:pt idx="3">
                  <c:v>70</c:v>
                </c:pt>
                <c:pt idx="5">
                  <c:v>76.3</c:v>
                </c:pt>
                <c:pt idx="6">
                  <c:v>57.1</c:v>
                </c:pt>
                <c:pt idx="7">
                  <c:v>75.099999999999994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0-4A24-9DB9-BE7FB508D95A}"/>
            </c:ext>
          </c:extLst>
        </c:ser>
        <c:ser>
          <c:idx val="4"/>
          <c:order val="4"/>
          <c:tx>
            <c:strRef>
              <c:f>'grasfica de barras'!$A$185</c:f>
              <c:strCache>
                <c:ptCount val="1"/>
                <c:pt idx="0">
                  <c:v>Comb   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cat>
            <c:strRef>
              <c:f>'grasfica de barras'!$B$180:$I$180</c:f>
              <c:strCache>
                <c:ptCount val="8"/>
                <c:pt idx="0">
                  <c:v>ICLR</c:v>
                </c:pt>
                <c:pt idx="1">
                  <c:v>arxiv cs.ai</c:v>
                </c:pt>
                <c:pt idx="2">
                  <c:v>arxiv cs.cl</c:v>
                </c:pt>
                <c:pt idx="3">
                  <c:v>arxiv cs.lg</c:v>
                </c:pt>
                <c:pt idx="5">
                  <c:v>ARXIV</c:v>
                </c:pt>
                <c:pt idx="6">
                  <c:v>ACL</c:v>
                </c:pt>
                <c:pt idx="7">
                  <c:v>All</c:v>
                </c:pt>
              </c:strCache>
            </c:strRef>
          </c:cat>
          <c:val>
            <c:numRef>
              <c:f>'grasfica de barras'!$B$185:$I$185</c:f>
              <c:numCache>
                <c:formatCode>General</c:formatCode>
                <c:ptCount val="8"/>
                <c:pt idx="0">
                  <c:v>71</c:v>
                </c:pt>
                <c:pt idx="1">
                  <c:v>93.1</c:v>
                </c:pt>
                <c:pt idx="2">
                  <c:v>78</c:v>
                </c:pt>
                <c:pt idx="3">
                  <c:v>81</c:v>
                </c:pt>
                <c:pt idx="5">
                  <c:v>85.1</c:v>
                </c:pt>
                <c:pt idx="6">
                  <c:v>57.1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B0-4A24-9DB9-BE7FB508D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766720"/>
        <c:axId val="1154160560"/>
      </c:barChart>
      <c:catAx>
        <c:axId val="129376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4160560"/>
        <c:crosses val="autoZero"/>
        <c:auto val="1"/>
        <c:lblAlgn val="ctr"/>
        <c:lblOffset val="100"/>
        <c:noMultiLvlLbl val="0"/>
      </c:catAx>
      <c:valAx>
        <c:axId val="11541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376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8548661524501"/>
          <c:y val="4.1666666666666664E-2"/>
          <c:w val="0.86881451338475502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'grasfica de barras'!$K$181</c:f>
              <c:strCache>
                <c:ptCount val="1"/>
                <c:pt idx="0">
                  <c:v>  BoW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'grasfica de barras'!$L$180:$S$180</c:f>
              <c:strCache>
                <c:ptCount val="7"/>
                <c:pt idx="0">
                  <c:v>ICLR</c:v>
                </c:pt>
                <c:pt idx="1">
                  <c:v>arxiv cs.ai</c:v>
                </c:pt>
                <c:pt idx="2">
                  <c:v>arxiv cs.cl</c:v>
                </c:pt>
                <c:pt idx="3">
                  <c:v>arxiv cs.lg</c:v>
                </c:pt>
                <c:pt idx="4">
                  <c:v>ARXIV</c:v>
                </c:pt>
                <c:pt idx="5">
                  <c:v>ACL</c:v>
                </c:pt>
                <c:pt idx="6">
                  <c:v>All</c:v>
                </c:pt>
              </c:strCache>
            </c:strRef>
          </c:cat>
          <c:val>
            <c:numRef>
              <c:f>'grasfica de barras'!$L$181:$S$181</c:f>
              <c:numCache>
                <c:formatCode>General</c:formatCode>
                <c:ptCount val="7"/>
                <c:pt idx="0">
                  <c:v>65.7</c:v>
                </c:pt>
                <c:pt idx="1">
                  <c:v>48</c:v>
                </c:pt>
                <c:pt idx="2">
                  <c:v>48.2</c:v>
                </c:pt>
                <c:pt idx="3">
                  <c:v>75.099999999999994</c:v>
                </c:pt>
                <c:pt idx="4">
                  <c:v>60.7</c:v>
                </c:pt>
                <c:pt idx="5">
                  <c:v>36.4</c:v>
                </c:pt>
                <c:pt idx="6">
                  <c:v>64.2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AF5-B5C1-011AB477B22E}"/>
            </c:ext>
          </c:extLst>
        </c:ser>
        <c:ser>
          <c:idx val="1"/>
          <c:order val="1"/>
          <c:tx>
            <c:strRef>
              <c:f>'grasfica de barras'!$K$182</c:f>
              <c:strCache>
                <c:ptCount val="1"/>
                <c:pt idx="0">
                  <c:v>LR      </c:v>
                </c:pt>
              </c:strCache>
            </c:strRef>
          </c:tx>
          <c:spPr>
            <a:solidFill>
              <a:srgbClr val="BFBEBF"/>
            </a:solidFill>
            <a:ln>
              <a:noFill/>
            </a:ln>
            <a:effectLst/>
          </c:spPr>
          <c:invertIfNegative val="0"/>
          <c:cat>
            <c:strRef>
              <c:f>'grasfica de barras'!$L$180:$S$180</c:f>
              <c:strCache>
                <c:ptCount val="7"/>
                <c:pt idx="0">
                  <c:v>ICLR</c:v>
                </c:pt>
                <c:pt idx="1">
                  <c:v>arxiv cs.ai</c:v>
                </c:pt>
                <c:pt idx="2">
                  <c:v>arxiv cs.cl</c:v>
                </c:pt>
                <c:pt idx="3">
                  <c:v>arxiv cs.lg</c:v>
                </c:pt>
                <c:pt idx="4">
                  <c:v>ARXIV</c:v>
                </c:pt>
                <c:pt idx="5">
                  <c:v>ACL</c:v>
                </c:pt>
                <c:pt idx="6">
                  <c:v>All</c:v>
                </c:pt>
              </c:strCache>
            </c:strRef>
          </c:cat>
          <c:val>
            <c:numRef>
              <c:f>'grasfica de barras'!$L$182:$S$182</c:f>
              <c:numCache>
                <c:formatCode>General</c:formatCode>
                <c:ptCount val="7"/>
                <c:pt idx="0">
                  <c:v>55.3</c:v>
                </c:pt>
                <c:pt idx="1">
                  <c:v>48</c:v>
                </c:pt>
                <c:pt idx="2">
                  <c:v>50.4</c:v>
                </c:pt>
                <c:pt idx="3">
                  <c:v>40.5</c:v>
                </c:pt>
                <c:pt idx="4">
                  <c:v>46.9</c:v>
                </c:pt>
                <c:pt idx="5">
                  <c:v>36.4</c:v>
                </c:pt>
                <c:pt idx="6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7-4AF5-B5C1-011AB477B22E}"/>
            </c:ext>
          </c:extLst>
        </c:ser>
        <c:ser>
          <c:idx val="2"/>
          <c:order val="2"/>
          <c:tx>
            <c:strRef>
              <c:f>'grasfica de barras'!$K$183</c:f>
              <c:strCache>
                <c:ptCount val="1"/>
                <c:pt idx="0">
                  <c:v> POS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strRef>
              <c:f>'grasfica de barras'!$L$180:$S$180</c:f>
              <c:strCache>
                <c:ptCount val="7"/>
                <c:pt idx="0">
                  <c:v>ICLR</c:v>
                </c:pt>
                <c:pt idx="1">
                  <c:v>arxiv cs.ai</c:v>
                </c:pt>
                <c:pt idx="2">
                  <c:v>arxiv cs.cl</c:v>
                </c:pt>
                <c:pt idx="3">
                  <c:v>arxiv cs.lg</c:v>
                </c:pt>
                <c:pt idx="4">
                  <c:v>ARXIV</c:v>
                </c:pt>
                <c:pt idx="5">
                  <c:v>ACL</c:v>
                </c:pt>
                <c:pt idx="6">
                  <c:v>All</c:v>
                </c:pt>
              </c:strCache>
            </c:strRef>
          </c:cat>
          <c:val>
            <c:numRef>
              <c:f>'grasfica de barras'!$L$183:$S$183</c:f>
              <c:numCache>
                <c:formatCode>General</c:formatCode>
                <c:ptCount val="7"/>
                <c:pt idx="0">
                  <c:v>53.2</c:v>
                </c:pt>
                <c:pt idx="1">
                  <c:v>68.5</c:v>
                </c:pt>
                <c:pt idx="2">
                  <c:v>76.5</c:v>
                </c:pt>
                <c:pt idx="3">
                  <c:v>77.900000000000006</c:v>
                </c:pt>
                <c:pt idx="4">
                  <c:v>77.2</c:v>
                </c:pt>
                <c:pt idx="5">
                  <c:v>84.4</c:v>
                </c:pt>
                <c:pt idx="6">
                  <c:v>77.599999999999994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C7-4AF5-B5C1-011AB477B22E}"/>
            </c:ext>
          </c:extLst>
        </c:ser>
        <c:ser>
          <c:idx val="3"/>
          <c:order val="3"/>
          <c:tx>
            <c:strRef>
              <c:f>'grasfica de barras'!$K$184</c:f>
              <c:strCache>
                <c:ptCount val="1"/>
                <c:pt idx="0">
                  <c:v>Cognitive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cat>
            <c:strRef>
              <c:f>'grasfica de barras'!$L$180:$S$180</c:f>
              <c:strCache>
                <c:ptCount val="7"/>
                <c:pt idx="0">
                  <c:v>ICLR</c:v>
                </c:pt>
                <c:pt idx="1">
                  <c:v>arxiv cs.ai</c:v>
                </c:pt>
                <c:pt idx="2">
                  <c:v>arxiv cs.cl</c:v>
                </c:pt>
                <c:pt idx="3">
                  <c:v>arxiv cs.lg</c:v>
                </c:pt>
                <c:pt idx="4">
                  <c:v>ARXIV</c:v>
                </c:pt>
                <c:pt idx="5">
                  <c:v>ACL</c:v>
                </c:pt>
                <c:pt idx="6">
                  <c:v>All</c:v>
                </c:pt>
              </c:strCache>
            </c:strRef>
          </c:cat>
          <c:val>
            <c:numRef>
              <c:f>'grasfica de barras'!$L$184:$S$184</c:f>
              <c:numCache>
                <c:formatCode>General</c:formatCode>
                <c:ptCount val="7"/>
                <c:pt idx="0">
                  <c:v>48.8</c:v>
                </c:pt>
                <c:pt idx="1">
                  <c:v>48</c:v>
                </c:pt>
                <c:pt idx="2">
                  <c:v>45.5</c:v>
                </c:pt>
                <c:pt idx="3">
                  <c:v>62.5</c:v>
                </c:pt>
                <c:pt idx="4">
                  <c:v>51.4</c:v>
                </c:pt>
                <c:pt idx="5">
                  <c:v>36.4</c:v>
                </c:pt>
                <c:pt idx="6">
                  <c:v>53.1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C7-4AF5-B5C1-011AB477B22E}"/>
            </c:ext>
          </c:extLst>
        </c:ser>
        <c:ser>
          <c:idx val="4"/>
          <c:order val="4"/>
          <c:tx>
            <c:strRef>
              <c:f>'grasfica de barras'!$K$185</c:f>
              <c:strCache>
                <c:ptCount val="1"/>
                <c:pt idx="0">
                  <c:v>Comb   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cat>
            <c:strRef>
              <c:f>'grasfica de barras'!$L$180:$S$180</c:f>
              <c:strCache>
                <c:ptCount val="7"/>
                <c:pt idx="0">
                  <c:v>ICLR</c:v>
                </c:pt>
                <c:pt idx="1">
                  <c:v>arxiv cs.ai</c:v>
                </c:pt>
                <c:pt idx="2">
                  <c:v>arxiv cs.cl</c:v>
                </c:pt>
                <c:pt idx="3">
                  <c:v>arxiv cs.lg</c:v>
                </c:pt>
                <c:pt idx="4">
                  <c:v>ARXIV</c:v>
                </c:pt>
                <c:pt idx="5">
                  <c:v>ACL</c:v>
                </c:pt>
                <c:pt idx="6">
                  <c:v>All</c:v>
                </c:pt>
              </c:strCache>
            </c:strRef>
          </c:cat>
          <c:val>
            <c:numRef>
              <c:f>'grasfica de barras'!$L$185:$S$185</c:f>
              <c:numCache>
                <c:formatCode>General</c:formatCode>
                <c:ptCount val="7"/>
                <c:pt idx="0">
                  <c:v>65.7</c:v>
                </c:pt>
                <c:pt idx="1">
                  <c:v>59.3</c:v>
                </c:pt>
                <c:pt idx="2">
                  <c:v>69.8</c:v>
                </c:pt>
                <c:pt idx="3">
                  <c:v>78.900000000000006</c:v>
                </c:pt>
                <c:pt idx="4">
                  <c:v>78.8</c:v>
                </c:pt>
                <c:pt idx="5">
                  <c:v>36.4</c:v>
                </c:pt>
                <c:pt idx="6">
                  <c:v>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C7-4AF5-B5C1-011AB477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044847"/>
        <c:axId val="471034447"/>
      </c:barChart>
      <c:catAx>
        <c:axId val="4710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1034447"/>
        <c:crosses val="autoZero"/>
        <c:auto val="1"/>
        <c:lblAlgn val="ctr"/>
        <c:lblOffset val="100"/>
        <c:noMultiLvlLbl val="0"/>
      </c:catAx>
      <c:valAx>
        <c:axId val="4710344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104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ICLR!$Q$2</c:f>
              <c:strCache>
                <c:ptCount val="1"/>
                <c:pt idx="0">
                  <c:v>EXACTITUD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ICLR!$P$3:$P$30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ICLR!$Q$3:$Q$30</c:f>
              <c:numCache>
                <c:formatCode>General</c:formatCode>
                <c:ptCount val="28"/>
                <c:pt idx="0">
                  <c:v>57.894736842105196</c:v>
                </c:pt>
                <c:pt idx="1">
                  <c:v>60.526315789473593</c:v>
                </c:pt>
                <c:pt idx="2">
                  <c:v>65.789473684210492</c:v>
                </c:pt>
                <c:pt idx="3">
                  <c:v>65.8</c:v>
                </c:pt>
                <c:pt idx="4">
                  <c:v>68.421052631578902</c:v>
                </c:pt>
                <c:pt idx="5">
                  <c:v>68.421052631578902</c:v>
                </c:pt>
                <c:pt idx="6">
                  <c:v>71.052631578947299</c:v>
                </c:pt>
                <c:pt idx="7">
                  <c:v>68.421052631578902</c:v>
                </c:pt>
                <c:pt idx="8">
                  <c:v>68.421052631578902</c:v>
                </c:pt>
                <c:pt idx="9">
                  <c:v>68.421052631578902</c:v>
                </c:pt>
                <c:pt idx="10">
                  <c:v>71.052631578947299</c:v>
                </c:pt>
                <c:pt idx="11">
                  <c:v>68.421052631578902</c:v>
                </c:pt>
                <c:pt idx="12">
                  <c:v>65.789473684210492</c:v>
                </c:pt>
                <c:pt idx="13">
                  <c:v>68.421052631578902</c:v>
                </c:pt>
                <c:pt idx="14">
                  <c:v>68.421052631578902</c:v>
                </c:pt>
                <c:pt idx="15">
                  <c:v>65.789473684210492</c:v>
                </c:pt>
                <c:pt idx="16">
                  <c:v>68.421052631578902</c:v>
                </c:pt>
                <c:pt idx="17">
                  <c:v>73.684210526315695</c:v>
                </c:pt>
                <c:pt idx="18">
                  <c:v>73.684210526315695</c:v>
                </c:pt>
                <c:pt idx="19">
                  <c:v>76.315789473684205</c:v>
                </c:pt>
                <c:pt idx="20">
                  <c:v>73.684210526315695</c:v>
                </c:pt>
                <c:pt idx="21">
                  <c:v>71.052631578947299</c:v>
                </c:pt>
                <c:pt idx="22">
                  <c:v>65.789473684210492</c:v>
                </c:pt>
                <c:pt idx="23">
                  <c:v>68.421052631578902</c:v>
                </c:pt>
                <c:pt idx="24">
                  <c:v>68.421052631578902</c:v>
                </c:pt>
                <c:pt idx="25">
                  <c:v>68.421052631578902</c:v>
                </c:pt>
                <c:pt idx="26">
                  <c:v>68.421052631578902</c:v>
                </c:pt>
                <c:pt idx="27">
                  <c:v>57.894736842105196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7F6-A64D-41463CEEA23F}"/>
            </c:ext>
          </c:extLst>
        </c:ser>
        <c:ser>
          <c:idx val="1"/>
          <c:order val="1"/>
          <c:tx>
            <c:strRef>
              <c:f>ICLR!$R$2</c:f>
              <c:strCache>
                <c:ptCount val="1"/>
                <c:pt idx="0">
                  <c:v>MACRO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ICLR!$P$3:$P$30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ICLR!$R$3:$R$30</c:f>
              <c:numCache>
                <c:formatCode>General</c:formatCode>
                <c:ptCount val="28"/>
                <c:pt idx="0">
                  <c:v>51.282051282051199</c:v>
                </c:pt>
                <c:pt idx="1">
                  <c:v>56.9160997732426</c:v>
                </c:pt>
                <c:pt idx="2">
                  <c:v>59.474979491386307</c:v>
                </c:pt>
                <c:pt idx="3">
                  <c:v>61.3</c:v>
                </c:pt>
                <c:pt idx="4">
                  <c:v>61.616161616161605</c:v>
                </c:pt>
                <c:pt idx="5">
                  <c:v>59.285714285714199</c:v>
                </c:pt>
                <c:pt idx="6">
                  <c:v>63.809523809523803</c:v>
                </c:pt>
                <c:pt idx="7">
                  <c:v>61.616161616161605</c:v>
                </c:pt>
                <c:pt idx="8">
                  <c:v>61.616161616161605</c:v>
                </c:pt>
                <c:pt idx="9">
                  <c:v>61.616161616161605</c:v>
                </c:pt>
                <c:pt idx="10">
                  <c:v>65.709598031173101</c:v>
                </c:pt>
                <c:pt idx="11">
                  <c:v>61.616161616161605</c:v>
                </c:pt>
                <c:pt idx="12">
                  <c:v>57.229437229437195</c:v>
                </c:pt>
                <c:pt idx="13">
                  <c:v>61.616161616161605</c:v>
                </c:pt>
                <c:pt idx="14">
                  <c:v>61.616161616161605</c:v>
                </c:pt>
                <c:pt idx="15">
                  <c:v>59.474979491386307</c:v>
                </c:pt>
                <c:pt idx="16">
                  <c:v>66.071428571428498</c:v>
                </c:pt>
                <c:pt idx="17">
                  <c:v>70.769230769230688</c:v>
                </c:pt>
                <c:pt idx="18">
                  <c:v>69.551282051282001</c:v>
                </c:pt>
                <c:pt idx="19">
                  <c:v>73.176470588235205</c:v>
                </c:pt>
                <c:pt idx="20">
                  <c:v>70.769230769230688</c:v>
                </c:pt>
                <c:pt idx="21">
                  <c:v>65.709598031173101</c:v>
                </c:pt>
                <c:pt idx="22">
                  <c:v>61.254901960784302</c:v>
                </c:pt>
                <c:pt idx="23">
                  <c:v>61.616161616161605</c:v>
                </c:pt>
                <c:pt idx="24">
                  <c:v>59.285714285714199</c:v>
                </c:pt>
                <c:pt idx="25">
                  <c:v>61.616161616161605</c:v>
                </c:pt>
                <c:pt idx="26">
                  <c:v>61.616161616161605</c:v>
                </c:pt>
                <c:pt idx="27">
                  <c:v>41.7624521072796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1-47F6-A64D-41463CEEA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147119"/>
        <c:axId val="1497147951"/>
      </c:lineChart>
      <c:catAx>
        <c:axId val="149714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7147951"/>
        <c:crosses val="autoZero"/>
        <c:auto val="1"/>
        <c:lblAlgn val="ctr"/>
        <c:lblOffset val="100"/>
        <c:noMultiLvlLbl val="0"/>
      </c:catAx>
      <c:valAx>
        <c:axId val="14971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714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'arxiv cs.ai'!$B$1</c:f>
              <c:strCache>
                <c:ptCount val="1"/>
                <c:pt idx="0">
                  <c:v>.&lt;K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'arxiv cs.ai'!$A$2:$A$29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'arxiv cs.ai'!$B$2:$B$29</c:f>
              <c:numCache>
                <c:formatCode>General</c:formatCode>
                <c:ptCount val="28"/>
                <c:pt idx="0">
                  <c:v>92.195121951219505</c:v>
                </c:pt>
                <c:pt idx="1">
                  <c:v>92.195121951219505</c:v>
                </c:pt>
                <c:pt idx="2">
                  <c:v>92.682926829268297</c:v>
                </c:pt>
                <c:pt idx="3">
                  <c:v>92.2</c:v>
                </c:pt>
                <c:pt idx="4">
                  <c:v>92.195121951219505</c:v>
                </c:pt>
                <c:pt idx="5">
                  <c:v>92.195121951219505</c:v>
                </c:pt>
                <c:pt idx="6">
                  <c:v>92.682926829268297</c:v>
                </c:pt>
                <c:pt idx="7">
                  <c:v>92.682926829268297</c:v>
                </c:pt>
                <c:pt idx="8">
                  <c:v>93.658536585365809</c:v>
                </c:pt>
                <c:pt idx="9">
                  <c:v>92.682926829268297</c:v>
                </c:pt>
                <c:pt idx="10">
                  <c:v>93.170731707317003</c:v>
                </c:pt>
                <c:pt idx="11">
                  <c:v>93.170731707317003</c:v>
                </c:pt>
                <c:pt idx="12">
                  <c:v>93.170731707317003</c:v>
                </c:pt>
                <c:pt idx="13">
                  <c:v>93.170731707317003</c:v>
                </c:pt>
                <c:pt idx="14">
                  <c:v>93.170731707317003</c:v>
                </c:pt>
                <c:pt idx="15">
                  <c:v>93.170731707317003</c:v>
                </c:pt>
                <c:pt idx="16">
                  <c:v>93.170731707317003</c:v>
                </c:pt>
                <c:pt idx="17">
                  <c:v>93.170731707317003</c:v>
                </c:pt>
                <c:pt idx="18">
                  <c:v>93.170731707317003</c:v>
                </c:pt>
                <c:pt idx="19">
                  <c:v>93.170731707317003</c:v>
                </c:pt>
                <c:pt idx="20">
                  <c:v>92.682926829268297</c:v>
                </c:pt>
                <c:pt idx="21">
                  <c:v>92.682926829268297</c:v>
                </c:pt>
                <c:pt idx="22">
                  <c:v>92.682926829268297</c:v>
                </c:pt>
                <c:pt idx="23">
                  <c:v>92.195121951219505</c:v>
                </c:pt>
                <c:pt idx="24">
                  <c:v>92.195121951219505</c:v>
                </c:pt>
                <c:pt idx="25">
                  <c:v>92.195121951219505</c:v>
                </c:pt>
                <c:pt idx="26">
                  <c:v>92.195121951219505</c:v>
                </c:pt>
                <c:pt idx="27">
                  <c:v>92.195121951219505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9-40DC-B132-B6102CECF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02480"/>
        <c:axId val="159009136"/>
      </c:lineChart>
      <c:catAx>
        <c:axId val="1590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009136"/>
        <c:crosses val="autoZero"/>
        <c:auto val="1"/>
        <c:lblAlgn val="ctr"/>
        <c:lblOffset val="100"/>
        <c:noMultiLvlLbl val="0"/>
      </c:catAx>
      <c:valAx>
        <c:axId val="1590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0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MACRO F1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'arxiv cs.ai'!$K$1</c:f>
              <c:strCache>
                <c:ptCount val="1"/>
                <c:pt idx="0">
                  <c:v>KLHHKL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'arxiv cs.ai'!$J$2:$J$29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'arxiv cs.ai'!$K$2:$K$29</c:f>
              <c:numCache>
                <c:formatCode>General</c:formatCode>
                <c:ptCount val="28"/>
                <c:pt idx="0">
                  <c:v>53.514739229024897</c:v>
                </c:pt>
                <c:pt idx="1">
                  <c:v>53.514739229024897</c:v>
                </c:pt>
                <c:pt idx="2">
                  <c:v>53.973955994611501</c:v>
                </c:pt>
                <c:pt idx="3">
                  <c:v>48</c:v>
                </c:pt>
                <c:pt idx="4">
                  <c:v>47.9695431472081</c:v>
                </c:pt>
                <c:pt idx="5">
                  <c:v>47.9695431472081</c:v>
                </c:pt>
                <c:pt idx="6">
                  <c:v>53.973955994611501</c:v>
                </c:pt>
                <c:pt idx="7">
                  <c:v>53.973955994611501</c:v>
                </c:pt>
                <c:pt idx="8">
                  <c:v>64.127069592138895</c:v>
                </c:pt>
                <c:pt idx="9">
                  <c:v>53.973955994611501</c:v>
                </c:pt>
                <c:pt idx="10">
                  <c:v>59.325396825396801</c:v>
                </c:pt>
                <c:pt idx="11">
                  <c:v>59.325396825396801</c:v>
                </c:pt>
                <c:pt idx="12">
                  <c:v>59.325396825396801</c:v>
                </c:pt>
                <c:pt idx="13">
                  <c:v>59.325396825396801</c:v>
                </c:pt>
                <c:pt idx="14">
                  <c:v>59.325396825396801</c:v>
                </c:pt>
                <c:pt idx="15">
                  <c:v>59.325396825396801</c:v>
                </c:pt>
                <c:pt idx="16">
                  <c:v>59.325396825396801</c:v>
                </c:pt>
                <c:pt idx="17">
                  <c:v>59.325396825396801</c:v>
                </c:pt>
                <c:pt idx="18">
                  <c:v>59.325396825396801</c:v>
                </c:pt>
                <c:pt idx="19">
                  <c:v>59.325396825396801</c:v>
                </c:pt>
                <c:pt idx="20">
                  <c:v>58.608157221698697</c:v>
                </c:pt>
                <c:pt idx="21">
                  <c:v>53.973955994611501</c:v>
                </c:pt>
                <c:pt idx="22">
                  <c:v>53.973955994611501</c:v>
                </c:pt>
                <c:pt idx="23">
                  <c:v>47.9695431472081</c:v>
                </c:pt>
                <c:pt idx="24">
                  <c:v>47.9695431472081</c:v>
                </c:pt>
                <c:pt idx="25">
                  <c:v>47.9695431472081</c:v>
                </c:pt>
                <c:pt idx="26">
                  <c:v>47.9695431472081</c:v>
                </c:pt>
                <c:pt idx="27">
                  <c:v>47.9695431472081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0-4225-8FED-41DBEB01E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10800"/>
        <c:axId val="159002896"/>
      </c:lineChart>
      <c:catAx>
        <c:axId val="15901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002896"/>
        <c:crosses val="autoZero"/>
        <c:auto val="1"/>
        <c:lblAlgn val="ctr"/>
        <c:lblOffset val="100"/>
        <c:noMultiLvlLbl val="0"/>
      </c:catAx>
      <c:valAx>
        <c:axId val="1590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01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'arxiv cs.ai'!$P$1</c:f>
              <c:strCache>
                <c:ptCount val="1"/>
                <c:pt idx="0">
                  <c:v>EXACTITUD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'arxiv cs.ai'!$O$2:$O$29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'arxiv cs.ai'!$P$2:$P$29</c:f>
              <c:numCache>
                <c:formatCode>General</c:formatCode>
                <c:ptCount val="28"/>
                <c:pt idx="0">
                  <c:v>92.195121951219505</c:v>
                </c:pt>
                <c:pt idx="1">
                  <c:v>92.195121951219505</c:v>
                </c:pt>
                <c:pt idx="2">
                  <c:v>92.682926829268297</c:v>
                </c:pt>
                <c:pt idx="3">
                  <c:v>92.2</c:v>
                </c:pt>
                <c:pt idx="4">
                  <c:v>92.195121951219505</c:v>
                </c:pt>
                <c:pt idx="5">
                  <c:v>92.195121951219505</c:v>
                </c:pt>
                <c:pt idx="6">
                  <c:v>92.682926829268297</c:v>
                </c:pt>
                <c:pt idx="7">
                  <c:v>92.682926829268297</c:v>
                </c:pt>
                <c:pt idx="8">
                  <c:v>93.658536585365809</c:v>
                </c:pt>
                <c:pt idx="9">
                  <c:v>92.682926829268297</c:v>
                </c:pt>
                <c:pt idx="10">
                  <c:v>93.170731707317003</c:v>
                </c:pt>
                <c:pt idx="11">
                  <c:v>93.170731707317003</c:v>
                </c:pt>
                <c:pt idx="12">
                  <c:v>93.170731707317003</c:v>
                </c:pt>
                <c:pt idx="13">
                  <c:v>93.170731707317003</c:v>
                </c:pt>
                <c:pt idx="14">
                  <c:v>93.170731707317003</c:v>
                </c:pt>
                <c:pt idx="15">
                  <c:v>93.170731707317003</c:v>
                </c:pt>
                <c:pt idx="16">
                  <c:v>93.170731707317003</c:v>
                </c:pt>
                <c:pt idx="17">
                  <c:v>93.170731707317003</c:v>
                </c:pt>
                <c:pt idx="18">
                  <c:v>93.170731707317003</c:v>
                </c:pt>
                <c:pt idx="19">
                  <c:v>93.170731707317003</c:v>
                </c:pt>
                <c:pt idx="20">
                  <c:v>92.682926829268297</c:v>
                </c:pt>
                <c:pt idx="21">
                  <c:v>92.682926829268297</c:v>
                </c:pt>
                <c:pt idx="22">
                  <c:v>92.682926829268297</c:v>
                </c:pt>
                <c:pt idx="23">
                  <c:v>92.195121951219505</c:v>
                </c:pt>
                <c:pt idx="24">
                  <c:v>92.195121951219505</c:v>
                </c:pt>
                <c:pt idx="25">
                  <c:v>92.195121951219505</c:v>
                </c:pt>
                <c:pt idx="26">
                  <c:v>92.195121951219505</c:v>
                </c:pt>
                <c:pt idx="27">
                  <c:v>92.195121951219505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5-45DF-BEFE-69C50430593C}"/>
            </c:ext>
          </c:extLst>
        </c:ser>
        <c:ser>
          <c:idx val="1"/>
          <c:order val="1"/>
          <c:tx>
            <c:strRef>
              <c:f>'arxiv cs.ai'!$Q$1</c:f>
              <c:strCache>
                <c:ptCount val="1"/>
                <c:pt idx="0">
                  <c:v>MACRO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'arxiv cs.ai'!$O$2:$O$29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'arxiv cs.ai'!$Q$2:$Q$29</c:f>
              <c:numCache>
                <c:formatCode>General</c:formatCode>
                <c:ptCount val="28"/>
                <c:pt idx="0">
                  <c:v>53.514739229024897</c:v>
                </c:pt>
                <c:pt idx="1">
                  <c:v>53.514739229024897</c:v>
                </c:pt>
                <c:pt idx="2">
                  <c:v>53.973955994611501</c:v>
                </c:pt>
                <c:pt idx="3">
                  <c:v>48</c:v>
                </c:pt>
                <c:pt idx="4">
                  <c:v>47.9695431472081</c:v>
                </c:pt>
                <c:pt idx="5">
                  <c:v>47.9695431472081</c:v>
                </c:pt>
                <c:pt idx="6">
                  <c:v>53.973955994611501</c:v>
                </c:pt>
                <c:pt idx="7">
                  <c:v>53.973955994611501</c:v>
                </c:pt>
                <c:pt idx="8">
                  <c:v>64.127069592138895</c:v>
                </c:pt>
                <c:pt idx="9">
                  <c:v>53.973955994611501</c:v>
                </c:pt>
                <c:pt idx="10">
                  <c:v>59.325396825396801</c:v>
                </c:pt>
                <c:pt idx="11">
                  <c:v>59.325396825396801</c:v>
                </c:pt>
                <c:pt idx="12">
                  <c:v>59.325396825396801</c:v>
                </c:pt>
                <c:pt idx="13">
                  <c:v>59.325396825396801</c:v>
                </c:pt>
                <c:pt idx="14">
                  <c:v>59.325396825396801</c:v>
                </c:pt>
                <c:pt idx="15">
                  <c:v>59.325396825396801</c:v>
                </c:pt>
                <c:pt idx="16">
                  <c:v>59.325396825396801</c:v>
                </c:pt>
                <c:pt idx="17">
                  <c:v>59.325396825396801</c:v>
                </c:pt>
                <c:pt idx="18">
                  <c:v>59.325396825396801</c:v>
                </c:pt>
                <c:pt idx="19">
                  <c:v>59.325396825396801</c:v>
                </c:pt>
                <c:pt idx="20">
                  <c:v>58.608157221698697</c:v>
                </c:pt>
                <c:pt idx="21">
                  <c:v>53.973955994611501</c:v>
                </c:pt>
                <c:pt idx="22">
                  <c:v>53.973955994611501</c:v>
                </c:pt>
                <c:pt idx="23">
                  <c:v>47.9695431472081</c:v>
                </c:pt>
                <c:pt idx="24">
                  <c:v>47.9695431472081</c:v>
                </c:pt>
                <c:pt idx="25">
                  <c:v>47.9695431472081</c:v>
                </c:pt>
                <c:pt idx="26">
                  <c:v>47.9695431472081</c:v>
                </c:pt>
                <c:pt idx="27">
                  <c:v>47.9695431472081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5-45DF-BEFE-69C504305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038575"/>
        <c:axId val="1495038991"/>
      </c:lineChart>
      <c:catAx>
        <c:axId val="149503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5038991"/>
        <c:crosses val="autoZero"/>
        <c:auto val="1"/>
        <c:lblAlgn val="ctr"/>
        <c:lblOffset val="100"/>
        <c:noMultiLvlLbl val="0"/>
      </c:catAx>
      <c:valAx>
        <c:axId val="14950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503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EXACTITUD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'arxiv cs.cl'!$A$1:$A$29</c:f>
              <c:numCache>
                <c:formatCode>General</c:formatCode>
                <c:ptCount val="29"/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170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5000</c:v>
                </c:pt>
                <c:pt idx="28">
                  <c:v>10000</c:v>
                </c:pt>
              </c:numCache>
            </c:numRef>
          </c:cat>
          <c:val>
            <c:numRef>
              <c:f>'arxiv cs.cl'!$B$1:$B$29</c:f>
              <c:numCache>
                <c:formatCode>General</c:formatCode>
                <c:ptCount val="29"/>
                <c:pt idx="1">
                  <c:v>73.484848484848399</c:v>
                </c:pt>
                <c:pt idx="2">
                  <c:v>75.757575757575708</c:v>
                </c:pt>
                <c:pt idx="3">
                  <c:v>76.515151515151501</c:v>
                </c:pt>
                <c:pt idx="4">
                  <c:v>77.3</c:v>
                </c:pt>
                <c:pt idx="5">
                  <c:v>80.303030303030297</c:v>
                </c:pt>
                <c:pt idx="6">
                  <c:v>80.303030303030297</c:v>
                </c:pt>
                <c:pt idx="7">
                  <c:v>80.303030303030297</c:v>
                </c:pt>
                <c:pt idx="8">
                  <c:v>78.787878787878697</c:v>
                </c:pt>
                <c:pt idx="9">
                  <c:v>79.545454545454504</c:v>
                </c:pt>
                <c:pt idx="10">
                  <c:v>78.787878787878697</c:v>
                </c:pt>
                <c:pt idx="11">
                  <c:v>78.030303030303003</c:v>
                </c:pt>
                <c:pt idx="12">
                  <c:v>78.787878787878697</c:v>
                </c:pt>
                <c:pt idx="13">
                  <c:v>79.545454545454504</c:v>
                </c:pt>
                <c:pt idx="14">
                  <c:v>78.787878787878697</c:v>
                </c:pt>
                <c:pt idx="15">
                  <c:v>79.545454545454504</c:v>
                </c:pt>
                <c:pt idx="16">
                  <c:v>78.787878787878697</c:v>
                </c:pt>
                <c:pt idx="17">
                  <c:v>80.303030303030297</c:v>
                </c:pt>
                <c:pt idx="18">
                  <c:v>79.545454545454504</c:v>
                </c:pt>
                <c:pt idx="19">
                  <c:v>78.787878787878697</c:v>
                </c:pt>
                <c:pt idx="20">
                  <c:v>80.303030303030297</c:v>
                </c:pt>
                <c:pt idx="21">
                  <c:v>79.545454545454504</c:v>
                </c:pt>
                <c:pt idx="22">
                  <c:v>79.545454545454504</c:v>
                </c:pt>
                <c:pt idx="23">
                  <c:v>78.030303030303003</c:v>
                </c:pt>
                <c:pt idx="24">
                  <c:v>78.787878787878697</c:v>
                </c:pt>
                <c:pt idx="25">
                  <c:v>81.060606060606005</c:v>
                </c:pt>
                <c:pt idx="26">
                  <c:v>78.787878787878697</c:v>
                </c:pt>
                <c:pt idx="27">
                  <c:v>78.030303030303003</c:v>
                </c:pt>
                <c:pt idx="28">
                  <c:v>78.030303030303003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1-4A91-B062-8C6FEF0A6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13152"/>
        <c:axId val="157009408"/>
      </c:lineChart>
      <c:catAx>
        <c:axId val="1570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009408"/>
        <c:crosses val="autoZero"/>
        <c:auto val="1"/>
        <c:lblAlgn val="ctr"/>
        <c:lblOffset val="100"/>
        <c:noMultiLvlLbl val="0"/>
      </c:catAx>
      <c:valAx>
        <c:axId val="1570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0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MACRO F1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'arxiv cs.cl'!$K$1</c:f>
              <c:strCache>
                <c:ptCount val="1"/>
                <c:pt idx="0">
                  <c:v>arxiv cs.cl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'arxiv cs.cl'!$J$2:$J$29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'arxiv cs.cl'!$K$2:$K$29</c:f>
              <c:numCache>
                <c:formatCode>General</c:formatCode>
                <c:ptCount val="28"/>
                <c:pt idx="0">
                  <c:v>64.282953227676799</c:v>
                </c:pt>
                <c:pt idx="1">
                  <c:v>64.646802812186095</c:v>
                </c:pt>
                <c:pt idx="2">
                  <c:v>66.954695954130599</c:v>
                </c:pt>
                <c:pt idx="3">
                  <c:v>67.599999999999994</c:v>
                </c:pt>
                <c:pt idx="4">
                  <c:v>73.737373737373701</c:v>
                </c:pt>
                <c:pt idx="5">
                  <c:v>73.737373737373701</c:v>
                </c:pt>
                <c:pt idx="6">
                  <c:v>73.737373737373701</c:v>
                </c:pt>
                <c:pt idx="7">
                  <c:v>71.125</c:v>
                </c:pt>
                <c:pt idx="8">
                  <c:v>72.446849632779191</c:v>
                </c:pt>
                <c:pt idx="9">
                  <c:v>71.717171717171695</c:v>
                </c:pt>
                <c:pt idx="10">
                  <c:v>69.770196635868203</c:v>
                </c:pt>
                <c:pt idx="11">
                  <c:v>70.488661769402711</c:v>
                </c:pt>
                <c:pt idx="12">
                  <c:v>75.614095107766005</c:v>
                </c:pt>
                <c:pt idx="13">
                  <c:v>70.488661769402711</c:v>
                </c:pt>
                <c:pt idx="14">
                  <c:v>71.855010660980795</c:v>
                </c:pt>
                <c:pt idx="15">
                  <c:v>75.2345215759849</c:v>
                </c:pt>
                <c:pt idx="16">
                  <c:v>73.1875</c:v>
                </c:pt>
                <c:pt idx="17">
                  <c:v>71.855010660980795</c:v>
                </c:pt>
                <c:pt idx="18">
                  <c:v>71.125</c:v>
                </c:pt>
                <c:pt idx="19">
                  <c:v>73.1875</c:v>
                </c:pt>
                <c:pt idx="20">
                  <c:v>71.855010660980795</c:v>
                </c:pt>
                <c:pt idx="21">
                  <c:v>72.446849632779191</c:v>
                </c:pt>
                <c:pt idx="22">
                  <c:v>69.086651053864102</c:v>
                </c:pt>
                <c:pt idx="23">
                  <c:v>70.488661769402711</c:v>
                </c:pt>
                <c:pt idx="24">
                  <c:v>73.350561253331108</c:v>
                </c:pt>
                <c:pt idx="25">
                  <c:v>69.803921568627402</c:v>
                </c:pt>
                <c:pt idx="26">
                  <c:v>68.350558081852</c:v>
                </c:pt>
                <c:pt idx="27">
                  <c:v>67.556572590897503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D-4AAA-8410-CCEAF1A8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85632"/>
        <c:axId val="2083384384"/>
      </c:lineChart>
      <c:catAx>
        <c:axId val="20833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3384384"/>
        <c:crosses val="autoZero"/>
        <c:auto val="1"/>
        <c:lblAlgn val="ctr"/>
        <c:lblOffset val="100"/>
        <c:noMultiLvlLbl val="0"/>
      </c:catAx>
      <c:valAx>
        <c:axId val="20833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338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'arxiv cs.cl'!$O$2</c:f>
              <c:strCache>
                <c:ptCount val="1"/>
                <c:pt idx="0">
                  <c:v>EXACTITUD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'arxiv cs.cl'!$N$3:$N$30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'arxiv cs.cl'!$O$3:$O$30</c:f>
              <c:numCache>
                <c:formatCode>General</c:formatCode>
                <c:ptCount val="28"/>
                <c:pt idx="0">
                  <c:v>73.484848484848399</c:v>
                </c:pt>
                <c:pt idx="1">
                  <c:v>75.757575757575708</c:v>
                </c:pt>
                <c:pt idx="2">
                  <c:v>76.515151515151501</c:v>
                </c:pt>
                <c:pt idx="3">
                  <c:v>77.3</c:v>
                </c:pt>
                <c:pt idx="4">
                  <c:v>80.303030303030297</c:v>
                </c:pt>
                <c:pt idx="5">
                  <c:v>80.303030303030297</c:v>
                </c:pt>
                <c:pt idx="6">
                  <c:v>80.303030303030297</c:v>
                </c:pt>
                <c:pt idx="7">
                  <c:v>78.787878787878697</c:v>
                </c:pt>
                <c:pt idx="8">
                  <c:v>79.545454545454504</c:v>
                </c:pt>
                <c:pt idx="9">
                  <c:v>78.787878787878697</c:v>
                </c:pt>
                <c:pt idx="10">
                  <c:v>78.030303030303003</c:v>
                </c:pt>
                <c:pt idx="11">
                  <c:v>78.787878787878697</c:v>
                </c:pt>
                <c:pt idx="12">
                  <c:v>79.545454545454504</c:v>
                </c:pt>
                <c:pt idx="13">
                  <c:v>78.787878787878697</c:v>
                </c:pt>
                <c:pt idx="14">
                  <c:v>79.545454545454504</c:v>
                </c:pt>
                <c:pt idx="15">
                  <c:v>78.787878787878697</c:v>
                </c:pt>
                <c:pt idx="16">
                  <c:v>80.303030303030297</c:v>
                </c:pt>
                <c:pt idx="17">
                  <c:v>79.545454545454504</c:v>
                </c:pt>
                <c:pt idx="18">
                  <c:v>78.787878787878697</c:v>
                </c:pt>
                <c:pt idx="19">
                  <c:v>80.303030303030297</c:v>
                </c:pt>
                <c:pt idx="20">
                  <c:v>79.545454545454504</c:v>
                </c:pt>
                <c:pt idx="21">
                  <c:v>79.545454545454504</c:v>
                </c:pt>
                <c:pt idx="22">
                  <c:v>78.030303030303003</c:v>
                </c:pt>
                <c:pt idx="23">
                  <c:v>78.787878787878697</c:v>
                </c:pt>
                <c:pt idx="24">
                  <c:v>81.060606060606005</c:v>
                </c:pt>
                <c:pt idx="25">
                  <c:v>78.787878787878697</c:v>
                </c:pt>
                <c:pt idx="26">
                  <c:v>78.030303030303003</c:v>
                </c:pt>
                <c:pt idx="27">
                  <c:v>78.030303030303003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A-43D4-BC97-C5CAD8CDFCAE}"/>
            </c:ext>
          </c:extLst>
        </c:ser>
        <c:ser>
          <c:idx val="1"/>
          <c:order val="1"/>
          <c:tx>
            <c:strRef>
              <c:f>'arxiv cs.cl'!$P$2</c:f>
              <c:strCache>
                <c:ptCount val="1"/>
                <c:pt idx="0">
                  <c:v>MACRO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'arxiv cs.cl'!$N$3:$N$30</c:f>
              <c:numCache>
                <c:formatCode>General</c:formatCode>
                <c:ptCount val="2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5000</c:v>
                </c:pt>
                <c:pt idx="27">
                  <c:v>10000</c:v>
                </c:pt>
              </c:numCache>
            </c:numRef>
          </c:cat>
          <c:val>
            <c:numRef>
              <c:f>'arxiv cs.cl'!$P$3:$P$30</c:f>
              <c:numCache>
                <c:formatCode>General</c:formatCode>
                <c:ptCount val="28"/>
                <c:pt idx="0">
                  <c:v>64.282953227676799</c:v>
                </c:pt>
                <c:pt idx="1">
                  <c:v>64.646802812186095</c:v>
                </c:pt>
                <c:pt idx="2">
                  <c:v>66.954695954130599</c:v>
                </c:pt>
                <c:pt idx="3">
                  <c:v>67.599999999999994</c:v>
                </c:pt>
                <c:pt idx="4">
                  <c:v>73.737373737373701</c:v>
                </c:pt>
                <c:pt idx="5">
                  <c:v>73.737373737373701</c:v>
                </c:pt>
                <c:pt idx="6">
                  <c:v>73.737373737373701</c:v>
                </c:pt>
                <c:pt idx="7">
                  <c:v>71.125</c:v>
                </c:pt>
                <c:pt idx="8">
                  <c:v>72.446849632779191</c:v>
                </c:pt>
                <c:pt idx="9">
                  <c:v>71.717171717171695</c:v>
                </c:pt>
                <c:pt idx="10">
                  <c:v>69.770196635868203</c:v>
                </c:pt>
                <c:pt idx="11">
                  <c:v>70.488661769402711</c:v>
                </c:pt>
                <c:pt idx="12">
                  <c:v>75.614095107766005</c:v>
                </c:pt>
                <c:pt idx="13">
                  <c:v>70.488661769402711</c:v>
                </c:pt>
                <c:pt idx="14">
                  <c:v>71.855010660980795</c:v>
                </c:pt>
                <c:pt idx="15">
                  <c:v>75.2345215759849</c:v>
                </c:pt>
                <c:pt idx="16">
                  <c:v>73.1875</c:v>
                </c:pt>
                <c:pt idx="17">
                  <c:v>71.855010660980795</c:v>
                </c:pt>
                <c:pt idx="18">
                  <c:v>71.125</c:v>
                </c:pt>
                <c:pt idx="19">
                  <c:v>73.1875</c:v>
                </c:pt>
                <c:pt idx="20">
                  <c:v>71.855010660980795</c:v>
                </c:pt>
                <c:pt idx="21">
                  <c:v>72.446849632779191</c:v>
                </c:pt>
                <c:pt idx="22">
                  <c:v>69.086651053864102</c:v>
                </c:pt>
                <c:pt idx="23">
                  <c:v>70.488661769402711</c:v>
                </c:pt>
                <c:pt idx="24">
                  <c:v>73.350561253331108</c:v>
                </c:pt>
                <c:pt idx="25">
                  <c:v>69.803921568627402</c:v>
                </c:pt>
                <c:pt idx="26">
                  <c:v>68.350558081852</c:v>
                </c:pt>
                <c:pt idx="27">
                  <c:v>67.556572590897503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A-43D4-BC97-C5CAD8CDF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948831"/>
        <c:axId val="1455966831"/>
      </c:lineChart>
      <c:catAx>
        <c:axId val="145594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5966831"/>
        <c:crosses val="autoZero"/>
        <c:auto val="1"/>
        <c:lblAlgn val="ctr"/>
        <c:lblOffset val="100"/>
        <c:noMultiLvlLbl val="0"/>
      </c:catAx>
      <c:valAx>
        <c:axId val="14559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594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33336</xdr:rowOff>
    </xdr:from>
    <xdr:to>
      <xdr:col>8</xdr:col>
      <xdr:colOff>28575</xdr:colOff>
      <xdr:row>50</xdr:row>
      <xdr:rowOff>152399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752474</xdr:colOff>
      <xdr:row>30</xdr:row>
      <xdr:rowOff>28503</xdr:rowOff>
    </xdr:from>
    <xdr:to>
      <xdr:col>16</xdr:col>
      <xdr:colOff>552450</xdr:colOff>
      <xdr:row>51</xdr:row>
      <xdr:rowOff>14217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649690</xdr:colOff>
      <xdr:row>12</xdr:row>
      <xdr:rowOff>114015</xdr:rowOff>
    </xdr:from>
    <xdr:to>
      <xdr:col>24</xdr:col>
      <xdr:colOff>615570</xdr:colOff>
      <xdr:row>27</xdr:row>
      <xdr:rowOff>85013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102110</xdr:rowOff>
    </xdr:from>
    <xdr:to>
      <xdr:col>9</xdr:col>
      <xdr:colOff>0</xdr:colOff>
      <xdr:row>52</xdr:row>
      <xdr:rowOff>30673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17920</xdr:colOff>
      <xdr:row>30</xdr:row>
      <xdr:rowOff>60298</xdr:rowOff>
    </xdr:from>
    <xdr:to>
      <xdr:col>20</xdr:col>
      <xdr:colOff>16144</xdr:colOff>
      <xdr:row>52</xdr:row>
      <xdr:rowOff>32288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704021</xdr:colOff>
      <xdr:row>1</xdr:row>
      <xdr:rowOff>64128</xdr:rowOff>
    </xdr:from>
    <xdr:to>
      <xdr:col>28</xdr:col>
      <xdr:colOff>20707</xdr:colOff>
      <xdr:row>28</xdr:row>
      <xdr:rowOff>144946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129148</xdr:rowOff>
    </xdr:from>
    <xdr:to>
      <xdr:col>7</xdr:col>
      <xdr:colOff>742390</xdr:colOff>
      <xdr:row>50</xdr:row>
      <xdr:rowOff>56029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4201</xdr:colOff>
      <xdr:row>30</xdr:row>
      <xdr:rowOff>162205</xdr:rowOff>
    </xdr:from>
    <xdr:to>
      <xdr:col>16</xdr:col>
      <xdr:colOff>742389</xdr:colOff>
      <xdr:row>49</xdr:row>
      <xdr:rowOff>112059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753594</xdr:colOff>
      <xdr:row>2</xdr:row>
      <xdr:rowOff>8123</xdr:rowOff>
    </xdr:from>
    <xdr:to>
      <xdr:col>27</xdr:col>
      <xdr:colOff>28015</xdr:colOff>
      <xdr:row>28</xdr:row>
      <xdr:rowOff>14008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176212</xdr:rowOff>
    </xdr:from>
    <xdr:to>
      <xdr:col>9</xdr:col>
      <xdr:colOff>11339</xdr:colOff>
      <xdr:row>46</xdr:row>
      <xdr:rowOff>181429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231320</xdr:colOff>
      <xdr:row>29</xdr:row>
      <xdr:rowOff>187550</xdr:rowOff>
    </xdr:from>
    <xdr:to>
      <xdr:col>19</xdr:col>
      <xdr:colOff>22677</xdr:colOff>
      <xdr:row>47</xdr:row>
      <xdr:rowOff>22679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662214</xdr:colOff>
      <xdr:row>0</xdr:row>
      <xdr:rowOff>0</xdr:rowOff>
    </xdr:from>
    <xdr:to>
      <xdr:col>33</xdr:col>
      <xdr:colOff>0</xdr:colOff>
      <xdr:row>28</xdr:row>
      <xdr:rowOff>181428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25772</xdr:rowOff>
    </xdr:from>
    <xdr:to>
      <xdr:col>8</xdr:col>
      <xdr:colOff>752474</xdr:colOff>
      <xdr:row>48</xdr:row>
      <xdr:rowOff>30535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6179</xdr:colOff>
      <xdr:row>29</xdr:row>
      <xdr:rowOff>33242</xdr:rowOff>
    </xdr:from>
    <xdr:to>
      <xdr:col>18</xdr:col>
      <xdr:colOff>48061</xdr:colOff>
      <xdr:row>48</xdr:row>
      <xdr:rowOff>4667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212588</xdr:colOff>
      <xdr:row>0</xdr:row>
      <xdr:rowOff>153779</xdr:rowOff>
    </xdr:from>
    <xdr:to>
      <xdr:col>27</xdr:col>
      <xdr:colOff>745434</xdr:colOff>
      <xdr:row>26</xdr:row>
      <xdr:rowOff>27608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853509</xdr:colOff>
      <xdr:row>78</xdr:row>
      <xdr:rowOff>148431</xdr:rowOff>
    </xdr:from>
    <xdr:to>
      <xdr:col>10</xdr:col>
      <xdr:colOff>254215</xdr:colOff>
      <xdr:row>101</xdr:row>
      <xdr:rowOff>86931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606616</xdr:colOff>
      <xdr:row>80</xdr:row>
      <xdr:rowOff>159562</xdr:rowOff>
    </xdr:from>
    <xdr:to>
      <xdr:col>22</xdr:col>
      <xdr:colOff>197822</xdr:colOff>
      <xdr:row>103</xdr:row>
      <xdr:rowOff>98062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730196</xdr:colOff>
      <xdr:row>154</xdr:row>
      <xdr:rowOff>68692</xdr:rowOff>
    </xdr:from>
    <xdr:to>
      <xdr:col>21</xdr:col>
      <xdr:colOff>469321</xdr:colOff>
      <xdr:row>167</xdr:row>
      <xdr:rowOff>112192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3CB6B2C-A45F-41EE-AA7B-CAF6E6398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162709</xdr:colOff>
      <xdr:row>148</xdr:row>
      <xdr:rowOff>137643</xdr:rowOff>
    </xdr:from>
    <xdr:to>
      <xdr:col>4</xdr:col>
      <xdr:colOff>373352</xdr:colOff>
      <xdr:row>161</xdr:row>
      <xdr:rowOff>181143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FA5AA5C-707E-4431-AA69-CA5E9D8D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588508</xdr:colOff>
      <xdr:row>190</xdr:row>
      <xdr:rowOff>51479</xdr:rowOff>
    </xdr:from>
    <xdr:to>
      <xdr:col>6</xdr:col>
      <xdr:colOff>295954</xdr:colOff>
      <xdr:row>204</xdr:row>
      <xdr:rowOff>95929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C3020B-A39D-4318-B194-CBBBCD26D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340178</xdr:colOff>
      <xdr:row>191</xdr:row>
      <xdr:rowOff>176893</xdr:rowOff>
    </xdr:from>
    <xdr:to>
      <xdr:col>17</xdr:col>
      <xdr:colOff>101785</xdr:colOff>
      <xdr:row>205</xdr:row>
      <xdr:rowOff>29893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FA8BF5-E832-4DBF-9BCA-55448E1F7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588508</xdr:colOff>
      <xdr:row>16</xdr:row>
      <xdr:rowOff>51479</xdr:rowOff>
    </xdr:from>
    <xdr:to>
      <xdr:col>6</xdr:col>
      <xdr:colOff>295954</xdr:colOff>
      <xdr:row>30</xdr:row>
      <xdr:rowOff>95929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2E9C1DB-DA9F-4E70-886D-A9E665556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340178</xdr:colOff>
      <xdr:row>17</xdr:row>
      <xdr:rowOff>176893</xdr:rowOff>
    </xdr:from>
    <xdr:to>
      <xdr:col>17</xdr:col>
      <xdr:colOff>101785</xdr:colOff>
      <xdr:row>31</xdr:row>
      <xdr:rowOff>29893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21F25F1-BD99-4542-9A66-3918AE503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0"/>
  <sheetViews>
    <sheetView zoomScale="73" zoomScaleNormal="73" workbookViewId="0">
      <selection activeCell="S40" sqref="S40"/>
    </sheetView>
  </sheetViews>
  <sheetFormatPr baseColWidth="10" defaultRowHeight="15" x14ac:dyDescent="0.25"/>
  <cols>
    <col min="15" max="15" width="14.85546875" customWidth="1"/>
    <col min="16" max="16" width="15" customWidth="1"/>
    <col min="17" max="17" width="14.5703125" customWidth="1"/>
  </cols>
  <sheetData>
    <row r="2" spans="1:18" x14ac:dyDescent="0.25">
      <c r="B2" s="4" t="s">
        <v>1</v>
      </c>
      <c r="C2" s="4"/>
      <c r="D2" s="4" t="s">
        <v>1</v>
      </c>
      <c r="K2" s="4" t="s">
        <v>1</v>
      </c>
      <c r="M2" s="4"/>
      <c r="Q2" t="s">
        <v>12</v>
      </c>
      <c r="R2" t="s">
        <v>13</v>
      </c>
    </row>
    <row r="3" spans="1:18" x14ac:dyDescent="0.25">
      <c r="A3" s="4">
        <v>50</v>
      </c>
      <c r="B3">
        <f>D3*100</f>
        <v>57.894736842105196</v>
      </c>
      <c r="D3">
        <v>0.57894736842105199</v>
      </c>
      <c r="J3" s="4">
        <v>50</v>
      </c>
      <c r="K3">
        <f>M3*100</f>
        <v>51.282051282051199</v>
      </c>
      <c r="M3">
        <v>0.512820512820512</v>
      </c>
      <c r="P3">
        <f>A3</f>
        <v>50</v>
      </c>
      <c r="Q3">
        <f>B3</f>
        <v>57.894736842105196</v>
      </c>
      <c r="R3">
        <f>K3</f>
        <v>51.282051282051199</v>
      </c>
    </row>
    <row r="4" spans="1:18" x14ac:dyDescent="0.25">
      <c r="A4" s="4">
        <v>100</v>
      </c>
      <c r="B4">
        <f>D4*100</f>
        <v>60.526315789473593</v>
      </c>
      <c r="D4">
        <v>0.60526315789473595</v>
      </c>
      <c r="J4" s="4">
        <v>100</v>
      </c>
      <c r="K4">
        <f t="shared" ref="K4:K30" si="0">M4*100</f>
        <v>56.9160997732426</v>
      </c>
      <c r="M4">
        <v>0.56916099773242601</v>
      </c>
      <c r="P4">
        <f t="shared" ref="P4:P30" si="1">A4</f>
        <v>100</v>
      </c>
      <c r="Q4">
        <f t="shared" ref="Q4:Q30" si="2">B4</f>
        <v>60.526315789473593</v>
      </c>
      <c r="R4">
        <f t="shared" ref="R4:R30" si="3">K4</f>
        <v>56.9160997732426</v>
      </c>
    </row>
    <row r="5" spans="1:18" x14ac:dyDescent="0.25">
      <c r="A5" s="4">
        <v>150</v>
      </c>
      <c r="B5">
        <f>D5*100</f>
        <v>65.789473684210492</v>
      </c>
      <c r="D5">
        <v>0.65789473684210498</v>
      </c>
      <c r="J5" s="4">
        <v>150</v>
      </c>
      <c r="K5">
        <f t="shared" si="0"/>
        <v>59.474979491386307</v>
      </c>
      <c r="M5">
        <v>0.59474979491386304</v>
      </c>
      <c r="P5">
        <f t="shared" si="1"/>
        <v>150</v>
      </c>
      <c r="Q5">
        <f t="shared" si="2"/>
        <v>65.789473684210492</v>
      </c>
      <c r="R5">
        <f t="shared" si="3"/>
        <v>59.474979491386307</v>
      </c>
    </row>
    <row r="6" spans="1:18" x14ac:dyDescent="0.25">
      <c r="A6" s="4">
        <v>170</v>
      </c>
      <c r="B6">
        <f>D6</f>
        <v>65.8</v>
      </c>
      <c r="D6" s="6">
        <v>65.8</v>
      </c>
      <c r="J6" s="4">
        <v>170</v>
      </c>
      <c r="K6">
        <f>M6</f>
        <v>61.3</v>
      </c>
      <c r="M6" s="6">
        <v>61.3</v>
      </c>
      <c r="P6">
        <f t="shared" si="1"/>
        <v>170</v>
      </c>
      <c r="Q6">
        <f t="shared" si="2"/>
        <v>65.8</v>
      </c>
      <c r="R6">
        <f t="shared" si="3"/>
        <v>61.3</v>
      </c>
    </row>
    <row r="7" spans="1:18" x14ac:dyDescent="0.25">
      <c r="A7" s="4">
        <v>200</v>
      </c>
      <c r="B7">
        <f t="shared" ref="B7:B30" si="4">D7*100</f>
        <v>68.421052631578902</v>
      </c>
      <c r="D7">
        <v>0.68421052631578905</v>
      </c>
      <c r="J7" s="4">
        <v>200</v>
      </c>
      <c r="K7">
        <f t="shared" si="0"/>
        <v>61.616161616161605</v>
      </c>
      <c r="M7">
        <v>0.61616161616161602</v>
      </c>
      <c r="P7">
        <f t="shared" si="1"/>
        <v>200</v>
      </c>
      <c r="Q7">
        <f t="shared" si="2"/>
        <v>68.421052631578902</v>
      </c>
      <c r="R7">
        <f t="shared" si="3"/>
        <v>61.616161616161605</v>
      </c>
    </row>
    <row r="8" spans="1:18" x14ac:dyDescent="0.25">
      <c r="A8" s="4">
        <v>250</v>
      </c>
      <c r="B8">
        <f t="shared" si="4"/>
        <v>68.421052631578902</v>
      </c>
      <c r="D8">
        <v>0.68421052631578905</v>
      </c>
      <c r="J8" s="4">
        <v>250</v>
      </c>
      <c r="K8">
        <f t="shared" si="0"/>
        <v>59.285714285714199</v>
      </c>
      <c r="M8">
        <v>0.59285714285714197</v>
      </c>
      <c r="P8">
        <f t="shared" si="1"/>
        <v>250</v>
      </c>
      <c r="Q8">
        <f t="shared" si="2"/>
        <v>68.421052631578902</v>
      </c>
      <c r="R8">
        <f t="shared" si="3"/>
        <v>59.285714285714199</v>
      </c>
    </row>
    <row r="9" spans="1:18" x14ac:dyDescent="0.25">
      <c r="A9" s="4">
        <v>300</v>
      </c>
      <c r="B9">
        <f t="shared" si="4"/>
        <v>71.052631578947299</v>
      </c>
      <c r="D9">
        <v>0.71052631578947301</v>
      </c>
      <c r="J9" s="4">
        <v>300</v>
      </c>
      <c r="K9">
        <f t="shared" si="0"/>
        <v>63.809523809523803</v>
      </c>
      <c r="M9">
        <v>0.63809523809523805</v>
      </c>
      <c r="P9">
        <f t="shared" si="1"/>
        <v>300</v>
      </c>
      <c r="Q9">
        <f t="shared" si="2"/>
        <v>71.052631578947299</v>
      </c>
      <c r="R9">
        <f t="shared" si="3"/>
        <v>63.809523809523803</v>
      </c>
    </row>
    <row r="10" spans="1:18" x14ac:dyDescent="0.25">
      <c r="A10" s="4">
        <v>350</v>
      </c>
      <c r="B10">
        <f t="shared" si="4"/>
        <v>68.421052631578902</v>
      </c>
      <c r="D10">
        <v>0.68421052631578905</v>
      </c>
      <c r="J10" s="4">
        <v>350</v>
      </c>
      <c r="K10">
        <f t="shared" si="0"/>
        <v>61.616161616161605</v>
      </c>
      <c r="M10">
        <v>0.61616161616161602</v>
      </c>
      <c r="P10">
        <f t="shared" si="1"/>
        <v>350</v>
      </c>
      <c r="Q10">
        <f t="shared" si="2"/>
        <v>68.421052631578902</v>
      </c>
      <c r="R10">
        <f t="shared" si="3"/>
        <v>61.616161616161605</v>
      </c>
    </row>
    <row r="11" spans="1:18" x14ac:dyDescent="0.25">
      <c r="A11" s="4">
        <v>400</v>
      </c>
      <c r="B11">
        <f t="shared" si="4"/>
        <v>68.421052631578902</v>
      </c>
      <c r="D11">
        <v>0.68421052631578905</v>
      </c>
      <c r="J11" s="4">
        <v>400</v>
      </c>
      <c r="K11">
        <f t="shared" si="0"/>
        <v>61.616161616161605</v>
      </c>
      <c r="M11">
        <v>0.61616161616161602</v>
      </c>
      <c r="P11">
        <f t="shared" si="1"/>
        <v>400</v>
      </c>
      <c r="Q11">
        <f t="shared" si="2"/>
        <v>68.421052631578902</v>
      </c>
      <c r="R11">
        <f t="shared" si="3"/>
        <v>61.616161616161605</v>
      </c>
    </row>
    <row r="12" spans="1:18" x14ac:dyDescent="0.25">
      <c r="A12" s="4">
        <v>450</v>
      </c>
      <c r="B12">
        <f t="shared" si="4"/>
        <v>68.421052631578902</v>
      </c>
      <c r="D12">
        <v>0.68421052631578905</v>
      </c>
      <c r="J12" s="4">
        <v>450</v>
      </c>
      <c r="K12">
        <f t="shared" si="0"/>
        <v>61.616161616161605</v>
      </c>
      <c r="M12">
        <v>0.61616161616161602</v>
      </c>
      <c r="P12">
        <f t="shared" si="1"/>
        <v>450</v>
      </c>
      <c r="Q12">
        <f t="shared" si="2"/>
        <v>68.421052631578902</v>
      </c>
      <c r="R12">
        <f t="shared" si="3"/>
        <v>61.616161616161605</v>
      </c>
    </row>
    <row r="13" spans="1:18" x14ac:dyDescent="0.25">
      <c r="A13" s="4">
        <v>500</v>
      </c>
      <c r="B13">
        <f t="shared" si="4"/>
        <v>71.052631578947299</v>
      </c>
      <c r="D13">
        <v>0.71052631578947301</v>
      </c>
      <c r="J13" s="4">
        <v>500</v>
      </c>
      <c r="K13">
        <f t="shared" si="0"/>
        <v>65.709598031173101</v>
      </c>
      <c r="M13">
        <v>0.657095980311731</v>
      </c>
      <c r="P13">
        <f t="shared" si="1"/>
        <v>500</v>
      </c>
      <c r="Q13">
        <f t="shared" si="2"/>
        <v>71.052631578947299</v>
      </c>
      <c r="R13">
        <f t="shared" si="3"/>
        <v>65.709598031173101</v>
      </c>
    </row>
    <row r="14" spans="1:18" x14ac:dyDescent="0.25">
      <c r="A14" s="4">
        <v>550</v>
      </c>
      <c r="B14">
        <f t="shared" si="4"/>
        <v>68.421052631578902</v>
      </c>
      <c r="D14">
        <v>0.68421052631578905</v>
      </c>
      <c r="J14" s="4">
        <v>550</v>
      </c>
      <c r="K14">
        <f t="shared" si="0"/>
        <v>61.616161616161605</v>
      </c>
      <c r="M14">
        <v>0.61616161616161602</v>
      </c>
      <c r="P14">
        <f t="shared" si="1"/>
        <v>550</v>
      </c>
      <c r="Q14">
        <f t="shared" si="2"/>
        <v>68.421052631578902</v>
      </c>
      <c r="R14">
        <f t="shared" si="3"/>
        <v>61.616161616161605</v>
      </c>
    </row>
    <row r="15" spans="1:18" x14ac:dyDescent="0.25">
      <c r="A15" s="4">
        <v>600</v>
      </c>
      <c r="B15">
        <f t="shared" si="4"/>
        <v>65.789473684210492</v>
      </c>
      <c r="D15">
        <v>0.65789473684210498</v>
      </c>
      <c r="J15" s="4">
        <v>600</v>
      </c>
      <c r="K15">
        <f t="shared" si="0"/>
        <v>57.229437229437195</v>
      </c>
      <c r="M15">
        <v>0.57229437229437197</v>
      </c>
      <c r="P15">
        <f t="shared" si="1"/>
        <v>600</v>
      </c>
      <c r="Q15">
        <f t="shared" si="2"/>
        <v>65.789473684210492</v>
      </c>
      <c r="R15">
        <f t="shared" si="3"/>
        <v>57.229437229437195</v>
      </c>
    </row>
    <row r="16" spans="1:18" x14ac:dyDescent="0.25">
      <c r="A16" s="4">
        <v>650</v>
      </c>
      <c r="B16">
        <f t="shared" si="4"/>
        <v>68.421052631578902</v>
      </c>
      <c r="D16">
        <v>0.68421052631578905</v>
      </c>
      <c r="J16" s="4">
        <v>650</v>
      </c>
      <c r="K16">
        <f t="shared" si="0"/>
        <v>61.616161616161605</v>
      </c>
      <c r="M16">
        <v>0.61616161616161602</v>
      </c>
      <c r="P16">
        <f t="shared" si="1"/>
        <v>650</v>
      </c>
      <c r="Q16">
        <f t="shared" si="2"/>
        <v>68.421052631578902</v>
      </c>
      <c r="R16">
        <f t="shared" si="3"/>
        <v>61.616161616161605</v>
      </c>
    </row>
    <row r="17" spans="1:18" x14ac:dyDescent="0.25">
      <c r="A17" s="4">
        <v>700</v>
      </c>
      <c r="B17">
        <f t="shared" si="4"/>
        <v>68.421052631578902</v>
      </c>
      <c r="D17">
        <v>0.68421052631578905</v>
      </c>
      <c r="J17" s="4">
        <v>700</v>
      </c>
      <c r="K17">
        <f t="shared" si="0"/>
        <v>61.616161616161605</v>
      </c>
      <c r="M17">
        <v>0.61616161616161602</v>
      </c>
      <c r="P17">
        <f t="shared" si="1"/>
        <v>700</v>
      </c>
      <c r="Q17">
        <f t="shared" si="2"/>
        <v>68.421052631578902</v>
      </c>
      <c r="R17">
        <f t="shared" si="3"/>
        <v>61.616161616161605</v>
      </c>
    </row>
    <row r="18" spans="1:18" x14ac:dyDescent="0.25">
      <c r="A18" s="4">
        <v>750</v>
      </c>
      <c r="B18">
        <f t="shared" si="4"/>
        <v>65.789473684210492</v>
      </c>
      <c r="D18">
        <v>0.65789473684210498</v>
      </c>
      <c r="J18" s="4">
        <v>750</v>
      </c>
      <c r="K18">
        <f t="shared" si="0"/>
        <v>59.474979491386307</v>
      </c>
      <c r="M18">
        <v>0.59474979491386304</v>
      </c>
      <c r="P18">
        <f t="shared" si="1"/>
        <v>750</v>
      </c>
      <c r="Q18">
        <f t="shared" si="2"/>
        <v>65.789473684210492</v>
      </c>
      <c r="R18">
        <f t="shared" si="3"/>
        <v>59.474979491386307</v>
      </c>
    </row>
    <row r="19" spans="1:18" x14ac:dyDescent="0.25">
      <c r="A19" s="4">
        <v>800</v>
      </c>
      <c r="B19">
        <f t="shared" si="4"/>
        <v>68.421052631578902</v>
      </c>
      <c r="D19">
        <v>0.68421052631578905</v>
      </c>
      <c r="J19" s="4">
        <v>800</v>
      </c>
      <c r="K19">
        <f t="shared" si="0"/>
        <v>66.071428571428498</v>
      </c>
      <c r="M19">
        <v>0.66071428571428503</v>
      </c>
      <c r="P19">
        <f t="shared" si="1"/>
        <v>800</v>
      </c>
      <c r="Q19">
        <f t="shared" si="2"/>
        <v>68.421052631578902</v>
      </c>
      <c r="R19">
        <f t="shared" si="3"/>
        <v>66.071428571428498</v>
      </c>
    </row>
    <row r="20" spans="1:18" x14ac:dyDescent="0.25">
      <c r="A20" s="4">
        <v>850</v>
      </c>
      <c r="B20">
        <f t="shared" si="4"/>
        <v>73.684210526315695</v>
      </c>
      <c r="D20">
        <v>0.73684210526315697</v>
      </c>
      <c r="J20" s="4">
        <v>850</v>
      </c>
      <c r="K20">
        <f t="shared" si="0"/>
        <v>70.769230769230688</v>
      </c>
      <c r="M20">
        <v>0.70769230769230695</v>
      </c>
      <c r="P20">
        <f t="shared" si="1"/>
        <v>850</v>
      </c>
      <c r="Q20">
        <f t="shared" si="2"/>
        <v>73.684210526315695</v>
      </c>
      <c r="R20">
        <f t="shared" si="3"/>
        <v>70.769230769230688</v>
      </c>
    </row>
    <row r="21" spans="1:18" x14ac:dyDescent="0.25">
      <c r="A21" s="4">
        <v>900</v>
      </c>
      <c r="B21">
        <f t="shared" si="4"/>
        <v>73.684210526315695</v>
      </c>
      <c r="D21">
        <v>0.73684210526315697</v>
      </c>
      <c r="J21" s="4">
        <v>900</v>
      </c>
      <c r="K21">
        <f t="shared" si="0"/>
        <v>69.551282051282001</v>
      </c>
      <c r="M21">
        <v>0.69551282051282004</v>
      </c>
      <c r="P21">
        <f t="shared" si="1"/>
        <v>900</v>
      </c>
      <c r="Q21">
        <f t="shared" si="2"/>
        <v>73.684210526315695</v>
      </c>
      <c r="R21">
        <f t="shared" si="3"/>
        <v>69.551282051282001</v>
      </c>
    </row>
    <row r="22" spans="1:18" x14ac:dyDescent="0.25">
      <c r="A22" s="4">
        <v>950</v>
      </c>
      <c r="B22">
        <f t="shared" si="4"/>
        <v>76.315789473684205</v>
      </c>
      <c r="D22">
        <v>0.76315789473684204</v>
      </c>
      <c r="J22" s="4">
        <v>950</v>
      </c>
      <c r="K22">
        <f t="shared" si="0"/>
        <v>73.176470588235205</v>
      </c>
      <c r="M22">
        <v>0.73176470588235198</v>
      </c>
      <c r="P22">
        <f t="shared" si="1"/>
        <v>950</v>
      </c>
      <c r="Q22">
        <f t="shared" si="2"/>
        <v>76.315789473684205</v>
      </c>
      <c r="R22">
        <f t="shared" si="3"/>
        <v>73.176470588235205</v>
      </c>
    </row>
    <row r="23" spans="1:18" x14ac:dyDescent="0.25">
      <c r="A23" s="4">
        <v>1000</v>
      </c>
      <c r="B23">
        <f t="shared" si="4"/>
        <v>73.684210526315695</v>
      </c>
      <c r="D23">
        <v>0.73684210526315697</v>
      </c>
      <c r="J23" s="4">
        <v>1000</v>
      </c>
      <c r="K23">
        <f t="shared" si="0"/>
        <v>70.769230769230688</v>
      </c>
      <c r="M23">
        <v>0.70769230769230695</v>
      </c>
      <c r="P23">
        <f t="shared" si="1"/>
        <v>1000</v>
      </c>
      <c r="Q23">
        <f t="shared" si="2"/>
        <v>73.684210526315695</v>
      </c>
      <c r="R23">
        <f t="shared" si="3"/>
        <v>70.769230769230688</v>
      </c>
    </row>
    <row r="24" spans="1:18" x14ac:dyDescent="0.25">
      <c r="A24" s="4">
        <v>1500</v>
      </c>
      <c r="B24">
        <f t="shared" si="4"/>
        <v>71.052631578947299</v>
      </c>
      <c r="D24">
        <v>0.71052631578947301</v>
      </c>
      <c r="J24" s="4">
        <v>1500</v>
      </c>
      <c r="K24">
        <f t="shared" si="0"/>
        <v>65.709598031173101</v>
      </c>
      <c r="M24">
        <v>0.657095980311731</v>
      </c>
      <c r="P24">
        <f t="shared" si="1"/>
        <v>1500</v>
      </c>
      <c r="Q24">
        <f t="shared" si="2"/>
        <v>71.052631578947299</v>
      </c>
      <c r="R24">
        <f t="shared" si="3"/>
        <v>65.709598031173101</v>
      </c>
    </row>
    <row r="25" spans="1:18" x14ac:dyDescent="0.25">
      <c r="A25" s="4">
        <v>2000</v>
      </c>
      <c r="B25">
        <f t="shared" si="4"/>
        <v>65.789473684210492</v>
      </c>
      <c r="D25">
        <v>0.65789473684210498</v>
      </c>
      <c r="J25" s="4">
        <v>2000</v>
      </c>
      <c r="K25">
        <f t="shared" si="0"/>
        <v>61.254901960784302</v>
      </c>
      <c r="M25" s="8">
        <v>0.61254901960784303</v>
      </c>
      <c r="P25">
        <f t="shared" si="1"/>
        <v>2000</v>
      </c>
      <c r="Q25">
        <f t="shared" si="2"/>
        <v>65.789473684210492</v>
      </c>
      <c r="R25">
        <f t="shared" si="3"/>
        <v>61.254901960784302</v>
      </c>
    </row>
    <row r="26" spans="1:18" x14ac:dyDescent="0.25">
      <c r="A26" s="4">
        <v>2500</v>
      </c>
      <c r="B26">
        <f t="shared" si="4"/>
        <v>68.421052631578902</v>
      </c>
      <c r="D26">
        <v>0.68421052631578905</v>
      </c>
      <c r="J26" s="4">
        <v>2500</v>
      </c>
      <c r="K26">
        <f t="shared" si="0"/>
        <v>61.616161616161605</v>
      </c>
      <c r="M26">
        <v>0.61616161616161602</v>
      </c>
      <c r="P26">
        <f t="shared" si="1"/>
        <v>2500</v>
      </c>
      <c r="Q26">
        <f t="shared" si="2"/>
        <v>68.421052631578902</v>
      </c>
      <c r="R26">
        <f t="shared" si="3"/>
        <v>61.616161616161605</v>
      </c>
    </row>
    <row r="27" spans="1:18" x14ac:dyDescent="0.25">
      <c r="A27" s="4">
        <v>3000</v>
      </c>
      <c r="B27">
        <f t="shared" si="4"/>
        <v>68.421052631578902</v>
      </c>
      <c r="D27">
        <v>0.68421052631578905</v>
      </c>
      <c r="J27" s="4">
        <v>3000</v>
      </c>
      <c r="K27">
        <f t="shared" si="0"/>
        <v>59.285714285714199</v>
      </c>
      <c r="M27">
        <v>0.59285714285714197</v>
      </c>
      <c r="P27">
        <f t="shared" si="1"/>
        <v>3000</v>
      </c>
      <c r="Q27">
        <f t="shared" si="2"/>
        <v>68.421052631578902</v>
      </c>
      <c r="R27">
        <f t="shared" si="3"/>
        <v>59.285714285714199</v>
      </c>
    </row>
    <row r="28" spans="1:18" x14ac:dyDescent="0.25">
      <c r="A28" s="4">
        <v>3500</v>
      </c>
      <c r="B28">
        <f t="shared" si="4"/>
        <v>68.421052631578902</v>
      </c>
      <c r="D28">
        <v>0.68421052631578905</v>
      </c>
      <c r="J28" s="4">
        <v>3500</v>
      </c>
      <c r="K28">
        <f t="shared" si="0"/>
        <v>61.616161616161605</v>
      </c>
      <c r="M28">
        <v>0.61616161616161602</v>
      </c>
      <c r="P28">
        <f t="shared" si="1"/>
        <v>3500</v>
      </c>
      <c r="Q28">
        <f t="shared" si="2"/>
        <v>68.421052631578902</v>
      </c>
      <c r="R28">
        <f t="shared" si="3"/>
        <v>61.616161616161605</v>
      </c>
    </row>
    <row r="29" spans="1:18" x14ac:dyDescent="0.25">
      <c r="A29" s="9">
        <v>5000</v>
      </c>
      <c r="B29">
        <f t="shared" si="4"/>
        <v>68.421052631578902</v>
      </c>
      <c r="D29">
        <v>0.68421052631578905</v>
      </c>
      <c r="J29" s="9">
        <v>5000</v>
      </c>
      <c r="K29">
        <f t="shared" si="0"/>
        <v>61.616161616161605</v>
      </c>
      <c r="M29">
        <v>0.61616161616161602</v>
      </c>
      <c r="P29">
        <f t="shared" si="1"/>
        <v>5000</v>
      </c>
      <c r="Q29">
        <f t="shared" si="2"/>
        <v>68.421052631578902</v>
      </c>
      <c r="R29">
        <f t="shared" si="3"/>
        <v>61.616161616161605</v>
      </c>
    </row>
    <row r="30" spans="1:18" x14ac:dyDescent="0.25">
      <c r="A30" s="9">
        <v>10000</v>
      </c>
      <c r="B30">
        <f t="shared" si="4"/>
        <v>57.894736842105196</v>
      </c>
      <c r="D30">
        <v>0.57894736842105199</v>
      </c>
      <c r="J30" s="9">
        <v>10000</v>
      </c>
      <c r="K30">
        <f t="shared" si="0"/>
        <v>41.7624521072796</v>
      </c>
      <c r="M30">
        <v>0.41762452107279602</v>
      </c>
      <c r="P30">
        <f t="shared" si="1"/>
        <v>10000</v>
      </c>
      <c r="Q30">
        <f t="shared" si="2"/>
        <v>57.894736842105196</v>
      </c>
      <c r="R30">
        <f t="shared" si="3"/>
        <v>41.7624521072796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9"/>
  <sheetViews>
    <sheetView zoomScale="46" zoomScaleNormal="59" workbookViewId="0">
      <selection activeCell="W31" sqref="W31"/>
    </sheetView>
  </sheetViews>
  <sheetFormatPr baseColWidth="10" defaultRowHeight="15" x14ac:dyDescent="0.25"/>
  <cols>
    <col min="2" max="2" width="11.85546875" bestFit="1" customWidth="1"/>
  </cols>
  <sheetData>
    <row r="1" spans="1:17" x14ac:dyDescent="0.25">
      <c r="B1" s="4" t="s">
        <v>16</v>
      </c>
      <c r="C1" s="4" t="s">
        <v>2</v>
      </c>
      <c r="K1" s="4" t="s">
        <v>15</v>
      </c>
      <c r="L1" s="4" t="s">
        <v>2</v>
      </c>
      <c r="P1" t="s">
        <v>12</v>
      </c>
      <c r="Q1" t="s">
        <v>13</v>
      </c>
    </row>
    <row r="2" spans="1:17" x14ac:dyDescent="0.25">
      <c r="A2" s="4">
        <v>50</v>
      </c>
      <c r="B2">
        <f>SUM(C2*100)</f>
        <v>92.195121951219505</v>
      </c>
      <c r="C2">
        <v>0.92195121951219505</v>
      </c>
      <c r="J2" s="4">
        <v>50</v>
      </c>
      <c r="K2">
        <f>SUM(L2*100)</f>
        <v>53.514739229024897</v>
      </c>
      <c r="L2">
        <v>0.53514739229024899</v>
      </c>
      <c r="O2">
        <f>A2</f>
        <v>50</v>
      </c>
      <c r="P2">
        <f>B2</f>
        <v>92.195121951219505</v>
      </c>
      <c r="Q2">
        <f>K2</f>
        <v>53.514739229024897</v>
      </c>
    </row>
    <row r="3" spans="1:17" x14ac:dyDescent="0.25">
      <c r="A3" s="4">
        <v>100</v>
      </c>
      <c r="B3">
        <f t="shared" ref="B3:B29" si="0">SUM(C3*100)</f>
        <v>92.195121951219505</v>
      </c>
      <c r="C3">
        <v>0.92195121951219505</v>
      </c>
      <c r="J3" s="4">
        <v>100</v>
      </c>
      <c r="K3">
        <f t="shared" ref="K3:K29" si="1">SUM(L3*100)</f>
        <v>53.514739229024897</v>
      </c>
      <c r="L3">
        <v>0.53514739229024899</v>
      </c>
      <c r="O3">
        <f t="shared" ref="O3:P29" si="2">A3</f>
        <v>100</v>
      </c>
      <c r="P3">
        <f t="shared" si="2"/>
        <v>92.195121951219505</v>
      </c>
      <c r="Q3">
        <f t="shared" ref="Q3:Q29" si="3">K3</f>
        <v>53.514739229024897</v>
      </c>
    </row>
    <row r="4" spans="1:17" x14ac:dyDescent="0.25">
      <c r="A4" s="4">
        <v>150</v>
      </c>
      <c r="B4">
        <f t="shared" si="0"/>
        <v>92.682926829268297</v>
      </c>
      <c r="C4">
        <v>0.92682926829268297</v>
      </c>
      <c r="J4" s="4">
        <v>150</v>
      </c>
      <c r="K4">
        <f t="shared" si="1"/>
        <v>53.973955994611501</v>
      </c>
      <c r="L4">
        <v>0.539739559946115</v>
      </c>
      <c r="O4">
        <f t="shared" si="2"/>
        <v>150</v>
      </c>
      <c r="P4">
        <f t="shared" si="2"/>
        <v>92.682926829268297</v>
      </c>
      <c r="Q4">
        <f t="shared" si="3"/>
        <v>53.973955994611501</v>
      </c>
    </row>
    <row r="5" spans="1:17" x14ac:dyDescent="0.25">
      <c r="A5" s="4">
        <v>170</v>
      </c>
      <c r="B5">
        <f>SUM(C5)</f>
        <v>92.2</v>
      </c>
      <c r="C5" s="6">
        <v>92.2</v>
      </c>
      <c r="J5" s="4">
        <v>170</v>
      </c>
      <c r="K5">
        <f>SUM(L5)</f>
        <v>48</v>
      </c>
      <c r="L5" s="6">
        <v>48</v>
      </c>
      <c r="O5">
        <f t="shared" si="2"/>
        <v>170</v>
      </c>
      <c r="P5">
        <f t="shared" si="2"/>
        <v>92.2</v>
      </c>
      <c r="Q5">
        <f t="shared" si="3"/>
        <v>48</v>
      </c>
    </row>
    <row r="6" spans="1:17" x14ac:dyDescent="0.25">
      <c r="A6" s="4">
        <v>200</v>
      </c>
      <c r="B6">
        <f t="shared" si="0"/>
        <v>92.195121951219505</v>
      </c>
      <c r="C6">
        <v>0.92195121951219505</v>
      </c>
      <c r="J6" s="4">
        <v>200</v>
      </c>
      <c r="K6">
        <f t="shared" si="1"/>
        <v>47.9695431472081</v>
      </c>
      <c r="L6">
        <v>0.47969543147208099</v>
      </c>
      <c r="O6">
        <f t="shared" si="2"/>
        <v>200</v>
      </c>
      <c r="P6">
        <f t="shared" si="2"/>
        <v>92.195121951219505</v>
      </c>
      <c r="Q6">
        <f t="shared" si="3"/>
        <v>47.9695431472081</v>
      </c>
    </row>
    <row r="7" spans="1:17" x14ac:dyDescent="0.25">
      <c r="A7" s="4">
        <v>250</v>
      </c>
      <c r="B7">
        <f t="shared" si="0"/>
        <v>92.195121951219505</v>
      </c>
      <c r="C7">
        <v>0.92195121951219505</v>
      </c>
      <c r="J7" s="4">
        <v>250</v>
      </c>
      <c r="K7">
        <f t="shared" si="1"/>
        <v>47.9695431472081</v>
      </c>
      <c r="L7">
        <v>0.47969543147208099</v>
      </c>
      <c r="O7">
        <f t="shared" si="2"/>
        <v>250</v>
      </c>
      <c r="P7">
        <f t="shared" si="2"/>
        <v>92.195121951219505</v>
      </c>
      <c r="Q7">
        <f t="shared" si="3"/>
        <v>47.9695431472081</v>
      </c>
    </row>
    <row r="8" spans="1:17" x14ac:dyDescent="0.25">
      <c r="A8" s="4">
        <v>300</v>
      </c>
      <c r="B8">
        <f t="shared" si="0"/>
        <v>92.682926829268297</v>
      </c>
      <c r="C8">
        <v>0.92682926829268297</v>
      </c>
      <c r="J8" s="4">
        <v>300</v>
      </c>
      <c r="K8">
        <f t="shared" si="1"/>
        <v>53.973955994611501</v>
      </c>
      <c r="L8">
        <v>0.539739559946115</v>
      </c>
      <c r="O8">
        <f t="shared" si="2"/>
        <v>300</v>
      </c>
      <c r="P8">
        <f t="shared" si="2"/>
        <v>92.682926829268297</v>
      </c>
      <c r="Q8">
        <f t="shared" si="3"/>
        <v>53.973955994611501</v>
      </c>
    </row>
    <row r="9" spans="1:17" x14ac:dyDescent="0.25">
      <c r="A9" s="4">
        <v>350</v>
      </c>
      <c r="B9">
        <f t="shared" si="0"/>
        <v>92.682926829268297</v>
      </c>
      <c r="C9">
        <v>0.92682926829268297</v>
      </c>
      <c r="J9" s="4">
        <v>350</v>
      </c>
      <c r="K9">
        <f t="shared" si="1"/>
        <v>53.973955994611501</v>
      </c>
      <c r="L9">
        <v>0.539739559946115</v>
      </c>
      <c r="O9">
        <f t="shared" si="2"/>
        <v>350</v>
      </c>
      <c r="P9">
        <f t="shared" si="2"/>
        <v>92.682926829268297</v>
      </c>
      <c r="Q9">
        <f t="shared" si="3"/>
        <v>53.973955994611501</v>
      </c>
    </row>
    <row r="10" spans="1:17" x14ac:dyDescent="0.25">
      <c r="A10" s="4">
        <v>400</v>
      </c>
      <c r="B10">
        <f t="shared" si="0"/>
        <v>93.658536585365809</v>
      </c>
      <c r="C10">
        <v>0.93658536585365804</v>
      </c>
      <c r="J10" s="4">
        <v>400</v>
      </c>
      <c r="K10">
        <f t="shared" si="1"/>
        <v>64.127069592138895</v>
      </c>
      <c r="L10">
        <v>0.64127069592138897</v>
      </c>
      <c r="O10">
        <f t="shared" si="2"/>
        <v>400</v>
      </c>
      <c r="P10">
        <f t="shared" si="2"/>
        <v>93.658536585365809</v>
      </c>
      <c r="Q10">
        <f t="shared" si="3"/>
        <v>64.127069592138895</v>
      </c>
    </row>
    <row r="11" spans="1:17" x14ac:dyDescent="0.25">
      <c r="A11" s="4">
        <v>450</v>
      </c>
      <c r="B11">
        <f t="shared" si="0"/>
        <v>92.682926829268297</v>
      </c>
      <c r="C11">
        <v>0.92682926829268297</v>
      </c>
      <c r="J11" s="4">
        <v>450</v>
      </c>
      <c r="K11">
        <f t="shared" si="1"/>
        <v>53.973955994611501</v>
      </c>
      <c r="L11">
        <v>0.539739559946115</v>
      </c>
      <c r="O11">
        <f t="shared" si="2"/>
        <v>450</v>
      </c>
      <c r="P11">
        <f t="shared" si="2"/>
        <v>92.682926829268297</v>
      </c>
      <c r="Q11">
        <f t="shared" si="3"/>
        <v>53.973955994611501</v>
      </c>
    </row>
    <row r="12" spans="1:17" x14ac:dyDescent="0.25">
      <c r="A12" s="4">
        <v>500</v>
      </c>
      <c r="B12">
        <f t="shared" si="0"/>
        <v>93.170731707317003</v>
      </c>
      <c r="C12">
        <v>0.93170731707317</v>
      </c>
      <c r="J12" s="4">
        <v>500</v>
      </c>
      <c r="K12">
        <f t="shared" si="1"/>
        <v>59.325396825396801</v>
      </c>
      <c r="L12">
        <v>0.59325396825396803</v>
      </c>
      <c r="O12">
        <f t="shared" si="2"/>
        <v>500</v>
      </c>
      <c r="P12">
        <f t="shared" si="2"/>
        <v>93.170731707317003</v>
      </c>
      <c r="Q12">
        <f t="shared" si="3"/>
        <v>59.325396825396801</v>
      </c>
    </row>
    <row r="13" spans="1:17" x14ac:dyDescent="0.25">
      <c r="A13" s="4">
        <v>550</v>
      </c>
      <c r="B13">
        <f t="shared" si="0"/>
        <v>93.170731707317003</v>
      </c>
      <c r="C13">
        <v>0.93170731707317</v>
      </c>
      <c r="J13" s="4">
        <v>550</v>
      </c>
      <c r="K13">
        <f t="shared" si="1"/>
        <v>59.325396825396801</v>
      </c>
      <c r="L13">
        <v>0.59325396825396803</v>
      </c>
      <c r="O13">
        <f t="shared" si="2"/>
        <v>550</v>
      </c>
      <c r="P13">
        <f t="shared" si="2"/>
        <v>93.170731707317003</v>
      </c>
      <c r="Q13">
        <f t="shared" si="3"/>
        <v>59.325396825396801</v>
      </c>
    </row>
    <row r="14" spans="1:17" x14ac:dyDescent="0.25">
      <c r="A14" s="4">
        <v>600</v>
      </c>
      <c r="B14">
        <f t="shared" si="0"/>
        <v>93.170731707317003</v>
      </c>
      <c r="C14">
        <v>0.93170731707317</v>
      </c>
      <c r="J14" s="4">
        <v>600</v>
      </c>
      <c r="K14">
        <f t="shared" si="1"/>
        <v>59.325396825396801</v>
      </c>
      <c r="L14">
        <v>0.59325396825396803</v>
      </c>
      <c r="O14">
        <f t="shared" si="2"/>
        <v>600</v>
      </c>
      <c r="P14">
        <f t="shared" si="2"/>
        <v>93.170731707317003</v>
      </c>
      <c r="Q14">
        <f t="shared" si="3"/>
        <v>59.325396825396801</v>
      </c>
    </row>
    <row r="15" spans="1:17" x14ac:dyDescent="0.25">
      <c r="A15" s="4">
        <v>650</v>
      </c>
      <c r="B15">
        <f t="shared" si="0"/>
        <v>93.170731707317003</v>
      </c>
      <c r="C15">
        <v>0.93170731707317</v>
      </c>
      <c r="J15" s="4">
        <v>650</v>
      </c>
      <c r="K15">
        <f t="shared" si="1"/>
        <v>59.325396825396801</v>
      </c>
      <c r="L15">
        <v>0.59325396825396803</v>
      </c>
      <c r="O15">
        <f t="shared" si="2"/>
        <v>650</v>
      </c>
      <c r="P15">
        <f t="shared" si="2"/>
        <v>93.170731707317003</v>
      </c>
      <c r="Q15">
        <f t="shared" si="3"/>
        <v>59.325396825396801</v>
      </c>
    </row>
    <row r="16" spans="1:17" x14ac:dyDescent="0.25">
      <c r="A16" s="4">
        <v>700</v>
      </c>
      <c r="B16">
        <f t="shared" si="0"/>
        <v>93.170731707317003</v>
      </c>
      <c r="C16">
        <v>0.93170731707317</v>
      </c>
      <c r="J16" s="4">
        <v>700</v>
      </c>
      <c r="K16">
        <f t="shared" si="1"/>
        <v>59.325396825396801</v>
      </c>
      <c r="L16">
        <v>0.59325396825396803</v>
      </c>
      <c r="O16">
        <f t="shared" si="2"/>
        <v>700</v>
      </c>
      <c r="P16">
        <f t="shared" si="2"/>
        <v>93.170731707317003</v>
      </c>
      <c r="Q16">
        <f t="shared" si="3"/>
        <v>59.325396825396801</v>
      </c>
    </row>
    <row r="17" spans="1:17" x14ac:dyDescent="0.25">
      <c r="A17" s="4">
        <v>750</v>
      </c>
      <c r="B17">
        <f t="shared" si="0"/>
        <v>93.170731707317003</v>
      </c>
      <c r="C17">
        <v>0.93170731707317</v>
      </c>
      <c r="J17" s="4">
        <v>750</v>
      </c>
      <c r="K17">
        <f t="shared" si="1"/>
        <v>59.325396825396801</v>
      </c>
      <c r="L17">
        <v>0.59325396825396803</v>
      </c>
      <c r="O17">
        <f t="shared" si="2"/>
        <v>750</v>
      </c>
      <c r="P17">
        <f t="shared" si="2"/>
        <v>93.170731707317003</v>
      </c>
      <c r="Q17">
        <f t="shared" si="3"/>
        <v>59.325396825396801</v>
      </c>
    </row>
    <row r="18" spans="1:17" x14ac:dyDescent="0.25">
      <c r="A18" s="4">
        <v>800</v>
      </c>
      <c r="B18">
        <f t="shared" si="0"/>
        <v>93.170731707317003</v>
      </c>
      <c r="C18">
        <v>0.93170731707317</v>
      </c>
      <c r="J18" s="4">
        <v>800</v>
      </c>
      <c r="K18">
        <f t="shared" si="1"/>
        <v>59.325396825396801</v>
      </c>
      <c r="L18">
        <v>0.59325396825396803</v>
      </c>
      <c r="O18">
        <f t="shared" si="2"/>
        <v>800</v>
      </c>
      <c r="P18">
        <f t="shared" si="2"/>
        <v>93.170731707317003</v>
      </c>
      <c r="Q18">
        <f t="shared" si="3"/>
        <v>59.325396825396801</v>
      </c>
    </row>
    <row r="19" spans="1:17" x14ac:dyDescent="0.25">
      <c r="A19" s="4">
        <v>850</v>
      </c>
      <c r="B19">
        <f t="shared" si="0"/>
        <v>93.170731707317003</v>
      </c>
      <c r="C19">
        <v>0.93170731707317</v>
      </c>
      <c r="J19" s="4">
        <v>850</v>
      </c>
      <c r="K19">
        <f t="shared" si="1"/>
        <v>59.325396825396801</v>
      </c>
      <c r="L19">
        <v>0.59325396825396803</v>
      </c>
      <c r="O19">
        <f t="shared" si="2"/>
        <v>850</v>
      </c>
      <c r="P19">
        <f t="shared" si="2"/>
        <v>93.170731707317003</v>
      </c>
      <c r="Q19">
        <f t="shared" si="3"/>
        <v>59.325396825396801</v>
      </c>
    </row>
    <row r="20" spans="1:17" x14ac:dyDescent="0.25">
      <c r="A20" s="4">
        <v>900</v>
      </c>
      <c r="B20">
        <f t="shared" si="0"/>
        <v>93.170731707317003</v>
      </c>
      <c r="C20">
        <v>0.93170731707317</v>
      </c>
      <c r="J20" s="4">
        <v>900</v>
      </c>
      <c r="K20">
        <f t="shared" si="1"/>
        <v>59.325396825396801</v>
      </c>
      <c r="L20">
        <v>0.59325396825396803</v>
      </c>
      <c r="O20">
        <f t="shared" si="2"/>
        <v>900</v>
      </c>
      <c r="P20">
        <f t="shared" si="2"/>
        <v>93.170731707317003</v>
      </c>
      <c r="Q20">
        <f t="shared" si="3"/>
        <v>59.325396825396801</v>
      </c>
    </row>
    <row r="21" spans="1:17" x14ac:dyDescent="0.25">
      <c r="A21" s="4">
        <v>950</v>
      </c>
      <c r="B21">
        <f t="shared" si="0"/>
        <v>93.170731707317003</v>
      </c>
      <c r="C21">
        <v>0.93170731707317</v>
      </c>
      <c r="J21" s="4">
        <v>950</v>
      </c>
      <c r="K21">
        <f t="shared" si="1"/>
        <v>59.325396825396801</v>
      </c>
      <c r="L21">
        <v>0.59325396825396803</v>
      </c>
      <c r="O21">
        <f t="shared" si="2"/>
        <v>950</v>
      </c>
      <c r="P21">
        <f t="shared" si="2"/>
        <v>93.170731707317003</v>
      </c>
      <c r="Q21">
        <f t="shared" si="3"/>
        <v>59.325396825396801</v>
      </c>
    </row>
    <row r="22" spans="1:17" x14ac:dyDescent="0.25">
      <c r="A22" s="4">
        <v>1000</v>
      </c>
      <c r="B22">
        <f t="shared" si="0"/>
        <v>92.682926829268297</v>
      </c>
      <c r="C22">
        <v>0.92682926829268297</v>
      </c>
      <c r="J22" s="4">
        <v>1000</v>
      </c>
      <c r="K22">
        <f t="shared" si="1"/>
        <v>58.608157221698697</v>
      </c>
      <c r="L22">
        <v>0.58608157221698698</v>
      </c>
      <c r="O22">
        <f t="shared" si="2"/>
        <v>1000</v>
      </c>
      <c r="P22">
        <f t="shared" si="2"/>
        <v>92.682926829268297</v>
      </c>
      <c r="Q22">
        <f t="shared" si="3"/>
        <v>58.608157221698697</v>
      </c>
    </row>
    <row r="23" spans="1:17" x14ac:dyDescent="0.25">
      <c r="A23" s="4">
        <v>1500</v>
      </c>
      <c r="B23">
        <f t="shared" si="0"/>
        <v>92.682926829268297</v>
      </c>
      <c r="C23">
        <v>0.92682926829268297</v>
      </c>
      <c r="J23" s="4">
        <v>1500</v>
      </c>
      <c r="K23">
        <f t="shared" si="1"/>
        <v>53.973955994611501</v>
      </c>
      <c r="L23">
        <v>0.539739559946115</v>
      </c>
      <c r="O23">
        <f t="shared" si="2"/>
        <v>1500</v>
      </c>
      <c r="P23">
        <f t="shared" si="2"/>
        <v>92.682926829268297</v>
      </c>
      <c r="Q23">
        <f t="shared" si="3"/>
        <v>53.973955994611501</v>
      </c>
    </row>
    <row r="24" spans="1:17" x14ac:dyDescent="0.25">
      <c r="A24" s="4">
        <v>2000</v>
      </c>
      <c r="B24">
        <f t="shared" si="0"/>
        <v>92.682926829268297</v>
      </c>
      <c r="C24">
        <v>0.92682926829268297</v>
      </c>
      <c r="J24" s="4">
        <v>2000</v>
      </c>
      <c r="K24">
        <f t="shared" si="1"/>
        <v>53.973955994611501</v>
      </c>
      <c r="L24">
        <v>0.539739559946115</v>
      </c>
      <c r="O24">
        <f t="shared" si="2"/>
        <v>2000</v>
      </c>
      <c r="P24">
        <f t="shared" si="2"/>
        <v>92.682926829268297</v>
      </c>
      <c r="Q24">
        <f t="shared" si="3"/>
        <v>53.973955994611501</v>
      </c>
    </row>
    <row r="25" spans="1:17" x14ac:dyDescent="0.25">
      <c r="A25" s="4">
        <v>2500</v>
      </c>
      <c r="B25">
        <f t="shared" si="0"/>
        <v>92.195121951219505</v>
      </c>
      <c r="C25">
        <v>0.92195121951219505</v>
      </c>
      <c r="J25" s="4">
        <v>2500</v>
      </c>
      <c r="K25">
        <f t="shared" si="1"/>
        <v>47.9695431472081</v>
      </c>
      <c r="L25">
        <v>0.47969543147208099</v>
      </c>
      <c r="O25">
        <f t="shared" si="2"/>
        <v>2500</v>
      </c>
      <c r="P25">
        <f t="shared" si="2"/>
        <v>92.195121951219505</v>
      </c>
      <c r="Q25">
        <f t="shared" si="3"/>
        <v>47.9695431472081</v>
      </c>
    </row>
    <row r="26" spans="1:17" x14ac:dyDescent="0.25">
      <c r="A26" s="4">
        <v>3000</v>
      </c>
      <c r="B26">
        <f t="shared" si="0"/>
        <v>92.195121951219505</v>
      </c>
      <c r="C26">
        <v>0.92195121951219505</v>
      </c>
      <c r="J26" s="4">
        <v>3000</v>
      </c>
      <c r="K26">
        <f t="shared" si="1"/>
        <v>47.9695431472081</v>
      </c>
      <c r="L26">
        <v>0.47969543147208099</v>
      </c>
      <c r="O26">
        <f t="shared" si="2"/>
        <v>3000</v>
      </c>
      <c r="P26">
        <f t="shared" si="2"/>
        <v>92.195121951219505</v>
      </c>
      <c r="Q26">
        <f t="shared" si="3"/>
        <v>47.9695431472081</v>
      </c>
    </row>
    <row r="27" spans="1:17" x14ac:dyDescent="0.25">
      <c r="A27" s="4">
        <v>3500</v>
      </c>
      <c r="B27">
        <f t="shared" si="0"/>
        <v>92.195121951219505</v>
      </c>
      <c r="C27">
        <v>0.92195121951219505</v>
      </c>
      <c r="J27" s="4">
        <v>3500</v>
      </c>
      <c r="K27">
        <f t="shared" si="1"/>
        <v>47.9695431472081</v>
      </c>
      <c r="L27">
        <v>0.47969543147208099</v>
      </c>
      <c r="O27">
        <f t="shared" si="2"/>
        <v>3500</v>
      </c>
      <c r="P27">
        <f t="shared" si="2"/>
        <v>92.195121951219505</v>
      </c>
      <c r="Q27">
        <f t="shared" si="3"/>
        <v>47.9695431472081</v>
      </c>
    </row>
    <row r="28" spans="1:17" x14ac:dyDescent="0.25">
      <c r="A28" s="9">
        <v>5000</v>
      </c>
      <c r="B28">
        <f t="shared" si="0"/>
        <v>92.195121951219505</v>
      </c>
      <c r="C28">
        <v>0.92195121951219505</v>
      </c>
      <c r="J28" s="9">
        <v>5000</v>
      </c>
      <c r="K28">
        <f t="shared" si="1"/>
        <v>47.9695431472081</v>
      </c>
      <c r="L28">
        <v>0.47969543147208099</v>
      </c>
      <c r="O28">
        <f t="shared" si="2"/>
        <v>5000</v>
      </c>
      <c r="P28">
        <f t="shared" si="2"/>
        <v>92.195121951219505</v>
      </c>
      <c r="Q28">
        <f t="shared" si="3"/>
        <v>47.9695431472081</v>
      </c>
    </row>
    <row r="29" spans="1:17" x14ac:dyDescent="0.25">
      <c r="A29" s="9">
        <v>10000</v>
      </c>
      <c r="B29">
        <f t="shared" si="0"/>
        <v>92.195121951219505</v>
      </c>
      <c r="C29">
        <v>0.92195121951219505</v>
      </c>
      <c r="J29" s="9">
        <v>10000</v>
      </c>
      <c r="K29">
        <f t="shared" si="1"/>
        <v>47.9695431472081</v>
      </c>
      <c r="L29">
        <v>0.47969543147208099</v>
      </c>
      <c r="O29">
        <f t="shared" si="2"/>
        <v>10000</v>
      </c>
      <c r="P29">
        <f t="shared" si="2"/>
        <v>92.195121951219505</v>
      </c>
      <c r="Q29">
        <f t="shared" si="3"/>
        <v>47.9695431472081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zoomScale="68" zoomScaleNormal="68" workbookViewId="0">
      <selection activeCell="U34" sqref="U34"/>
    </sheetView>
  </sheetViews>
  <sheetFormatPr baseColWidth="10" defaultRowHeight="15" x14ac:dyDescent="0.25"/>
  <cols>
    <col min="2" max="2" width="11.85546875" bestFit="1" customWidth="1"/>
  </cols>
  <sheetData>
    <row r="1" spans="1:16" x14ac:dyDescent="0.25">
      <c r="B1" s="4"/>
      <c r="C1" s="4" t="s">
        <v>3</v>
      </c>
      <c r="K1" s="4" t="s">
        <v>3</v>
      </c>
      <c r="L1" s="4" t="s">
        <v>3</v>
      </c>
      <c r="M1" s="4"/>
    </row>
    <row r="2" spans="1:16" x14ac:dyDescent="0.25">
      <c r="A2" s="4">
        <v>50</v>
      </c>
      <c r="B2">
        <f>SUM(C2*100)</f>
        <v>73.484848484848399</v>
      </c>
      <c r="C2">
        <v>0.73484848484848397</v>
      </c>
      <c r="J2" s="4">
        <v>50</v>
      </c>
      <c r="K2">
        <f>SUM(L2*100)</f>
        <v>64.282953227676799</v>
      </c>
      <c r="L2">
        <v>0.64282953227676798</v>
      </c>
      <c r="O2" t="s">
        <v>12</v>
      </c>
      <c r="P2" t="s">
        <v>13</v>
      </c>
    </row>
    <row r="3" spans="1:16" x14ac:dyDescent="0.25">
      <c r="A3" s="4">
        <v>100</v>
      </c>
      <c r="B3">
        <f t="shared" ref="B3:B29" si="0">SUM(C3*100)</f>
        <v>75.757575757575708</v>
      </c>
      <c r="C3">
        <v>0.75757575757575701</v>
      </c>
      <c r="J3" s="4">
        <v>100</v>
      </c>
      <c r="K3">
        <f t="shared" ref="K3:K29" si="1">SUM(L3*100)</f>
        <v>64.646802812186095</v>
      </c>
      <c r="L3">
        <v>0.64646802812186099</v>
      </c>
      <c r="N3">
        <f>A2</f>
        <v>50</v>
      </c>
      <c r="O3">
        <f>B2</f>
        <v>73.484848484848399</v>
      </c>
      <c r="P3">
        <f>K2</f>
        <v>64.282953227676799</v>
      </c>
    </row>
    <row r="4" spans="1:16" x14ac:dyDescent="0.25">
      <c r="A4" s="4">
        <v>150</v>
      </c>
      <c r="B4">
        <f t="shared" si="0"/>
        <v>76.515151515151501</v>
      </c>
      <c r="C4">
        <v>0.76515151515151503</v>
      </c>
      <c r="J4" s="4">
        <v>150</v>
      </c>
      <c r="K4">
        <f t="shared" si="1"/>
        <v>66.954695954130599</v>
      </c>
      <c r="L4">
        <v>0.66954695954130605</v>
      </c>
      <c r="N4">
        <f t="shared" ref="N4:O29" si="2">A3</f>
        <v>100</v>
      </c>
      <c r="O4">
        <f t="shared" si="2"/>
        <v>75.757575757575708</v>
      </c>
      <c r="P4">
        <f t="shared" ref="P4:P30" si="3">K3</f>
        <v>64.646802812186095</v>
      </c>
    </row>
    <row r="5" spans="1:16" x14ac:dyDescent="0.25">
      <c r="A5" s="4">
        <v>170</v>
      </c>
      <c r="B5">
        <f>SUM(C5)</f>
        <v>77.3</v>
      </c>
      <c r="C5" s="6">
        <v>77.3</v>
      </c>
      <c r="J5" s="4">
        <v>170</v>
      </c>
      <c r="K5">
        <f>SUM(L5)</f>
        <v>67.599999999999994</v>
      </c>
      <c r="L5" s="6">
        <v>67.599999999999994</v>
      </c>
      <c r="M5" s="6"/>
      <c r="N5">
        <f t="shared" si="2"/>
        <v>150</v>
      </c>
      <c r="O5">
        <f t="shared" si="2"/>
        <v>76.515151515151501</v>
      </c>
      <c r="P5">
        <f t="shared" si="3"/>
        <v>66.954695954130599</v>
      </c>
    </row>
    <row r="6" spans="1:16" x14ac:dyDescent="0.25">
      <c r="A6" s="4">
        <v>200</v>
      </c>
      <c r="B6">
        <f t="shared" si="0"/>
        <v>80.303030303030297</v>
      </c>
      <c r="C6">
        <v>0.80303030303030298</v>
      </c>
      <c r="J6" s="4">
        <v>200</v>
      </c>
      <c r="K6">
        <f t="shared" si="1"/>
        <v>73.737373737373701</v>
      </c>
      <c r="L6">
        <v>0.73737373737373701</v>
      </c>
      <c r="N6">
        <f t="shared" si="2"/>
        <v>170</v>
      </c>
      <c r="O6">
        <f t="shared" si="2"/>
        <v>77.3</v>
      </c>
      <c r="P6">
        <f t="shared" si="3"/>
        <v>67.599999999999994</v>
      </c>
    </row>
    <row r="7" spans="1:16" x14ac:dyDescent="0.25">
      <c r="A7" s="4">
        <v>250</v>
      </c>
      <c r="B7">
        <f t="shared" si="0"/>
        <v>80.303030303030297</v>
      </c>
      <c r="C7">
        <v>0.80303030303030298</v>
      </c>
      <c r="J7" s="4">
        <v>250</v>
      </c>
      <c r="K7">
        <f t="shared" si="1"/>
        <v>73.737373737373701</v>
      </c>
      <c r="L7">
        <v>0.73737373737373701</v>
      </c>
      <c r="N7">
        <f t="shared" si="2"/>
        <v>200</v>
      </c>
      <c r="O7">
        <f t="shared" si="2"/>
        <v>80.303030303030297</v>
      </c>
      <c r="P7">
        <f t="shared" si="3"/>
        <v>73.737373737373701</v>
      </c>
    </row>
    <row r="8" spans="1:16" x14ac:dyDescent="0.25">
      <c r="A8" s="4">
        <v>300</v>
      </c>
      <c r="B8">
        <f t="shared" si="0"/>
        <v>80.303030303030297</v>
      </c>
      <c r="C8">
        <v>0.80303030303030298</v>
      </c>
      <c r="J8" s="4">
        <v>300</v>
      </c>
      <c r="K8">
        <f t="shared" si="1"/>
        <v>73.737373737373701</v>
      </c>
      <c r="L8">
        <v>0.73737373737373701</v>
      </c>
      <c r="N8">
        <f t="shared" si="2"/>
        <v>250</v>
      </c>
      <c r="O8">
        <f t="shared" si="2"/>
        <v>80.303030303030297</v>
      </c>
      <c r="P8">
        <f t="shared" si="3"/>
        <v>73.737373737373701</v>
      </c>
    </row>
    <row r="9" spans="1:16" x14ac:dyDescent="0.25">
      <c r="A9" s="4">
        <v>350</v>
      </c>
      <c r="B9">
        <f t="shared" si="0"/>
        <v>78.787878787878697</v>
      </c>
      <c r="C9">
        <v>0.78787878787878696</v>
      </c>
      <c r="J9" s="4">
        <v>350</v>
      </c>
      <c r="K9">
        <f t="shared" si="1"/>
        <v>71.125</v>
      </c>
      <c r="L9">
        <v>0.71125000000000005</v>
      </c>
      <c r="N9">
        <f t="shared" si="2"/>
        <v>300</v>
      </c>
      <c r="O9">
        <f t="shared" si="2"/>
        <v>80.303030303030297</v>
      </c>
      <c r="P9">
        <f t="shared" si="3"/>
        <v>73.737373737373701</v>
      </c>
    </row>
    <row r="10" spans="1:16" x14ac:dyDescent="0.25">
      <c r="A10" s="4">
        <v>400</v>
      </c>
      <c r="B10">
        <f t="shared" si="0"/>
        <v>79.545454545454504</v>
      </c>
      <c r="C10">
        <v>0.79545454545454497</v>
      </c>
      <c r="J10" s="4">
        <v>400</v>
      </c>
      <c r="K10">
        <f t="shared" si="1"/>
        <v>72.446849632779191</v>
      </c>
      <c r="L10">
        <v>0.72446849632779198</v>
      </c>
      <c r="N10">
        <f t="shared" si="2"/>
        <v>350</v>
      </c>
      <c r="O10">
        <f t="shared" si="2"/>
        <v>78.787878787878697</v>
      </c>
      <c r="P10">
        <f t="shared" si="3"/>
        <v>71.125</v>
      </c>
    </row>
    <row r="11" spans="1:16" x14ac:dyDescent="0.25">
      <c r="A11" s="4">
        <v>450</v>
      </c>
      <c r="B11">
        <f t="shared" si="0"/>
        <v>78.787878787878697</v>
      </c>
      <c r="C11">
        <v>0.78787878787878696</v>
      </c>
      <c r="J11" s="4">
        <v>450</v>
      </c>
      <c r="K11">
        <f t="shared" si="1"/>
        <v>71.717171717171695</v>
      </c>
      <c r="L11">
        <v>0.71717171717171702</v>
      </c>
      <c r="N11">
        <f t="shared" si="2"/>
        <v>400</v>
      </c>
      <c r="O11">
        <f t="shared" si="2"/>
        <v>79.545454545454504</v>
      </c>
      <c r="P11">
        <f t="shared" si="3"/>
        <v>72.446849632779191</v>
      </c>
    </row>
    <row r="12" spans="1:16" x14ac:dyDescent="0.25">
      <c r="A12" s="4">
        <v>500</v>
      </c>
      <c r="B12">
        <f t="shared" si="0"/>
        <v>78.030303030303003</v>
      </c>
      <c r="C12">
        <v>0.78030303030303005</v>
      </c>
      <c r="J12" s="4">
        <v>500</v>
      </c>
      <c r="K12">
        <f t="shared" si="1"/>
        <v>69.770196635868203</v>
      </c>
      <c r="L12">
        <v>0.69770196635868198</v>
      </c>
      <c r="N12">
        <f t="shared" si="2"/>
        <v>450</v>
      </c>
      <c r="O12">
        <f t="shared" si="2"/>
        <v>78.787878787878697</v>
      </c>
      <c r="P12">
        <f t="shared" si="3"/>
        <v>71.717171717171695</v>
      </c>
    </row>
    <row r="13" spans="1:16" x14ac:dyDescent="0.25">
      <c r="A13" s="4">
        <v>550</v>
      </c>
      <c r="B13">
        <f t="shared" si="0"/>
        <v>78.787878787878697</v>
      </c>
      <c r="C13">
        <v>0.78787878787878696</v>
      </c>
      <c r="J13" s="4">
        <v>550</v>
      </c>
      <c r="K13">
        <f t="shared" si="1"/>
        <v>70.488661769402711</v>
      </c>
      <c r="L13">
        <v>0.70488661769402705</v>
      </c>
      <c r="N13">
        <f t="shared" si="2"/>
        <v>500</v>
      </c>
      <c r="O13">
        <f t="shared" si="2"/>
        <v>78.030303030303003</v>
      </c>
      <c r="P13">
        <f t="shared" si="3"/>
        <v>69.770196635868203</v>
      </c>
    </row>
    <row r="14" spans="1:16" x14ac:dyDescent="0.25">
      <c r="A14" s="4">
        <v>600</v>
      </c>
      <c r="B14">
        <f t="shared" si="0"/>
        <v>79.545454545454504</v>
      </c>
      <c r="C14">
        <v>0.79545454545454497</v>
      </c>
      <c r="J14" s="4">
        <v>600</v>
      </c>
      <c r="K14">
        <f t="shared" si="1"/>
        <v>75.614095107766005</v>
      </c>
      <c r="L14">
        <v>0.75614095107766</v>
      </c>
      <c r="N14">
        <f t="shared" si="2"/>
        <v>550</v>
      </c>
      <c r="O14">
        <f t="shared" si="2"/>
        <v>78.787878787878697</v>
      </c>
      <c r="P14">
        <f t="shared" si="3"/>
        <v>70.488661769402711</v>
      </c>
    </row>
    <row r="15" spans="1:16" x14ac:dyDescent="0.25">
      <c r="A15" s="4">
        <v>650</v>
      </c>
      <c r="B15">
        <f t="shared" si="0"/>
        <v>78.787878787878697</v>
      </c>
      <c r="C15">
        <v>0.78787878787878696</v>
      </c>
      <c r="J15" s="4">
        <v>650</v>
      </c>
      <c r="K15">
        <f t="shared" si="1"/>
        <v>70.488661769402711</v>
      </c>
      <c r="L15">
        <v>0.70488661769402705</v>
      </c>
      <c r="N15">
        <f t="shared" si="2"/>
        <v>600</v>
      </c>
      <c r="O15">
        <f t="shared" si="2"/>
        <v>79.545454545454504</v>
      </c>
      <c r="P15">
        <f t="shared" si="3"/>
        <v>75.614095107766005</v>
      </c>
    </row>
    <row r="16" spans="1:16" x14ac:dyDescent="0.25">
      <c r="A16" s="4">
        <v>700</v>
      </c>
      <c r="B16">
        <f t="shared" si="0"/>
        <v>79.545454545454504</v>
      </c>
      <c r="C16">
        <v>0.79545454545454497</v>
      </c>
      <c r="J16" s="4">
        <v>700</v>
      </c>
      <c r="K16">
        <f t="shared" si="1"/>
        <v>71.855010660980795</v>
      </c>
      <c r="L16">
        <v>0.718550106609808</v>
      </c>
      <c r="N16">
        <f t="shared" si="2"/>
        <v>650</v>
      </c>
      <c r="O16">
        <f t="shared" si="2"/>
        <v>78.787878787878697</v>
      </c>
      <c r="P16">
        <f t="shared" si="3"/>
        <v>70.488661769402711</v>
      </c>
    </row>
    <row r="17" spans="1:16" x14ac:dyDescent="0.25">
      <c r="A17" s="4">
        <v>750</v>
      </c>
      <c r="B17">
        <f t="shared" si="0"/>
        <v>78.787878787878697</v>
      </c>
      <c r="C17">
        <v>0.78787878787878696</v>
      </c>
      <c r="J17" s="4">
        <v>750</v>
      </c>
      <c r="K17">
        <f t="shared" si="1"/>
        <v>75.2345215759849</v>
      </c>
      <c r="L17">
        <v>0.75234521575984903</v>
      </c>
      <c r="N17">
        <f t="shared" si="2"/>
        <v>700</v>
      </c>
      <c r="O17">
        <f t="shared" si="2"/>
        <v>79.545454545454504</v>
      </c>
      <c r="P17">
        <f t="shared" si="3"/>
        <v>71.855010660980795</v>
      </c>
    </row>
    <row r="18" spans="1:16" x14ac:dyDescent="0.25">
      <c r="A18" s="4">
        <v>800</v>
      </c>
      <c r="B18">
        <f t="shared" si="0"/>
        <v>80.303030303030297</v>
      </c>
      <c r="C18">
        <v>0.80303030303030298</v>
      </c>
      <c r="J18" s="4">
        <v>800</v>
      </c>
      <c r="K18">
        <f t="shared" si="1"/>
        <v>73.1875</v>
      </c>
      <c r="L18">
        <v>0.73187500000000005</v>
      </c>
      <c r="N18">
        <f t="shared" si="2"/>
        <v>750</v>
      </c>
      <c r="O18">
        <f t="shared" si="2"/>
        <v>78.787878787878697</v>
      </c>
      <c r="P18">
        <f t="shared" si="3"/>
        <v>75.2345215759849</v>
      </c>
    </row>
    <row r="19" spans="1:16" x14ac:dyDescent="0.25">
      <c r="A19" s="4">
        <v>850</v>
      </c>
      <c r="B19">
        <f t="shared" si="0"/>
        <v>79.545454545454504</v>
      </c>
      <c r="C19">
        <v>0.79545454545454497</v>
      </c>
      <c r="J19" s="4">
        <v>850</v>
      </c>
      <c r="K19">
        <f t="shared" si="1"/>
        <v>71.855010660980795</v>
      </c>
      <c r="L19">
        <v>0.718550106609808</v>
      </c>
      <c r="N19">
        <f t="shared" si="2"/>
        <v>800</v>
      </c>
      <c r="O19">
        <f t="shared" si="2"/>
        <v>80.303030303030297</v>
      </c>
      <c r="P19">
        <f t="shared" si="3"/>
        <v>73.1875</v>
      </c>
    </row>
    <row r="20" spans="1:16" x14ac:dyDescent="0.25">
      <c r="A20" s="4">
        <v>900</v>
      </c>
      <c r="B20">
        <f t="shared" si="0"/>
        <v>78.787878787878697</v>
      </c>
      <c r="C20">
        <v>0.78787878787878696</v>
      </c>
      <c r="J20" s="4">
        <v>900</v>
      </c>
      <c r="K20">
        <f t="shared" si="1"/>
        <v>71.125</v>
      </c>
      <c r="L20">
        <v>0.71125000000000005</v>
      </c>
      <c r="N20">
        <f t="shared" si="2"/>
        <v>850</v>
      </c>
      <c r="O20">
        <f t="shared" si="2"/>
        <v>79.545454545454504</v>
      </c>
      <c r="P20">
        <f t="shared" si="3"/>
        <v>71.855010660980795</v>
      </c>
    </row>
    <row r="21" spans="1:16" x14ac:dyDescent="0.25">
      <c r="A21" s="4">
        <v>950</v>
      </c>
      <c r="B21">
        <f t="shared" si="0"/>
        <v>80.303030303030297</v>
      </c>
      <c r="C21">
        <v>0.80303030303030298</v>
      </c>
      <c r="J21" s="4">
        <v>950</v>
      </c>
      <c r="K21">
        <f t="shared" si="1"/>
        <v>73.1875</v>
      </c>
      <c r="L21">
        <v>0.73187500000000005</v>
      </c>
      <c r="N21">
        <f t="shared" si="2"/>
        <v>900</v>
      </c>
      <c r="O21">
        <f t="shared" si="2"/>
        <v>78.787878787878697</v>
      </c>
      <c r="P21">
        <f t="shared" si="3"/>
        <v>71.125</v>
      </c>
    </row>
    <row r="22" spans="1:16" x14ac:dyDescent="0.25">
      <c r="A22" s="4">
        <v>1000</v>
      </c>
      <c r="B22">
        <f t="shared" si="0"/>
        <v>79.545454545454504</v>
      </c>
      <c r="C22">
        <v>0.79545454545454497</v>
      </c>
      <c r="J22" s="4">
        <v>1000</v>
      </c>
      <c r="K22">
        <f t="shared" si="1"/>
        <v>71.855010660980795</v>
      </c>
      <c r="L22">
        <v>0.718550106609808</v>
      </c>
      <c r="N22">
        <f t="shared" si="2"/>
        <v>950</v>
      </c>
      <c r="O22">
        <f t="shared" si="2"/>
        <v>80.303030303030297</v>
      </c>
      <c r="P22">
        <f t="shared" si="3"/>
        <v>73.1875</v>
      </c>
    </row>
    <row r="23" spans="1:16" x14ac:dyDescent="0.25">
      <c r="A23" s="4">
        <v>1500</v>
      </c>
      <c r="B23">
        <f t="shared" si="0"/>
        <v>79.545454545454504</v>
      </c>
      <c r="C23">
        <v>0.79545454545454497</v>
      </c>
      <c r="J23" s="4">
        <v>1500</v>
      </c>
      <c r="K23">
        <f t="shared" si="1"/>
        <v>72.446849632779191</v>
      </c>
      <c r="L23">
        <v>0.72446849632779198</v>
      </c>
      <c r="N23">
        <f t="shared" si="2"/>
        <v>1000</v>
      </c>
      <c r="O23">
        <f t="shared" si="2"/>
        <v>79.545454545454504</v>
      </c>
      <c r="P23">
        <f t="shared" si="3"/>
        <v>71.855010660980795</v>
      </c>
    </row>
    <row r="24" spans="1:16" x14ac:dyDescent="0.25">
      <c r="A24" s="4">
        <v>2000</v>
      </c>
      <c r="B24">
        <f t="shared" si="0"/>
        <v>78.030303030303003</v>
      </c>
      <c r="C24">
        <v>0.78030303030303005</v>
      </c>
      <c r="J24" s="4">
        <v>2000</v>
      </c>
      <c r="K24">
        <f t="shared" si="1"/>
        <v>69.086651053864102</v>
      </c>
      <c r="L24">
        <v>0.69086651053864101</v>
      </c>
      <c r="N24">
        <f t="shared" si="2"/>
        <v>1500</v>
      </c>
      <c r="O24">
        <f t="shared" si="2"/>
        <v>79.545454545454504</v>
      </c>
      <c r="P24">
        <f t="shared" si="3"/>
        <v>72.446849632779191</v>
      </c>
    </row>
    <row r="25" spans="1:16" x14ac:dyDescent="0.25">
      <c r="A25" s="4">
        <v>2500</v>
      </c>
      <c r="B25">
        <f t="shared" si="0"/>
        <v>78.787878787878697</v>
      </c>
      <c r="C25">
        <v>0.78787878787878696</v>
      </c>
      <c r="J25" s="4">
        <v>2500</v>
      </c>
      <c r="K25">
        <f t="shared" si="1"/>
        <v>70.488661769402711</v>
      </c>
      <c r="L25">
        <v>0.70488661769402705</v>
      </c>
      <c r="N25">
        <f t="shared" si="2"/>
        <v>2000</v>
      </c>
      <c r="O25">
        <f t="shared" si="2"/>
        <v>78.030303030303003</v>
      </c>
      <c r="P25">
        <f t="shared" si="3"/>
        <v>69.086651053864102</v>
      </c>
    </row>
    <row r="26" spans="1:16" x14ac:dyDescent="0.25">
      <c r="A26" s="4">
        <v>3000</v>
      </c>
      <c r="B26">
        <f t="shared" si="0"/>
        <v>81.060606060606005</v>
      </c>
      <c r="C26">
        <v>0.81060606060606</v>
      </c>
      <c r="J26" s="4">
        <v>3000</v>
      </c>
      <c r="K26">
        <f t="shared" si="1"/>
        <v>73.350561253331108</v>
      </c>
      <c r="L26">
        <v>0.73350561253331104</v>
      </c>
      <c r="N26">
        <f t="shared" si="2"/>
        <v>2500</v>
      </c>
      <c r="O26">
        <f t="shared" si="2"/>
        <v>78.787878787878697</v>
      </c>
      <c r="P26">
        <f t="shared" si="3"/>
        <v>70.488661769402711</v>
      </c>
    </row>
    <row r="27" spans="1:16" x14ac:dyDescent="0.25">
      <c r="A27" s="4">
        <v>3500</v>
      </c>
      <c r="B27">
        <f t="shared" si="0"/>
        <v>78.787878787878697</v>
      </c>
      <c r="C27">
        <v>0.78787878787878696</v>
      </c>
      <c r="J27" s="4">
        <v>3500</v>
      </c>
      <c r="K27">
        <f t="shared" si="1"/>
        <v>69.803921568627402</v>
      </c>
      <c r="L27">
        <v>0.69803921568627403</v>
      </c>
      <c r="N27">
        <f t="shared" si="2"/>
        <v>3000</v>
      </c>
      <c r="O27">
        <f t="shared" si="2"/>
        <v>81.060606060606005</v>
      </c>
      <c r="P27">
        <f t="shared" si="3"/>
        <v>73.350561253331108</v>
      </c>
    </row>
    <row r="28" spans="1:16" x14ac:dyDescent="0.25">
      <c r="A28" s="9">
        <v>5000</v>
      </c>
      <c r="B28">
        <f t="shared" si="0"/>
        <v>78.030303030303003</v>
      </c>
      <c r="C28">
        <v>0.78030303030303005</v>
      </c>
      <c r="J28" s="9">
        <v>5000</v>
      </c>
      <c r="K28">
        <f t="shared" si="1"/>
        <v>68.350558081852</v>
      </c>
      <c r="L28">
        <v>0.68350558081851998</v>
      </c>
      <c r="N28">
        <f t="shared" si="2"/>
        <v>3500</v>
      </c>
      <c r="O28">
        <f t="shared" si="2"/>
        <v>78.787878787878697</v>
      </c>
      <c r="P28">
        <f t="shared" si="3"/>
        <v>69.803921568627402</v>
      </c>
    </row>
    <row r="29" spans="1:16" x14ac:dyDescent="0.25">
      <c r="A29" s="9">
        <v>10000</v>
      </c>
      <c r="B29">
        <f t="shared" si="0"/>
        <v>78.030303030303003</v>
      </c>
      <c r="C29">
        <v>0.78030303030303005</v>
      </c>
      <c r="J29" s="9">
        <v>10000</v>
      </c>
      <c r="K29">
        <f t="shared" si="1"/>
        <v>67.556572590897503</v>
      </c>
      <c r="L29">
        <v>0.67556572590897501</v>
      </c>
      <c r="N29">
        <f t="shared" si="2"/>
        <v>5000</v>
      </c>
      <c r="O29">
        <f t="shared" si="2"/>
        <v>78.030303030303003</v>
      </c>
      <c r="P29">
        <f t="shared" si="3"/>
        <v>68.350558081852</v>
      </c>
    </row>
    <row r="30" spans="1:16" x14ac:dyDescent="0.25">
      <c r="N30">
        <f>A29</f>
        <v>10000</v>
      </c>
      <c r="O30">
        <f>B29</f>
        <v>78.030303030303003</v>
      </c>
      <c r="P30">
        <f t="shared" si="3"/>
        <v>67.556572590897503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9"/>
  <sheetViews>
    <sheetView zoomScale="84" workbookViewId="0">
      <selection activeCell="T1" sqref="T1:U1"/>
    </sheetView>
  </sheetViews>
  <sheetFormatPr baseColWidth="10" defaultRowHeight="15" x14ac:dyDescent="0.25"/>
  <sheetData>
    <row r="1" spans="1:21" x14ac:dyDescent="0.25">
      <c r="B1" s="4" t="s">
        <v>12</v>
      </c>
      <c r="C1" s="4" t="s">
        <v>4</v>
      </c>
      <c r="K1" s="4" t="s">
        <v>13</v>
      </c>
      <c r="L1" s="4" t="s">
        <v>4</v>
      </c>
      <c r="T1" t="s">
        <v>12</v>
      </c>
      <c r="U1" t="s">
        <v>13</v>
      </c>
    </row>
    <row r="2" spans="1:21" x14ac:dyDescent="0.25">
      <c r="A2" s="4">
        <v>50</v>
      </c>
      <c r="B2">
        <f>C2*100</f>
        <v>78.656126482213395</v>
      </c>
      <c r="C2">
        <v>0.78656126482213395</v>
      </c>
      <c r="J2" s="4">
        <v>50</v>
      </c>
      <c r="K2">
        <f>L2*100</f>
        <v>76.477272727272705</v>
      </c>
      <c r="L2">
        <v>0.76477272727272705</v>
      </c>
      <c r="S2">
        <f>A2</f>
        <v>50</v>
      </c>
      <c r="T2">
        <f>B2</f>
        <v>78.656126482213395</v>
      </c>
      <c r="U2">
        <f>K2</f>
        <v>76.477272727272705</v>
      </c>
    </row>
    <row r="3" spans="1:21" x14ac:dyDescent="0.25">
      <c r="A3" s="4">
        <v>100</v>
      </c>
      <c r="B3">
        <f t="shared" ref="B3:B29" si="0">C3*100</f>
        <v>78.656126482213395</v>
      </c>
      <c r="C3">
        <v>0.78656126482213395</v>
      </c>
      <c r="J3" s="4">
        <v>100</v>
      </c>
      <c r="K3">
        <f t="shared" ref="K3:K29" si="1">L3*100</f>
        <v>76.599753357084097</v>
      </c>
      <c r="L3">
        <v>0.76599753357084099</v>
      </c>
      <c r="S3">
        <f t="shared" ref="S3:T29" si="2">A3</f>
        <v>100</v>
      </c>
      <c r="T3">
        <f t="shared" si="2"/>
        <v>78.656126482213395</v>
      </c>
      <c r="U3">
        <f t="shared" ref="U3:U29" si="3">K3</f>
        <v>76.599753357084097</v>
      </c>
    </row>
    <row r="4" spans="1:21" x14ac:dyDescent="0.25">
      <c r="A4" s="4">
        <v>150</v>
      </c>
      <c r="B4">
        <f t="shared" si="0"/>
        <v>79.051383399209399</v>
      </c>
      <c r="C4">
        <v>0.79051383399209396</v>
      </c>
      <c r="J4" s="4">
        <v>150</v>
      </c>
      <c r="K4">
        <f t="shared" si="1"/>
        <v>76.851100561070297</v>
      </c>
      <c r="L4">
        <v>0.76851100561070296</v>
      </c>
      <c r="S4">
        <f t="shared" si="2"/>
        <v>150</v>
      </c>
      <c r="T4">
        <f t="shared" si="2"/>
        <v>79.051383399209399</v>
      </c>
      <c r="U4">
        <f t="shared" si="3"/>
        <v>76.851100561070297</v>
      </c>
    </row>
    <row r="5" spans="1:21" x14ac:dyDescent="0.25">
      <c r="A5" s="4">
        <v>170</v>
      </c>
      <c r="B5">
        <f>C5</f>
        <v>79.099999999999994</v>
      </c>
      <c r="C5" s="6">
        <v>79.099999999999994</v>
      </c>
      <c r="J5" s="4">
        <v>170</v>
      </c>
      <c r="K5">
        <f>L5</f>
        <v>77</v>
      </c>
      <c r="L5" s="6">
        <v>77</v>
      </c>
      <c r="S5">
        <f t="shared" si="2"/>
        <v>170</v>
      </c>
      <c r="T5">
        <f t="shared" si="2"/>
        <v>79.099999999999994</v>
      </c>
      <c r="U5">
        <f t="shared" si="3"/>
        <v>77</v>
      </c>
    </row>
    <row r="6" spans="1:21" x14ac:dyDescent="0.25">
      <c r="A6" s="4">
        <v>200</v>
      </c>
      <c r="B6">
        <f t="shared" si="0"/>
        <v>80.237154150197597</v>
      </c>
      <c r="C6">
        <v>0.80237154150197598</v>
      </c>
      <c r="J6" s="4">
        <v>200</v>
      </c>
      <c r="K6">
        <f t="shared" si="1"/>
        <v>78.102063426118193</v>
      </c>
      <c r="L6">
        <v>0.78102063426118196</v>
      </c>
      <c r="S6">
        <f t="shared" si="2"/>
        <v>200</v>
      </c>
      <c r="T6">
        <f t="shared" si="2"/>
        <v>80.237154150197597</v>
      </c>
      <c r="U6">
        <f t="shared" si="3"/>
        <v>78.102063426118193</v>
      </c>
    </row>
    <row r="7" spans="1:21" x14ac:dyDescent="0.25">
      <c r="A7" s="4">
        <v>250</v>
      </c>
      <c r="B7">
        <f t="shared" si="0"/>
        <v>81.422924901185695</v>
      </c>
      <c r="C7">
        <v>0.814229249011857</v>
      </c>
      <c r="J7" s="4">
        <v>250</v>
      </c>
      <c r="K7">
        <f t="shared" si="1"/>
        <v>79.35912791404121</v>
      </c>
      <c r="L7">
        <v>0.79359127914041205</v>
      </c>
      <c r="S7">
        <f t="shared" si="2"/>
        <v>250</v>
      </c>
      <c r="T7">
        <f t="shared" si="2"/>
        <v>81.422924901185695</v>
      </c>
      <c r="U7">
        <f t="shared" si="3"/>
        <v>79.35912791404121</v>
      </c>
    </row>
    <row r="8" spans="1:21" x14ac:dyDescent="0.25">
      <c r="A8" s="4">
        <v>300</v>
      </c>
      <c r="B8">
        <f t="shared" si="0"/>
        <v>80.632411067193601</v>
      </c>
      <c r="C8">
        <v>0.80632411067193599</v>
      </c>
      <c r="J8" s="4">
        <v>300</v>
      </c>
      <c r="K8">
        <f t="shared" si="1"/>
        <v>78.480792931659906</v>
      </c>
      <c r="L8">
        <v>0.78480792931659904</v>
      </c>
      <c r="S8">
        <f t="shared" si="2"/>
        <v>300</v>
      </c>
      <c r="T8">
        <f t="shared" si="2"/>
        <v>80.632411067193601</v>
      </c>
      <c r="U8">
        <f t="shared" si="3"/>
        <v>78.480792931659906</v>
      </c>
    </row>
    <row r="9" spans="1:21" x14ac:dyDescent="0.25">
      <c r="A9" s="4">
        <v>350</v>
      </c>
      <c r="B9">
        <f t="shared" si="0"/>
        <v>79.446640316205503</v>
      </c>
      <c r="C9">
        <v>0.79446640316205497</v>
      </c>
      <c r="J9" s="4">
        <v>350</v>
      </c>
      <c r="K9">
        <f t="shared" si="1"/>
        <v>77.348484848484802</v>
      </c>
      <c r="L9">
        <v>0.773484848484848</v>
      </c>
      <c r="S9">
        <f t="shared" si="2"/>
        <v>350</v>
      </c>
      <c r="T9">
        <f t="shared" si="2"/>
        <v>79.446640316205503</v>
      </c>
      <c r="U9">
        <f t="shared" si="3"/>
        <v>77.348484848484802</v>
      </c>
    </row>
    <row r="10" spans="1:21" x14ac:dyDescent="0.25">
      <c r="A10" s="4">
        <v>400</v>
      </c>
      <c r="B10">
        <f t="shared" si="0"/>
        <v>80.237154150197597</v>
      </c>
      <c r="C10">
        <v>0.80237154150197598</v>
      </c>
      <c r="J10" s="4">
        <v>400</v>
      </c>
      <c r="K10">
        <f t="shared" si="1"/>
        <v>77.980086338949903</v>
      </c>
      <c r="L10">
        <v>0.77980086338949905</v>
      </c>
      <c r="S10">
        <f t="shared" si="2"/>
        <v>400</v>
      </c>
      <c r="T10">
        <f t="shared" si="2"/>
        <v>80.237154150197597</v>
      </c>
      <c r="U10">
        <f t="shared" si="3"/>
        <v>77.980086338949903</v>
      </c>
    </row>
    <row r="11" spans="1:21" x14ac:dyDescent="0.25">
      <c r="A11" s="4">
        <v>450</v>
      </c>
      <c r="B11">
        <f t="shared" si="0"/>
        <v>81.027667984189705</v>
      </c>
      <c r="C11">
        <v>0.810276679841897</v>
      </c>
      <c r="J11" s="4">
        <v>450</v>
      </c>
      <c r="K11">
        <f t="shared" si="1"/>
        <v>79.090909090908994</v>
      </c>
      <c r="L11">
        <v>0.79090909090909001</v>
      </c>
      <c r="S11">
        <f t="shared" si="2"/>
        <v>450</v>
      </c>
      <c r="T11">
        <f t="shared" si="2"/>
        <v>81.027667984189705</v>
      </c>
      <c r="U11">
        <f t="shared" si="3"/>
        <v>79.090909090908994</v>
      </c>
    </row>
    <row r="12" spans="1:21" x14ac:dyDescent="0.25">
      <c r="A12" s="4">
        <v>500</v>
      </c>
      <c r="B12">
        <f t="shared" si="0"/>
        <v>81.027667984189705</v>
      </c>
      <c r="C12">
        <v>0.810276679841897</v>
      </c>
      <c r="J12" s="4">
        <v>500</v>
      </c>
      <c r="K12">
        <f t="shared" si="1"/>
        <v>78.860882885392002</v>
      </c>
      <c r="L12">
        <v>0.78860882885392003</v>
      </c>
      <c r="S12">
        <f t="shared" si="2"/>
        <v>500</v>
      </c>
      <c r="T12">
        <f t="shared" si="2"/>
        <v>81.027667984189705</v>
      </c>
      <c r="U12">
        <f t="shared" si="3"/>
        <v>78.860882885392002</v>
      </c>
    </row>
    <row r="13" spans="1:21" x14ac:dyDescent="0.25">
      <c r="A13" s="4">
        <v>550</v>
      </c>
      <c r="B13">
        <f t="shared" si="0"/>
        <v>80.632411067193601</v>
      </c>
      <c r="C13">
        <v>0.80632411067193599</v>
      </c>
      <c r="J13" s="4">
        <v>550</v>
      </c>
      <c r="K13">
        <f t="shared" si="1"/>
        <v>78.480792931659906</v>
      </c>
      <c r="L13">
        <v>0.78480792931659904</v>
      </c>
      <c r="S13">
        <f t="shared" si="2"/>
        <v>550</v>
      </c>
      <c r="T13">
        <f t="shared" si="2"/>
        <v>80.632411067193601</v>
      </c>
      <c r="U13">
        <f t="shared" si="3"/>
        <v>78.480792931659906</v>
      </c>
    </row>
    <row r="14" spans="1:21" x14ac:dyDescent="0.25">
      <c r="A14" s="4">
        <v>600</v>
      </c>
      <c r="B14">
        <f t="shared" si="0"/>
        <v>81.027667984189705</v>
      </c>
      <c r="C14">
        <v>0.810276679841897</v>
      </c>
      <c r="J14" s="4">
        <v>600</v>
      </c>
      <c r="K14">
        <f t="shared" si="1"/>
        <v>78.739495798319297</v>
      </c>
      <c r="L14">
        <v>0.78739495798319303</v>
      </c>
      <c r="S14">
        <f t="shared" si="2"/>
        <v>600</v>
      </c>
      <c r="T14">
        <f t="shared" si="2"/>
        <v>81.027667984189705</v>
      </c>
      <c r="U14">
        <f t="shared" si="3"/>
        <v>78.739495798319297</v>
      </c>
    </row>
    <row r="15" spans="1:21" x14ac:dyDescent="0.25">
      <c r="A15" s="4">
        <v>650</v>
      </c>
      <c r="B15">
        <f t="shared" si="0"/>
        <v>80.632411067193601</v>
      </c>
      <c r="C15">
        <v>0.80632411067193599</v>
      </c>
      <c r="J15" s="4">
        <v>650</v>
      </c>
      <c r="K15">
        <f t="shared" si="1"/>
        <v>78.598187311178208</v>
      </c>
      <c r="L15">
        <v>0.78598187311178203</v>
      </c>
      <c r="S15">
        <f t="shared" si="2"/>
        <v>650</v>
      </c>
      <c r="T15">
        <f t="shared" si="2"/>
        <v>80.632411067193601</v>
      </c>
      <c r="U15">
        <f t="shared" si="3"/>
        <v>78.598187311178208</v>
      </c>
    </row>
    <row r="16" spans="1:21" x14ac:dyDescent="0.25">
      <c r="A16" s="4">
        <v>700</v>
      </c>
      <c r="B16">
        <f t="shared" si="0"/>
        <v>81.027667984189705</v>
      </c>
      <c r="C16">
        <v>0.810276679841897</v>
      </c>
      <c r="J16" s="4">
        <v>700</v>
      </c>
      <c r="K16">
        <f t="shared" si="1"/>
        <v>79.090909090908994</v>
      </c>
      <c r="L16">
        <v>0.79090909090909001</v>
      </c>
      <c r="S16">
        <f t="shared" si="2"/>
        <v>700</v>
      </c>
      <c r="T16">
        <f t="shared" si="2"/>
        <v>81.027667984189705</v>
      </c>
      <c r="U16">
        <f t="shared" si="3"/>
        <v>79.090909090908994</v>
      </c>
    </row>
    <row r="17" spans="1:21" x14ac:dyDescent="0.25">
      <c r="A17" s="4">
        <v>750</v>
      </c>
      <c r="B17">
        <f t="shared" si="0"/>
        <v>81.027667984189705</v>
      </c>
      <c r="C17">
        <v>0.810276679841897</v>
      </c>
      <c r="J17" s="4">
        <v>750</v>
      </c>
      <c r="K17">
        <f t="shared" si="1"/>
        <v>78.977980889073493</v>
      </c>
      <c r="L17">
        <v>0.78977980889073496</v>
      </c>
      <c r="S17">
        <f t="shared" si="2"/>
        <v>750</v>
      </c>
      <c r="T17">
        <f t="shared" si="2"/>
        <v>81.027667984189705</v>
      </c>
      <c r="U17">
        <f t="shared" si="3"/>
        <v>78.977980889073493</v>
      </c>
    </row>
    <row r="18" spans="1:21" x14ac:dyDescent="0.25">
      <c r="A18" s="4">
        <v>800</v>
      </c>
      <c r="B18">
        <f t="shared" si="0"/>
        <v>80.632411067193601</v>
      </c>
      <c r="C18">
        <v>0.80632411067193599</v>
      </c>
      <c r="J18" s="4">
        <v>800</v>
      </c>
      <c r="K18">
        <f t="shared" si="1"/>
        <v>78.711383579757097</v>
      </c>
      <c r="L18">
        <v>0.78711383579757099</v>
      </c>
      <c r="S18">
        <f t="shared" si="2"/>
        <v>800</v>
      </c>
      <c r="T18">
        <f t="shared" si="2"/>
        <v>80.632411067193601</v>
      </c>
      <c r="U18">
        <f t="shared" si="3"/>
        <v>78.711383579757097</v>
      </c>
    </row>
    <row r="19" spans="1:21" x14ac:dyDescent="0.25">
      <c r="A19" s="4">
        <v>850</v>
      </c>
      <c r="B19">
        <f t="shared" si="0"/>
        <v>81.422924901185695</v>
      </c>
      <c r="C19">
        <v>0.814229249011857</v>
      </c>
      <c r="J19" s="4">
        <v>850</v>
      </c>
      <c r="K19">
        <f t="shared" si="1"/>
        <v>79.471730686232107</v>
      </c>
      <c r="L19">
        <v>0.794717306862321</v>
      </c>
      <c r="S19">
        <f t="shared" si="2"/>
        <v>850</v>
      </c>
      <c r="T19">
        <f t="shared" si="2"/>
        <v>81.422924901185695</v>
      </c>
      <c r="U19">
        <f t="shared" si="3"/>
        <v>79.471730686232107</v>
      </c>
    </row>
    <row r="20" spans="1:21" x14ac:dyDescent="0.25">
      <c r="A20" s="4">
        <v>900</v>
      </c>
      <c r="B20">
        <f t="shared" si="0"/>
        <v>81.027667984189705</v>
      </c>
      <c r="C20">
        <v>0.810276679841897</v>
      </c>
      <c r="J20" s="4">
        <v>900</v>
      </c>
      <c r="K20">
        <f t="shared" si="1"/>
        <v>78.977980889073493</v>
      </c>
      <c r="L20">
        <v>0.78977980889073496</v>
      </c>
      <c r="S20">
        <f t="shared" si="2"/>
        <v>900</v>
      </c>
      <c r="T20">
        <f t="shared" si="2"/>
        <v>81.027667984189705</v>
      </c>
      <c r="U20">
        <f t="shared" si="3"/>
        <v>78.977980889073493</v>
      </c>
    </row>
    <row r="21" spans="1:21" x14ac:dyDescent="0.25">
      <c r="A21" s="4">
        <v>950</v>
      </c>
      <c r="B21">
        <f t="shared" si="0"/>
        <v>81.818181818181799</v>
      </c>
      <c r="C21">
        <v>0.81818181818181801</v>
      </c>
      <c r="J21" s="4">
        <v>950</v>
      </c>
      <c r="K21">
        <f t="shared" si="1"/>
        <v>79.853898352028793</v>
      </c>
      <c r="L21">
        <v>0.79853898352028796</v>
      </c>
      <c r="S21">
        <f t="shared" si="2"/>
        <v>950</v>
      </c>
      <c r="T21">
        <f t="shared" si="2"/>
        <v>81.818181818181799</v>
      </c>
      <c r="U21">
        <f t="shared" si="3"/>
        <v>79.853898352028793</v>
      </c>
    </row>
    <row r="22" spans="1:21" x14ac:dyDescent="0.25">
      <c r="A22" s="4">
        <v>1000</v>
      </c>
      <c r="B22">
        <f t="shared" si="0"/>
        <v>81.818181818181799</v>
      </c>
      <c r="C22">
        <v>0.81818181818181801</v>
      </c>
      <c r="J22" s="4">
        <v>1000</v>
      </c>
      <c r="K22">
        <f t="shared" si="1"/>
        <v>79.741679431833902</v>
      </c>
      <c r="L22">
        <v>0.79741679431833901</v>
      </c>
      <c r="S22">
        <f t="shared" si="2"/>
        <v>1000</v>
      </c>
      <c r="T22">
        <f t="shared" si="2"/>
        <v>81.818181818181799</v>
      </c>
      <c r="U22">
        <f t="shared" si="3"/>
        <v>79.741679431833902</v>
      </c>
    </row>
    <row r="23" spans="1:21" x14ac:dyDescent="0.25">
      <c r="A23" s="4">
        <v>1500</v>
      </c>
      <c r="B23">
        <f t="shared" si="0"/>
        <v>81.422924901185695</v>
      </c>
      <c r="C23">
        <v>0.814229249011857</v>
      </c>
      <c r="J23" s="4">
        <v>1500</v>
      </c>
      <c r="K23">
        <f t="shared" si="1"/>
        <v>79.35912791404121</v>
      </c>
      <c r="L23">
        <v>0.79359127914041205</v>
      </c>
      <c r="S23">
        <f t="shared" si="2"/>
        <v>1500</v>
      </c>
      <c r="T23">
        <f t="shared" si="2"/>
        <v>81.422924901185695</v>
      </c>
      <c r="U23">
        <f t="shared" si="3"/>
        <v>79.35912791404121</v>
      </c>
    </row>
    <row r="24" spans="1:21" x14ac:dyDescent="0.25">
      <c r="A24" s="4">
        <v>2000</v>
      </c>
      <c r="B24">
        <f t="shared" si="0"/>
        <v>74.703557312252897</v>
      </c>
      <c r="C24">
        <v>0.747035573122529</v>
      </c>
      <c r="J24" s="4">
        <v>2000</v>
      </c>
      <c r="K24">
        <f t="shared" si="1"/>
        <v>72.266374349136697</v>
      </c>
      <c r="L24">
        <v>0.72266374349136697</v>
      </c>
      <c r="S24">
        <f t="shared" si="2"/>
        <v>2000</v>
      </c>
      <c r="T24">
        <f t="shared" si="2"/>
        <v>74.703557312252897</v>
      </c>
      <c r="U24">
        <f t="shared" si="3"/>
        <v>72.266374349136697</v>
      </c>
    </row>
    <row r="25" spans="1:21" x14ac:dyDescent="0.25">
      <c r="A25" s="4">
        <v>2500</v>
      </c>
      <c r="B25">
        <f t="shared" si="0"/>
        <v>81.422924901185695</v>
      </c>
      <c r="C25">
        <v>0.814229249011857</v>
      </c>
      <c r="J25" s="4">
        <v>2500</v>
      </c>
      <c r="K25">
        <f t="shared" si="1"/>
        <v>79.35912791404121</v>
      </c>
      <c r="L25">
        <v>0.79359127914041205</v>
      </c>
      <c r="S25">
        <f t="shared" si="2"/>
        <v>2500</v>
      </c>
      <c r="T25">
        <f t="shared" si="2"/>
        <v>81.422924901185695</v>
      </c>
      <c r="U25">
        <f t="shared" si="3"/>
        <v>79.35912791404121</v>
      </c>
    </row>
    <row r="26" spans="1:21" x14ac:dyDescent="0.25">
      <c r="A26" s="4">
        <v>3000</v>
      </c>
      <c r="B26">
        <f t="shared" si="0"/>
        <v>82.213438735177803</v>
      </c>
      <c r="C26">
        <v>0.82213438735177802</v>
      </c>
      <c r="J26" s="4">
        <v>3000</v>
      </c>
      <c r="K26">
        <f t="shared" si="1"/>
        <v>80.2374628964224</v>
      </c>
      <c r="L26">
        <v>0.80237462896422396</v>
      </c>
      <c r="S26">
        <f t="shared" si="2"/>
        <v>3000</v>
      </c>
      <c r="T26">
        <f t="shared" si="2"/>
        <v>82.213438735177803</v>
      </c>
      <c r="U26">
        <f t="shared" si="3"/>
        <v>80.2374628964224</v>
      </c>
    </row>
    <row r="27" spans="1:21" x14ac:dyDescent="0.25">
      <c r="A27" s="4">
        <v>3500</v>
      </c>
      <c r="B27">
        <f t="shared" si="0"/>
        <v>81.422924901185695</v>
      </c>
      <c r="C27">
        <v>0.814229249011857</v>
      </c>
      <c r="J27" s="4">
        <v>3500</v>
      </c>
      <c r="K27">
        <f t="shared" si="1"/>
        <v>79.35912791404121</v>
      </c>
      <c r="L27">
        <v>0.79359127914041205</v>
      </c>
      <c r="S27">
        <f t="shared" si="2"/>
        <v>3500</v>
      </c>
      <c r="T27">
        <f t="shared" si="2"/>
        <v>81.422924901185695</v>
      </c>
      <c r="U27">
        <f t="shared" si="3"/>
        <v>79.35912791404121</v>
      </c>
    </row>
    <row r="28" spans="1:21" x14ac:dyDescent="0.25">
      <c r="A28" s="9">
        <v>5000</v>
      </c>
      <c r="B28">
        <f t="shared" si="0"/>
        <v>82.213438735177803</v>
      </c>
      <c r="C28">
        <v>0.82213438735177802</v>
      </c>
      <c r="J28" s="9">
        <v>5000</v>
      </c>
      <c r="K28">
        <f t="shared" si="1"/>
        <v>80.345274061286105</v>
      </c>
      <c r="L28">
        <v>0.80345274061286098</v>
      </c>
      <c r="S28">
        <f t="shared" si="2"/>
        <v>5000</v>
      </c>
      <c r="T28">
        <f t="shared" si="2"/>
        <v>82.213438735177803</v>
      </c>
      <c r="U28">
        <f t="shared" si="3"/>
        <v>80.345274061286105</v>
      </c>
    </row>
    <row r="29" spans="1:21" x14ac:dyDescent="0.25">
      <c r="A29" s="9">
        <v>10000</v>
      </c>
      <c r="B29">
        <f t="shared" si="0"/>
        <v>81.422924901185695</v>
      </c>
      <c r="C29">
        <v>0.814229249011857</v>
      </c>
      <c r="J29" s="9">
        <v>10000</v>
      </c>
      <c r="K29">
        <f t="shared" si="1"/>
        <v>79.2423845683861</v>
      </c>
      <c r="L29">
        <v>0.79242384568386104</v>
      </c>
      <c r="S29">
        <f t="shared" si="2"/>
        <v>10000</v>
      </c>
      <c r="T29">
        <f t="shared" si="2"/>
        <v>81.422924901185695</v>
      </c>
      <c r="U29">
        <f t="shared" si="3"/>
        <v>79.2423845683861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9"/>
  <sheetViews>
    <sheetView zoomScale="69" zoomScaleNormal="136" workbookViewId="0">
      <selection activeCell="V32" sqref="V32"/>
    </sheetView>
  </sheetViews>
  <sheetFormatPr baseColWidth="10" defaultRowHeight="15" x14ac:dyDescent="0.25"/>
  <sheetData>
    <row r="1" spans="1:17" x14ac:dyDescent="0.25">
      <c r="B1" s="4" t="s">
        <v>6</v>
      </c>
      <c r="C1" s="4" t="s">
        <v>6</v>
      </c>
      <c r="K1" s="4" t="s">
        <v>6</v>
      </c>
      <c r="L1" s="4" t="s">
        <v>6</v>
      </c>
      <c r="P1" t="s">
        <v>12</v>
      </c>
      <c r="Q1" t="s">
        <v>13</v>
      </c>
    </row>
    <row r="2" spans="1:17" x14ac:dyDescent="0.25">
      <c r="A2" s="4">
        <v>50</v>
      </c>
      <c r="B2">
        <f>SUM(C2*100)</f>
        <v>71.428571428571402</v>
      </c>
      <c r="C2">
        <v>0.71428571428571397</v>
      </c>
      <c r="J2" s="4">
        <v>50</v>
      </c>
      <c r="K2">
        <f>SUM(L2*100)</f>
        <v>65</v>
      </c>
      <c r="L2">
        <v>0.65</v>
      </c>
      <c r="O2">
        <f>A2</f>
        <v>50</v>
      </c>
      <c r="P2">
        <f>B2</f>
        <v>71.428571428571402</v>
      </c>
      <c r="Q2">
        <f>K2</f>
        <v>65</v>
      </c>
    </row>
    <row r="3" spans="1:17" x14ac:dyDescent="0.25">
      <c r="A3" s="4">
        <v>100</v>
      </c>
      <c r="B3">
        <f t="shared" ref="B3:B29" si="0">SUM(C3*100)</f>
        <v>71.428571428571402</v>
      </c>
      <c r="C3">
        <v>0.71428571428571397</v>
      </c>
      <c r="J3" s="4">
        <v>100</v>
      </c>
      <c r="K3">
        <f t="shared" ref="K3:K29" si="1">SUM(L3*100)</f>
        <v>65</v>
      </c>
      <c r="L3">
        <v>0.65</v>
      </c>
      <c r="O3">
        <f t="shared" ref="O3:P29" si="2">A3</f>
        <v>100</v>
      </c>
      <c r="P3">
        <f t="shared" si="2"/>
        <v>71.428571428571402</v>
      </c>
      <c r="Q3">
        <f t="shared" ref="Q3:Q29" si="3">K3</f>
        <v>65</v>
      </c>
    </row>
    <row r="4" spans="1:17" x14ac:dyDescent="0.25">
      <c r="A4" s="4">
        <v>150</v>
      </c>
      <c r="B4">
        <f t="shared" si="0"/>
        <v>71.428571428571402</v>
      </c>
      <c r="C4">
        <v>0.71428571428571397</v>
      </c>
      <c r="J4" s="4">
        <v>150</v>
      </c>
      <c r="K4">
        <f t="shared" si="1"/>
        <v>65</v>
      </c>
      <c r="L4">
        <v>0.65</v>
      </c>
      <c r="O4">
        <f t="shared" si="2"/>
        <v>150</v>
      </c>
      <c r="P4">
        <f t="shared" si="2"/>
        <v>71.428571428571402</v>
      </c>
      <c r="Q4">
        <f t="shared" si="3"/>
        <v>65</v>
      </c>
    </row>
    <row r="5" spans="1:17" x14ac:dyDescent="0.25">
      <c r="A5" s="4">
        <v>170</v>
      </c>
      <c r="B5">
        <f>SUM(C5)</f>
        <v>71.400000000000006</v>
      </c>
      <c r="C5" s="6">
        <v>71.400000000000006</v>
      </c>
      <c r="J5" s="4">
        <v>170</v>
      </c>
      <c r="K5">
        <f>SUM(L5)</f>
        <v>65</v>
      </c>
      <c r="L5" s="6">
        <v>65</v>
      </c>
      <c r="O5">
        <f t="shared" si="2"/>
        <v>170</v>
      </c>
      <c r="P5">
        <f t="shared" si="2"/>
        <v>71.400000000000006</v>
      </c>
      <c r="Q5">
        <f t="shared" si="3"/>
        <v>65</v>
      </c>
    </row>
    <row r="6" spans="1:17" x14ac:dyDescent="0.25">
      <c r="A6" s="4">
        <v>200</v>
      </c>
      <c r="B6">
        <f t="shared" si="0"/>
        <v>71.428571428571402</v>
      </c>
      <c r="C6">
        <v>0.71428571428571397</v>
      </c>
      <c r="J6" s="4">
        <v>200</v>
      </c>
      <c r="K6">
        <f t="shared" si="1"/>
        <v>65</v>
      </c>
      <c r="L6">
        <v>0.65</v>
      </c>
      <c r="O6">
        <f t="shared" si="2"/>
        <v>200</v>
      </c>
      <c r="P6">
        <f t="shared" si="2"/>
        <v>71.428571428571402</v>
      </c>
      <c r="Q6">
        <f t="shared" si="3"/>
        <v>65</v>
      </c>
    </row>
    <row r="7" spans="1:17" x14ac:dyDescent="0.25">
      <c r="A7" s="4">
        <v>250</v>
      </c>
      <c r="B7">
        <f t="shared" si="0"/>
        <v>57.142857142857096</v>
      </c>
      <c r="C7">
        <v>0.57142857142857095</v>
      </c>
      <c r="J7" s="4">
        <v>250</v>
      </c>
      <c r="K7">
        <f t="shared" si="1"/>
        <v>36.363636363636296</v>
      </c>
      <c r="L7">
        <v>0.36363636363636298</v>
      </c>
      <c r="O7">
        <f t="shared" si="2"/>
        <v>250</v>
      </c>
      <c r="P7">
        <f t="shared" si="2"/>
        <v>57.142857142857096</v>
      </c>
      <c r="Q7">
        <f t="shared" si="3"/>
        <v>36.363636363636296</v>
      </c>
    </row>
    <row r="8" spans="1:17" x14ac:dyDescent="0.25">
      <c r="A8" s="4">
        <v>300</v>
      </c>
      <c r="B8">
        <f t="shared" si="0"/>
        <v>71.428571428571402</v>
      </c>
      <c r="C8">
        <v>0.71428571428571397</v>
      </c>
      <c r="J8" s="4">
        <v>300</v>
      </c>
      <c r="K8">
        <f t="shared" si="1"/>
        <v>65</v>
      </c>
      <c r="L8">
        <v>0.65</v>
      </c>
      <c r="O8">
        <f t="shared" si="2"/>
        <v>300</v>
      </c>
      <c r="P8">
        <f t="shared" si="2"/>
        <v>71.428571428571402</v>
      </c>
      <c r="Q8">
        <f t="shared" si="3"/>
        <v>65</v>
      </c>
    </row>
    <row r="9" spans="1:17" x14ac:dyDescent="0.25">
      <c r="A9" s="4">
        <v>350</v>
      </c>
      <c r="B9">
        <f t="shared" si="0"/>
        <v>57.142857142857096</v>
      </c>
      <c r="C9">
        <v>0.57142857142857095</v>
      </c>
      <c r="J9" s="4">
        <v>350</v>
      </c>
      <c r="K9">
        <f t="shared" si="1"/>
        <v>36.363636363636296</v>
      </c>
      <c r="L9">
        <v>0.36363636363636298</v>
      </c>
      <c r="O9">
        <f t="shared" si="2"/>
        <v>350</v>
      </c>
      <c r="P9">
        <f t="shared" si="2"/>
        <v>57.142857142857096</v>
      </c>
      <c r="Q9">
        <f t="shared" si="3"/>
        <v>36.363636363636296</v>
      </c>
    </row>
    <row r="10" spans="1:17" x14ac:dyDescent="0.25">
      <c r="A10" s="4">
        <v>400</v>
      </c>
      <c r="B10">
        <f t="shared" si="0"/>
        <v>57.142857142857096</v>
      </c>
      <c r="C10">
        <v>0.57142857142857095</v>
      </c>
      <c r="J10" s="4">
        <v>400</v>
      </c>
      <c r="K10">
        <f t="shared" si="1"/>
        <v>36.363636363636296</v>
      </c>
      <c r="L10">
        <v>0.36363636363636298</v>
      </c>
      <c r="O10">
        <f t="shared" si="2"/>
        <v>400</v>
      </c>
      <c r="P10">
        <f t="shared" si="2"/>
        <v>57.142857142857096</v>
      </c>
      <c r="Q10">
        <f t="shared" si="3"/>
        <v>36.363636363636296</v>
      </c>
    </row>
    <row r="11" spans="1:17" x14ac:dyDescent="0.25">
      <c r="A11" s="4">
        <v>450</v>
      </c>
      <c r="B11">
        <f t="shared" si="0"/>
        <v>71.428571428571402</v>
      </c>
      <c r="C11">
        <v>0.71428571428571397</v>
      </c>
      <c r="J11" s="4">
        <v>450</v>
      </c>
      <c r="K11">
        <f t="shared" si="1"/>
        <v>65</v>
      </c>
      <c r="L11">
        <v>0.65</v>
      </c>
      <c r="O11">
        <f t="shared" si="2"/>
        <v>450</v>
      </c>
      <c r="P11">
        <f t="shared" si="2"/>
        <v>71.428571428571402</v>
      </c>
      <c r="Q11">
        <f t="shared" si="3"/>
        <v>65</v>
      </c>
    </row>
    <row r="12" spans="1:17" x14ac:dyDescent="0.25">
      <c r="A12" s="4">
        <v>500</v>
      </c>
      <c r="B12">
        <f t="shared" si="0"/>
        <v>57.142857142857096</v>
      </c>
      <c r="C12">
        <v>0.57142857142857095</v>
      </c>
      <c r="J12" s="4">
        <v>500</v>
      </c>
      <c r="K12">
        <f t="shared" si="1"/>
        <v>36.363636363636296</v>
      </c>
      <c r="L12">
        <v>0.36363636363636298</v>
      </c>
      <c r="O12">
        <f t="shared" si="2"/>
        <v>500</v>
      </c>
      <c r="P12">
        <f t="shared" si="2"/>
        <v>57.142857142857096</v>
      </c>
      <c r="Q12">
        <f t="shared" si="3"/>
        <v>36.363636363636296</v>
      </c>
    </row>
    <row r="13" spans="1:17" x14ac:dyDescent="0.25">
      <c r="A13" s="4">
        <v>550</v>
      </c>
      <c r="B13">
        <f t="shared" si="0"/>
        <v>57.142857142857096</v>
      </c>
      <c r="C13">
        <v>0.57142857142857095</v>
      </c>
      <c r="J13" s="4">
        <v>550</v>
      </c>
      <c r="K13">
        <f t="shared" si="1"/>
        <v>36.363636363636296</v>
      </c>
      <c r="L13">
        <v>0.36363636363636298</v>
      </c>
      <c r="O13">
        <f t="shared" si="2"/>
        <v>550</v>
      </c>
      <c r="P13">
        <f t="shared" si="2"/>
        <v>57.142857142857096</v>
      </c>
      <c r="Q13">
        <f t="shared" si="3"/>
        <v>36.363636363636296</v>
      </c>
    </row>
    <row r="14" spans="1:17" x14ac:dyDescent="0.25">
      <c r="A14" s="4">
        <v>600</v>
      </c>
      <c r="B14">
        <f t="shared" si="0"/>
        <v>57.142857142857096</v>
      </c>
      <c r="C14">
        <v>0.57142857142857095</v>
      </c>
      <c r="J14" s="4">
        <v>600</v>
      </c>
      <c r="K14">
        <f t="shared" si="1"/>
        <v>36.363636363636296</v>
      </c>
      <c r="L14">
        <v>0.36363636363636298</v>
      </c>
      <c r="O14">
        <f t="shared" si="2"/>
        <v>600</v>
      </c>
      <c r="P14">
        <f t="shared" si="2"/>
        <v>57.142857142857096</v>
      </c>
      <c r="Q14">
        <f t="shared" si="3"/>
        <v>36.363636363636296</v>
      </c>
    </row>
    <row r="15" spans="1:17" x14ac:dyDescent="0.25">
      <c r="A15" s="4">
        <v>650</v>
      </c>
      <c r="B15">
        <f t="shared" si="0"/>
        <v>57.142857142857096</v>
      </c>
      <c r="C15">
        <v>0.57142857142857095</v>
      </c>
      <c r="J15" s="4">
        <v>650</v>
      </c>
      <c r="K15">
        <f t="shared" si="1"/>
        <v>36.363636363636296</v>
      </c>
      <c r="L15">
        <v>0.36363636363636298</v>
      </c>
      <c r="O15">
        <f t="shared" si="2"/>
        <v>650</v>
      </c>
      <c r="P15">
        <f t="shared" si="2"/>
        <v>57.142857142857096</v>
      </c>
      <c r="Q15">
        <f t="shared" si="3"/>
        <v>36.363636363636296</v>
      </c>
    </row>
    <row r="16" spans="1:17" x14ac:dyDescent="0.25">
      <c r="A16" s="4">
        <v>700</v>
      </c>
      <c r="B16">
        <f t="shared" si="0"/>
        <v>57.142857142857096</v>
      </c>
      <c r="C16">
        <v>0.57142857142857095</v>
      </c>
      <c r="J16" s="4">
        <v>700</v>
      </c>
      <c r="K16">
        <f t="shared" si="1"/>
        <v>36.363636363636296</v>
      </c>
      <c r="L16">
        <v>0.36363636363636298</v>
      </c>
      <c r="O16">
        <f t="shared" si="2"/>
        <v>700</v>
      </c>
      <c r="P16">
        <f t="shared" si="2"/>
        <v>57.142857142857096</v>
      </c>
      <c r="Q16">
        <f t="shared" si="3"/>
        <v>36.363636363636296</v>
      </c>
    </row>
    <row r="17" spans="1:17" x14ac:dyDescent="0.25">
      <c r="A17" s="4">
        <v>750</v>
      </c>
      <c r="B17">
        <f t="shared" si="0"/>
        <v>57.142857142857096</v>
      </c>
      <c r="C17">
        <v>0.57142857142857095</v>
      </c>
      <c r="J17" s="4">
        <v>750</v>
      </c>
      <c r="K17">
        <f t="shared" si="1"/>
        <v>36.363636363636296</v>
      </c>
      <c r="L17">
        <v>0.36363636363636298</v>
      </c>
      <c r="O17">
        <f t="shared" si="2"/>
        <v>750</v>
      </c>
      <c r="P17">
        <f t="shared" si="2"/>
        <v>57.142857142857096</v>
      </c>
      <c r="Q17">
        <f t="shared" si="3"/>
        <v>36.363636363636296</v>
      </c>
    </row>
    <row r="18" spans="1:17" x14ac:dyDescent="0.25">
      <c r="A18" s="4">
        <v>800</v>
      </c>
      <c r="B18">
        <f t="shared" si="0"/>
        <v>57.142857142857096</v>
      </c>
      <c r="C18">
        <v>0.57142857142857095</v>
      </c>
      <c r="J18" s="4">
        <v>800</v>
      </c>
      <c r="K18">
        <f t="shared" si="1"/>
        <v>36.363636363636296</v>
      </c>
      <c r="L18">
        <v>0.36363636363636298</v>
      </c>
      <c r="O18">
        <f t="shared" si="2"/>
        <v>800</v>
      </c>
      <c r="P18">
        <f t="shared" si="2"/>
        <v>57.142857142857096</v>
      </c>
      <c r="Q18">
        <f t="shared" si="3"/>
        <v>36.363636363636296</v>
      </c>
    </row>
    <row r="19" spans="1:17" x14ac:dyDescent="0.25">
      <c r="A19" s="4">
        <v>850</v>
      </c>
      <c r="B19">
        <f t="shared" si="0"/>
        <v>57.142857142857096</v>
      </c>
      <c r="C19">
        <v>0.57142857142857095</v>
      </c>
      <c r="J19" s="4">
        <v>850</v>
      </c>
      <c r="K19">
        <f t="shared" si="1"/>
        <v>36.363636363636296</v>
      </c>
      <c r="L19">
        <v>0.36363636363636298</v>
      </c>
      <c r="O19">
        <f t="shared" si="2"/>
        <v>850</v>
      </c>
      <c r="P19">
        <f t="shared" si="2"/>
        <v>57.142857142857096</v>
      </c>
      <c r="Q19">
        <f t="shared" si="3"/>
        <v>36.363636363636296</v>
      </c>
    </row>
    <row r="20" spans="1:17" x14ac:dyDescent="0.25">
      <c r="A20" s="4">
        <v>900</v>
      </c>
      <c r="B20">
        <f t="shared" si="0"/>
        <v>57.142857142857096</v>
      </c>
      <c r="C20">
        <v>0.57142857142857095</v>
      </c>
      <c r="J20" s="4">
        <v>900</v>
      </c>
      <c r="K20">
        <f t="shared" si="1"/>
        <v>36.363636363636296</v>
      </c>
      <c r="L20">
        <v>0.36363636363636298</v>
      </c>
      <c r="O20">
        <f t="shared" si="2"/>
        <v>900</v>
      </c>
      <c r="P20">
        <f t="shared" si="2"/>
        <v>57.142857142857096</v>
      </c>
      <c r="Q20">
        <f t="shared" si="3"/>
        <v>36.363636363636296</v>
      </c>
    </row>
    <row r="21" spans="1:17" x14ac:dyDescent="0.25">
      <c r="A21" s="4">
        <v>950</v>
      </c>
      <c r="B21">
        <f t="shared" si="0"/>
        <v>57.142857142857096</v>
      </c>
      <c r="C21">
        <v>0.57142857142857095</v>
      </c>
      <c r="J21" s="4">
        <v>950</v>
      </c>
      <c r="K21">
        <f t="shared" si="1"/>
        <v>36.363636363636296</v>
      </c>
      <c r="L21">
        <v>0.36363636363636298</v>
      </c>
      <c r="O21">
        <f t="shared" si="2"/>
        <v>950</v>
      </c>
      <c r="P21">
        <f t="shared" si="2"/>
        <v>57.142857142857096</v>
      </c>
      <c r="Q21">
        <f t="shared" si="3"/>
        <v>36.363636363636296</v>
      </c>
    </row>
    <row r="22" spans="1:17" x14ac:dyDescent="0.25">
      <c r="A22" s="4">
        <v>1000</v>
      </c>
      <c r="B22">
        <f t="shared" si="0"/>
        <v>57.142857142857096</v>
      </c>
      <c r="C22">
        <v>0.57142857142857095</v>
      </c>
      <c r="J22" s="4">
        <v>1000</v>
      </c>
      <c r="K22">
        <f t="shared" si="1"/>
        <v>36.363636363636296</v>
      </c>
      <c r="L22">
        <v>0.36363636363636298</v>
      </c>
      <c r="O22">
        <f t="shared" si="2"/>
        <v>1000</v>
      </c>
      <c r="P22">
        <f t="shared" si="2"/>
        <v>57.142857142857096</v>
      </c>
      <c r="Q22">
        <f t="shared" si="3"/>
        <v>36.363636363636296</v>
      </c>
    </row>
    <row r="23" spans="1:17" x14ac:dyDescent="0.25">
      <c r="A23" s="4">
        <v>1500</v>
      </c>
      <c r="B23">
        <f t="shared" si="0"/>
        <v>57.142857142857096</v>
      </c>
      <c r="C23">
        <v>0.57142857142857095</v>
      </c>
      <c r="J23" s="4">
        <v>1500</v>
      </c>
      <c r="K23">
        <f t="shared" si="1"/>
        <v>36.363636363636296</v>
      </c>
      <c r="L23">
        <v>0.36363636363636298</v>
      </c>
      <c r="O23">
        <f t="shared" si="2"/>
        <v>1500</v>
      </c>
      <c r="P23">
        <f t="shared" si="2"/>
        <v>57.142857142857096</v>
      </c>
      <c r="Q23">
        <f t="shared" si="3"/>
        <v>36.363636363636296</v>
      </c>
    </row>
    <row r="24" spans="1:17" x14ac:dyDescent="0.25">
      <c r="A24" s="4">
        <v>2000</v>
      </c>
      <c r="B24">
        <f t="shared" si="0"/>
        <v>57.142857142857096</v>
      </c>
      <c r="C24">
        <v>0.57142857142857095</v>
      </c>
      <c r="J24" s="4">
        <v>2000</v>
      </c>
      <c r="K24">
        <f t="shared" si="1"/>
        <v>36.363636363636296</v>
      </c>
      <c r="L24">
        <v>0.36363636363636298</v>
      </c>
      <c r="O24">
        <f t="shared" si="2"/>
        <v>2000</v>
      </c>
      <c r="P24">
        <f t="shared" si="2"/>
        <v>57.142857142857096</v>
      </c>
      <c r="Q24">
        <f t="shared" si="3"/>
        <v>36.363636363636296</v>
      </c>
    </row>
    <row r="25" spans="1:17" x14ac:dyDescent="0.25">
      <c r="A25" s="4">
        <v>2500</v>
      </c>
      <c r="B25">
        <f t="shared" si="0"/>
        <v>57.142857142857096</v>
      </c>
      <c r="C25">
        <v>0.57142857142857095</v>
      </c>
      <c r="J25" s="4">
        <v>2500</v>
      </c>
      <c r="K25">
        <f t="shared" si="1"/>
        <v>36.363636363636296</v>
      </c>
      <c r="L25">
        <v>0.36363636363636298</v>
      </c>
      <c r="O25">
        <f t="shared" si="2"/>
        <v>2500</v>
      </c>
      <c r="P25">
        <f t="shared" si="2"/>
        <v>57.142857142857096</v>
      </c>
      <c r="Q25">
        <f t="shared" si="3"/>
        <v>36.363636363636296</v>
      </c>
    </row>
    <row r="26" spans="1:17" x14ac:dyDescent="0.25">
      <c r="A26" s="4">
        <v>3000</v>
      </c>
      <c r="B26">
        <f t="shared" si="0"/>
        <v>85.714285714285694</v>
      </c>
      <c r="C26">
        <v>0.85714285714285698</v>
      </c>
      <c r="J26" s="4">
        <v>3000</v>
      </c>
      <c r="K26">
        <f t="shared" si="1"/>
        <v>84.4444444444444</v>
      </c>
      <c r="L26">
        <v>0.844444444444444</v>
      </c>
      <c r="O26">
        <f t="shared" si="2"/>
        <v>3000</v>
      </c>
      <c r="P26">
        <f t="shared" si="2"/>
        <v>85.714285714285694</v>
      </c>
      <c r="Q26">
        <f t="shared" si="3"/>
        <v>84.4444444444444</v>
      </c>
    </row>
    <row r="27" spans="1:17" x14ac:dyDescent="0.25">
      <c r="A27" s="4">
        <v>3500</v>
      </c>
      <c r="B27">
        <f t="shared" si="0"/>
        <v>71.428571428571402</v>
      </c>
      <c r="C27">
        <v>0.71428571428571397</v>
      </c>
      <c r="J27" s="4">
        <v>3500</v>
      </c>
      <c r="K27">
        <f t="shared" si="1"/>
        <v>65</v>
      </c>
      <c r="L27">
        <v>0.65</v>
      </c>
      <c r="O27">
        <f t="shared" si="2"/>
        <v>3500</v>
      </c>
      <c r="P27">
        <f t="shared" si="2"/>
        <v>71.428571428571402</v>
      </c>
      <c r="Q27">
        <f t="shared" si="3"/>
        <v>65</v>
      </c>
    </row>
    <row r="28" spans="1:17" x14ac:dyDescent="0.25">
      <c r="A28" s="9">
        <v>5000</v>
      </c>
      <c r="B28">
        <f t="shared" si="0"/>
        <v>71.428571428571402</v>
      </c>
      <c r="C28">
        <v>0.71428571428571397</v>
      </c>
      <c r="J28" s="9">
        <v>5000</v>
      </c>
      <c r="K28">
        <f t="shared" si="1"/>
        <v>65</v>
      </c>
      <c r="L28">
        <v>0.65</v>
      </c>
      <c r="O28">
        <f t="shared" si="2"/>
        <v>5000</v>
      </c>
      <c r="P28">
        <f t="shared" si="2"/>
        <v>71.428571428571402</v>
      </c>
      <c r="Q28">
        <f t="shared" si="3"/>
        <v>65</v>
      </c>
    </row>
    <row r="29" spans="1:17" x14ac:dyDescent="0.25">
      <c r="A29" s="9">
        <v>10000</v>
      </c>
      <c r="B29">
        <f t="shared" si="0"/>
        <v>71.428571428571402</v>
      </c>
      <c r="C29">
        <v>0.71428571428571397</v>
      </c>
      <c r="J29" s="9">
        <v>10000</v>
      </c>
      <c r="K29">
        <f t="shared" si="1"/>
        <v>65</v>
      </c>
      <c r="L29">
        <v>0.65</v>
      </c>
      <c r="O29">
        <f t="shared" si="2"/>
        <v>10000</v>
      </c>
      <c r="P29">
        <f t="shared" si="2"/>
        <v>71.428571428571402</v>
      </c>
      <c r="Q29">
        <f t="shared" si="3"/>
        <v>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76"/>
  <sheetViews>
    <sheetView topLeftCell="A47" zoomScale="85" zoomScaleNormal="85" workbookViewId="0">
      <selection activeCell="H2" sqref="B2:H2"/>
    </sheetView>
  </sheetViews>
  <sheetFormatPr baseColWidth="10" defaultRowHeight="15" x14ac:dyDescent="0.25"/>
  <cols>
    <col min="1" max="1" width="27.28515625" bestFit="1" customWidth="1"/>
    <col min="3" max="3" width="11.42578125" customWidth="1"/>
    <col min="5" max="5" width="12.28515625" bestFit="1" customWidth="1"/>
    <col min="6" max="6" width="19" customWidth="1"/>
    <col min="10" max="10" width="9.5703125" customWidth="1"/>
    <col min="11" max="11" width="11.42578125" customWidth="1"/>
    <col min="14" max="14" width="11.28515625" customWidth="1"/>
    <col min="15" max="15" width="11.42578125" hidden="1" customWidth="1"/>
  </cols>
  <sheetData>
    <row r="1" spans="1:17" x14ac:dyDescent="0.25">
      <c r="A1" s="12" t="s">
        <v>12</v>
      </c>
      <c r="B1" s="13"/>
      <c r="C1" s="13"/>
      <c r="D1" s="13"/>
      <c r="E1" s="13"/>
      <c r="F1" s="13"/>
      <c r="G1" s="13"/>
      <c r="H1" s="13"/>
      <c r="J1" s="12" t="s">
        <v>13</v>
      </c>
      <c r="K1" s="13"/>
      <c r="L1" s="13"/>
      <c r="M1" s="13"/>
      <c r="N1" s="13"/>
      <c r="O1" s="13"/>
      <c r="P1" s="13"/>
      <c r="Q1" s="13"/>
    </row>
    <row r="2" spans="1:17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J2" s="4" t="s">
        <v>0</v>
      </c>
      <c r="K2" s="4" t="s">
        <v>1</v>
      </c>
      <c r="L2" s="4" t="s">
        <v>2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</row>
    <row r="3" spans="1:17" x14ac:dyDescent="0.25">
      <c r="A3" s="3" t="s">
        <v>8</v>
      </c>
      <c r="B3" s="2">
        <v>60.5</v>
      </c>
      <c r="C3" s="2">
        <v>92.2</v>
      </c>
      <c r="D3" s="2">
        <v>65.2</v>
      </c>
      <c r="E3" s="2">
        <v>68</v>
      </c>
      <c r="F3" s="2">
        <v>75.8</v>
      </c>
      <c r="G3" s="2">
        <v>85.7</v>
      </c>
      <c r="H3" s="2">
        <v>75</v>
      </c>
      <c r="J3" s="3" t="s">
        <v>8</v>
      </c>
      <c r="K3" s="2">
        <v>37.700000000000003</v>
      </c>
      <c r="L3" s="2">
        <v>48</v>
      </c>
      <c r="M3" s="2">
        <v>50.4</v>
      </c>
      <c r="N3" s="2">
        <v>40.5</v>
      </c>
      <c r="O3" s="2">
        <v>46.9</v>
      </c>
      <c r="P3" s="2">
        <v>84.4</v>
      </c>
      <c r="Q3" s="2">
        <v>49.2</v>
      </c>
    </row>
    <row r="4" spans="1:17" x14ac:dyDescent="0.25">
      <c r="A4" s="3" t="s">
        <v>9</v>
      </c>
      <c r="B4" s="2">
        <v>60.5</v>
      </c>
      <c r="C4" s="2">
        <v>94.1</v>
      </c>
      <c r="D4" s="2">
        <v>82.6</v>
      </c>
      <c r="E4" s="2">
        <v>79.400000000000006</v>
      </c>
      <c r="F4" s="2">
        <v>84.2</v>
      </c>
      <c r="G4" s="2">
        <v>85.7</v>
      </c>
      <c r="H4" s="2">
        <v>83.6</v>
      </c>
      <c r="J4" s="3" t="s">
        <v>9</v>
      </c>
      <c r="K4" s="2">
        <v>53.2</v>
      </c>
      <c r="L4" s="2">
        <v>64.099999999999994</v>
      </c>
      <c r="M4" s="2">
        <v>75.8</v>
      </c>
      <c r="N4" s="2">
        <v>77.099999999999994</v>
      </c>
      <c r="O4" s="2">
        <v>77</v>
      </c>
      <c r="P4" s="2">
        <v>84.4</v>
      </c>
      <c r="Q4" s="2">
        <v>76.400000000000006</v>
      </c>
    </row>
    <row r="5" spans="1:17" x14ac:dyDescent="0.25">
      <c r="A5" s="3" t="s">
        <v>10</v>
      </c>
      <c r="B5" s="2">
        <v>71.099999999999994</v>
      </c>
      <c r="C5" s="2">
        <v>92.2</v>
      </c>
      <c r="D5" s="2">
        <v>70.5</v>
      </c>
      <c r="E5" s="2">
        <v>73.5</v>
      </c>
      <c r="F5" s="2">
        <v>77.8</v>
      </c>
      <c r="G5" s="2">
        <v>57.1</v>
      </c>
      <c r="H5" s="2">
        <v>78.099999999999994</v>
      </c>
      <c r="J5" s="3" t="s">
        <v>10</v>
      </c>
      <c r="K5" s="2">
        <v>63.8</v>
      </c>
      <c r="L5" s="2">
        <v>48</v>
      </c>
      <c r="M5" s="2">
        <v>45.8</v>
      </c>
      <c r="N5" s="2">
        <v>68.599999999999994</v>
      </c>
      <c r="O5" s="2">
        <v>56.5</v>
      </c>
      <c r="P5" s="2">
        <v>36.4</v>
      </c>
      <c r="Q5" s="2">
        <v>57.5</v>
      </c>
    </row>
    <row r="6" spans="1:17" x14ac:dyDescent="0.25">
      <c r="A6" s="3" t="s">
        <v>11</v>
      </c>
      <c r="B6" s="1">
        <v>76.3</v>
      </c>
      <c r="C6" s="1">
        <v>94.1</v>
      </c>
      <c r="D6" s="1">
        <v>83.3</v>
      </c>
      <c r="E6" s="1">
        <v>79.400000000000006</v>
      </c>
      <c r="F6" s="1">
        <v>85.1</v>
      </c>
      <c r="G6" s="1">
        <v>85.7</v>
      </c>
      <c r="H6" s="1">
        <v>85.5</v>
      </c>
      <c r="J6" s="3" t="s">
        <v>11</v>
      </c>
      <c r="K6" s="1">
        <v>76.3</v>
      </c>
      <c r="L6" s="1">
        <v>71.2</v>
      </c>
      <c r="M6" s="1">
        <v>77.3</v>
      </c>
      <c r="N6" s="1">
        <v>77.8</v>
      </c>
      <c r="O6" s="1">
        <v>78.8</v>
      </c>
      <c r="P6" s="1">
        <v>84.4</v>
      </c>
      <c r="Q6" s="1">
        <v>79.900000000000006</v>
      </c>
    </row>
    <row r="7" spans="1:17" ht="90" x14ac:dyDescent="0.25">
      <c r="A7" s="5" t="s">
        <v>14</v>
      </c>
      <c r="B7" s="6">
        <v>65.8</v>
      </c>
      <c r="C7" s="6">
        <v>92.2</v>
      </c>
      <c r="D7" s="6">
        <v>77.3</v>
      </c>
      <c r="E7" s="6">
        <v>79.099999999999994</v>
      </c>
      <c r="F7" s="6">
        <v>83.1</v>
      </c>
      <c r="G7" s="6">
        <v>71.400000000000006</v>
      </c>
      <c r="H7" s="6">
        <v>82.8</v>
      </c>
      <c r="J7" s="7" t="s">
        <v>14</v>
      </c>
      <c r="K7" s="6">
        <v>61.3</v>
      </c>
      <c r="L7" s="6">
        <v>48</v>
      </c>
      <c r="M7" s="6">
        <v>67.599999999999994</v>
      </c>
      <c r="N7" s="6">
        <v>77</v>
      </c>
      <c r="O7" s="6">
        <v>74.900000000000006</v>
      </c>
      <c r="P7" s="6">
        <v>65</v>
      </c>
      <c r="Q7" s="6">
        <v>75.599999999999994</v>
      </c>
    </row>
    <row r="12" spans="1:17" x14ac:dyDescent="0.25">
      <c r="B12" s="4" t="s">
        <v>1</v>
      </c>
      <c r="C12" s="4" t="s">
        <v>2</v>
      </c>
      <c r="D12" s="4" t="s">
        <v>3</v>
      </c>
      <c r="E12" s="4" t="s">
        <v>4</v>
      </c>
      <c r="F12" s="4"/>
      <c r="G12" s="4" t="s">
        <v>6</v>
      </c>
      <c r="H12" s="4" t="s">
        <v>7</v>
      </c>
      <c r="K12" s="4" t="s">
        <v>1</v>
      </c>
      <c r="L12" s="4" t="s">
        <v>2</v>
      </c>
      <c r="M12" s="4" t="s">
        <v>3</v>
      </c>
      <c r="N12" s="4" t="s">
        <v>4</v>
      </c>
      <c r="O12" s="4"/>
      <c r="P12" s="4" t="s">
        <v>6</v>
      </c>
      <c r="Q12" s="4" t="s">
        <v>7</v>
      </c>
    </row>
    <row r="13" spans="1:17" x14ac:dyDescent="0.25">
      <c r="A13" s="4">
        <v>50</v>
      </c>
      <c r="B13">
        <v>0.57894736842105199</v>
      </c>
      <c r="C13">
        <v>0.92195121951219505</v>
      </c>
      <c r="D13">
        <v>0.73484848484848397</v>
      </c>
      <c r="E13">
        <v>0.78656126482213395</v>
      </c>
      <c r="G13">
        <v>0.71428571428571397</v>
      </c>
      <c r="H13">
        <v>0.80629921299999996</v>
      </c>
      <c r="J13" s="4">
        <v>50</v>
      </c>
      <c r="K13">
        <v>0.512820512820512</v>
      </c>
      <c r="L13">
        <v>0.53514739229024899</v>
      </c>
      <c r="M13">
        <v>0.64282953227676798</v>
      </c>
      <c r="N13">
        <v>0.76477272727272705</v>
      </c>
      <c r="P13">
        <v>0.65</v>
      </c>
      <c r="Q13">
        <v>0.71895476599999997</v>
      </c>
    </row>
    <row r="14" spans="1:17" x14ac:dyDescent="0.25">
      <c r="A14" s="4">
        <v>100</v>
      </c>
      <c r="B14">
        <v>0.60526315789473595</v>
      </c>
      <c r="C14">
        <v>0.92195121951219505</v>
      </c>
      <c r="D14">
        <v>0.75757575757575701</v>
      </c>
      <c r="E14">
        <v>0.78656126482213395</v>
      </c>
      <c r="G14">
        <v>0.71428571428571397</v>
      </c>
      <c r="H14">
        <v>0.81732283500000003</v>
      </c>
      <c r="J14" s="4">
        <v>100</v>
      </c>
      <c r="K14">
        <v>0.56916099773242601</v>
      </c>
      <c r="L14">
        <v>0.53514739229024899</v>
      </c>
      <c r="M14">
        <v>0.64646802812186099</v>
      </c>
      <c r="N14">
        <v>0.76599753357084099</v>
      </c>
      <c r="P14">
        <v>0.65</v>
      </c>
      <c r="Q14">
        <v>0.73427128399999997</v>
      </c>
    </row>
    <row r="15" spans="1:17" x14ac:dyDescent="0.25">
      <c r="A15" s="4">
        <v>150</v>
      </c>
      <c r="B15">
        <v>0.65789473684210498</v>
      </c>
      <c r="C15">
        <v>0.92682926829268297</v>
      </c>
      <c r="D15">
        <v>0.76515151515151503</v>
      </c>
      <c r="E15">
        <v>0.79051383399209396</v>
      </c>
      <c r="G15">
        <v>0.71428571428571397</v>
      </c>
      <c r="H15">
        <v>0.82362204699999997</v>
      </c>
      <c r="J15" s="4">
        <v>150</v>
      </c>
      <c r="K15">
        <v>0.59474979491386304</v>
      </c>
      <c r="L15">
        <v>0.539739559946115</v>
      </c>
      <c r="M15">
        <v>0.66954695954130605</v>
      </c>
      <c r="N15">
        <v>0.76851100561070296</v>
      </c>
      <c r="P15">
        <v>0.65</v>
      </c>
      <c r="Q15">
        <v>0.74602177000000003</v>
      </c>
    </row>
    <row r="16" spans="1:17" x14ac:dyDescent="0.25">
      <c r="A16" s="4">
        <v>170</v>
      </c>
      <c r="B16" s="6">
        <v>0.65789473684210498</v>
      </c>
      <c r="C16" s="6">
        <v>0.92195121951219505</v>
      </c>
      <c r="D16" s="6">
        <v>0.77272727272727204</v>
      </c>
      <c r="E16" s="6">
        <v>79.099999999999994</v>
      </c>
      <c r="F16" s="6"/>
      <c r="G16" s="6">
        <v>71.400000000000006</v>
      </c>
      <c r="H16" s="6">
        <v>0.82204724399999995</v>
      </c>
      <c r="J16" s="4">
        <v>170</v>
      </c>
      <c r="K16" s="6">
        <v>0.61254901960784303</v>
      </c>
      <c r="L16" s="6">
        <v>0.47969543147208099</v>
      </c>
      <c r="M16" s="6">
        <v>0.66856377636424502</v>
      </c>
      <c r="N16" s="6">
        <v>77</v>
      </c>
      <c r="O16" s="6"/>
      <c r="P16" s="6">
        <v>65</v>
      </c>
      <c r="Q16" s="6">
        <v>0.74565877800000002</v>
      </c>
    </row>
    <row r="17" spans="1:17" x14ac:dyDescent="0.25">
      <c r="A17" s="4">
        <v>200</v>
      </c>
      <c r="B17">
        <v>0.68421052631578905</v>
      </c>
      <c r="C17">
        <v>0.92195121951219505</v>
      </c>
      <c r="D17">
        <v>0.80303030303030298</v>
      </c>
      <c r="E17">
        <v>0.80237154150197598</v>
      </c>
      <c r="G17">
        <v>0.71428571428571397</v>
      </c>
      <c r="H17">
        <v>0.83937007900000005</v>
      </c>
      <c r="J17" s="4">
        <v>200</v>
      </c>
      <c r="K17">
        <v>0.61616161616161602</v>
      </c>
      <c r="L17">
        <v>0.47969543147208099</v>
      </c>
      <c r="M17">
        <v>0.73737373737373701</v>
      </c>
      <c r="N17">
        <v>0.78102063426118196</v>
      </c>
      <c r="P17">
        <v>0.65</v>
      </c>
      <c r="Q17">
        <v>0.763909544</v>
      </c>
    </row>
    <row r="18" spans="1:17" x14ac:dyDescent="0.25">
      <c r="A18" s="4">
        <v>250</v>
      </c>
      <c r="B18">
        <v>0.68421052631578905</v>
      </c>
      <c r="C18">
        <v>0.92195121951219505</v>
      </c>
      <c r="D18">
        <v>0.80303030303030298</v>
      </c>
      <c r="E18">
        <v>0.814229249011857</v>
      </c>
      <c r="G18">
        <v>0.57142857142857095</v>
      </c>
      <c r="H18">
        <v>0.85511811000000004</v>
      </c>
      <c r="J18" s="4">
        <v>250</v>
      </c>
      <c r="K18">
        <v>0.59285714285714197</v>
      </c>
      <c r="L18">
        <v>0.47969543147208099</v>
      </c>
      <c r="M18">
        <v>0.73737373737373701</v>
      </c>
      <c r="N18">
        <v>0.79359127914041205</v>
      </c>
      <c r="P18">
        <v>0.36363636363636298</v>
      </c>
      <c r="Q18">
        <v>0.79137502500000001</v>
      </c>
    </row>
    <row r="19" spans="1:17" x14ac:dyDescent="0.25">
      <c r="A19" s="4">
        <v>300</v>
      </c>
      <c r="B19">
        <v>0.71052631578947301</v>
      </c>
      <c r="C19">
        <v>0.92682926829268297</v>
      </c>
      <c r="D19">
        <v>0.80303030303030298</v>
      </c>
      <c r="E19">
        <v>0.80632411067193599</v>
      </c>
      <c r="G19">
        <v>0.71428571428571397</v>
      </c>
      <c r="H19">
        <v>0.85826771700000004</v>
      </c>
      <c r="J19" s="4">
        <v>300</v>
      </c>
      <c r="K19">
        <v>0.63809523809523805</v>
      </c>
      <c r="L19">
        <v>0.539739559946115</v>
      </c>
      <c r="M19">
        <v>0.73737373737373701</v>
      </c>
      <c r="N19">
        <v>0.78480792931659904</v>
      </c>
      <c r="P19">
        <v>0.65</v>
      </c>
      <c r="Q19">
        <v>0.79487897299999999</v>
      </c>
    </row>
    <row r="20" spans="1:17" x14ac:dyDescent="0.25">
      <c r="A20" s="4">
        <v>350</v>
      </c>
      <c r="B20">
        <v>0.68421052631578905</v>
      </c>
      <c r="C20">
        <v>0.92682926829268297</v>
      </c>
      <c r="D20">
        <v>0.78787878787878696</v>
      </c>
      <c r="E20">
        <v>0.79446640316205497</v>
      </c>
      <c r="G20">
        <v>0.57142857142857095</v>
      </c>
      <c r="H20">
        <v>0.85354330700000003</v>
      </c>
      <c r="J20" s="4">
        <v>350</v>
      </c>
      <c r="K20">
        <v>0.61616161616161602</v>
      </c>
      <c r="L20">
        <v>0.539739559946115</v>
      </c>
      <c r="M20">
        <v>0.71125000000000005</v>
      </c>
      <c r="N20">
        <v>0.773484848484848</v>
      </c>
      <c r="P20">
        <v>0.36363636363636298</v>
      </c>
      <c r="Q20">
        <v>0.78705566699999996</v>
      </c>
    </row>
    <row r="21" spans="1:17" x14ac:dyDescent="0.25">
      <c r="A21" s="4">
        <v>400</v>
      </c>
      <c r="B21">
        <v>0.68421052631578905</v>
      </c>
      <c r="C21">
        <v>0.93658536585365804</v>
      </c>
      <c r="D21">
        <v>0.79545454545454497</v>
      </c>
      <c r="E21">
        <v>0.80237154150197598</v>
      </c>
      <c r="G21">
        <v>0.57142857142857095</v>
      </c>
      <c r="H21">
        <v>0.85511811000000004</v>
      </c>
      <c r="J21" s="4">
        <v>400</v>
      </c>
      <c r="K21">
        <v>0.61616161616161602</v>
      </c>
      <c r="L21">
        <v>0.64127069592138897</v>
      </c>
      <c r="M21">
        <v>0.72446849632779198</v>
      </c>
      <c r="N21">
        <v>0.77980086338949905</v>
      </c>
      <c r="P21">
        <v>0.36363636363636298</v>
      </c>
      <c r="Q21">
        <v>0.78705566699999996</v>
      </c>
    </row>
    <row r="22" spans="1:17" x14ac:dyDescent="0.25">
      <c r="A22" s="4">
        <v>450</v>
      </c>
      <c r="B22">
        <v>0.68421052631578905</v>
      </c>
      <c r="C22">
        <v>0.92682926829268297</v>
      </c>
      <c r="D22">
        <v>0.78787878787878696</v>
      </c>
      <c r="E22">
        <v>0.810276679841897</v>
      </c>
      <c r="G22">
        <v>0.71428571428571397</v>
      </c>
      <c r="H22">
        <v>0.85826771700000004</v>
      </c>
      <c r="J22" s="4">
        <v>450</v>
      </c>
      <c r="K22">
        <v>0.61616161616161602</v>
      </c>
      <c r="L22">
        <v>0.539739559946115</v>
      </c>
      <c r="M22">
        <v>0.71717171717171702</v>
      </c>
      <c r="N22">
        <v>0.79090909090909001</v>
      </c>
      <c r="P22">
        <v>0.65</v>
      </c>
      <c r="Q22">
        <v>0.79276659299999996</v>
      </c>
    </row>
    <row r="23" spans="1:17" x14ac:dyDescent="0.25">
      <c r="A23" s="4">
        <v>500</v>
      </c>
      <c r="B23">
        <v>0.71052631578947301</v>
      </c>
      <c r="C23">
        <v>0.93170731707317</v>
      </c>
      <c r="D23">
        <v>0.78030303030303005</v>
      </c>
      <c r="E23">
        <v>0.810276679841897</v>
      </c>
      <c r="G23">
        <v>0.57142857142857095</v>
      </c>
      <c r="H23" s="10">
        <v>0.85984252000000005</v>
      </c>
      <c r="J23" s="4">
        <v>500</v>
      </c>
      <c r="K23">
        <v>0.657095980311731</v>
      </c>
      <c r="L23">
        <v>0.59325396825396803</v>
      </c>
      <c r="M23">
        <v>0.69770196635868198</v>
      </c>
      <c r="N23">
        <v>0.78860882885392003</v>
      </c>
      <c r="P23">
        <v>0.36363636363636298</v>
      </c>
      <c r="Q23" s="10">
        <v>0.79767006399999996</v>
      </c>
    </row>
    <row r="24" spans="1:17" x14ac:dyDescent="0.25">
      <c r="A24" s="4">
        <v>550</v>
      </c>
      <c r="B24">
        <v>0.68421052631578905</v>
      </c>
      <c r="C24">
        <v>0.93170731707317</v>
      </c>
      <c r="D24">
        <v>0.78787878787878696</v>
      </c>
      <c r="E24">
        <v>0.80632411067193599</v>
      </c>
      <c r="G24">
        <v>0.57142857142857095</v>
      </c>
      <c r="H24">
        <v>0.85354330700000003</v>
      </c>
      <c r="J24" s="4">
        <v>550</v>
      </c>
      <c r="K24">
        <v>0.61616161616161602</v>
      </c>
      <c r="L24">
        <v>0.59325396825396803</v>
      </c>
      <c r="M24">
        <v>0.70488661769402705</v>
      </c>
      <c r="N24">
        <v>0.78480792931659904</v>
      </c>
      <c r="P24">
        <v>0.36363636363636298</v>
      </c>
      <c r="Q24">
        <v>0.78750238400000006</v>
      </c>
    </row>
    <row r="25" spans="1:17" x14ac:dyDescent="0.25">
      <c r="A25" s="4">
        <v>600</v>
      </c>
      <c r="B25">
        <v>0.65789473684210498</v>
      </c>
      <c r="C25">
        <v>0.93170731707317</v>
      </c>
      <c r="D25">
        <v>0.79545454545454497</v>
      </c>
      <c r="E25">
        <v>0.810276679841897</v>
      </c>
      <c r="G25">
        <v>0.57142857142857095</v>
      </c>
      <c r="H25">
        <v>0.85669291299999994</v>
      </c>
      <c r="J25" s="4">
        <v>600</v>
      </c>
      <c r="K25">
        <v>0.57229437229437197</v>
      </c>
      <c r="L25">
        <v>0.59325396825396803</v>
      </c>
      <c r="M25">
        <v>0.75614095107766</v>
      </c>
      <c r="N25">
        <v>0.78739495798319303</v>
      </c>
      <c r="P25">
        <v>0.36363636363636298</v>
      </c>
      <c r="Q25">
        <v>0.79100434399999997</v>
      </c>
    </row>
    <row r="26" spans="1:17" x14ac:dyDescent="0.25">
      <c r="A26" s="4">
        <v>650</v>
      </c>
      <c r="B26">
        <v>0.68421052631578905</v>
      </c>
      <c r="C26">
        <v>0.93170731707317</v>
      </c>
      <c r="D26">
        <v>0.78787878787878696</v>
      </c>
      <c r="E26">
        <v>0.80632411067193599</v>
      </c>
      <c r="G26">
        <v>0.57142857142857095</v>
      </c>
      <c r="H26">
        <v>0.850393701</v>
      </c>
      <c r="J26" s="4">
        <v>650</v>
      </c>
      <c r="K26">
        <v>0.61616161616161602</v>
      </c>
      <c r="L26">
        <v>0.59325396825396803</v>
      </c>
      <c r="M26">
        <v>0.70488661769402705</v>
      </c>
      <c r="N26">
        <v>0.78598187311178203</v>
      </c>
      <c r="P26">
        <v>0.36363636363636298</v>
      </c>
      <c r="Q26">
        <v>0.78293254300000004</v>
      </c>
    </row>
    <row r="27" spans="1:17" x14ac:dyDescent="0.25">
      <c r="A27" s="4">
        <v>700</v>
      </c>
      <c r="B27">
        <v>0.68421052631578905</v>
      </c>
      <c r="C27">
        <v>0.93170731707317</v>
      </c>
      <c r="D27">
        <v>0.79545454545454497</v>
      </c>
      <c r="E27">
        <v>0.810276679841897</v>
      </c>
      <c r="G27">
        <v>0.57142857142857095</v>
      </c>
      <c r="H27">
        <v>0.85511811000000004</v>
      </c>
      <c r="J27" s="4">
        <v>700</v>
      </c>
      <c r="K27">
        <v>0.61616161616161602</v>
      </c>
      <c r="L27">
        <v>0.59325396825396803</v>
      </c>
      <c r="M27">
        <v>0.718550106609808</v>
      </c>
      <c r="N27">
        <v>0.79090909090909001</v>
      </c>
      <c r="P27">
        <v>0.36363636363636298</v>
      </c>
      <c r="Q27">
        <v>0.789249639</v>
      </c>
    </row>
    <row r="28" spans="1:17" x14ac:dyDescent="0.25">
      <c r="A28" s="4">
        <v>750</v>
      </c>
      <c r="B28">
        <v>0.65789473684210498</v>
      </c>
      <c r="C28">
        <v>0.93170731707317</v>
      </c>
      <c r="D28">
        <v>0.78787878787878696</v>
      </c>
      <c r="E28">
        <v>0.810276679841897</v>
      </c>
      <c r="G28">
        <v>0.57142857142857095</v>
      </c>
      <c r="H28">
        <v>0.85354330700000003</v>
      </c>
      <c r="J28" s="4">
        <v>750</v>
      </c>
      <c r="K28">
        <v>0.59474979491386304</v>
      </c>
      <c r="L28">
        <v>0.59325396825396803</v>
      </c>
      <c r="M28">
        <v>0.75234521575984903</v>
      </c>
      <c r="N28">
        <v>0.78977980889073496</v>
      </c>
      <c r="P28">
        <v>0.36363636363636298</v>
      </c>
      <c r="Q28">
        <v>0.78857658399999997</v>
      </c>
    </row>
    <row r="29" spans="1:17" x14ac:dyDescent="0.25">
      <c r="A29" s="4">
        <v>800</v>
      </c>
      <c r="B29">
        <v>0.68421052631578905</v>
      </c>
      <c r="C29">
        <v>0.93170731707317</v>
      </c>
      <c r="D29">
        <v>0.80303030303030298</v>
      </c>
      <c r="E29">
        <v>0.80632411067193599</v>
      </c>
      <c r="G29">
        <v>0.57142857142857095</v>
      </c>
      <c r="H29">
        <v>0.85511811000000004</v>
      </c>
      <c r="J29" s="4">
        <v>800</v>
      </c>
      <c r="K29">
        <v>0.66071428571428503</v>
      </c>
      <c r="L29">
        <v>0.59325396825396803</v>
      </c>
      <c r="M29">
        <v>0.73187500000000005</v>
      </c>
      <c r="N29">
        <v>0.78711383579757099</v>
      </c>
      <c r="P29">
        <v>0.36363636363636298</v>
      </c>
      <c r="Q29">
        <v>0.789249639</v>
      </c>
    </row>
    <row r="30" spans="1:17" x14ac:dyDescent="0.25">
      <c r="A30" s="4">
        <v>850</v>
      </c>
      <c r="B30">
        <v>0.73684210526315697</v>
      </c>
      <c r="C30">
        <v>0.93170731707317</v>
      </c>
      <c r="D30">
        <v>0.79545454545454497</v>
      </c>
      <c r="E30">
        <v>0.814229249011857</v>
      </c>
      <c r="G30">
        <v>0.57142857142857095</v>
      </c>
      <c r="H30">
        <v>0.85196850400000002</v>
      </c>
      <c r="J30" s="4">
        <v>850</v>
      </c>
      <c r="K30">
        <v>0.70769230769230695</v>
      </c>
      <c r="L30">
        <v>0.59325396825396803</v>
      </c>
      <c r="M30">
        <v>0.718550106609808</v>
      </c>
      <c r="N30">
        <v>0.794717306862321</v>
      </c>
      <c r="P30">
        <v>0.36363636363636298</v>
      </c>
      <c r="Q30">
        <v>0.78466811000000003</v>
      </c>
    </row>
    <row r="31" spans="1:17" x14ac:dyDescent="0.25">
      <c r="A31" s="4">
        <v>900</v>
      </c>
      <c r="B31">
        <v>0.73684210526315697</v>
      </c>
      <c r="C31">
        <v>0.93170731707317</v>
      </c>
      <c r="D31">
        <v>0.78787878787878696</v>
      </c>
      <c r="E31">
        <v>0.810276679841897</v>
      </c>
      <c r="G31">
        <v>0.57142857142857095</v>
      </c>
      <c r="H31">
        <v>0.85669291299999994</v>
      </c>
      <c r="J31" s="4">
        <v>900</v>
      </c>
      <c r="K31">
        <v>0.69551282051282004</v>
      </c>
      <c r="L31">
        <v>0.59325396825396803</v>
      </c>
      <c r="M31">
        <v>0.71125000000000005</v>
      </c>
      <c r="N31">
        <v>0.78977980889073496</v>
      </c>
      <c r="P31">
        <v>0.36363636363636298</v>
      </c>
      <c r="Q31">
        <v>0.79100434399999997</v>
      </c>
    </row>
    <row r="32" spans="1:17" x14ac:dyDescent="0.25">
      <c r="A32" s="4">
        <v>950</v>
      </c>
      <c r="B32">
        <v>0.76315789473684204</v>
      </c>
      <c r="C32">
        <v>0.93170731707317</v>
      </c>
      <c r="D32">
        <v>0.80303030303030298</v>
      </c>
      <c r="E32">
        <v>0.81818181818181801</v>
      </c>
      <c r="G32">
        <v>0.57142857142857095</v>
      </c>
      <c r="H32">
        <v>0.85354330700000003</v>
      </c>
      <c r="J32" s="4">
        <v>950</v>
      </c>
      <c r="K32">
        <v>0.73176470588235198</v>
      </c>
      <c r="L32">
        <v>0.59325396825396803</v>
      </c>
      <c r="M32">
        <v>0.73187500000000005</v>
      </c>
      <c r="N32">
        <v>0.79853898352028796</v>
      </c>
      <c r="P32">
        <v>0.36363636363636298</v>
      </c>
      <c r="Q32">
        <v>0.78641103300000004</v>
      </c>
    </row>
    <row r="33" spans="1:17" x14ac:dyDescent="0.25">
      <c r="A33" s="4">
        <v>1000</v>
      </c>
      <c r="B33">
        <v>0.73684210526315697</v>
      </c>
      <c r="C33">
        <v>0.92682926829268297</v>
      </c>
      <c r="D33">
        <v>0.79545454545454497</v>
      </c>
      <c r="E33">
        <v>0.81818181818181801</v>
      </c>
      <c r="G33">
        <v>0.57142857142857095</v>
      </c>
      <c r="H33" s="10">
        <v>0.85984252000000005</v>
      </c>
      <c r="J33" s="4">
        <v>1000</v>
      </c>
      <c r="K33">
        <v>0.70769230769230695</v>
      </c>
      <c r="L33">
        <v>0.58608157221698698</v>
      </c>
      <c r="M33">
        <v>0.718550106609808</v>
      </c>
      <c r="N33">
        <v>0.79741679431833901</v>
      </c>
      <c r="P33">
        <v>0.36363636363636298</v>
      </c>
      <c r="Q33">
        <v>0.79559765500000001</v>
      </c>
    </row>
    <row r="34" spans="1:17" x14ac:dyDescent="0.25">
      <c r="A34" s="4">
        <v>1500</v>
      </c>
      <c r="B34">
        <v>0.71052631578947301</v>
      </c>
      <c r="C34">
        <v>0.92682926829268297</v>
      </c>
      <c r="D34">
        <v>0.79545454545454497</v>
      </c>
      <c r="E34">
        <v>0.814229249011857</v>
      </c>
      <c r="G34">
        <v>0.57142857142857095</v>
      </c>
      <c r="H34">
        <v>0.847244094</v>
      </c>
      <c r="J34" s="4">
        <v>1500</v>
      </c>
      <c r="K34">
        <v>0.657095980311731</v>
      </c>
      <c r="L34">
        <v>0.539739559946115</v>
      </c>
      <c r="M34">
        <v>0.72446849632779198</v>
      </c>
      <c r="N34">
        <v>0.79359127914041205</v>
      </c>
      <c r="P34">
        <v>0.36363636363636298</v>
      </c>
      <c r="Q34">
        <v>0.77836270100000005</v>
      </c>
    </row>
    <row r="35" spans="1:17" x14ac:dyDescent="0.25">
      <c r="A35" s="4">
        <v>2000</v>
      </c>
      <c r="B35">
        <v>0.65789473684210498</v>
      </c>
      <c r="C35">
        <v>0.92682926829268297</v>
      </c>
      <c r="D35">
        <v>0.78030303030303005</v>
      </c>
      <c r="E35">
        <v>0.747035573122529</v>
      </c>
      <c r="G35">
        <v>0.57142857142857095</v>
      </c>
      <c r="H35">
        <v>0.85669291299999994</v>
      </c>
      <c r="J35" s="4">
        <v>2000</v>
      </c>
      <c r="K35" s="8">
        <v>0.61254901960784303</v>
      </c>
      <c r="L35">
        <v>0.539739559946115</v>
      </c>
      <c r="M35">
        <v>0.69086651053864101</v>
      </c>
      <c r="N35">
        <v>0.72266374349136697</v>
      </c>
      <c r="P35">
        <v>0.36363636363636298</v>
      </c>
      <c r="Q35">
        <v>0.79207222499999996</v>
      </c>
    </row>
    <row r="36" spans="1:17" x14ac:dyDescent="0.25">
      <c r="A36" s="4">
        <v>2500</v>
      </c>
      <c r="B36">
        <v>0.68421052631578905</v>
      </c>
      <c r="C36">
        <v>0.92195121951219505</v>
      </c>
      <c r="D36">
        <v>0.78787878787878696</v>
      </c>
      <c r="E36">
        <v>0.814229249011857</v>
      </c>
      <c r="G36">
        <v>0.57142857142857095</v>
      </c>
      <c r="H36">
        <v>0.85196850400000002</v>
      </c>
      <c r="J36" s="4">
        <v>2500</v>
      </c>
      <c r="K36">
        <v>0.61616161616161602</v>
      </c>
      <c r="L36">
        <v>0.47969543147208099</v>
      </c>
      <c r="M36">
        <v>0.70488661769402705</v>
      </c>
      <c r="N36">
        <v>0.79359127914041205</v>
      </c>
      <c r="P36">
        <v>0.36363636363636298</v>
      </c>
      <c r="Q36">
        <v>0.78576248299999996</v>
      </c>
    </row>
    <row r="37" spans="1:17" x14ac:dyDescent="0.25">
      <c r="A37" s="4">
        <v>3000</v>
      </c>
      <c r="B37">
        <v>0.68421052631578905</v>
      </c>
      <c r="C37">
        <v>0.92195121951219505</v>
      </c>
      <c r="D37">
        <v>0.81060606060606</v>
      </c>
      <c r="E37">
        <v>0.82213438735177802</v>
      </c>
      <c r="G37">
        <v>0.85714285714285698</v>
      </c>
      <c r="H37">
        <v>0.85354330700000003</v>
      </c>
      <c r="J37" s="4">
        <v>3000</v>
      </c>
      <c r="K37">
        <v>0.59285714285714197</v>
      </c>
      <c r="L37">
        <v>0.47969543147208099</v>
      </c>
      <c r="M37">
        <v>0.73350561253331104</v>
      </c>
      <c r="N37">
        <v>0.80237462896422396</v>
      </c>
      <c r="P37">
        <v>0.844444444444444</v>
      </c>
      <c r="Q37">
        <v>0.78530216900000005</v>
      </c>
    </row>
    <row r="38" spans="1:17" x14ac:dyDescent="0.25">
      <c r="A38" s="4">
        <v>3500</v>
      </c>
      <c r="B38">
        <v>0.68421052631578905</v>
      </c>
      <c r="C38">
        <v>0.92195121951219505</v>
      </c>
      <c r="D38">
        <v>0.78787878787878696</v>
      </c>
      <c r="E38">
        <v>0.814229249011857</v>
      </c>
      <c r="G38">
        <v>0.71428571428571397</v>
      </c>
      <c r="H38">
        <v>0.850393701</v>
      </c>
      <c r="J38" s="4">
        <v>3500</v>
      </c>
      <c r="K38">
        <v>0.61616161616161602</v>
      </c>
      <c r="L38">
        <v>0.47969543147208099</v>
      </c>
      <c r="M38">
        <v>0.69803921568627403</v>
      </c>
      <c r="N38">
        <v>0.79359127914041205</v>
      </c>
      <c r="P38">
        <v>0.65</v>
      </c>
      <c r="Q38">
        <v>0.77836439700000004</v>
      </c>
    </row>
    <row r="39" spans="1:17" x14ac:dyDescent="0.25">
      <c r="A39" s="9">
        <v>5000</v>
      </c>
      <c r="B39">
        <v>0.68421052631578905</v>
      </c>
      <c r="C39">
        <v>0.92195121951219505</v>
      </c>
      <c r="D39">
        <v>0.78030303030303005</v>
      </c>
      <c r="E39">
        <v>0.82213438735177802</v>
      </c>
      <c r="G39">
        <v>0.71428571428571397</v>
      </c>
      <c r="H39">
        <v>0.847244094</v>
      </c>
      <c r="J39" s="9">
        <v>5000</v>
      </c>
      <c r="K39">
        <v>0.61616161616161602</v>
      </c>
      <c r="L39">
        <v>0.47969543147208099</v>
      </c>
      <c r="M39">
        <v>0.68350558081851998</v>
      </c>
      <c r="N39">
        <v>0.80345274061286098</v>
      </c>
      <c r="P39">
        <v>0.65</v>
      </c>
      <c r="Q39">
        <v>0.77369838499999999</v>
      </c>
    </row>
    <row r="40" spans="1:17" x14ac:dyDescent="0.25">
      <c r="A40" s="9">
        <v>10000</v>
      </c>
      <c r="B40">
        <v>0.57894736842105199</v>
      </c>
      <c r="C40">
        <v>0.92195121951219505</v>
      </c>
      <c r="D40">
        <v>0.78030303030303005</v>
      </c>
      <c r="E40">
        <v>0.814229249011857</v>
      </c>
      <c r="G40">
        <v>0.71428571428571397</v>
      </c>
      <c r="H40">
        <v>0.850393701</v>
      </c>
      <c r="J40" s="9">
        <v>10000</v>
      </c>
      <c r="K40">
        <v>0.41762452107279602</v>
      </c>
      <c r="L40">
        <v>0.47969543147208099</v>
      </c>
      <c r="M40">
        <v>0.67556572590897501</v>
      </c>
      <c r="N40">
        <v>0.79242384568386104</v>
      </c>
      <c r="P40">
        <v>0.65</v>
      </c>
      <c r="Q40">
        <v>0.77717570000000002</v>
      </c>
    </row>
    <row r="44" spans="1:17" x14ac:dyDescent="0.25">
      <c r="B44" s="4" t="s">
        <v>1</v>
      </c>
      <c r="C44" s="4" t="s">
        <v>2</v>
      </c>
      <c r="D44" s="4" t="s">
        <v>3</v>
      </c>
      <c r="E44" s="4" t="s">
        <v>4</v>
      </c>
      <c r="F44" s="4"/>
      <c r="G44" s="4" t="s">
        <v>6</v>
      </c>
      <c r="H44" s="4" t="s">
        <v>7</v>
      </c>
      <c r="K44" s="4" t="s">
        <v>1</v>
      </c>
      <c r="L44" s="4" t="s">
        <v>2</v>
      </c>
      <c r="M44" s="4" t="s">
        <v>3</v>
      </c>
      <c r="N44" s="4" t="s">
        <v>4</v>
      </c>
      <c r="O44" s="4"/>
      <c r="P44" s="4" t="s">
        <v>6</v>
      </c>
      <c r="Q44" s="4" t="s">
        <v>7</v>
      </c>
    </row>
    <row r="45" spans="1:17" x14ac:dyDescent="0.25">
      <c r="A45" s="4">
        <v>50</v>
      </c>
      <c r="B45">
        <f>SUM(B13*100)</f>
        <v>57.894736842105196</v>
      </c>
      <c r="C45">
        <f t="shared" ref="C45:H45" si="0">SUM(C13*100)</f>
        <v>92.195121951219505</v>
      </c>
      <c r="D45">
        <f t="shared" si="0"/>
        <v>73.484848484848399</v>
      </c>
      <c r="E45">
        <f t="shared" si="0"/>
        <v>78.656126482213395</v>
      </c>
      <c r="G45">
        <f t="shared" si="0"/>
        <v>71.428571428571402</v>
      </c>
      <c r="H45">
        <f t="shared" si="0"/>
        <v>80.629921299999992</v>
      </c>
      <c r="J45" s="4">
        <v>50</v>
      </c>
      <c r="K45">
        <f>SUM(K13*100)</f>
        <v>51.282051282051199</v>
      </c>
      <c r="L45">
        <f t="shared" ref="L45:Q45" si="1">SUM(L13*100)</f>
        <v>53.514739229024897</v>
      </c>
      <c r="M45">
        <f t="shared" si="1"/>
        <v>64.282953227676799</v>
      </c>
      <c r="N45">
        <f t="shared" si="1"/>
        <v>76.477272727272705</v>
      </c>
      <c r="P45">
        <f t="shared" si="1"/>
        <v>65</v>
      </c>
      <c r="Q45">
        <f t="shared" si="1"/>
        <v>71.895476599999995</v>
      </c>
    </row>
    <row r="46" spans="1:17" x14ac:dyDescent="0.25">
      <c r="A46" s="4">
        <v>100</v>
      </c>
      <c r="B46">
        <f t="shared" ref="B46:H70" si="2">SUM(B14*100)</f>
        <v>60.526315789473593</v>
      </c>
      <c r="C46">
        <f t="shared" si="2"/>
        <v>92.195121951219505</v>
      </c>
      <c r="D46">
        <f t="shared" si="2"/>
        <v>75.757575757575708</v>
      </c>
      <c r="E46">
        <f t="shared" si="2"/>
        <v>78.656126482213395</v>
      </c>
      <c r="G46">
        <f t="shared" si="2"/>
        <v>71.428571428571402</v>
      </c>
      <c r="H46">
        <f t="shared" si="2"/>
        <v>81.732283500000008</v>
      </c>
      <c r="J46" s="4">
        <v>100</v>
      </c>
      <c r="K46">
        <f t="shared" ref="K46:Q46" si="3">SUM(K14*100)</f>
        <v>56.9160997732426</v>
      </c>
      <c r="L46">
        <f t="shared" si="3"/>
        <v>53.514739229024897</v>
      </c>
      <c r="M46">
        <f t="shared" si="3"/>
        <v>64.646802812186095</v>
      </c>
      <c r="N46">
        <f t="shared" si="3"/>
        <v>76.599753357084097</v>
      </c>
      <c r="P46">
        <f t="shared" si="3"/>
        <v>65</v>
      </c>
      <c r="Q46">
        <f t="shared" si="3"/>
        <v>73.427128400000001</v>
      </c>
    </row>
    <row r="47" spans="1:17" x14ac:dyDescent="0.25">
      <c r="A47" s="4">
        <v>150</v>
      </c>
      <c r="B47">
        <f t="shared" si="2"/>
        <v>65.789473684210492</v>
      </c>
      <c r="C47">
        <f t="shared" ref="C47:E47" si="4">SUM(C15*100)</f>
        <v>92.682926829268297</v>
      </c>
      <c r="D47">
        <f t="shared" si="4"/>
        <v>76.515151515151501</v>
      </c>
      <c r="E47">
        <f t="shared" si="4"/>
        <v>79.051383399209399</v>
      </c>
      <c r="G47">
        <f t="shared" si="2"/>
        <v>71.428571428571402</v>
      </c>
      <c r="H47">
        <f t="shared" si="2"/>
        <v>82.362204699999992</v>
      </c>
      <c r="J47" s="4">
        <v>150</v>
      </c>
      <c r="K47">
        <f t="shared" ref="K47:Q48" si="5">SUM(K15*100)</f>
        <v>59.474979491386307</v>
      </c>
      <c r="L47">
        <f t="shared" ref="L47:M47" si="6">SUM(L15*100)</f>
        <v>53.973955994611501</v>
      </c>
      <c r="M47">
        <f t="shared" si="6"/>
        <v>66.954695954130599</v>
      </c>
      <c r="N47">
        <f t="shared" si="5"/>
        <v>76.851100561070297</v>
      </c>
      <c r="P47">
        <f t="shared" si="5"/>
        <v>65</v>
      </c>
      <c r="Q47">
        <f t="shared" si="5"/>
        <v>74.602176999999998</v>
      </c>
    </row>
    <row r="48" spans="1:17" x14ac:dyDescent="0.25">
      <c r="A48" s="4">
        <v>170</v>
      </c>
      <c r="B48">
        <f t="shared" si="2"/>
        <v>65.789473684210492</v>
      </c>
      <c r="C48">
        <f t="shared" ref="C48:D48" si="7">SUM(C16*100)</f>
        <v>92.195121951219505</v>
      </c>
      <c r="D48">
        <f t="shared" si="7"/>
        <v>77.272727272727209</v>
      </c>
      <c r="E48">
        <f>SUM(E16)</f>
        <v>79.099999999999994</v>
      </c>
      <c r="G48">
        <f t="shared" ref="G48" si="8">SUM(G16)</f>
        <v>71.400000000000006</v>
      </c>
      <c r="H48">
        <f t="shared" ref="H48" si="9">SUM(H16*100)</f>
        <v>82.204724399999989</v>
      </c>
      <c r="J48" s="4">
        <v>170</v>
      </c>
      <c r="K48">
        <f t="shared" si="5"/>
        <v>61.254901960784302</v>
      </c>
      <c r="L48">
        <f t="shared" ref="L48:M48" si="10">SUM(L16*100)</f>
        <v>47.9695431472081</v>
      </c>
      <c r="M48">
        <f t="shared" si="10"/>
        <v>66.856377636424497</v>
      </c>
      <c r="N48">
        <f t="shared" ref="N48:P48" si="11">SUM(N16)</f>
        <v>77</v>
      </c>
      <c r="P48">
        <f t="shared" si="11"/>
        <v>65</v>
      </c>
      <c r="Q48">
        <f t="shared" si="5"/>
        <v>74.565877799999996</v>
      </c>
    </row>
    <row r="49" spans="1:17" x14ac:dyDescent="0.25">
      <c r="A49" s="4">
        <v>200</v>
      </c>
      <c r="B49">
        <f t="shared" si="2"/>
        <v>68.421052631578902</v>
      </c>
      <c r="C49">
        <f t="shared" si="2"/>
        <v>92.195121951219505</v>
      </c>
      <c r="D49">
        <f t="shared" si="2"/>
        <v>80.303030303030297</v>
      </c>
      <c r="E49">
        <f t="shared" si="2"/>
        <v>80.237154150197597</v>
      </c>
      <c r="G49">
        <f t="shared" si="2"/>
        <v>71.428571428571402</v>
      </c>
      <c r="H49">
        <f t="shared" ref="H49" si="12">SUM(H17*100)</f>
        <v>83.937007899999998</v>
      </c>
      <c r="J49" s="4">
        <v>200</v>
      </c>
      <c r="K49">
        <f t="shared" ref="K49:Q49" si="13">SUM(K17*100)</f>
        <v>61.616161616161605</v>
      </c>
      <c r="L49">
        <f t="shared" si="13"/>
        <v>47.9695431472081</v>
      </c>
      <c r="M49">
        <f t="shared" si="13"/>
        <v>73.737373737373701</v>
      </c>
      <c r="N49">
        <f t="shared" si="13"/>
        <v>78.102063426118193</v>
      </c>
      <c r="P49">
        <f t="shared" si="13"/>
        <v>65</v>
      </c>
      <c r="Q49">
        <f t="shared" si="13"/>
        <v>76.390954399999998</v>
      </c>
    </row>
    <row r="50" spans="1:17" x14ac:dyDescent="0.25">
      <c r="A50" s="4">
        <v>250</v>
      </c>
      <c r="B50">
        <f t="shared" si="2"/>
        <v>68.421052631578902</v>
      </c>
      <c r="C50">
        <f t="shared" si="2"/>
        <v>92.195121951219505</v>
      </c>
      <c r="D50">
        <f t="shared" si="2"/>
        <v>80.303030303030297</v>
      </c>
      <c r="E50">
        <f t="shared" si="2"/>
        <v>81.422924901185695</v>
      </c>
      <c r="G50">
        <f t="shared" si="2"/>
        <v>57.142857142857096</v>
      </c>
      <c r="H50">
        <f t="shared" si="2"/>
        <v>85.511811000000009</v>
      </c>
      <c r="J50" s="4">
        <v>250</v>
      </c>
      <c r="K50">
        <f t="shared" ref="K50:Q50" si="14">SUM(K18*100)</f>
        <v>59.285714285714199</v>
      </c>
      <c r="L50">
        <f t="shared" si="14"/>
        <v>47.9695431472081</v>
      </c>
      <c r="M50">
        <f t="shared" si="14"/>
        <v>73.737373737373701</v>
      </c>
      <c r="N50">
        <f t="shared" si="14"/>
        <v>79.35912791404121</v>
      </c>
      <c r="P50">
        <f t="shared" si="14"/>
        <v>36.363636363636296</v>
      </c>
      <c r="Q50">
        <f t="shared" si="14"/>
        <v>79.137502499999997</v>
      </c>
    </row>
    <row r="51" spans="1:17" x14ac:dyDescent="0.25">
      <c r="A51" s="4">
        <v>300</v>
      </c>
      <c r="B51">
        <f t="shared" si="2"/>
        <v>71.052631578947299</v>
      </c>
      <c r="C51">
        <f t="shared" si="2"/>
        <v>92.682926829268297</v>
      </c>
      <c r="D51">
        <f t="shared" si="2"/>
        <v>80.303030303030297</v>
      </c>
      <c r="E51">
        <f t="shared" si="2"/>
        <v>80.632411067193601</v>
      </c>
      <c r="G51">
        <f t="shared" si="2"/>
        <v>71.428571428571402</v>
      </c>
      <c r="H51">
        <f t="shared" si="2"/>
        <v>85.826771700000009</v>
      </c>
      <c r="J51" s="4">
        <v>300</v>
      </c>
      <c r="K51">
        <f t="shared" ref="K51:Q51" si="15">SUM(K19*100)</f>
        <v>63.809523809523803</v>
      </c>
      <c r="L51">
        <f t="shared" si="15"/>
        <v>53.973955994611501</v>
      </c>
      <c r="M51">
        <f t="shared" si="15"/>
        <v>73.737373737373701</v>
      </c>
      <c r="N51">
        <f t="shared" si="15"/>
        <v>78.480792931659906</v>
      </c>
      <c r="P51">
        <f t="shared" si="15"/>
        <v>65</v>
      </c>
      <c r="Q51">
        <f t="shared" si="15"/>
        <v>79.4878973</v>
      </c>
    </row>
    <row r="52" spans="1:17" x14ac:dyDescent="0.25">
      <c r="A52" s="4">
        <v>350</v>
      </c>
      <c r="B52">
        <f t="shared" si="2"/>
        <v>68.421052631578902</v>
      </c>
      <c r="C52">
        <f t="shared" si="2"/>
        <v>92.682926829268297</v>
      </c>
      <c r="D52">
        <f t="shared" si="2"/>
        <v>78.787878787878697</v>
      </c>
      <c r="E52">
        <f t="shared" si="2"/>
        <v>79.446640316205503</v>
      </c>
      <c r="G52">
        <f t="shared" si="2"/>
        <v>57.142857142857096</v>
      </c>
      <c r="H52">
        <f t="shared" si="2"/>
        <v>85.354330700000006</v>
      </c>
      <c r="J52" s="4">
        <v>350</v>
      </c>
      <c r="K52">
        <f t="shared" ref="K52:Q52" si="16">SUM(K20*100)</f>
        <v>61.616161616161605</v>
      </c>
      <c r="L52">
        <f t="shared" si="16"/>
        <v>53.973955994611501</v>
      </c>
      <c r="M52">
        <f t="shared" si="16"/>
        <v>71.125</v>
      </c>
      <c r="N52">
        <f t="shared" si="16"/>
        <v>77.348484848484802</v>
      </c>
      <c r="P52">
        <f t="shared" si="16"/>
        <v>36.363636363636296</v>
      </c>
      <c r="Q52">
        <f t="shared" si="16"/>
        <v>78.705566699999991</v>
      </c>
    </row>
    <row r="53" spans="1:17" x14ac:dyDescent="0.25">
      <c r="A53" s="4">
        <v>400</v>
      </c>
      <c r="B53">
        <f t="shared" si="2"/>
        <v>68.421052631578902</v>
      </c>
      <c r="C53">
        <f t="shared" si="2"/>
        <v>93.658536585365809</v>
      </c>
      <c r="D53">
        <f t="shared" si="2"/>
        <v>79.545454545454504</v>
      </c>
      <c r="E53">
        <f t="shared" si="2"/>
        <v>80.237154150197597</v>
      </c>
      <c r="G53">
        <f t="shared" si="2"/>
        <v>57.142857142857096</v>
      </c>
      <c r="H53">
        <f t="shared" si="2"/>
        <v>85.511811000000009</v>
      </c>
      <c r="J53" s="4">
        <v>400</v>
      </c>
      <c r="K53">
        <f t="shared" ref="K53:Q53" si="17">SUM(K21*100)</f>
        <v>61.616161616161605</v>
      </c>
      <c r="L53">
        <f t="shared" si="17"/>
        <v>64.127069592138895</v>
      </c>
      <c r="M53">
        <f t="shared" si="17"/>
        <v>72.446849632779191</v>
      </c>
      <c r="N53">
        <f t="shared" si="17"/>
        <v>77.980086338949903</v>
      </c>
      <c r="P53">
        <f t="shared" si="17"/>
        <v>36.363636363636296</v>
      </c>
      <c r="Q53">
        <f t="shared" si="17"/>
        <v>78.705566699999991</v>
      </c>
    </row>
    <row r="54" spans="1:17" x14ac:dyDescent="0.25">
      <c r="A54" s="4">
        <v>450</v>
      </c>
      <c r="B54">
        <f t="shared" si="2"/>
        <v>68.421052631578902</v>
      </c>
      <c r="C54">
        <f t="shared" si="2"/>
        <v>92.682926829268297</v>
      </c>
      <c r="D54">
        <f t="shared" si="2"/>
        <v>78.787878787878697</v>
      </c>
      <c r="E54">
        <f t="shared" si="2"/>
        <v>81.027667984189705</v>
      </c>
      <c r="G54">
        <f t="shared" si="2"/>
        <v>71.428571428571402</v>
      </c>
      <c r="H54">
        <f t="shared" si="2"/>
        <v>85.826771700000009</v>
      </c>
      <c r="J54" s="4">
        <v>450</v>
      </c>
      <c r="K54">
        <f t="shared" ref="K54:Q54" si="18">SUM(K22*100)</f>
        <v>61.616161616161605</v>
      </c>
      <c r="L54">
        <f t="shared" si="18"/>
        <v>53.973955994611501</v>
      </c>
      <c r="M54">
        <f t="shared" si="18"/>
        <v>71.717171717171695</v>
      </c>
      <c r="N54">
        <f t="shared" si="18"/>
        <v>79.090909090908994</v>
      </c>
      <c r="P54">
        <f t="shared" si="18"/>
        <v>65</v>
      </c>
      <c r="Q54">
        <f t="shared" si="18"/>
        <v>79.276659299999992</v>
      </c>
    </row>
    <row r="55" spans="1:17" x14ac:dyDescent="0.25">
      <c r="A55" s="11">
        <v>500</v>
      </c>
      <c r="B55" s="10">
        <f t="shared" si="2"/>
        <v>71.052631578947299</v>
      </c>
      <c r="C55" s="10">
        <f>SUM(C23*100)</f>
        <v>93.170731707317003</v>
      </c>
      <c r="D55" s="10">
        <f t="shared" si="2"/>
        <v>78.030303030303003</v>
      </c>
      <c r="E55" s="10">
        <f t="shared" si="2"/>
        <v>81.027667984189705</v>
      </c>
      <c r="F55" s="10"/>
      <c r="G55" s="10">
        <f t="shared" si="2"/>
        <v>57.142857142857096</v>
      </c>
      <c r="H55" s="10">
        <f t="shared" si="2"/>
        <v>85.984252000000012</v>
      </c>
      <c r="J55" s="11">
        <v>500</v>
      </c>
      <c r="K55" s="10">
        <f t="shared" ref="K55:Q55" si="19">SUM(K23*100)</f>
        <v>65.709598031173101</v>
      </c>
      <c r="L55" s="10">
        <f t="shared" si="19"/>
        <v>59.325396825396801</v>
      </c>
      <c r="M55" s="10">
        <f t="shared" si="19"/>
        <v>69.770196635868203</v>
      </c>
      <c r="N55" s="10">
        <f t="shared" si="19"/>
        <v>78.860882885392002</v>
      </c>
      <c r="O55" s="10"/>
      <c r="P55" s="10">
        <f t="shared" si="19"/>
        <v>36.363636363636296</v>
      </c>
      <c r="Q55" s="10">
        <f t="shared" si="19"/>
        <v>79.7670064</v>
      </c>
    </row>
    <row r="56" spans="1:17" x14ac:dyDescent="0.25">
      <c r="A56" s="4">
        <v>550</v>
      </c>
      <c r="B56">
        <f t="shared" si="2"/>
        <v>68.421052631578902</v>
      </c>
      <c r="C56">
        <f t="shared" si="2"/>
        <v>93.170731707317003</v>
      </c>
      <c r="D56">
        <f t="shared" si="2"/>
        <v>78.787878787878697</v>
      </c>
      <c r="E56">
        <f t="shared" si="2"/>
        <v>80.632411067193601</v>
      </c>
      <c r="G56">
        <f t="shared" si="2"/>
        <v>57.142857142857096</v>
      </c>
      <c r="H56">
        <f t="shared" si="2"/>
        <v>85.354330700000006</v>
      </c>
      <c r="J56" s="4">
        <v>550</v>
      </c>
      <c r="K56">
        <f t="shared" ref="K56:Q56" si="20">SUM(K24*100)</f>
        <v>61.616161616161605</v>
      </c>
      <c r="L56">
        <f t="shared" si="20"/>
        <v>59.325396825396801</v>
      </c>
      <c r="M56">
        <f t="shared" si="20"/>
        <v>70.488661769402711</v>
      </c>
      <c r="N56">
        <f t="shared" si="20"/>
        <v>78.480792931659906</v>
      </c>
      <c r="P56">
        <f t="shared" si="20"/>
        <v>36.363636363636296</v>
      </c>
      <c r="Q56">
        <f t="shared" si="20"/>
        <v>78.750238400000001</v>
      </c>
    </row>
    <row r="57" spans="1:17" x14ac:dyDescent="0.25">
      <c r="A57" s="4">
        <v>600</v>
      </c>
      <c r="B57">
        <f t="shared" si="2"/>
        <v>65.789473684210492</v>
      </c>
      <c r="C57">
        <f t="shared" si="2"/>
        <v>93.170731707317003</v>
      </c>
      <c r="D57">
        <f t="shared" si="2"/>
        <v>79.545454545454504</v>
      </c>
      <c r="E57">
        <f t="shared" si="2"/>
        <v>81.027667984189705</v>
      </c>
      <c r="G57">
        <f t="shared" si="2"/>
        <v>57.142857142857096</v>
      </c>
      <c r="H57">
        <f t="shared" si="2"/>
        <v>85.669291299999998</v>
      </c>
      <c r="J57" s="4">
        <v>600</v>
      </c>
      <c r="K57">
        <f t="shared" ref="K57:P57" si="21">SUM(K25*100)</f>
        <v>57.229437229437195</v>
      </c>
      <c r="L57">
        <f t="shared" si="21"/>
        <v>59.325396825396801</v>
      </c>
      <c r="M57">
        <f t="shared" si="21"/>
        <v>75.614095107766005</v>
      </c>
      <c r="N57">
        <f t="shared" si="21"/>
        <v>78.739495798319297</v>
      </c>
      <c r="P57">
        <f t="shared" si="21"/>
        <v>36.363636363636296</v>
      </c>
      <c r="Q57">
        <f>SUM(Q25*100)</f>
        <v>79.100434399999997</v>
      </c>
    </row>
    <row r="58" spans="1:17" x14ac:dyDescent="0.25">
      <c r="A58" s="4">
        <v>650</v>
      </c>
      <c r="B58">
        <f t="shared" si="2"/>
        <v>68.421052631578902</v>
      </c>
      <c r="C58">
        <f t="shared" si="2"/>
        <v>93.170731707317003</v>
      </c>
      <c r="D58">
        <f t="shared" si="2"/>
        <v>78.787878787878697</v>
      </c>
      <c r="E58">
        <f t="shared" si="2"/>
        <v>80.632411067193601</v>
      </c>
      <c r="G58">
        <f t="shared" si="2"/>
        <v>57.142857142857096</v>
      </c>
      <c r="H58">
        <f t="shared" si="2"/>
        <v>85.039370099999999</v>
      </c>
      <c r="J58" s="4">
        <v>650</v>
      </c>
      <c r="K58">
        <f t="shared" ref="K58:Q58" si="22">SUM(K26*100)</f>
        <v>61.616161616161605</v>
      </c>
      <c r="L58">
        <f t="shared" si="22"/>
        <v>59.325396825396801</v>
      </c>
      <c r="M58">
        <f t="shared" si="22"/>
        <v>70.488661769402711</v>
      </c>
      <c r="N58">
        <f t="shared" si="22"/>
        <v>78.598187311178208</v>
      </c>
      <c r="P58">
        <f t="shared" si="22"/>
        <v>36.363636363636296</v>
      </c>
      <c r="Q58">
        <f t="shared" si="22"/>
        <v>78.293254300000001</v>
      </c>
    </row>
    <row r="59" spans="1:17" x14ac:dyDescent="0.25">
      <c r="A59" s="4">
        <v>700</v>
      </c>
      <c r="B59">
        <f t="shared" si="2"/>
        <v>68.421052631578902</v>
      </c>
      <c r="C59">
        <f t="shared" si="2"/>
        <v>93.170731707317003</v>
      </c>
      <c r="D59">
        <f t="shared" si="2"/>
        <v>79.545454545454504</v>
      </c>
      <c r="E59">
        <f t="shared" si="2"/>
        <v>81.027667984189705</v>
      </c>
      <c r="G59">
        <f t="shared" si="2"/>
        <v>57.142857142857096</v>
      </c>
      <c r="H59">
        <f t="shared" si="2"/>
        <v>85.511811000000009</v>
      </c>
      <c r="J59" s="4">
        <v>700</v>
      </c>
      <c r="K59">
        <f t="shared" ref="K59:Q59" si="23">SUM(K27*100)</f>
        <v>61.616161616161605</v>
      </c>
      <c r="L59">
        <f t="shared" si="23"/>
        <v>59.325396825396801</v>
      </c>
      <c r="M59">
        <f t="shared" si="23"/>
        <v>71.855010660980795</v>
      </c>
      <c r="N59">
        <f t="shared" si="23"/>
        <v>79.090909090908994</v>
      </c>
      <c r="P59">
        <f t="shared" si="23"/>
        <v>36.363636363636296</v>
      </c>
      <c r="Q59">
        <f t="shared" si="23"/>
        <v>78.924963899999995</v>
      </c>
    </row>
    <row r="60" spans="1:17" x14ac:dyDescent="0.25">
      <c r="A60" s="4">
        <v>750</v>
      </c>
      <c r="B60">
        <f t="shared" si="2"/>
        <v>65.789473684210492</v>
      </c>
      <c r="C60">
        <f t="shared" si="2"/>
        <v>93.170731707317003</v>
      </c>
      <c r="D60">
        <f t="shared" si="2"/>
        <v>78.787878787878697</v>
      </c>
      <c r="E60">
        <f t="shared" si="2"/>
        <v>81.027667984189705</v>
      </c>
      <c r="G60">
        <f t="shared" si="2"/>
        <v>57.142857142857096</v>
      </c>
      <c r="H60">
        <f t="shared" si="2"/>
        <v>85.354330700000006</v>
      </c>
      <c r="J60" s="4">
        <v>750</v>
      </c>
      <c r="K60">
        <f t="shared" ref="K60:Q60" si="24">SUM(K28*100)</f>
        <v>59.474979491386307</v>
      </c>
      <c r="L60">
        <f t="shared" si="24"/>
        <v>59.325396825396801</v>
      </c>
      <c r="M60">
        <f t="shared" si="24"/>
        <v>75.2345215759849</v>
      </c>
      <c r="N60">
        <f t="shared" si="24"/>
        <v>78.977980889073493</v>
      </c>
      <c r="P60">
        <f t="shared" si="24"/>
        <v>36.363636363636296</v>
      </c>
      <c r="Q60">
        <f t="shared" si="24"/>
        <v>78.857658399999991</v>
      </c>
    </row>
    <row r="61" spans="1:17" x14ac:dyDescent="0.25">
      <c r="A61" s="4">
        <v>800</v>
      </c>
      <c r="B61">
        <f t="shared" si="2"/>
        <v>68.421052631578902</v>
      </c>
      <c r="C61">
        <f t="shared" si="2"/>
        <v>93.170731707317003</v>
      </c>
      <c r="D61">
        <f t="shared" si="2"/>
        <v>80.303030303030297</v>
      </c>
      <c r="E61">
        <f t="shared" si="2"/>
        <v>80.632411067193601</v>
      </c>
      <c r="G61">
        <f t="shared" si="2"/>
        <v>57.142857142857096</v>
      </c>
      <c r="H61">
        <f t="shared" si="2"/>
        <v>85.511811000000009</v>
      </c>
      <c r="J61" s="4">
        <v>800</v>
      </c>
      <c r="K61">
        <f t="shared" ref="K61:Q61" si="25">SUM(K29*100)</f>
        <v>66.071428571428498</v>
      </c>
      <c r="L61">
        <f t="shared" si="25"/>
        <v>59.325396825396801</v>
      </c>
      <c r="M61">
        <f t="shared" si="25"/>
        <v>73.1875</v>
      </c>
      <c r="N61">
        <f t="shared" si="25"/>
        <v>78.711383579757097</v>
      </c>
      <c r="P61">
        <f t="shared" si="25"/>
        <v>36.363636363636296</v>
      </c>
      <c r="Q61">
        <f t="shared" si="25"/>
        <v>78.924963899999995</v>
      </c>
    </row>
    <row r="62" spans="1:17" x14ac:dyDescent="0.25">
      <c r="A62" s="4">
        <v>850</v>
      </c>
      <c r="B62">
        <f t="shared" si="2"/>
        <v>73.684210526315695</v>
      </c>
      <c r="C62">
        <f t="shared" si="2"/>
        <v>93.170731707317003</v>
      </c>
      <c r="D62">
        <f t="shared" si="2"/>
        <v>79.545454545454504</v>
      </c>
      <c r="E62">
        <f t="shared" si="2"/>
        <v>81.422924901185695</v>
      </c>
      <c r="G62">
        <f t="shared" si="2"/>
        <v>57.142857142857096</v>
      </c>
      <c r="H62">
        <f t="shared" si="2"/>
        <v>85.196850400000002</v>
      </c>
      <c r="J62" s="4">
        <v>850</v>
      </c>
      <c r="K62">
        <f t="shared" ref="K62:Q62" si="26">SUM(K30*100)</f>
        <v>70.769230769230688</v>
      </c>
      <c r="L62">
        <f t="shared" si="26"/>
        <v>59.325396825396801</v>
      </c>
      <c r="M62">
        <f t="shared" si="26"/>
        <v>71.855010660980795</v>
      </c>
      <c r="N62">
        <f t="shared" si="26"/>
        <v>79.471730686232107</v>
      </c>
      <c r="P62">
        <f t="shared" si="26"/>
        <v>36.363636363636296</v>
      </c>
      <c r="Q62">
        <f t="shared" si="26"/>
        <v>78.466811000000007</v>
      </c>
    </row>
    <row r="63" spans="1:17" x14ac:dyDescent="0.25">
      <c r="A63" s="4">
        <v>900</v>
      </c>
      <c r="B63">
        <f t="shared" si="2"/>
        <v>73.684210526315695</v>
      </c>
      <c r="C63">
        <f t="shared" si="2"/>
        <v>93.170731707317003</v>
      </c>
      <c r="D63">
        <f t="shared" si="2"/>
        <v>78.787878787878697</v>
      </c>
      <c r="E63">
        <f t="shared" si="2"/>
        <v>81.027667984189705</v>
      </c>
      <c r="G63">
        <f t="shared" si="2"/>
        <v>57.142857142857096</v>
      </c>
      <c r="H63">
        <f t="shared" si="2"/>
        <v>85.669291299999998</v>
      </c>
      <c r="J63" s="4">
        <v>900</v>
      </c>
      <c r="K63">
        <f t="shared" ref="K63:Q63" si="27">SUM(K31*100)</f>
        <v>69.551282051282001</v>
      </c>
      <c r="L63">
        <f t="shared" si="27"/>
        <v>59.325396825396801</v>
      </c>
      <c r="M63">
        <f t="shared" si="27"/>
        <v>71.125</v>
      </c>
      <c r="N63">
        <f t="shared" si="27"/>
        <v>78.977980889073493</v>
      </c>
      <c r="P63">
        <f t="shared" si="27"/>
        <v>36.363636363636296</v>
      </c>
      <c r="Q63">
        <f t="shared" si="27"/>
        <v>79.100434399999997</v>
      </c>
    </row>
    <row r="64" spans="1:17" x14ac:dyDescent="0.25">
      <c r="A64" s="4">
        <v>950</v>
      </c>
      <c r="B64">
        <f t="shared" si="2"/>
        <v>76.315789473684205</v>
      </c>
      <c r="C64">
        <f t="shared" si="2"/>
        <v>93.170731707317003</v>
      </c>
      <c r="D64">
        <f t="shared" si="2"/>
        <v>80.303030303030297</v>
      </c>
      <c r="E64">
        <f t="shared" si="2"/>
        <v>81.818181818181799</v>
      </c>
      <c r="G64">
        <f t="shared" si="2"/>
        <v>57.142857142857096</v>
      </c>
      <c r="H64">
        <f t="shared" si="2"/>
        <v>85.354330700000006</v>
      </c>
      <c r="J64" s="4">
        <v>950</v>
      </c>
      <c r="K64">
        <f t="shared" ref="K64:Q64" si="28">SUM(K32*100)</f>
        <v>73.176470588235205</v>
      </c>
      <c r="L64">
        <f t="shared" si="28"/>
        <v>59.325396825396801</v>
      </c>
      <c r="M64">
        <f t="shared" si="28"/>
        <v>73.1875</v>
      </c>
      <c r="N64">
        <f t="shared" si="28"/>
        <v>79.853898352028793</v>
      </c>
      <c r="P64">
        <f t="shared" si="28"/>
        <v>36.363636363636296</v>
      </c>
      <c r="Q64">
        <f t="shared" si="28"/>
        <v>78.641103299999997</v>
      </c>
    </row>
    <row r="65" spans="1:17" x14ac:dyDescent="0.25">
      <c r="A65" s="4">
        <v>1000</v>
      </c>
      <c r="B65">
        <f t="shared" si="2"/>
        <v>73.684210526315695</v>
      </c>
      <c r="C65">
        <f t="shared" si="2"/>
        <v>92.682926829268297</v>
      </c>
      <c r="D65">
        <f t="shared" si="2"/>
        <v>79.545454545454504</v>
      </c>
      <c r="E65">
        <f t="shared" si="2"/>
        <v>81.818181818181799</v>
      </c>
      <c r="G65">
        <f t="shared" si="2"/>
        <v>57.142857142857096</v>
      </c>
      <c r="H65">
        <f t="shared" si="2"/>
        <v>85.984252000000012</v>
      </c>
      <c r="J65" s="4">
        <v>1000</v>
      </c>
      <c r="K65">
        <f t="shared" ref="K65:Q65" si="29">SUM(K33*100)</f>
        <v>70.769230769230688</v>
      </c>
      <c r="L65">
        <f t="shared" si="29"/>
        <v>58.608157221698697</v>
      </c>
      <c r="M65">
        <f t="shared" si="29"/>
        <v>71.855010660980795</v>
      </c>
      <c r="N65">
        <f t="shared" si="29"/>
        <v>79.741679431833902</v>
      </c>
      <c r="P65">
        <f t="shared" si="29"/>
        <v>36.363636363636296</v>
      </c>
      <c r="Q65">
        <f t="shared" si="29"/>
        <v>79.559765499999997</v>
      </c>
    </row>
    <row r="66" spans="1:17" x14ac:dyDescent="0.25">
      <c r="A66" s="4">
        <v>1500</v>
      </c>
      <c r="B66">
        <f t="shared" si="2"/>
        <v>71.052631578947299</v>
      </c>
      <c r="C66">
        <f t="shared" si="2"/>
        <v>92.682926829268297</v>
      </c>
      <c r="D66">
        <f t="shared" si="2"/>
        <v>79.545454545454504</v>
      </c>
      <c r="E66">
        <f t="shared" si="2"/>
        <v>81.422924901185695</v>
      </c>
      <c r="G66">
        <f t="shared" si="2"/>
        <v>57.142857142857096</v>
      </c>
      <c r="H66">
        <f t="shared" si="2"/>
        <v>84.724409399999999</v>
      </c>
      <c r="J66" s="4">
        <v>1500</v>
      </c>
      <c r="K66">
        <f t="shared" ref="K66:Q66" si="30">SUM(K34*100)</f>
        <v>65.709598031173101</v>
      </c>
      <c r="L66">
        <f t="shared" si="30"/>
        <v>53.973955994611501</v>
      </c>
      <c r="M66">
        <f t="shared" si="30"/>
        <v>72.446849632779191</v>
      </c>
      <c r="N66">
        <f t="shared" si="30"/>
        <v>79.35912791404121</v>
      </c>
      <c r="P66">
        <f t="shared" si="30"/>
        <v>36.363636363636296</v>
      </c>
      <c r="Q66">
        <f t="shared" si="30"/>
        <v>77.836270100000007</v>
      </c>
    </row>
    <row r="67" spans="1:17" x14ac:dyDescent="0.25">
      <c r="A67" s="4">
        <v>2000</v>
      </c>
      <c r="B67">
        <f t="shared" si="2"/>
        <v>65.789473684210492</v>
      </c>
      <c r="C67">
        <f t="shared" si="2"/>
        <v>92.682926829268297</v>
      </c>
      <c r="D67">
        <f t="shared" si="2"/>
        <v>78.030303030303003</v>
      </c>
      <c r="E67">
        <f t="shared" si="2"/>
        <v>74.703557312252897</v>
      </c>
      <c r="G67">
        <f t="shared" si="2"/>
        <v>57.142857142857096</v>
      </c>
      <c r="H67">
        <f t="shared" si="2"/>
        <v>85.669291299999998</v>
      </c>
      <c r="J67" s="4">
        <v>2000</v>
      </c>
      <c r="K67">
        <f t="shared" ref="K67:Q67" si="31">SUM(K35*100)</f>
        <v>61.254901960784302</v>
      </c>
      <c r="L67">
        <f t="shared" si="31"/>
        <v>53.973955994611501</v>
      </c>
      <c r="M67">
        <f t="shared" si="31"/>
        <v>69.086651053864102</v>
      </c>
      <c r="N67">
        <f t="shared" si="31"/>
        <v>72.266374349136697</v>
      </c>
      <c r="P67">
        <f t="shared" si="31"/>
        <v>36.363636363636296</v>
      </c>
      <c r="Q67">
        <f t="shared" si="31"/>
        <v>79.2072225</v>
      </c>
    </row>
    <row r="68" spans="1:17" x14ac:dyDescent="0.25">
      <c r="A68" s="4">
        <v>2500</v>
      </c>
      <c r="B68">
        <f t="shared" si="2"/>
        <v>68.421052631578902</v>
      </c>
      <c r="C68">
        <f t="shared" si="2"/>
        <v>92.195121951219505</v>
      </c>
      <c r="D68">
        <f t="shared" si="2"/>
        <v>78.787878787878697</v>
      </c>
      <c r="E68">
        <f t="shared" si="2"/>
        <v>81.422924901185695</v>
      </c>
      <c r="G68">
        <f t="shared" si="2"/>
        <v>57.142857142857096</v>
      </c>
      <c r="H68">
        <f t="shared" si="2"/>
        <v>85.196850400000002</v>
      </c>
      <c r="J68" s="4">
        <v>2500</v>
      </c>
      <c r="K68">
        <f t="shared" ref="K68:Q68" si="32">SUM(K36*100)</f>
        <v>61.616161616161605</v>
      </c>
      <c r="L68">
        <f t="shared" si="32"/>
        <v>47.9695431472081</v>
      </c>
      <c r="M68">
        <f t="shared" si="32"/>
        <v>70.488661769402711</v>
      </c>
      <c r="N68">
        <f t="shared" si="32"/>
        <v>79.35912791404121</v>
      </c>
      <c r="P68">
        <f t="shared" si="32"/>
        <v>36.363636363636296</v>
      </c>
      <c r="Q68">
        <f t="shared" si="32"/>
        <v>78.576248299999989</v>
      </c>
    </row>
    <row r="69" spans="1:17" x14ac:dyDescent="0.25">
      <c r="A69" s="4">
        <v>3000</v>
      </c>
      <c r="B69">
        <f t="shared" si="2"/>
        <v>68.421052631578902</v>
      </c>
      <c r="C69">
        <f t="shared" si="2"/>
        <v>92.195121951219505</v>
      </c>
      <c r="D69">
        <f t="shared" si="2"/>
        <v>81.060606060606005</v>
      </c>
      <c r="E69">
        <f t="shared" si="2"/>
        <v>82.213438735177803</v>
      </c>
      <c r="G69">
        <f t="shared" si="2"/>
        <v>85.714285714285694</v>
      </c>
      <c r="H69">
        <f t="shared" si="2"/>
        <v>85.354330700000006</v>
      </c>
      <c r="J69" s="4">
        <v>3000</v>
      </c>
      <c r="K69">
        <f t="shared" ref="K69:Q69" si="33">SUM(K37*100)</f>
        <v>59.285714285714199</v>
      </c>
      <c r="L69">
        <f t="shared" si="33"/>
        <v>47.9695431472081</v>
      </c>
      <c r="M69">
        <f t="shared" si="33"/>
        <v>73.350561253331108</v>
      </c>
      <c r="N69">
        <f t="shared" si="33"/>
        <v>80.2374628964224</v>
      </c>
      <c r="P69">
        <f t="shared" si="33"/>
        <v>84.4444444444444</v>
      </c>
      <c r="Q69">
        <f t="shared" si="33"/>
        <v>78.530216899999999</v>
      </c>
    </row>
    <row r="70" spans="1:17" x14ac:dyDescent="0.25">
      <c r="A70" s="4">
        <v>3500</v>
      </c>
      <c r="B70">
        <f t="shared" si="2"/>
        <v>68.421052631578902</v>
      </c>
      <c r="C70">
        <f t="shared" ref="C70:H70" si="34">SUM(C38*100)</f>
        <v>92.195121951219505</v>
      </c>
      <c r="D70">
        <f t="shared" si="34"/>
        <v>78.787878787878697</v>
      </c>
      <c r="E70">
        <f t="shared" si="34"/>
        <v>81.422924901185695</v>
      </c>
      <c r="F70">
        <f t="shared" si="34"/>
        <v>0</v>
      </c>
      <c r="G70">
        <f t="shared" si="34"/>
        <v>71.428571428571402</v>
      </c>
      <c r="H70">
        <f t="shared" si="34"/>
        <v>85.039370099999999</v>
      </c>
      <c r="J70" s="4">
        <v>3500</v>
      </c>
      <c r="K70">
        <f t="shared" ref="K70" si="35">SUM(K38*100)</f>
        <v>61.616161616161605</v>
      </c>
      <c r="L70">
        <f t="shared" ref="L70:Q70" si="36">SUM(L38*100)</f>
        <v>47.9695431472081</v>
      </c>
      <c r="M70">
        <f t="shared" si="36"/>
        <v>69.803921568627402</v>
      </c>
      <c r="N70">
        <f t="shared" si="36"/>
        <v>79.35912791404121</v>
      </c>
      <c r="O70">
        <f t="shared" si="36"/>
        <v>0</v>
      </c>
      <c r="P70">
        <f t="shared" si="36"/>
        <v>65</v>
      </c>
      <c r="Q70">
        <f t="shared" si="36"/>
        <v>77.8364397</v>
      </c>
    </row>
    <row r="71" spans="1:17" x14ac:dyDescent="0.25">
      <c r="A71" s="9">
        <v>5000</v>
      </c>
      <c r="B71">
        <f t="shared" ref="B71:H71" si="37">SUM(B39*100)</f>
        <v>68.421052631578902</v>
      </c>
      <c r="C71">
        <f t="shared" si="37"/>
        <v>92.195121951219505</v>
      </c>
      <c r="D71">
        <f t="shared" si="37"/>
        <v>78.030303030303003</v>
      </c>
      <c r="E71">
        <f t="shared" si="37"/>
        <v>82.213438735177803</v>
      </c>
      <c r="F71">
        <f t="shared" si="37"/>
        <v>0</v>
      </c>
      <c r="G71">
        <f t="shared" si="37"/>
        <v>71.428571428571402</v>
      </c>
      <c r="H71">
        <f t="shared" si="37"/>
        <v>84.724409399999999</v>
      </c>
      <c r="J71" s="9">
        <v>5000</v>
      </c>
      <c r="K71">
        <f t="shared" ref="K71:Q71" si="38">SUM(K39*100)</f>
        <v>61.616161616161605</v>
      </c>
      <c r="L71">
        <f t="shared" si="38"/>
        <v>47.9695431472081</v>
      </c>
      <c r="M71">
        <f t="shared" si="38"/>
        <v>68.350558081852</v>
      </c>
      <c r="N71">
        <f t="shared" si="38"/>
        <v>80.345274061286105</v>
      </c>
      <c r="O71">
        <f t="shared" si="38"/>
        <v>0</v>
      </c>
      <c r="P71">
        <f t="shared" si="38"/>
        <v>65</v>
      </c>
      <c r="Q71">
        <f t="shared" si="38"/>
        <v>77.3698385</v>
      </c>
    </row>
    <row r="72" spans="1:17" x14ac:dyDescent="0.25">
      <c r="A72" s="9">
        <v>10000</v>
      </c>
      <c r="B72">
        <f t="shared" ref="B72:H72" si="39">SUM(B40*100)</f>
        <v>57.894736842105196</v>
      </c>
      <c r="C72">
        <f t="shared" si="39"/>
        <v>92.195121951219505</v>
      </c>
      <c r="D72">
        <f t="shared" si="39"/>
        <v>78.030303030303003</v>
      </c>
      <c r="E72">
        <f t="shared" si="39"/>
        <v>81.422924901185695</v>
      </c>
      <c r="F72">
        <f t="shared" si="39"/>
        <v>0</v>
      </c>
      <c r="G72">
        <f t="shared" si="39"/>
        <v>71.428571428571402</v>
      </c>
      <c r="H72">
        <f t="shared" si="39"/>
        <v>85.039370099999999</v>
      </c>
      <c r="J72" s="9">
        <v>10000</v>
      </c>
      <c r="K72">
        <f t="shared" ref="K72:Q72" si="40">SUM(K40*100)</f>
        <v>41.7624521072796</v>
      </c>
      <c r="L72">
        <f t="shared" si="40"/>
        <v>47.9695431472081</v>
      </c>
      <c r="M72">
        <f t="shared" si="40"/>
        <v>67.556572590897503</v>
      </c>
      <c r="N72">
        <f t="shared" si="40"/>
        <v>79.2423845683861</v>
      </c>
      <c r="O72">
        <f t="shared" si="40"/>
        <v>0</v>
      </c>
      <c r="P72">
        <f t="shared" si="40"/>
        <v>65</v>
      </c>
      <c r="Q72">
        <f t="shared" si="40"/>
        <v>77.717570000000009</v>
      </c>
    </row>
    <row r="75" spans="1:17" x14ac:dyDescent="0.25">
      <c r="A75">
        <f>A55</f>
        <v>500</v>
      </c>
      <c r="B75">
        <f t="shared" ref="B75:Q75" si="41">B55</f>
        <v>71.052631578947299</v>
      </c>
      <c r="C75">
        <f t="shared" si="41"/>
        <v>93.170731707317003</v>
      </c>
      <c r="D75">
        <f t="shared" si="41"/>
        <v>78.030303030303003</v>
      </c>
      <c r="E75">
        <f t="shared" si="41"/>
        <v>81.027667984189705</v>
      </c>
      <c r="F75">
        <f t="shared" si="41"/>
        <v>0</v>
      </c>
      <c r="G75">
        <f t="shared" si="41"/>
        <v>57.142857142857096</v>
      </c>
      <c r="H75">
        <f t="shared" si="41"/>
        <v>85.984252000000012</v>
      </c>
      <c r="I75">
        <f t="shared" si="41"/>
        <v>0</v>
      </c>
      <c r="J75">
        <f t="shared" si="41"/>
        <v>500</v>
      </c>
      <c r="K75">
        <f t="shared" si="41"/>
        <v>65.709598031173101</v>
      </c>
      <c r="L75">
        <f t="shared" si="41"/>
        <v>59.325396825396801</v>
      </c>
      <c r="M75">
        <f t="shared" si="41"/>
        <v>69.770196635868203</v>
      </c>
      <c r="N75">
        <f t="shared" si="41"/>
        <v>78.860882885392002</v>
      </c>
      <c r="O75">
        <f t="shared" si="41"/>
        <v>0</v>
      </c>
      <c r="P75">
        <f t="shared" si="41"/>
        <v>36.363636363636296</v>
      </c>
      <c r="Q75">
        <f t="shared" si="41"/>
        <v>79.7670064</v>
      </c>
    </row>
    <row r="76" spans="1:17" x14ac:dyDescent="0.25">
      <c r="B76">
        <f>ROUND(B75,1)</f>
        <v>71.099999999999994</v>
      </c>
      <c r="C76">
        <f t="shared" ref="C76:Q76" si="42">ROUND(C75,1)</f>
        <v>93.2</v>
      </c>
      <c r="D76">
        <f t="shared" si="42"/>
        <v>78</v>
      </c>
      <c r="E76">
        <f t="shared" si="42"/>
        <v>81</v>
      </c>
      <c r="F76">
        <f t="shared" si="42"/>
        <v>0</v>
      </c>
      <c r="G76">
        <f t="shared" si="42"/>
        <v>57.1</v>
      </c>
      <c r="H76">
        <f t="shared" si="42"/>
        <v>86</v>
      </c>
      <c r="I76">
        <f t="shared" si="42"/>
        <v>0</v>
      </c>
      <c r="J76">
        <f t="shared" si="42"/>
        <v>500</v>
      </c>
      <c r="K76">
        <f t="shared" si="42"/>
        <v>65.7</v>
      </c>
      <c r="L76">
        <f t="shared" si="42"/>
        <v>59.3</v>
      </c>
      <c r="M76">
        <f t="shared" si="42"/>
        <v>69.8</v>
      </c>
      <c r="N76">
        <f t="shared" si="42"/>
        <v>78.900000000000006</v>
      </c>
      <c r="O76">
        <f t="shared" si="42"/>
        <v>0</v>
      </c>
      <c r="P76">
        <f t="shared" si="42"/>
        <v>36.4</v>
      </c>
      <c r="Q76">
        <f t="shared" si="42"/>
        <v>79.8</v>
      </c>
    </row>
  </sheetData>
  <mergeCells count="2">
    <mergeCell ref="A1:H1"/>
    <mergeCell ref="J1:Q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C246-03AF-453D-A528-D1AEBF456FDE}">
  <dimension ref="A1:S147"/>
  <sheetViews>
    <sheetView tabSelected="1" zoomScale="73" zoomScaleNormal="46" workbookViewId="0">
      <selection activeCell="J8" sqref="J8"/>
    </sheetView>
  </sheetViews>
  <sheetFormatPr baseColWidth="10" defaultRowHeight="15" x14ac:dyDescent="0.25"/>
  <cols>
    <col min="1" max="1" width="27.28515625" bestFit="1" customWidth="1"/>
    <col min="3" max="3" width="11.42578125" customWidth="1"/>
    <col min="6" max="6" width="7" bestFit="1" customWidth="1"/>
    <col min="10" max="10" width="9.5703125" customWidth="1"/>
    <col min="11" max="11" width="11.42578125" customWidth="1"/>
    <col min="14" max="14" width="11.28515625" customWidth="1"/>
    <col min="15" max="15" width="11.42578125" hidden="1" customWidth="1"/>
  </cols>
  <sheetData>
    <row r="1" spans="1:17" x14ac:dyDescent="0.25">
      <c r="A1" s="12" t="s">
        <v>12</v>
      </c>
      <c r="B1" s="13"/>
      <c r="C1" s="13"/>
      <c r="D1" s="13"/>
      <c r="E1" s="13"/>
      <c r="F1" s="13"/>
      <c r="G1" s="13"/>
      <c r="H1" s="13"/>
      <c r="J1" s="12" t="s">
        <v>13</v>
      </c>
      <c r="K1" s="13"/>
      <c r="L1" s="13"/>
      <c r="M1" s="13"/>
      <c r="N1" s="13"/>
      <c r="O1" s="13"/>
      <c r="P1" s="13"/>
      <c r="Q1" s="13"/>
    </row>
    <row r="2" spans="1:17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J2" s="4" t="s">
        <v>0</v>
      </c>
      <c r="K2" s="4" t="s">
        <v>1</v>
      </c>
      <c r="L2" s="4" t="s">
        <v>2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</row>
    <row r="3" spans="1:17" x14ac:dyDescent="0.25">
      <c r="A3" s="3" t="s">
        <v>8</v>
      </c>
      <c r="B3" s="2">
        <v>60.5</v>
      </c>
      <c r="C3" s="2">
        <v>92.2</v>
      </c>
      <c r="D3" s="2">
        <v>65.2</v>
      </c>
      <c r="E3" s="2">
        <v>68</v>
      </c>
      <c r="F3" s="2">
        <v>75.8</v>
      </c>
      <c r="G3" s="2">
        <v>85.7</v>
      </c>
      <c r="H3" s="2">
        <v>75</v>
      </c>
      <c r="J3" s="3" t="s">
        <v>8</v>
      </c>
      <c r="K3" s="2">
        <v>37.700000000000003</v>
      </c>
      <c r="L3" s="2">
        <v>48</v>
      </c>
      <c r="M3" s="2">
        <v>50.4</v>
      </c>
      <c r="N3" s="2">
        <v>40.5</v>
      </c>
      <c r="O3" s="2">
        <v>46.9</v>
      </c>
      <c r="P3" s="2">
        <v>84.4</v>
      </c>
      <c r="Q3" s="2">
        <v>49.2</v>
      </c>
    </row>
    <row r="4" spans="1:17" x14ac:dyDescent="0.25">
      <c r="A4" s="3" t="s">
        <v>9</v>
      </c>
      <c r="B4" s="2">
        <v>60.5</v>
      </c>
      <c r="C4" s="2">
        <v>94.1</v>
      </c>
      <c r="D4" s="2">
        <v>82.6</v>
      </c>
      <c r="E4" s="2">
        <v>79.400000000000006</v>
      </c>
      <c r="F4" s="2">
        <v>84.2</v>
      </c>
      <c r="G4" s="2">
        <v>85.7</v>
      </c>
      <c r="H4" s="2">
        <v>83.6</v>
      </c>
      <c r="J4" s="3" t="s">
        <v>9</v>
      </c>
      <c r="K4" s="2">
        <v>53.2</v>
      </c>
      <c r="L4" s="2">
        <v>64.099999999999994</v>
      </c>
      <c r="M4" s="2">
        <v>75.8</v>
      </c>
      <c r="N4" s="2">
        <v>77.099999999999994</v>
      </c>
      <c r="O4" s="2">
        <v>77</v>
      </c>
      <c r="P4" s="2">
        <v>84.4</v>
      </c>
      <c r="Q4" s="2">
        <v>76.400000000000006</v>
      </c>
    </row>
    <row r="5" spans="1:17" x14ac:dyDescent="0.25">
      <c r="A5" s="3" t="s">
        <v>10</v>
      </c>
      <c r="B5" s="2">
        <v>71.099999999999994</v>
      </c>
      <c r="C5" s="2">
        <v>92.2</v>
      </c>
      <c r="D5" s="2">
        <v>70.5</v>
      </c>
      <c r="E5" s="2">
        <v>73.5</v>
      </c>
      <c r="F5" s="2">
        <v>77.8</v>
      </c>
      <c r="G5" s="2">
        <v>57.1</v>
      </c>
      <c r="H5" s="2">
        <v>78.099999999999994</v>
      </c>
      <c r="J5" s="3" t="s">
        <v>10</v>
      </c>
      <c r="K5" s="2">
        <v>63.8</v>
      </c>
      <c r="L5" s="2">
        <v>48</v>
      </c>
      <c r="M5" s="2">
        <v>45.8</v>
      </c>
      <c r="N5" s="2">
        <v>68.599999999999994</v>
      </c>
      <c r="O5" s="2">
        <v>56.5</v>
      </c>
      <c r="P5" s="2">
        <v>36.4</v>
      </c>
      <c r="Q5" s="2">
        <v>57.5</v>
      </c>
    </row>
    <row r="6" spans="1:17" x14ac:dyDescent="0.25">
      <c r="A6" s="3" t="s">
        <v>11</v>
      </c>
      <c r="B6" s="1">
        <v>76.3</v>
      </c>
      <c r="C6" s="1">
        <v>94.1</v>
      </c>
      <c r="D6" s="1">
        <v>83.3</v>
      </c>
      <c r="E6" s="1">
        <v>79.400000000000006</v>
      </c>
      <c r="F6" s="1">
        <v>85.1</v>
      </c>
      <c r="G6" s="1">
        <v>85.7</v>
      </c>
      <c r="H6" s="1">
        <v>85.5</v>
      </c>
      <c r="J6" s="3" t="s">
        <v>11</v>
      </c>
      <c r="K6" s="1">
        <v>76.3</v>
      </c>
      <c r="L6" s="1">
        <v>71.2</v>
      </c>
      <c r="M6" s="1">
        <v>77.3</v>
      </c>
      <c r="N6" s="1">
        <v>77.8</v>
      </c>
      <c r="O6" s="1">
        <v>78.8</v>
      </c>
      <c r="P6" s="1">
        <v>84.4</v>
      </c>
      <c r="Q6" s="1">
        <v>79.900000000000006</v>
      </c>
    </row>
    <row r="7" spans="1:17" ht="90" x14ac:dyDescent="0.25">
      <c r="A7" s="5" t="s">
        <v>14</v>
      </c>
      <c r="B7" s="6">
        <v>65.8</v>
      </c>
      <c r="C7" s="6">
        <v>92.2</v>
      </c>
      <c r="D7" s="6">
        <v>77.3</v>
      </c>
      <c r="E7" s="6">
        <v>79.099999999999994</v>
      </c>
      <c r="F7" s="6">
        <v>83.1</v>
      </c>
      <c r="G7" s="6">
        <v>71.400000000000006</v>
      </c>
      <c r="H7" s="6">
        <v>82.8</v>
      </c>
      <c r="J7" s="7" t="s">
        <v>14</v>
      </c>
      <c r="K7" s="6">
        <v>61.3</v>
      </c>
      <c r="L7" s="6">
        <v>48</v>
      </c>
      <c r="M7" s="6">
        <v>67.599999999999994</v>
      </c>
      <c r="N7" s="6">
        <v>77</v>
      </c>
      <c r="O7" s="6">
        <v>74.900000000000006</v>
      </c>
      <c r="P7" s="6">
        <v>65</v>
      </c>
      <c r="Q7" s="6">
        <v>75.599999999999994</v>
      </c>
    </row>
    <row r="12" spans="1:17" x14ac:dyDescent="0.25">
      <c r="B12" s="4" t="s">
        <v>1</v>
      </c>
      <c r="C12" s="4" t="s">
        <v>2</v>
      </c>
      <c r="D12" s="4" t="s">
        <v>3</v>
      </c>
      <c r="E12" s="4" t="s">
        <v>4</v>
      </c>
      <c r="F12" s="4"/>
      <c r="G12" s="4" t="s">
        <v>6</v>
      </c>
      <c r="H12" s="4" t="s">
        <v>7</v>
      </c>
      <c r="K12" s="4" t="s">
        <v>1</v>
      </c>
      <c r="L12" s="4" t="s">
        <v>2</v>
      </c>
      <c r="M12" s="4" t="s">
        <v>3</v>
      </c>
      <c r="N12" s="4" t="s">
        <v>4</v>
      </c>
      <c r="O12" s="4"/>
      <c r="P12" s="4" t="s">
        <v>6</v>
      </c>
      <c r="Q12" s="4" t="s">
        <v>7</v>
      </c>
    </row>
    <row r="13" spans="1:17" x14ac:dyDescent="0.25">
      <c r="A13" s="4">
        <v>50</v>
      </c>
      <c r="B13">
        <v>0.57894736842105199</v>
      </c>
      <c r="C13">
        <v>0.92195121951219505</v>
      </c>
      <c r="D13">
        <v>0.73484848484848397</v>
      </c>
      <c r="E13">
        <v>0.78656126482213395</v>
      </c>
      <c r="G13">
        <v>0.71428571428571397</v>
      </c>
      <c r="H13">
        <v>0.80629921299999996</v>
      </c>
      <c r="J13" s="4">
        <v>50</v>
      </c>
      <c r="K13">
        <v>0.512820512820512</v>
      </c>
      <c r="L13">
        <v>0.53514739229024899</v>
      </c>
      <c r="M13">
        <v>0.64282953227676798</v>
      </c>
      <c r="N13">
        <v>0.76477272727272705</v>
      </c>
      <c r="P13">
        <v>0.65</v>
      </c>
      <c r="Q13">
        <v>0.71895476599999997</v>
      </c>
    </row>
    <row r="14" spans="1:17" x14ac:dyDescent="0.25">
      <c r="A14" s="4">
        <v>100</v>
      </c>
      <c r="B14">
        <v>0.60526315789473595</v>
      </c>
      <c r="C14">
        <v>0.92195121951219505</v>
      </c>
      <c r="D14">
        <v>0.75757575757575701</v>
      </c>
      <c r="E14">
        <v>0.78656126482213395</v>
      </c>
      <c r="G14">
        <v>0.71428571428571397</v>
      </c>
      <c r="H14">
        <v>0.81732283500000003</v>
      </c>
      <c r="J14" s="4">
        <v>100</v>
      </c>
      <c r="K14">
        <v>0.56916099773242601</v>
      </c>
      <c r="L14">
        <v>0.53514739229024899</v>
      </c>
      <c r="M14">
        <v>0.64646802812186099</v>
      </c>
      <c r="N14">
        <v>0.76599753357084099</v>
      </c>
      <c r="P14">
        <v>0.65</v>
      </c>
      <c r="Q14">
        <v>0.73427128399999997</v>
      </c>
    </row>
    <row r="15" spans="1:17" x14ac:dyDescent="0.25">
      <c r="A15" s="4">
        <v>150</v>
      </c>
      <c r="B15">
        <v>0.65789473684210498</v>
      </c>
      <c r="C15">
        <v>0.92682926829268297</v>
      </c>
      <c r="D15">
        <v>0.76515151515151503</v>
      </c>
      <c r="E15">
        <v>0.79051383399209396</v>
      </c>
      <c r="G15">
        <v>0.71428571428571397</v>
      </c>
      <c r="H15">
        <v>0.82362204699999997</v>
      </c>
      <c r="J15" s="4">
        <v>150</v>
      </c>
      <c r="K15">
        <v>0.59474979491386304</v>
      </c>
      <c r="L15">
        <v>0.539739559946115</v>
      </c>
      <c r="M15">
        <v>0.66954695954130605</v>
      </c>
      <c r="N15">
        <v>0.76851100561070296</v>
      </c>
      <c r="P15">
        <v>0.65</v>
      </c>
      <c r="Q15">
        <v>0.74602177000000003</v>
      </c>
    </row>
    <row r="16" spans="1:17" x14ac:dyDescent="0.25">
      <c r="A16" s="4">
        <v>170</v>
      </c>
      <c r="B16" s="6">
        <v>0.65789473684210498</v>
      </c>
      <c r="C16" s="6">
        <v>0.92195121951219505</v>
      </c>
      <c r="D16" s="6">
        <v>0.77272727272727204</v>
      </c>
      <c r="E16" s="6">
        <v>79.099999999999994</v>
      </c>
      <c r="F16" s="6"/>
      <c r="G16" s="6">
        <v>71.400000000000006</v>
      </c>
      <c r="H16" s="6">
        <v>0.82204724399999995</v>
      </c>
      <c r="J16" s="4">
        <v>170</v>
      </c>
      <c r="K16" s="6">
        <v>0.61254901960784303</v>
      </c>
      <c r="L16" s="6">
        <v>0.47969543147208099</v>
      </c>
      <c r="M16" s="6">
        <v>0.66856377636424502</v>
      </c>
      <c r="N16" s="6">
        <v>77</v>
      </c>
      <c r="O16" s="6"/>
      <c r="P16" s="6">
        <v>65</v>
      </c>
      <c r="Q16" s="6">
        <v>0.74565877800000002</v>
      </c>
    </row>
    <row r="17" spans="1:17" x14ac:dyDescent="0.25">
      <c r="A17" s="4">
        <v>200</v>
      </c>
      <c r="B17">
        <v>0.68421052631578905</v>
      </c>
      <c r="C17">
        <v>0.92195121951219505</v>
      </c>
      <c r="D17">
        <v>0.80303030303030298</v>
      </c>
      <c r="E17">
        <v>0.80237154150197598</v>
      </c>
      <c r="G17">
        <v>0.71428571428571397</v>
      </c>
      <c r="H17">
        <v>0.83937007900000005</v>
      </c>
      <c r="J17" s="4">
        <v>200</v>
      </c>
      <c r="K17">
        <v>0.61616161616161602</v>
      </c>
      <c r="L17">
        <v>0.47969543147208099</v>
      </c>
      <c r="M17">
        <v>0.73737373737373701</v>
      </c>
      <c r="N17">
        <v>0.78102063426118196</v>
      </c>
      <c r="P17">
        <v>0.65</v>
      </c>
      <c r="Q17">
        <v>0.763909544</v>
      </c>
    </row>
    <row r="18" spans="1:17" x14ac:dyDescent="0.25">
      <c r="A18" s="4">
        <v>250</v>
      </c>
      <c r="B18">
        <v>0.68421052631578905</v>
      </c>
      <c r="C18">
        <v>0.92195121951219505</v>
      </c>
      <c r="D18">
        <v>0.80303030303030298</v>
      </c>
      <c r="E18">
        <v>0.814229249011857</v>
      </c>
      <c r="G18">
        <v>0.57142857142857095</v>
      </c>
      <c r="H18">
        <v>0.85511811000000004</v>
      </c>
      <c r="J18" s="4">
        <v>250</v>
      </c>
      <c r="K18">
        <v>0.59285714285714197</v>
      </c>
      <c r="L18">
        <v>0.47969543147208099</v>
      </c>
      <c r="M18">
        <v>0.73737373737373701</v>
      </c>
      <c r="N18">
        <v>0.79359127914041205</v>
      </c>
      <c r="P18">
        <v>0.36363636363636298</v>
      </c>
      <c r="Q18">
        <v>0.79137502500000001</v>
      </c>
    </row>
    <row r="19" spans="1:17" x14ac:dyDescent="0.25">
      <c r="A19" s="4">
        <v>300</v>
      </c>
      <c r="B19">
        <v>0.71052631578947301</v>
      </c>
      <c r="C19">
        <v>0.92682926829268297</v>
      </c>
      <c r="D19">
        <v>0.80303030303030298</v>
      </c>
      <c r="E19">
        <v>0.80632411067193599</v>
      </c>
      <c r="G19">
        <v>0.71428571428571397</v>
      </c>
      <c r="H19">
        <v>0.85826771700000004</v>
      </c>
      <c r="J19" s="4">
        <v>300</v>
      </c>
      <c r="K19">
        <v>0.63809523809523805</v>
      </c>
      <c r="L19">
        <v>0.539739559946115</v>
      </c>
      <c r="M19">
        <v>0.73737373737373701</v>
      </c>
      <c r="N19">
        <v>0.78480792931659904</v>
      </c>
      <c r="P19">
        <v>0.65</v>
      </c>
      <c r="Q19">
        <v>0.79487897299999999</v>
      </c>
    </row>
    <row r="20" spans="1:17" x14ac:dyDescent="0.25">
      <c r="A20" s="4">
        <v>350</v>
      </c>
      <c r="B20">
        <v>0.68421052631578905</v>
      </c>
      <c r="C20">
        <v>0.92682926829268297</v>
      </c>
      <c r="D20">
        <v>0.78787878787878696</v>
      </c>
      <c r="E20">
        <v>0.79446640316205497</v>
      </c>
      <c r="G20">
        <v>0.57142857142857095</v>
      </c>
      <c r="H20">
        <v>0.85354330700000003</v>
      </c>
      <c r="J20" s="4">
        <v>350</v>
      </c>
      <c r="K20">
        <v>0.61616161616161602</v>
      </c>
      <c r="L20">
        <v>0.539739559946115</v>
      </c>
      <c r="M20">
        <v>0.71125000000000005</v>
      </c>
      <c r="N20">
        <v>0.773484848484848</v>
      </c>
      <c r="P20">
        <v>0.36363636363636298</v>
      </c>
      <c r="Q20">
        <v>0.78705566699999996</v>
      </c>
    </row>
    <row r="21" spans="1:17" x14ac:dyDescent="0.25">
      <c r="A21" s="4">
        <v>400</v>
      </c>
      <c r="B21">
        <v>0.68421052631578905</v>
      </c>
      <c r="C21">
        <v>0.93658536585365804</v>
      </c>
      <c r="D21">
        <v>0.79545454545454497</v>
      </c>
      <c r="E21">
        <v>0.80237154150197598</v>
      </c>
      <c r="G21">
        <v>0.57142857142857095</v>
      </c>
      <c r="H21">
        <v>0.85511811000000004</v>
      </c>
      <c r="J21" s="4">
        <v>400</v>
      </c>
      <c r="K21">
        <v>0.61616161616161602</v>
      </c>
      <c r="L21">
        <v>0.64127069592138897</v>
      </c>
      <c r="M21">
        <v>0.72446849632779198</v>
      </c>
      <c r="N21">
        <v>0.77980086338949905</v>
      </c>
      <c r="P21">
        <v>0.36363636363636298</v>
      </c>
      <c r="Q21">
        <v>0.78705566699999996</v>
      </c>
    </row>
    <row r="22" spans="1:17" x14ac:dyDescent="0.25">
      <c r="A22" s="4">
        <v>450</v>
      </c>
      <c r="B22">
        <v>0.68421052631578905</v>
      </c>
      <c r="C22">
        <v>0.92682926829268297</v>
      </c>
      <c r="D22">
        <v>0.78787878787878696</v>
      </c>
      <c r="E22">
        <v>0.810276679841897</v>
      </c>
      <c r="G22">
        <v>0.71428571428571397</v>
      </c>
      <c r="H22">
        <v>0.85826771700000004</v>
      </c>
      <c r="J22" s="4">
        <v>450</v>
      </c>
      <c r="K22">
        <v>0.61616161616161602</v>
      </c>
      <c r="L22">
        <v>0.539739559946115</v>
      </c>
      <c r="M22">
        <v>0.71717171717171702</v>
      </c>
      <c r="N22">
        <v>0.79090909090909001</v>
      </c>
      <c r="P22">
        <v>0.65</v>
      </c>
      <c r="Q22">
        <v>0.79276659299999996</v>
      </c>
    </row>
    <row r="23" spans="1:17" x14ac:dyDescent="0.25">
      <c r="A23" s="4">
        <v>500</v>
      </c>
      <c r="B23">
        <v>0.71052631578947301</v>
      </c>
      <c r="C23">
        <v>0.93170731707317</v>
      </c>
      <c r="D23">
        <v>0.78030303030303005</v>
      </c>
      <c r="E23">
        <v>0.810276679841897</v>
      </c>
      <c r="G23">
        <v>0.57142857142857095</v>
      </c>
      <c r="H23" s="10">
        <v>0.85984252000000005</v>
      </c>
      <c r="J23" s="4">
        <v>500</v>
      </c>
      <c r="K23">
        <v>0.657095980311731</v>
      </c>
      <c r="L23">
        <v>0.59325396825396803</v>
      </c>
      <c r="M23">
        <v>0.69770196635868198</v>
      </c>
      <c r="N23">
        <v>0.78860882885392003</v>
      </c>
      <c r="P23">
        <v>0.36363636363636298</v>
      </c>
      <c r="Q23" s="10">
        <v>0.79767006399999996</v>
      </c>
    </row>
    <row r="24" spans="1:17" x14ac:dyDescent="0.25">
      <c r="A24" s="4">
        <v>550</v>
      </c>
      <c r="B24">
        <v>0.68421052631578905</v>
      </c>
      <c r="C24">
        <v>0.93170731707317</v>
      </c>
      <c r="D24">
        <v>0.78787878787878696</v>
      </c>
      <c r="E24">
        <v>0.80632411067193599</v>
      </c>
      <c r="G24">
        <v>0.57142857142857095</v>
      </c>
      <c r="H24">
        <v>0.85354330700000003</v>
      </c>
      <c r="J24" s="4">
        <v>550</v>
      </c>
      <c r="K24">
        <v>0.61616161616161602</v>
      </c>
      <c r="L24">
        <v>0.59325396825396803</v>
      </c>
      <c r="M24">
        <v>0.70488661769402705</v>
      </c>
      <c r="N24">
        <v>0.78480792931659904</v>
      </c>
      <c r="P24">
        <v>0.36363636363636298</v>
      </c>
      <c r="Q24">
        <v>0.78750238400000006</v>
      </c>
    </row>
    <row r="25" spans="1:17" x14ac:dyDescent="0.25">
      <c r="A25" s="4">
        <v>600</v>
      </c>
      <c r="B25">
        <v>0.65789473684210498</v>
      </c>
      <c r="C25">
        <v>0.93170731707317</v>
      </c>
      <c r="D25">
        <v>0.79545454545454497</v>
      </c>
      <c r="E25">
        <v>0.810276679841897</v>
      </c>
      <c r="G25">
        <v>0.57142857142857095</v>
      </c>
      <c r="H25">
        <v>0.85669291299999994</v>
      </c>
      <c r="J25" s="4">
        <v>600</v>
      </c>
      <c r="K25">
        <v>0.57229437229437197</v>
      </c>
      <c r="L25">
        <v>0.59325396825396803</v>
      </c>
      <c r="M25">
        <v>0.75614095107766</v>
      </c>
      <c r="N25">
        <v>0.78739495798319303</v>
      </c>
      <c r="P25">
        <v>0.36363636363636298</v>
      </c>
      <c r="Q25">
        <v>0.79100434399999997</v>
      </c>
    </row>
    <row r="26" spans="1:17" x14ac:dyDescent="0.25">
      <c r="A26" s="4">
        <v>650</v>
      </c>
      <c r="B26">
        <v>0.68421052631578905</v>
      </c>
      <c r="C26">
        <v>0.93170731707317</v>
      </c>
      <c r="D26">
        <v>0.78787878787878696</v>
      </c>
      <c r="E26">
        <v>0.80632411067193599</v>
      </c>
      <c r="G26">
        <v>0.57142857142857095</v>
      </c>
      <c r="H26">
        <v>0.850393701</v>
      </c>
      <c r="J26" s="4">
        <v>650</v>
      </c>
      <c r="K26">
        <v>0.61616161616161602</v>
      </c>
      <c r="L26">
        <v>0.59325396825396803</v>
      </c>
      <c r="M26">
        <v>0.70488661769402705</v>
      </c>
      <c r="N26">
        <v>0.78598187311178203</v>
      </c>
      <c r="P26">
        <v>0.36363636363636298</v>
      </c>
      <c r="Q26">
        <v>0.78293254300000004</v>
      </c>
    </row>
    <row r="27" spans="1:17" x14ac:dyDescent="0.25">
      <c r="A27" s="4">
        <v>700</v>
      </c>
      <c r="B27">
        <v>0.68421052631578905</v>
      </c>
      <c r="C27">
        <v>0.93170731707317</v>
      </c>
      <c r="D27">
        <v>0.79545454545454497</v>
      </c>
      <c r="E27">
        <v>0.810276679841897</v>
      </c>
      <c r="G27">
        <v>0.57142857142857095</v>
      </c>
      <c r="H27">
        <v>0.85511811000000004</v>
      </c>
      <c r="J27" s="4">
        <v>700</v>
      </c>
      <c r="K27">
        <v>0.61616161616161602</v>
      </c>
      <c r="L27">
        <v>0.59325396825396803</v>
      </c>
      <c r="M27">
        <v>0.718550106609808</v>
      </c>
      <c r="N27">
        <v>0.79090909090909001</v>
      </c>
      <c r="P27">
        <v>0.36363636363636298</v>
      </c>
      <c r="Q27">
        <v>0.789249639</v>
      </c>
    </row>
    <row r="28" spans="1:17" x14ac:dyDescent="0.25">
      <c r="A28" s="4">
        <v>750</v>
      </c>
      <c r="B28">
        <v>0.65789473684210498</v>
      </c>
      <c r="C28">
        <v>0.93170731707317</v>
      </c>
      <c r="D28">
        <v>0.78787878787878696</v>
      </c>
      <c r="E28">
        <v>0.810276679841897</v>
      </c>
      <c r="G28">
        <v>0.57142857142857095</v>
      </c>
      <c r="H28">
        <v>0.85354330700000003</v>
      </c>
      <c r="J28" s="4">
        <v>750</v>
      </c>
      <c r="K28">
        <v>0.59474979491386304</v>
      </c>
      <c r="L28">
        <v>0.59325396825396803</v>
      </c>
      <c r="M28">
        <v>0.75234521575984903</v>
      </c>
      <c r="N28">
        <v>0.78977980889073496</v>
      </c>
      <c r="P28">
        <v>0.36363636363636298</v>
      </c>
      <c r="Q28">
        <v>0.78857658399999997</v>
      </c>
    </row>
    <row r="29" spans="1:17" x14ac:dyDescent="0.25">
      <c r="A29" s="4">
        <v>800</v>
      </c>
      <c r="B29">
        <v>0.68421052631578905</v>
      </c>
      <c r="C29">
        <v>0.93170731707317</v>
      </c>
      <c r="D29">
        <v>0.80303030303030298</v>
      </c>
      <c r="E29">
        <v>0.80632411067193599</v>
      </c>
      <c r="G29">
        <v>0.57142857142857095</v>
      </c>
      <c r="H29">
        <v>0.85511811000000004</v>
      </c>
      <c r="J29" s="4">
        <v>800</v>
      </c>
      <c r="K29">
        <v>0.66071428571428503</v>
      </c>
      <c r="L29">
        <v>0.59325396825396803</v>
      </c>
      <c r="M29">
        <v>0.73187500000000005</v>
      </c>
      <c r="N29">
        <v>0.78711383579757099</v>
      </c>
      <c r="P29">
        <v>0.36363636363636298</v>
      </c>
      <c r="Q29">
        <v>0.789249639</v>
      </c>
    </row>
    <row r="30" spans="1:17" x14ac:dyDescent="0.25">
      <c r="A30" s="4">
        <v>850</v>
      </c>
      <c r="B30">
        <v>0.73684210526315697</v>
      </c>
      <c r="C30">
        <v>0.93170731707317</v>
      </c>
      <c r="D30">
        <v>0.79545454545454497</v>
      </c>
      <c r="E30">
        <v>0.814229249011857</v>
      </c>
      <c r="G30">
        <v>0.57142857142857095</v>
      </c>
      <c r="H30">
        <v>0.85196850400000002</v>
      </c>
      <c r="J30" s="4">
        <v>850</v>
      </c>
      <c r="K30">
        <v>0.70769230769230695</v>
      </c>
      <c r="L30">
        <v>0.59325396825396803</v>
      </c>
      <c r="M30">
        <v>0.718550106609808</v>
      </c>
      <c r="N30">
        <v>0.794717306862321</v>
      </c>
      <c r="P30">
        <v>0.36363636363636298</v>
      </c>
      <c r="Q30">
        <v>0.78466811000000003</v>
      </c>
    </row>
    <row r="31" spans="1:17" x14ac:dyDescent="0.25">
      <c r="A31" s="4">
        <v>900</v>
      </c>
      <c r="B31">
        <v>0.73684210526315697</v>
      </c>
      <c r="C31">
        <v>0.93170731707317</v>
      </c>
      <c r="D31">
        <v>0.78787878787878696</v>
      </c>
      <c r="E31">
        <v>0.810276679841897</v>
      </c>
      <c r="G31">
        <v>0.57142857142857095</v>
      </c>
      <c r="H31">
        <v>0.85669291299999994</v>
      </c>
      <c r="J31" s="4">
        <v>900</v>
      </c>
      <c r="K31">
        <v>0.69551282051282004</v>
      </c>
      <c r="L31">
        <v>0.59325396825396803</v>
      </c>
      <c r="M31">
        <v>0.71125000000000005</v>
      </c>
      <c r="N31">
        <v>0.78977980889073496</v>
      </c>
      <c r="P31">
        <v>0.36363636363636298</v>
      </c>
      <c r="Q31">
        <v>0.79100434399999997</v>
      </c>
    </row>
    <row r="32" spans="1:17" x14ac:dyDescent="0.25">
      <c r="A32" s="4">
        <v>950</v>
      </c>
      <c r="B32">
        <v>0.76315789473684204</v>
      </c>
      <c r="C32">
        <v>0.93170731707317</v>
      </c>
      <c r="D32">
        <v>0.80303030303030298</v>
      </c>
      <c r="E32">
        <v>0.81818181818181801</v>
      </c>
      <c r="G32">
        <v>0.57142857142857095</v>
      </c>
      <c r="H32">
        <v>0.85354330700000003</v>
      </c>
      <c r="J32" s="4">
        <v>950</v>
      </c>
      <c r="K32">
        <v>0.73176470588235198</v>
      </c>
      <c r="L32">
        <v>0.59325396825396803</v>
      </c>
      <c r="M32">
        <v>0.73187500000000005</v>
      </c>
      <c r="N32">
        <v>0.79853898352028796</v>
      </c>
      <c r="P32">
        <v>0.36363636363636298</v>
      </c>
      <c r="Q32">
        <v>0.78641103300000004</v>
      </c>
    </row>
    <row r="33" spans="1:17" x14ac:dyDescent="0.25">
      <c r="A33" s="4">
        <v>1000</v>
      </c>
      <c r="B33">
        <v>0.73684210526315697</v>
      </c>
      <c r="C33">
        <v>0.92682926829268297</v>
      </c>
      <c r="D33">
        <v>0.79545454545454497</v>
      </c>
      <c r="E33">
        <v>0.81818181818181801</v>
      </c>
      <c r="G33">
        <v>0.57142857142857095</v>
      </c>
      <c r="H33" s="10">
        <v>0.85984252000000005</v>
      </c>
      <c r="J33" s="4">
        <v>1000</v>
      </c>
      <c r="K33">
        <v>0.70769230769230695</v>
      </c>
      <c r="L33">
        <v>0.58608157221698698</v>
      </c>
      <c r="M33">
        <v>0.718550106609808</v>
      </c>
      <c r="N33">
        <v>0.79741679431833901</v>
      </c>
      <c r="P33">
        <v>0.36363636363636298</v>
      </c>
      <c r="Q33">
        <v>0.79559765500000001</v>
      </c>
    </row>
    <row r="34" spans="1:17" x14ac:dyDescent="0.25">
      <c r="A34" s="4">
        <v>1500</v>
      </c>
      <c r="B34">
        <v>0.71052631578947301</v>
      </c>
      <c r="C34">
        <v>0.92682926829268297</v>
      </c>
      <c r="D34">
        <v>0.79545454545454497</v>
      </c>
      <c r="E34">
        <v>0.814229249011857</v>
      </c>
      <c r="G34">
        <v>0.57142857142857095</v>
      </c>
      <c r="H34">
        <v>0.847244094</v>
      </c>
      <c r="J34" s="4">
        <v>1500</v>
      </c>
      <c r="K34">
        <v>0.657095980311731</v>
      </c>
      <c r="L34">
        <v>0.539739559946115</v>
      </c>
      <c r="M34">
        <v>0.72446849632779198</v>
      </c>
      <c r="N34">
        <v>0.79359127914041205</v>
      </c>
      <c r="P34">
        <v>0.36363636363636298</v>
      </c>
      <c r="Q34">
        <v>0.77836270100000005</v>
      </c>
    </row>
    <row r="35" spans="1:17" x14ac:dyDescent="0.25">
      <c r="A35" s="4">
        <v>2000</v>
      </c>
      <c r="B35">
        <v>0.65789473684210498</v>
      </c>
      <c r="C35">
        <v>0.92682926829268297</v>
      </c>
      <c r="D35">
        <v>0.78030303030303005</v>
      </c>
      <c r="E35">
        <v>0.747035573122529</v>
      </c>
      <c r="G35">
        <v>0.57142857142857095</v>
      </c>
      <c r="H35">
        <v>0.85669291299999994</v>
      </c>
      <c r="J35" s="4">
        <v>2000</v>
      </c>
      <c r="K35" s="8">
        <v>0.61254901960784303</v>
      </c>
      <c r="L35">
        <v>0.539739559946115</v>
      </c>
      <c r="M35">
        <v>0.69086651053864101</v>
      </c>
      <c r="N35">
        <v>0.72266374349136697</v>
      </c>
      <c r="P35">
        <v>0.36363636363636298</v>
      </c>
      <c r="Q35">
        <v>0.79207222499999996</v>
      </c>
    </row>
    <row r="36" spans="1:17" x14ac:dyDescent="0.25">
      <c r="A36" s="4">
        <v>2500</v>
      </c>
      <c r="B36">
        <v>0.68421052631578905</v>
      </c>
      <c r="C36">
        <v>0.92195121951219505</v>
      </c>
      <c r="D36">
        <v>0.78787878787878696</v>
      </c>
      <c r="E36">
        <v>0.814229249011857</v>
      </c>
      <c r="G36">
        <v>0.57142857142857095</v>
      </c>
      <c r="H36">
        <v>0.85196850400000002</v>
      </c>
      <c r="J36" s="4">
        <v>2500</v>
      </c>
      <c r="K36">
        <v>0.61616161616161602</v>
      </c>
      <c r="L36">
        <v>0.47969543147208099</v>
      </c>
      <c r="M36">
        <v>0.70488661769402705</v>
      </c>
      <c r="N36">
        <v>0.79359127914041205</v>
      </c>
      <c r="P36">
        <v>0.36363636363636298</v>
      </c>
      <c r="Q36">
        <v>0.78576248299999996</v>
      </c>
    </row>
    <row r="37" spans="1:17" x14ac:dyDescent="0.25">
      <c r="A37" s="4">
        <v>3000</v>
      </c>
      <c r="B37">
        <v>0.68421052631578905</v>
      </c>
      <c r="C37">
        <v>0.92195121951219505</v>
      </c>
      <c r="D37">
        <v>0.81060606060606</v>
      </c>
      <c r="E37">
        <v>0.82213438735177802</v>
      </c>
      <c r="G37">
        <v>0.85714285714285698</v>
      </c>
      <c r="H37">
        <v>0.85354330700000003</v>
      </c>
      <c r="J37" s="4">
        <v>3000</v>
      </c>
      <c r="K37">
        <v>0.59285714285714197</v>
      </c>
      <c r="L37">
        <v>0.47969543147208099</v>
      </c>
      <c r="M37">
        <v>0.73350561253331104</v>
      </c>
      <c r="N37">
        <v>0.80237462896422396</v>
      </c>
      <c r="P37">
        <v>0.844444444444444</v>
      </c>
      <c r="Q37">
        <v>0.78530216900000005</v>
      </c>
    </row>
    <row r="38" spans="1:17" x14ac:dyDescent="0.25">
      <c r="A38" s="4">
        <v>3500</v>
      </c>
      <c r="B38">
        <v>0.68421052631578905</v>
      </c>
      <c r="C38">
        <v>0.92195121951219505</v>
      </c>
      <c r="D38">
        <v>0.78787878787878696</v>
      </c>
      <c r="E38">
        <v>0.814229249011857</v>
      </c>
      <c r="G38">
        <v>0.71428571428571397</v>
      </c>
      <c r="H38">
        <v>0.850393701</v>
      </c>
      <c r="J38" s="4">
        <v>3500</v>
      </c>
      <c r="K38">
        <v>0.61616161616161602</v>
      </c>
      <c r="L38">
        <v>0.47969543147208099</v>
      </c>
      <c r="M38">
        <v>0.69803921568627403</v>
      </c>
      <c r="N38">
        <v>0.79359127914041205</v>
      </c>
      <c r="P38">
        <v>0.65</v>
      </c>
      <c r="Q38">
        <v>0.77836439700000004</v>
      </c>
    </row>
    <row r="39" spans="1:17" x14ac:dyDescent="0.25">
      <c r="A39" s="9">
        <v>5000</v>
      </c>
      <c r="B39">
        <v>0.68421052631578905</v>
      </c>
      <c r="C39">
        <v>0.92195121951219505</v>
      </c>
      <c r="D39">
        <v>0.78030303030303005</v>
      </c>
      <c r="E39">
        <v>0.82213438735177802</v>
      </c>
      <c r="G39">
        <v>0.71428571428571397</v>
      </c>
      <c r="H39">
        <v>0.847244094</v>
      </c>
      <c r="J39" s="9">
        <v>5000</v>
      </c>
      <c r="K39">
        <v>0.61616161616161602</v>
      </c>
      <c r="L39">
        <v>0.47969543147208099</v>
      </c>
      <c r="M39">
        <v>0.68350558081851998</v>
      </c>
      <c r="N39">
        <v>0.80345274061286098</v>
      </c>
      <c r="P39">
        <v>0.65</v>
      </c>
      <c r="Q39">
        <v>0.77369838499999999</v>
      </c>
    </row>
    <row r="40" spans="1:17" x14ac:dyDescent="0.25">
      <c r="A40" s="9">
        <v>10000</v>
      </c>
      <c r="B40">
        <v>0.57894736842105199</v>
      </c>
      <c r="C40">
        <v>0.92195121951219505</v>
      </c>
      <c r="D40">
        <v>0.78030303030303005</v>
      </c>
      <c r="E40">
        <v>0.814229249011857</v>
      </c>
      <c r="G40">
        <v>0.71428571428571397</v>
      </c>
      <c r="H40">
        <v>0.850393701</v>
      </c>
      <c r="J40" s="9">
        <v>10000</v>
      </c>
      <c r="K40">
        <v>0.41762452107279602</v>
      </c>
      <c r="L40">
        <v>0.47969543147208099</v>
      </c>
      <c r="M40">
        <v>0.67556572590897501</v>
      </c>
      <c r="N40">
        <v>0.79242384568386104</v>
      </c>
      <c r="P40">
        <v>0.65</v>
      </c>
      <c r="Q40">
        <v>0.77717570000000002</v>
      </c>
    </row>
    <row r="44" spans="1:17" x14ac:dyDescent="0.25">
      <c r="B44" s="4" t="s">
        <v>1</v>
      </c>
      <c r="C44" s="4" t="s">
        <v>2</v>
      </c>
      <c r="D44" s="4" t="s">
        <v>3</v>
      </c>
      <c r="E44" s="4" t="s">
        <v>4</v>
      </c>
      <c r="F44" s="4"/>
      <c r="G44" s="4" t="s">
        <v>6</v>
      </c>
      <c r="H44" s="4" t="s">
        <v>7</v>
      </c>
      <c r="K44" s="4" t="s">
        <v>1</v>
      </c>
      <c r="L44" s="4" t="s">
        <v>2</v>
      </c>
      <c r="M44" s="4" t="s">
        <v>3</v>
      </c>
      <c r="N44" s="4" t="s">
        <v>4</v>
      </c>
      <c r="O44" s="4"/>
      <c r="P44" s="4" t="s">
        <v>6</v>
      </c>
      <c r="Q44" s="4" t="s">
        <v>7</v>
      </c>
    </row>
    <row r="45" spans="1:17" x14ac:dyDescent="0.25">
      <c r="A45" s="4">
        <v>50</v>
      </c>
      <c r="B45">
        <f>SUM(B13*100)</f>
        <v>57.894736842105196</v>
      </c>
      <c r="C45">
        <f t="shared" ref="C45:H45" si="0">SUM(C13*100)</f>
        <v>92.195121951219505</v>
      </c>
      <c r="D45">
        <f t="shared" si="0"/>
        <v>73.484848484848399</v>
      </c>
      <c r="E45">
        <f t="shared" si="0"/>
        <v>78.656126482213395</v>
      </c>
      <c r="G45">
        <f t="shared" si="0"/>
        <v>71.428571428571402</v>
      </c>
      <c r="H45">
        <f t="shared" si="0"/>
        <v>80.629921299999992</v>
      </c>
      <c r="J45" s="4">
        <v>50</v>
      </c>
      <c r="K45">
        <f>SUM(K13*100)</f>
        <v>51.282051282051199</v>
      </c>
      <c r="L45">
        <f t="shared" ref="L45:Q45" si="1">SUM(L13*100)</f>
        <v>53.514739229024897</v>
      </c>
      <c r="M45">
        <f t="shared" si="1"/>
        <v>64.282953227676799</v>
      </c>
      <c r="N45">
        <f t="shared" si="1"/>
        <v>76.477272727272705</v>
      </c>
      <c r="P45">
        <f t="shared" si="1"/>
        <v>65</v>
      </c>
      <c r="Q45">
        <f t="shared" si="1"/>
        <v>71.895476599999995</v>
      </c>
    </row>
    <row r="46" spans="1:17" x14ac:dyDescent="0.25">
      <c r="A46" s="4">
        <v>100</v>
      </c>
      <c r="B46">
        <f t="shared" ref="B46:H61" si="2">SUM(B14*100)</f>
        <v>60.526315789473593</v>
      </c>
      <c r="C46">
        <f t="shared" si="2"/>
        <v>92.195121951219505</v>
      </c>
      <c r="D46">
        <f t="shared" si="2"/>
        <v>75.757575757575708</v>
      </c>
      <c r="E46">
        <f t="shared" si="2"/>
        <v>78.656126482213395</v>
      </c>
      <c r="G46">
        <f t="shared" si="2"/>
        <v>71.428571428571402</v>
      </c>
      <c r="H46">
        <f t="shared" si="2"/>
        <v>81.732283500000008</v>
      </c>
      <c r="J46" s="4">
        <v>100</v>
      </c>
      <c r="K46">
        <f t="shared" ref="K46:Q61" si="3">SUM(K14*100)</f>
        <v>56.9160997732426</v>
      </c>
      <c r="L46">
        <f t="shared" si="3"/>
        <v>53.514739229024897</v>
      </c>
      <c r="M46">
        <f t="shared" si="3"/>
        <v>64.646802812186095</v>
      </c>
      <c r="N46">
        <f t="shared" si="3"/>
        <v>76.599753357084097</v>
      </c>
      <c r="P46">
        <f t="shared" si="3"/>
        <v>65</v>
      </c>
      <c r="Q46">
        <f t="shared" si="3"/>
        <v>73.427128400000001</v>
      </c>
    </row>
    <row r="47" spans="1:17" x14ac:dyDescent="0.25">
      <c r="A47" s="4">
        <v>150</v>
      </c>
      <c r="B47">
        <f t="shared" si="2"/>
        <v>65.789473684210492</v>
      </c>
      <c r="C47">
        <f t="shared" si="2"/>
        <v>92.682926829268297</v>
      </c>
      <c r="D47">
        <f t="shared" si="2"/>
        <v>76.515151515151501</v>
      </c>
      <c r="E47">
        <f t="shared" si="2"/>
        <v>79.051383399209399</v>
      </c>
      <c r="G47">
        <f t="shared" si="2"/>
        <v>71.428571428571402</v>
      </c>
      <c r="H47">
        <f t="shared" si="2"/>
        <v>82.362204699999992</v>
      </c>
      <c r="J47" s="4">
        <v>150</v>
      </c>
      <c r="K47">
        <f t="shared" si="3"/>
        <v>59.474979491386307</v>
      </c>
      <c r="L47">
        <f t="shared" si="3"/>
        <v>53.973955994611501</v>
      </c>
      <c r="M47">
        <f t="shared" si="3"/>
        <v>66.954695954130599</v>
      </c>
      <c r="N47">
        <f t="shared" si="3"/>
        <v>76.851100561070297</v>
      </c>
      <c r="P47">
        <f t="shared" si="3"/>
        <v>65</v>
      </c>
      <c r="Q47">
        <f t="shared" si="3"/>
        <v>74.602176999999998</v>
      </c>
    </row>
    <row r="48" spans="1:17" x14ac:dyDescent="0.25">
      <c r="A48" s="4">
        <v>170</v>
      </c>
      <c r="B48">
        <f t="shared" si="2"/>
        <v>65.789473684210492</v>
      </c>
      <c r="C48">
        <f t="shared" si="2"/>
        <v>92.195121951219505</v>
      </c>
      <c r="D48">
        <f t="shared" si="2"/>
        <v>77.272727272727209</v>
      </c>
      <c r="E48">
        <f>SUM(E16)</f>
        <v>79.099999999999994</v>
      </c>
      <c r="G48">
        <f t="shared" ref="G48" si="4">SUM(G16)</f>
        <v>71.400000000000006</v>
      </c>
      <c r="H48">
        <f t="shared" si="2"/>
        <v>82.204724399999989</v>
      </c>
      <c r="J48" s="4">
        <v>170</v>
      </c>
      <c r="K48">
        <f t="shared" si="3"/>
        <v>61.254901960784302</v>
      </c>
      <c r="L48">
        <f t="shared" si="3"/>
        <v>47.9695431472081</v>
      </c>
      <c r="M48">
        <f t="shared" si="3"/>
        <v>66.856377636424497</v>
      </c>
      <c r="N48">
        <f t="shared" ref="N48:P48" si="5">SUM(N16)</f>
        <v>77</v>
      </c>
      <c r="P48">
        <f t="shared" si="5"/>
        <v>65</v>
      </c>
      <c r="Q48">
        <f t="shared" si="3"/>
        <v>74.565877799999996</v>
      </c>
    </row>
    <row r="49" spans="1:17" x14ac:dyDescent="0.25">
      <c r="A49" s="4">
        <v>200</v>
      </c>
      <c r="B49">
        <f t="shared" si="2"/>
        <v>68.421052631578902</v>
      </c>
      <c r="C49">
        <f t="shared" si="2"/>
        <v>92.195121951219505</v>
      </c>
      <c r="D49">
        <f t="shared" si="2"/>
        <v>80.303030303030297</v>
      </c>
      <c r="E49">
        <f t="shared" si="2"/>
        <v>80.237154150197597</v>
      </c>
      <c r="G49">
        <f t="shared" si="2"/>
        <v>71.428571428571402</v>
      </c>
      <c r="H49">
        <f t="shared" si="2"/>
        <v>83.937007899999998</v>
      </c>
      <c r="J49" s="4">
        <v>200</v>
      </c>
      <c r="K49">
        <f t="shared" si="3"/>
        <v>61.616161616161605</v>
      </c>
      <c r="L49">
        <f t="shared" si="3"/>
        <v>47.9695431472081</v>
      </c>
      <c r="M49">
        <f t="shared" si="3"/>
        <v>73.737373737373701</v>
      </c>
      <c r="N49">
        <f t="shared" si="3"/>
        <v>78.102063426118193</v>
      </c>
      <c r="P49">
        <f t="shared" si="3"/>
        <v>65</v>
      </c>
      <c r="Q49">
        <f t="shared" si="3"/>
        <v>76.390954399999998</v>
      </c>
    </row>
    <row r="50" spans="1:17" x14ac:dyDescent="0.25">
      <c r="A50" s="4">
        <v>250</v>
      </c>
      <c r="B50">
        <f t="shared" si="2"/>
        <v>68.421052631578902</v>
      </c>
      <c r="C50">
        <f t="shared" si="2"/>
        <v>92.195121951219505</v>
      </c>
      <c r="D50">
        <f t="shared" si="2"/>
        <v>80.303030303030297</v>
      </c>
      <c r="E50">
        <f t="shared" si="2"/>
        <v>81.422924901185695</v>
      </c>
      <c r="G50">
        <f t="shared" si="2"/>
        <v>57.142857142857096</v>
      </c>
      <c r="H50">
        <f t="shared" si="2"/>
        <v>85.511811000000009</v>
      </c>
      <c r="J50" s="4">
        <v>250</v>
      </c>
      <c r="K50">
        <f t="shared" si="3"/>
        <v>59.285714285714199</v>
      </c>
      <c r="L50">
        <f t="shared" si="3"/>
        <v>47.9695431472081</v>
      </c>
      <c r="M50">
        <f t="shared" si="3"/>
        <v>73.737373737373701</v>
      </c>
      <c r="N50">
        <f t="shared" si="3"/>
        <v>79.35912791404121</v>
      </c>
      <c r="P50">
        <f t="shared" si="3"/>
        <v>36.363636363636296</v>
      </c>
      <c r="Q50">
        <f t="shared" si="3"/>
        <v>79.137502499999997</v>
      </c>
    </row>
    <row r="51" spans="1:17" x14ac:dyDescent="0.25">
      <c r="A51" s="4">
        <v>300</v>
      </c>
      <c r="B51">
        <f t="shared" si="2"/>
        <v>71.052631578947299</v>
      </c>
      <c r="C51">
        <f t="shared" si="2"/>
        <v>92.682926829268297</v>
      </c>
      <c r="D51">
        <f t="shared" si="2"/>
        <v>80.303030303030297</v>
      </c>
      <c r="E51">
        <f t="shared" si="2"/>
        <v>80.632411067193601</v>
      </c>
      <c r="G51">
        <f t="shared" si="2"/>
        <v>71.428571428571402</v>
      </c>
      <c r="H51">
        <f t="shared" si="2"/>
        <v>85.826771700000009</v>
      </c>
      <c r="J51" s="4">
        <v>300</v>
      </c>
      <c r="K51">
        <f t="shared" si="3"/>
        <v>63.809523809523803</v>
      </c>
      <c r="L51">
        <f t="shared" si="3"/>
        <v>53.973955994611501</v>
      </c>
      <c r="M51">
        <f t="shared" si="3"/>
        <v>73.737373737373701</v>
      </c>
      <c r="N51">
        <f t="shared" si="3"/>
        <v>78.480792931659906</v>
      </c>
      <c r="P51">
        <f t="shared" si="3"/>
        <v>65</v>
      </c>
      <c r="Q51">
        <f t="shared" si="3"/>
        <v>79.4878973</v>
      </c>
    </row>
    <row r="52" spans="1:17" x14ac:dyDescent="0.25">
      <c r="A52" s="4">
        <v>350</v>
      </c>
      <c r="B52">
        <f t="shared" si="2"/>
        <v>68.421052631578902</v>
      </c>
      <c r="C52">
        <f t="shared" si="2"/>
        <v>92.682926829268297</v>
      </c>
      <c r="D52">
        <f t="shared" si="2"/>
        <v>78.787878787878697</v>
      </c>
      <c r="E52">
        <f t="shared" si="2"/>
        <v>79.446640316205503</v>
      </c>
      <c r="G52">
        <f t="shared" si="2"/>
        <v>57.142857142857096</v>
      </c>
      <c r="H52">
        <f t="shared" si="2"/>
        <v>85.354330700000006</v>
      </c>
      <c r="J52" s="4">
        <v>350</v>
      </c>
      <c r="K52">
        <f t="shared" si="3"/>
        <v>61.616161616161605</v>
      </c>
      <c r="L52">
        <f t="shared" si="3"/>
        <v>53.973955994611501</v>
      </c>
      <c r="M52">
        <f t="shared" si="3"/>
        <v>71.125</v>
      </c>
      <c r="N52">
        <f t="shared" si="3"/>
        <v>77.348484848484802</v>
      </c>
      <c r="P52">
        <f t="shared" si="3"/>
        <v>36.363636363636296</v>
      </c>
      <c r="Q52">
        <f t="shared" si="3"/>
        <v>78.705566699999991</v>
      </c>
    </row>
    <row r="53" spans="1:17" x14ac:dyDescent="0.25">
      <c r="A53" s="4">
        <v>400</v>
      </c>
      <c r="B53">
        <f t="shared" si="2"/>
        <v>68.421052631578902</v>
      </c>
      <c r="C53">
        <f t="shared" si="2"/>
        <v>93.658536585365809</v>
      </c>
      <c r="D53">
        <f t="shared" si="2"/>
        <v>79.545454545454504</v>
      </c>
      <c r="E53">
        <f t="shared" si="2"/>
        <v>80.237154150197597</v>
      </c>
      <c r="G53">
        <f t="shared" si="2"/>
        <v>57.142857142857096</v>
      </c>
      <c r="H53">
        <f t="shared" si="2"/>
        <v>85.511811000000009</v>
      </c>
      <c r="J53" s="4">
        <v>400</v>
      </c>
      <c r="K53">
        <f t="shared" si="3"/>
        <v>61.616161616161605</v>
      </c>
      <c r="L53">
        <f t="shared" si="3"/>
        <v>64.127069592138895</v>
      </c>
      <c r="M53">
        <f t="shared" si="3"/>
        <v>72.446849632779191</v>
      </c>
      <c r="N53">
        <f t="shared" si="3"/>
        <v>77.980086338949903</v>
      </c>
      <c r="P53">
        <f t="shared" si="3"/>
        <v>36.363636363636296</v>
      </c>
      <c r="Q53">
        <f t="shared" si="3"/>
        <v>78.705566699999991</v>
      </c>
    </row>
    <row r="54" spans="1:17" x14ac:dyDescent="0.25">
      <c r="A54" s="4">
        <v>450</v>
      </c>
      <c r="B54">
        <f t="shared" si="2"/>
        <v>68.421052631578902</v>
      </c>
      <c r="C54">
        <f t="shared" si="2"/>
        <v>92.682926829268297</v>
      </c>
      <c r="D54">
        <f t="shared" si="2"/>
        <v>78.787878787878697</v>
      </c>
      <c r="E54">
        <f t="shared" si="2"/>
        <v>81.027667984189705</v>
      </c>
      <c r="G54">
        <f t="shared" si="2"/>
        <v>71.428571428571402</v>
      </c>
      <c r="H54">
        <f t="shared" si="2"/>
        <v>85.826771700000009</v>
      </c>
      <c r="J54" s="4">
        <v>450</v>
      </c>
      <c r="K54">
        <f t="shared" si="3"/>
        <v>61.616161616161605</v>
      </c>
      <c r="L54">
        <f t="shared" si="3"/>
        <v>53.973955994611501</v>
      </c>
      <c r="M54">
        <f t="shared" si="3"/>
        <v>71.717171717171695</v>
      </c>
      <c r="N54">
        <f t="shared" si="3"/>
        <v>79.090909090908994</v>
      </c>
      <c r="P54">
        <f t="shared" si="3"/>
        <v>65</v>
      </c>
      <c r="Q54">
        <f t="shared" si="3"/>
        <v>79.276659299999992</v>
      </c>
    </row>
    <row r="55" spans="1:17" x14ac:dyDescent="0.25">
      <c r="A55" s="11">
        <v>500</v>
      </c>
      <c r="B55" s="10">
        <f t="shared" si="2"/>
        <v>71.052631578947299</v>
      </c>
      <c r="C55" s="10">
        <f>SUM(C23*100)</f>
        <v>93.170731707317003</v>
      </c>
      <c r="D55" s="10">
        <f t="shared" si="2"/>
        <v>78.030303030303003</v>
      </c>
      <c r="E55" s="10">
        <f t="shared" si="2"/>
        <v>81.027667984189705</v>
      </c>
      <c r="F55" s="10"/>
      <c r="G55" s="10">
        <f t="shared" si="2"/>
        <v>57.142857142857096</v>
      </c>
      <c r="H55" s="10">
        <f t="shared" si="2"/>
        <v>85.984252000000012</v>
      </c>
      <c r="J55" s="11">
        <v>500</v>
      </c>
      <c r="K55" s="10">
        <f t="shared" si="3"/>
        <v>65.709598031173101</v>
      </c>
      <c r="L55" s="10">
        <f t="shared" si="3"/>
        <v>59.325396825396801</v>
      </c>
      <c r="M55" s="10">
        <f t="shared" si="3"/>
        <v>69.770196635868203</v>
      </c>
      <c r="N55" s="10">
        <f t="shared" si="3"/>
        <v>78.860882885392002</v>
      </c>
      <c r="O55" s="10"/>
      <c r="P55" s="10">
        <f t="shared" si="3"/>
        <v>36.363636363636296</v>
      </c>
      <c r="Q55" s="10">
        <f t="shared" si="3"/>
        <v>79.7670064</v>
      </c>
    </row>
    <row r="56" spans="1:17" x14ac:dyDescent="0.25">
      <c r="A56" s="4">
        <v>550</v>
      </c>
      <c r="B56">
        <f t="shared" si="2"/>
        <v>68.421052631578902</v>
      </c>
      <c r="C56">
        <f t="shared" si="2"/>
        <v>93.170731707317003</v>
      </c>
      <c r="D56">
        <f t="shared" si="2"/>
        <v>78.787878787878697</v>
      </c>
      <c r="E56">
        <f t="shared" si="2"/>
        <v>80.632411067193601</v>
      </c>
      <c r="G56">
        <f t="shared" si="2"/>
        <v>57.142857142857096</v>
      </c>
      <c r="H56">
        <f t="shared" si="2"/>
        <v>85.354330700000006</v>
      </c>
      <c r="J56" s="4">
        <v>550</v>
      </c>
      <c r="K56">
        <f t="shared" si="3"/>
        <v>61.616161616161605</v>
      </c>
      <c r="L56">
        <f t="shared" si="3"/>
        <v>59.325396825396801</v>
      </c>
      <c r="M56">
        <f t="shared" si="3"/>
        <v>70.488661769402711</v>
      </c>
      <c r="N56">
        <f t="shared" si="3"/>
        <v>78.480792931659906</v>
      </c>
      <c r="P56">
        <f t="shared" si="3"/>
        <v>36.363636363636296</v>
      </c>
      <c r="Q56">
        <f t="shared" si="3"/>
        <v>78.750238400000001</v>
      </c>
    </row>
    <row r="57" spans="1:17" x14ac:dyDescent="0.25">
      <c r="A57" s="4">
        <v>600</v>
      </c>
      <c r="B57">
        <f t="shared" si="2"/>
        <v>65.789473684210492</v>
      </c>
      <c r="C57">
        <f t="shared" si="2"/>
        <v>93.170731707317003</v>
      </c>
      <c r="D57">
        <f t="shared" si="2"/>
        <v>79.545454545454504</v>
      </c>
      <c r="E57">
        <f t="shared" si="2"/>
        <v>81.027667984189705</v>
      </c>
      <c r="G57">
        <f t="shared" si="2"/>
        <v>57.142857142857096</v>
      </c>
      <c r="H57">
        <f t="shared" si="2"/>
        <v>85.669291299999998</v>
      </c>
      <c r="J57" s="4">
        <v>600</v>
      </c>
      <c r="K57">
        <f t="shared" si="3"/>
        <v>57.229437229437195</v>
      </c>
      <c r="L57">
        <f t="shared" si="3"/>
        <v>59.325396825396801</v>
      </c>
      <c r="M57">
        <f t="shared" si="3"/>
        <v>75.614095107766005</v>
      </c>
      <c r="N57">
        <f t="shared" si="3"/>
        <v>78.739495798319297</v>
      </c>
      <c r="P57">
        <f t="shared" si="3"/>
        <v>36.363636363636296</v>
      </c>
      <c r="Q57">
        <f>SUM(Q25*100)</f>
        <v>79.100434399999997</v>
      </c>
    </row>
    <row r="58" spans="1:17" x14ac:dyDescent="0.25">
      <c r="A58" s="4">
        <v>650</v>
      </c>
      <c r="B58">
        <f t="shared" si="2"/>
        <v>68.421052631578902</v>
      </c>
      <c r="C58">
        <f t="shared" si="2"/>
        <v>93.170731707317003</v>
      </c>
      <c r="D58">
        <f t="shared" si="2"/>
        <v>78.787878787878697</v>
      </c>
      <c r="E58">
        <f t="shared" si="2"/>
        <v>80.632411067193601</v>
      </c>
      <c r="G58">
        <f t="shared" si="2"/>
        <v>57.142857142857096</v>
      </c>
      <c r="H58">
        <f t="shared" si="2"/>
        <v>85.039370099999999</v>
      </c>
      <c r="J58" s="4">
        <v>650</v>
      </c>
      <c r="K58">
        <f t="shared" si="3"/>
        <v>61.616161616161605</v>
      </c>
      <c r="L58">
        <f t="shared" si="3"/>
        <v>59.325396825396801</v>
      </c>
      <c r="M58">
        <f t="shared" si="3"/>
        <v>70.488661769402711</v>
      </c>
      <c r="N58">
        <f t="shared" si="3"/>
        <v>78.598187311178208</v>
      </c>
      <c r="P58">
        <f t="shared" si="3"/>
        <v>36.363636363636296</v>
      </c>
      <c r="Q58">
        <f t="shared" si="3"/>
        <v>78.293254300000001</v>
      </c>
    </row>
    <row r="59" spans="1:17" x14ac:dyDescent="0.25">
      <c r="A59" s="4">
        <v>700</v>
      </c>
      <c r="B59">
        <f t="shared" si="2"/>
        <v>68.421052631578902</v>
      </c>
      <c r="C59">
        <f t="shared" si="2"/>
        <v>93.170731707317003</v>
      </c>
      <c r="D59">
        <f t="shared" si="2"/>
        <v>79.545454545454504</v>
      </c>
      <c r="E59">
        <f t="shared" si="2"/>
        <v>81.027667984189705</v>
      </c>
      <c r="G59">
        <f t="shared" si="2"/>
        <v>57.142857142857096</v>
      </c>
      <c r="H59">
        <f t="shared" si="2"/>
        <v>85.511811000000009</v>
      </c>
      <c r="J59" s="4">
        <v>700</v>
      </c>
      <c r="K59">
        <f t="shared" si="3"/>
        <v>61.616161616161605</v>
      </c>
      <c r="L59">
        <f t="shared" si="3"/>
        <v>59.325396825396801</v>
      </c>
      <c r="M59">
        <f t="shared" si="3"/>
        <v>71.855010660980795</v>
      </c>
      <c r="N59">
        <f t="shared" si="3"/>
        <v>79.090909090908994</v>
      </c>
      <c r="P59">
        <f t="shared" si="3"/>
        <v>36.363636363636296</v>
      </c>
      <c r="Q59">
        <f t="shared" si="3"/>
        <v>78.924963899999995</v>
      </c>
    </row>
    <row r="60" spans="1:17" x14ac:dyDescent="0.25">
      <c r="A60" s="4">
        <v>750</v>
      </c>
      <c r="B60">
        <f t="shared" si="2"/>
        <v>65.789473684210492</v>
      </c>
      <c r="C60">
        <f t="shared" si="2"/>
        <v>93.170731707317003</v>
      </c>
      <c r="D60">
        <f t="shared" si="2"/>
        <v>78.787878787878697</v>
      </c>
      <c r="E60">
        <f t="shared" si="2"/>
        <v>81.027667984189705</v>
      </c>
      <c r="G60">
        <f t="shared" si="2"/>
        <v>57.142857142857096</v>
      </c>
      <c r="H60">
        <f t="shared" si="2"/>
        <v>85.354330700000006</v>
      </c>
      <c r="J60" s="4">
        <v>750</v>
      </c>
      <c r="K60">
        <f t="shared" si="3"/>
        <v>59.474979491386307</v>
      </c>
      <c r="L60">
        <f t="shared" si="3"/>
        <v>59.325396825396801</v>
      </c>
      <c r="M60">
        <f t="shared" si="3"/>
        <v>75.2345215759849</v>
      </c>
      <c r="N60">
        <f t="shared" si="3"/>
        <v>78.977980889073493</v>
      </c>
      <c r="P60">
        <f t="shared" si="3"/>
        <v>36.363636363636296</v>
      </c>
      <c r="Q60">
        <f t="shared" si="3"/>
        <v>78.857658399999991</v>
      </c>
    </row>
    <row r="61" spans="1:17" x14ac:dyDescent="0.25">
      <c r="A61" s="4">
        <v>800</v>
      </c>
      <c r="B61">
        <f t="shared" si="2"/>
        <v>68.421052631578902</v>
      </c>
      <c r="C61">
        <f t="shared" si="2"/>
        <v>93.170731707317003</v>
      </c>
      <c r="D61">
        <f t="shared" si="2"/>
        <v>80.303030303030297</v>
      </c>
      <c r="E61">
        <f t="shared" si="2"/>
        <v>80.632411067193601</v>
      </c>
      <c r="G61">
        <f t="shared" si="2"/>
        <v>57.142857142857096</v>
      </c>
      <c r="H61">
        <f t="shared" si="2"/>
        <v>85.511811000000009</v>
      </c>
      <c r="J61" s="4">
        <v>800</v>
      </c>
      <c r="K61">
        <f t="shared" si="3"/>
        <v>66.071428571428498</v>
      </c>
      <c r="L61">
        <f t="shared" si="3"/>
        <v>59.325396825396801</v>
      </c>
      <c r="M61">
        <f t="shared" si="3"/>
        <v>73.1875</v>
      </c>
      <c r="N61">
        <f t="shared" si="3"/>
        <v>78.711383579757097</v>
      </c>
      <c r="P61">
        <f t="shared" si="3"/>
        <v>36.363636363636296</v>
      </c>
      <c r="Q61">
        <f t="shared" si="3"/>
        <v>78.924963899999995</v>
      </c>
    </row>
    <row r="62" spans="1:17" x14ac:dyDescent="0.25">
      <c r="A62" s="4">
        <v>850</v>
      </c>
      <c r="B62">
        <f t="shared" ref="B62:H72" si="6">SUM(B30*100)</f>
        <v>73.684210526315695</v>
      </c>
      <c r="C62">
        <f t="shared" si="6"/>
        <v>93.170731707317003</v>
      </c>
      <c r="D62">
        <f t="shared" si="6"/>
        <v>79.545454545454504</v>
      </c>
      <c r="E62">
        <f t="shared" si="6"/>
        <v>81.422924901185695</v>
      </c>
      <c r="G62">
        <f t="shared" si="6"/>
        <v>57.142857142857096</v>
      </c>
      <c r="H62">
        <f t="shared" si="6"/>
        <v>85.196850400000002</v>
      </c>
      <c r="J62" s="4">
        <v>850</v>
      </c>
      <c r="K62">
        <f t="shared" ref="K62:Q72" si="7">SUM(K30*100)</f>
        <v>70.769230769230688</v>
      </c>
      <c r="L62">
        <f t="shared" si="7"/>
        <v>59.325396825396801</v>
      </c>
      <c r="M62">
        <f t="shared" si="7"/>
        <v>71.855010660980795</v>
      </c>
      <c r="N62">
        <f t="shared" si="7"/>
        <v>79.471730686232107</v>
      </c>
      <c r="P62">
        <f t="shared" si="7"/>
        <v>36.363636363636296</v>
      </c>
      <c r="Q62">
        <f t="shared" si="7"/>
        <v>78.466811000000007</v>
      </c>
    </row>
    <row r="63" spans="1:17" x14ac:dyDescent="0.25">
      <c r="A63" s="4">
        <v>900</v>
      </c>
      <c r="B63">
        <f t="shared" si="6"/>
        <v>73.684210526315695</v>
      </c>
      <c r="C63">
        <f t="shared" si="6"/>
        <v>93.170731707317003</v>
      </c>
      <c r="D63">
        <f t="shared" si="6"/>
        <v>78.787878787878697</v>
      </c>
      <c r="E63">
        <f t="shared" si="6"/>
        <v>81.027667984189705</v>
      </c>
      <c r="G63">
        <f t="shared" si="6"/>
        <v>57.142857142857096</v>
      </c>
      <c r="H63">
        <f t="shared" si="6"/>
        <v>85.669291299999998</v>
      </c>
      <c r="J63" s="4">
        <v>900</v>
      </c>
      <c r="K63">
        <f t="shared" si="7"/>
        <v>69.551282051282001</v>
      </c>
      <c r="L63">
        <f t="shared" si="7"/>
        <v>59.325396825396801</v>
      </c>
      <c r="M63">
        <f t="shared" si="7"/>
        <v>71.125</v>
      </c>
      <c r="N63">
        <f t="shared" si="7"/>
        <v>78.977980889073493</v>
      </c>
      <c r="P63">
        <f t="shared" si="7"/>
        <v>36.363636363636296</v>
      </c>
      <c r="Q63">
        <f t="shared" si="7"/>
        <v>79.100434399999997</v>
      </c>
    </row>
    <row r="64" spans="1:17" x14ac:dyDescent="0.25">
      <c r="A64" s="4">
        <v>950</v>
      </c>
      <c r="B64">
        <f t="shared" si="6"/>
        <v>76.315789473684205</v>
      </c>
      <c r="C64">
        <f t="shared" si="6"/>
        <v>93.170731707317003</v>
      </c>
      <c r="D64">
        <f t="shared" si="6"/>
        <v>80.303030303030297</v>
      </c>
      <c r="E64">
        <f t="shared" si="6"/>
        <v>81.818181818181799</v>
      </c>
      <c r="G64">
        <f t="shared" si="6"/>
        <v>57.142857142857096</v>
      </c>
      <c r="H64">
        <f t="shared" si="6"/>
        <v>85.354330700000006</v>
      </c>
      <c r="J64" s="4">
        <v>950</v>
      </c>
      <c r="K64">
        <f t="shared" si="7"/>
        <v>73.176470588235205</v>
      </c>
      <c r="L64">
        <f t="shared" si="7"/>
        <v>59.325396825396801</v>
      </c>
      <c r="M64">
        <f t="shared" si="7"/>
        <v>73.1875</v>
      </c>
      <c r="N64">
        <f t="shared" si="7"/>
        <v>79.853898352028793</v>
      </c>
      <c r="P64">
        <f t="shared" si="7"/>
        <v>36.363636363636296</v>
      </c>
      <c r="Q64">
        <f t="shared" si="7"/>
        <v>78.641103299999997</v>
      </c>
    </row>
    <row r="65" spans="1:17" x14ac:dyDescent="0.25">
      <c r="A65" s="4">
        <v>1000</v>
      </c>
      <c r="B65">
        <f t="shared" si="6"/>
        <v>73.684210526315695</v>
      </c>
      <c r="C65">
        <f t="shared" si="6"/>
        <v>92.682926829268297</v>
      </c>
      <c r="D65">
        <f t="shared" si="6"/>
        <v>79.545454545454504</v>
      </c>
      <c r="E65">
        <f t="shared" si="6"/>
        <v>81.818181818181799</v>
      </c>
      <c r="G65">
        <f t="shared" si="6"/>
        <v>57.142857142857096</v>
      </c>
      <c r="H65">
        <f t="shared" si="6"/>
        <v>85.984252000000012</v>
      </c>
      <c r="J65" s="4">
        <v>1000</v>
      </c>
      <c r="K65">
        <f t="shared" si="7"/>
        <v>70.769230769230688</v>
      </c>
      <c r="L65">
        <f t="shared" si="7"/>
        <v>58.608157221698697</v>
      </c>
      <c r="M65">
        <f t="shared" si="7"/>
        <v>71.855010660980795</v>
      </c>
      <c r="N65">
        <f t="shared" si="7"/>
        <v>79.741679431833902</v>
      </c>
      <c r="P65">
        <f t="shared" si="7"/>
        <v>36.363636363636296</v>
      </c>
      <c r="Q65">
        <f t="shared" si="7"/>
        <v>79.559765499999997</v>
      </c>
    </row>
    <row r="66" spans="1:17" x14ac:dyDescent="0.25">
      <c r="A66" s="4">
        <v>1500</v>
      </c>
      <c r="B66">
        <f t="shared" si="6"/>
        <v>71.052631578947299</v>
      </c>
      <c r="C66">
        <f t="shared" si="6"/>
        <v>92.682926829268297</v>
      </c>
      <c r="D66">
        <f t="shared" si="6"/>
        <v>79.545454545454504</v>
      </c>
      <c r="E66">
        <f t="shared" si="6"/>
        <v>81.422924901185695</v>
      </c>
      <c r="G66">
        <f t="shared" si="6"/>
        <v>57.142857142857096</v>
      </c>
      <c r="H66">
        <f t="shared" si="6"/>
        <v>84.724409399999999</v>
      </c>
      <c r="J66" s="4">
        <v>1500</v>
      </c>
      <c r="K66">
        <f t="shared" si="7"/>
        <v>65.709598031173101</v>
      </c>
      <c r="L66">
        <f t="shared" si="7"/>
        <v>53.973955994611501</v>
      </c>
      <c r="M66">
        <f t="shared" si="7"/>
        <v>72.446849632779191</v>
      </c>
      <c r="N66">
        <f t="shared" si="7"/>
        <v>79.35912791404121</v>
      </c>
      <c r="P66">
        <f t="shared" si="7"/>
        <v>36.363636363636296</v>
      </c>
      <c r="Q66">
        <f t="shared" si="7"/>
        <v>77.836270100000007</v>
      </c>
    </row>
    <row r="67" spans="1:17" x14ac:dyDescent="0.25">
      <c r="A67" s="4">
        <v>2000</v>
      </c>
      <c r="B67">
        <f t="shared" si="6"/>
        <v>65.789473684210492</v>
      </c>
      <c r="C67">
        <f t="shared" si="6"/>
        <v>92.682926829268297</v>
      </c>
      <c r="D67">
        <f t="shared" si="6"/>
        <v>78.030303030303003</v>
      </c>
      <c r="E67">
        <f t="shared" si="6"/>
        <v>74.703557312252897</v>
      </c>
      <c r="G67">
        <f t="shared" si="6"/>
        <v>57.142857142857096</v>
      </c>
      <c r="H67">
        <f t="shared" si="6"/>
        <v>85.669291299999998</v>
      </c>
      <c r="J67" s="4">
        <v>2000</v>
      </c>
      <c r="K67">
        <f t="shared" si="7"/>
        <v>61.254901960784302</v>
      </c>
      <c r="L67">
        <f t="shared" si="7"/>
        <v>53.973955994611501</v>
      </c>
      <c r="M67">
        <f t="shared" si="7"/>
        <v>69.086651053864102</v>
      </c>
      <c r="N67">
        <f t="shared" si="7"/>
        <v>72.266374349136697</v>
      </c>
      <c r="P67">
        <f t="shared" si="7"/>
        <v>36.363636363636296</v>
      </c>
      <c r="Q67">
        <f t="shared" si="7"/>
        <v>79.2072225</v>
      </c>
    </row>
    <row r="68" spans="1:17" x14ac:dyDescent="0.25">
      <c r="A68" s="4">
        <v>2500</v>
      </c>
      <c r="B68">
        <f t="shared" si="6"/>
        <v>68.421052631578902</v>
      </c>
      <c r="C68">
        <f t="shared" si="6"/>
        <v>92.195121951219505</v>
      </c>
      <c r="D68">
        <f t="shared" si="6"/>
        <v>78.787878787878697</v>
      </c>
      <c r="E68">
        <f t="shared" si="6"/>
        <v>81.422924901185695</v>
      </c>
      <c r="G68">
        <f t="shared" si="6"/>
        <v>57.142857142857096</v>
      </c>
      <c r="H68">
        <f t="shared" si="6"/>
        <v>85.196850400000002</v>
      </c>
      <c r="J68" s="4">
        <v>2500</v>
      </c>
      <c r="K68">
        <f t="shared" si="7"/>
        <v>61.616161616161605</v>
      </c>
      <c r="L68">
        <f t="shared" si="7"/>
        <v>47.9695431472081</v>
      </c>
      <c r="M68">
        <f t="shared" si="7"/>
        <v>70.488661769402711</v>
      </c>
      <c r="N68">
        <f t="shared" si="7"/>
        <v>79.35912791404121</v>
      </c>
      <c r="P68">
        <f t="shared" si="7"/>
        <v>36.363636363636296</v>
      </c>
      <c r="Q68">
        <f t="shared" si="7"/>
        <v>78.576248299999989</v>
      </c>
    </row>
    <row r="69" spans="1:17" x14ac:dyDescent="0.25">
      <c r="A69" s="4">
        <v>3000</v>
      </c>
      <c r="B69">
        <f t="shared" si="6"/>
        <v>68.421052631578902</v>
      </c>
      <c r="C69">
        <f t="shared" si="6"/>
        <v>92.195121951219505</v>
      </c>
      <c r="D69">
        <f t="shared" si="6"/>
        <v>81.060606060606005</v>
      </c>
      <c r="E69">
        <f t="shared" si="6"/>
        <v>82.213438735177803</v>
      </c>
      <c r="G69">
        <f t="shared" si="6"/>
        <v>85.714285714285694</v>
      </c>
      <c r="H69">
        <f t="shared" si="6"/>
        <v>85.354330700000006</v>
      </c>
      <c r="J69" s="4">
        <v>3000</v>
      </c>
      <c r="K69">
        <f t="shared" si="7"/>
        <v>59.285714285714199</v>
      </c>
      <c r="L69">
        <f t="shared" si="7"/>
        <v>47.9695431472081</v>
      </c>
      <c r="M69">
        <f t="shared" si="7"/>
        <v>73.350561253331108</v>
      </c>
      <c r="N69">
        <f t="shared" si="7"/>
        <v>80.2374628964224</v>
      </c>
      <c r="P69">
        <f t="shared" si="7"/>
        <v>84.4444444444444</v>
      </c>
      <c r="Q69">
        <f t="shared" si="7"/>
        <v>78.530216899999999</v>
      </c>
    </row>
    <row r="70" spans="1:17" x14ac:dyDescent="0.25">
      <c r="A70" s="4">
        <v>3500</v>
      </c>
      <c r="B70">
        <f t="shared" si="6"/>
        <v>68.421052631578902</v>
      </c>
      <c r="C70">
        <f t="shared" si="6"/>
        <v>92.195121951219505</v>
      </c>
      <c r="D70">
        <f t="shared" si="6"/>
        <v>78.787878787878697</v>
      </c>
      <c r="E70">
        <f t="shared" si="6"/>
        <v>81.422924901185695</v>
      </c>
      <c r="F70">
        <f t="shared" si="6"/>
        <v>0</v>
      </c>
      <c r="G70">
        <f t="shared" si="6"/>
        <v>71.428571428571402</v>
      </c>
      <c r="H70">
        <f t="shared" si="6"/>
        <v>85.039370099999999</v>
      </c>
      <c r="J70" s="4">
        <v>3500</v>
      </c>
      <c r="K70">
        <f t="shared" si="7"/>
        <v>61.616161616161605</v>
      </c>
      <c r="L70">
        <f t="shared" si="7"/>
        <v>47.9695431472081</v>
      </c>
      <c r="M70">
        <f t="shared" si="7"/>
        <v>69.803921568627402</v>
      </c>
      <c r="N70">
        <f t="shared" si="7"/>
        <v>79.35912791404121</v>
      </c>
      <c r="O70">
        <f t="shared" si="7"/>
        <v>0</v>
      </c>
      <c r="P70">
        <f t="shared" si="7"/>
        <v>65</v>
      </c>
      <c r="Q70">
        <f t="shared" si="7"/>
        <v>77.8364397</v>
      </c>
    </row>
    <row r="71" spans="1:17" x14ac:dyDescent="0.25">
      <c r="A71" s="9">
        <v>5000</v>
      </c>
      <c r="B71">
        <f t="shared" si="6"/>
        <v>68.421052631578902</v>
      </c>
      <c r="C71">
        <f t="shared" si="6"/>
        <v>92.195121951219505</v>
      </c>
      <c r="D71">
        <f t="shared" si="6"/>
        <v>78.030303030303003</v>
      </c>
      <c r="E71">
        <f t="shared" si="6"/>
        <v>82.213438735177803</v>
      </c>
      <c r="F71">
        <f t="shared" si="6"/>
        <v>0</v>
      </c>
      <c r="G71">
        <f t="shared" si="6"/>
        <v>71.428571428571402</v>
      </c>
      <c r="H71">
        <f t="shared" si="6"/>
        <v>84.724409399999999</v>
      </c>
      <c r="J71" s="9">
        <v>5000</v>
      </c>
      <c r="K71">
        <f t="shared" si="7"/>
        <v>61.616161616161605</v>
      </c>
      <c r="L71">
        <f t="shared" si="7"/>
        <v>47.9695431472081</v>
      </c>
      <c r="M71">
        <f t="shared" si="7"/>
        <v>68.350558081852</v>
      </c>
      <c r="N71">
        <f t="shared" si="7"/>
        <v>80.345274061286105</v>
      </c>
      <c r="O71">
        <f t="shared" si="7"/>
        <v>0</v>
      </c>
      <c r="P71">
        <f t="shared" si="7"/>
        <v>65</v>
      </c>
      <c r="Q71">
        <f t="shared" si="7"/>
        <v>77.3698385</v>
      </c>
    </row>
    <row r="72" spans="1:17" x14ac:dyDescent="0.25">
      <c r="A72" s="9">
        <v>10000</v>
      </c>
      <c r="B72">
        <f t="shared" si="6"/>
        <v>57.894736842105196</v>
      </c>
      <c r="C72">
        <f t="shared" si="6"/>
        <v>92.195121951219505</v>
      </c>
      <c r="D72">
        <f t="shared" si="6"/>
        <v>78.030303030303003</v>
      </c>
      <c r="E72">
        <f t="shared" si="6"/>
        <v>81.422924901185695</v>
      </c>
      <c r="F72">
        <f t="shared" si="6"/>
        <v>0</v>
      </c>
      <c r="G72">
        <f t="shared" si="6"/>
        <v>71.428571428571402</v>
      </c>
      <c r="H72">
        <f t="shared" si="6"/>
        <v>85.039370099999999</v>
      </c>
      <c r="J72" s="9">
        <v>10000</v>
      </c>
      <c r="K72">
        <f t="shared" si="7"/>
        <v>41.7624521072796</v>
      </c>
      <c r="L72">
        <f t="shared" si="7"/>
        <v>47.9695431472081</v>
      </c>
      <c r="M72">
        <f t="shared" si="7"/>
        <v>67.556572590897503</v>
      </c>
      <c r="N72">
        <f t="shared" si="7"/>
        <v>79.2423845683861</v>
      </c>
      <c r="O72">
        <f t="shared" si="7"/>
        <v>0</v>
      </c>
      <c r="P72">
        <f t="shared" si="7"/>
        <v>65</v>
      </c>
      <c r="Q72">
        <f t="shared" si="7"/>
        <v>77.717570000000009</v>
      </c>
    </row>
    <row r="75" spans="1:17" x14ac:dyDescent="0.25">
      <c r="A75">
        <f>A55</f>
        <v>500</v>
      </c>
      <c r="B75">
        <f t="shared" ref="B75:Q75" si="8">B55</f>
        <v>71.052631578947299</v>
      </c>
      <c r="C75">
        <f t="shared" si="8"/>
        <v>93.170731707317003</v>
      </c>
      <c r="D75">
        <f t="shared" si="8"/>
        <v>78.030303030303003</v>
      </c>
      <c r="E75">
        <f t="shared" si="8"/>
        <v>81.027667984189705</v>
      </c>
      <c r="F75">
        <f t="shared" si="8"/>
        <v>0</v>
      </c>
      <c r="G75">
        <f t="shared" si="8"/>
        <v>57.142857142857096</v>
      </c>
      <c r="H75">
        <f t="shared" si="8"/>
        <v>85.984252000000012</v>
      </c>
      <c r="I75">
        <f t="shared" si="8"/>
        <v>0</v>
      </c>
      <c r="J75">
        <f t="shared" si="8"/>
        <v>500</v>
      </c>
      <c r="K75">
        <f t="shared" si="8"/>
        <v>65.709598031173101</v>
      </c>
      <c r="L75">
        <f t="shared" si="8"/>
        <v>59.325396825396801</v>
      </c>
      <c r="M75">
        <f t="shared" si="8"/>
        <v>69.770196635868203</v>
      </c>
      <c r="N75">
        <f t="shared" si="8"/>
        <v>78.860882885392002</v>
      </c>
      <c r="O75">
        <f t="shared" si="8"/>
        <v>0</v>
      </c>
      <c r="P75">
        <f t="shared" si="8"/>
        <v>36.363636363636296</v>
      </c>
      <c r="Q75">
        <f t="shared" si="8"/>
        <v>79.7670064</v>
      </c>
    </row>
    <row r="76" spans="1:17" x14ac:dyDescent="0.25">
      <c r="B76">
        <f>ROUND(B75,1)</f>
        <v>71.099999999999994</v>
      </c>
      <c r="C76">
        <f t="shared" ref="C76:Q76" si="9">ROUND(C75,1)</f>
        <v>93.2</v>
      </c>
      <c r="D76">
        <f t="shared" si="9"/>
        <v>78</v>
      </c>
      <c r="E76">
        <f t="shared" si="9"/>
        <v>81</v>
      </c>
      <c r="F76">
        <f t="shared" si="9"/>
        <v>0</v>
      </c>
      <c r="G76">
        <f t="shared" si="9"/>
        <v>57.1</v>
      </c>
      <c r="H76">
        <f t="shared" si="9"/>
        <v>86</v>
      </c>
      <c r="I76">
        <f t="shared" si="9"/>
        <v>0</v>
      </c>
      <c r="J76">
        <f t="shared" si="9"/>
        <v>500</v>
      </c>
      <c r="K76">
        <f t="shared" si="9"/>
        <v>65.7</v>
      </c>
      <c r="L76">
        <f t="shared" si="9"/>
        <v>59.3</v>
      </c>
      <c r="M76">
        <f t="shared" si="9"/>
        <v>69.8</v>
      </c>
      <c r="N76">
        <f t="shared" si="9"/>
        <v>78.900000000000006</v>
      </c>
      <c r="O76">
        <f t="shared" si="9"/>
        <v>0</v>
      </c>
      <c r="P76">
        <f t="shared" si="9"/>
        <v>36.4</v>
      </c>
      <c r="Q76">
        <f t="shared" si="9"/>
        <v>79.8</v>
      </c>
    </row>
    <row r="119" spans="1:19" x14ac:dyDescent="0.25">
      <c r="B119" s="4" t="s">
        <v>17</v>
      </c>
      <c r="N119" s="4" t="s">
        <v>17</v>
      </c>
    </row>
    <row r="120" spans="1:19" x14ac:dyDescent="0.25">
      <c r="A120" s="4"/>
      <c r="E120" s="4">
        <v>100</v>
      </c>
      <c r="G120">
        <f>C121</f>
        <v>81.7</v>
      </c>
      <c r="M120" s="4"/>
      <c r="R120" s="4">
        <v>100</v>
      </c>
      <c r="S120">
        <f>P121</f>
        <v>73.400000000000006</v>
      </c>
    </row>
    <row r="121" spans="1:19" x14ac:dyDescent="0.25">
      <c r="A121" s="4">
        <v>100</v>
      </c>
      <c r="B121">
        <f t="shared" ref="B121:B147" si="10">SUM(H14*100)</f>
        <v>81.732283500000008</v>
      </c>
      <c r="C121">
        <f>ROUND(B121,1)</f>
        <v>81.7</v>
      </c>
      <c r="E121" s="4">
        <f>A124</f>
        <v>200</v>
      </c>
      <c r="G121">
        <f>C124</f>
        <v>83.9</v>
      </c>
      <c r="M121" s="4">
        <v>100</v>
      </c>
      <c r="N121">
        <f t="shared" ref="N121:N147" si="11">SUM(Q14*100)</f>
        <v>73.427128400000001</v>
      </c>
      <c r="P121">
        <f>ROUND(N121,1)</f>
        <v>73.400000000000006</v>
      </c>
      <c r="R121" s="4">
        <f>M124</f>
        <v>200</v>
      </c>
      <c r="S121">
        <f>P124</f>
        <v>76.400000000000006</v>
      </c>
    </row>
    <row r="122" spans="1:19" x14ac:dyDescent="0.25">
      <c r="A122" s="4"/>
      <c r="E122" s="4">
        <f>A126</f>
        <v>300</v>
      </c>
      <c r="G122">
        <f>C126</f>
        <v>85.8</v>
      </c>
      <c r="M122" s="4"/>
      <c r="R122" s="4">
        <f>M126</f>
        <v>300</v>
      </c>
      <c r="S122">
        <f>P126</f>
        <v>79.5</v>
      </c>
    </row>
    <row r="123" spans="1:19" x14ac:dyDescent="0.25">
      <c r="A123" s="4"/>
      <c r="E123" s="4">
        <f>A128</f>
        <v>400</v>
      </c>
      <c r="G123">
        <f>C128</f>
        <v>85.5</v>
      </c>
      <c r="M123" s="4"/>
      <c r="R123" s="4">
        <f>M128</f>
        <v>400</v>
      </c>
      <c r="S123">
        <f>P128</f>
        <v>78.7</v>
      </c>
    </row>
    <row r="124" spans="1:19" x14ac:dyDescent="0.25">
      <c r="A124" s="4">
        <v>200</v>
      </c>
      <c r="B124">
        <f t="shared" si="10"/>
        <v>83.937007899999998</v>
      </c>
      <c r="C124">
        <f t="shared" ref="C124:C146" si="12">ROUND(B124,1)</f>
        <v>83.9</v>
      </c>
      <c r="E124" s="4">
        <f>A130</f>
        <v>500</v>
      </c>
      <c r="G124">
        <f>C130</f>
        <v>86</v>
      </c>
      <c r="M124" s="4">
        <v>200</v>
      </c>
      <c r="N124">
        <f t="shared" si="11"/>
        <v>76.390954399999998</v>
      </c>
      <c r="P124">
        <f t="shared" ref="P124:P147" si="13">ROUND(N124,1)</f>
        <v>76.400000000000006</v>
      </c>
      <c r="R124" s="4">
        <f>M130</f>
        <v>500</v>
      </c>
      <c r="S124">
        <f>P130</f>
        <v>79.8</v>
      </c>
    </row>
    <row r="125" spans="1:19" x14ac:dyDescent="0.25">
      <c r="A125" s="4"/>
      <c r="E125" s="4">
        <f>A132</f>
        <v>600</v>
      </c>
      <c r="G125">
        <f>C132</f>
        <v>85.7</v>
      </c>
      <c r="M125" s="4"/>
      <c r="R125" s="4">
        <f>M132</f>
        <v>600</v>
      </c>
      <c r="S125">
        <f>P132</f>
        <v>79.099999999999994</v>
      </c>
    </row>
    <row r="126" spans="1:19" x14ac:dyDescent="0.25">
      <c r="A126" s="4">
        <v>300</v>
      </c>
      <c r="B126">
        <f t="shared" si="10"/>
        <v>85.826771700000009</v>
      </c>
      <c r="C126">
        <f t="shared" si="12"/>
        <v>85.8</v>
      </c>
      <c r="E126" s="4">
        <f>A134</f>
        <v>700</v>
      </c>
      <c r="G126">
        <f>C134</f>
        <v>85.5</v>
      </c>
      <c r="M126" s="4">
        <v>300</v>
      </c>
      <c r="N126">
        <f t="shared" si="11"/>
        <v>79.4878973</v>
      </c>
      <c r="P126">
        <f t="shared" si="13"/>
        <v>79.5</v>
      </c>
      <c r="R126" s="4">
        <f>M134</f>
        <v>700</v>
      </c>
      <c r="S126">
        <f>P134</f>
        <v>78.900000000000006</v>
      </c>
    </row>
    <row r="127" spans="1:19" x14ac:dyDescent="0.25">
      <c r="A127" s="4"/>
      <c r="E127" s="4">
        <f>A136</f>
        <v>800</v>
      </c>
      <c r="G127">
        <f>C136</f>
        <v>85.5</v>
      </c>
      <c r="M127" s="4"/>
      <c r="R127" s="4">
        <f>M136</f>
        <v>800</v>
      </c>
      <c r="S127">
        <f>P136</f>
        <v>78.900000000000006</v>
      </c>
    </row>
    <row r="128" spans="1:19" x14ac:dyDescent="0.25">
      <c r="A128" s="4">
        <v>400</v>
      </c>
      <c r="B128">
        <f t="shared" si="10"/>
        <v>85.511811000000009</v>
      </c>
      <c r="C128">
        <f t="shared" si="12"/>
        <v>85.5</v>
      </c>
      <c r="E128" s="4">
        <f>A138</f>
        <v>900</v>
      </c>
      <c r="G128">
        <f>C138</f>
        <v>85.7</v>
      </c>
      <c r="M128" s="4">
        <v>400</v>
      </c>
      <c r="N128">
        <f t="shared" si="11"/>
        <v>78.705566699999991</v>
      </c>
      <c r="P128">
        <f t="shared" si="13"/>
        <v>78.7</v>
      </c>
      <c r="R128" s="4">
        <f>M138</f>
        <v>900</v>
      </c>
      <c r="S128">
        <f>P138</f>
        <v>79.099999999999994</v>
      </c>
    </row>
    <row r="129" spans="1:19" x14ac:dyDescent="0.25">
      <c r="A129" s="4"/>
      <c r="E129" s="4">
        <f>A140</f>
        <v>1000</v>
      </c>
      <c r="G129">
        <f>C140</f>
        <v>86</v>
      </c>
      <c r="M129" s="4"/>
      <c r="R129" s="4">
        <f>M140</f>
        <v>1000</v>
      </c>
      <c r="S129">
        <f>P140</f>
        <v>79.599999999999994</v>
      </c>
    </row>
    <row r="130" spans="1:19" x14ac:dyDescent="0.25">
      <c r="A130" s="11">
        <v>500</v>
      </c>
      <c r="B130">
        <f t="shared" si="10"/>
        <v>85.984252000000012</v>
      </c>
      <c r="C130">
        <f t="shared" si="12"/>
        <v>86</v>
      </c>
      <c r="E130" s="4">
        <v>1500</v>
      </c>
      <c r="G130">
        <f t="shared" ref="G130:G136" si="14">C141</f>
        <v>84.7</v>
      </c>
      <c r="M130" s="11">
        <v>500</v>
      </c>
      <c r="N130">
        <f t="shared" si="11"/>
        <v>79.7670064</v>
      </c>
      <c r="P130">
        <f t="shared" si="13"/>
        <v>79.8</v>
      </c>
      <c r="R130" s="4">
        <v>1500</v>
      </c>
      <c r="S130">
        <f t="shared" ref="S130:S136" si="15">P141</f>
        <v>77.8</v>
      </c>
    </row>
    <row r="131" spans="1:19" x14ac:dyDescent="0.25">
      <c r="A131" s="4"/>
      <c r="E131" s="4">
        <v>2000</v>
      </c>
      <c r="G131">
        <f t="shared" si="14"/>
        <v>85.7</v>
      </c>
      <c r="M131" s="4"/>
      <c r="R131" s="4">
        <v>2000</v>
      </c>
      <c r="S131">
        <f t="shared" si="15"/>
        <v>79.2</v>
      </c>
    </row>
    <row r="132" spans="1:19" x14ac:dyDescent="0.25">
      <c r="A132" s="4">
        <v>600</v>
      </c>
      <c r="B132">
        <f t="shared" si="10"/>
        <v>85.669291299999998</v>
      </c>
      <c r="C132">
        <f t="shared" si="12"/>
        <v>85.7</v>
      </c>
      <c r="E132" s="4">
        <v>2500</v>
      </c>
      <c r="G132">
        <f t="shared" si="14"/>
        <v>85.2</v>
      </c>
      <c r="M132" s="4">
        <v>600</v>
      </c>
      <c r="N132">
        <f t="shared" si="11"/>
        <v>79.100434399999997</v>
      </c>
      <c r="P132">
        <f t="shared" si="13"/>
        <v>79.099999999999994</v>
      </c>
      <c r="R132" s="4">
        <v>2500</v>
      </c>
      <c r="S132">
        <f t="shared" si="15"/>
        <v>78.599999999999994</v>
      </c>
    </row>
    <row r="133" spans="1:19" x14ac:dyDescent="0.25">
      <c r="A133" s="4"/>
      <c r="E133" s="4">
        <v>3000</v>
      </c>
      <c r="G133">
        <f t="shared" si="14"/>
        <v>85.4</v>
      </c>
      <c r="M133" s="4"/>
      <c r="R133" s="4">
        <v>3000</v>
      </c>
      <c r="S133">
        <f t="shared" si="15"/>
        <v>78.5</v>
      </c>
    </row>
    <row r="134" spans="1:19" x14ac:dyDescent="0.25">
      <c r="A134" s="4">
        <v>700</v>
      </c>
      <c r="B134">
        <f t="shared" si="10"/>
        <v>85.511811000000009</v>
      </c>
      <c r="C134">
        <f t="shared" si="12"/>
        <v>85.5</v>
      </c>
      <c r="E134" s="4">
        <v>3500</v>
      </c>
      <c r="G134">
        <f t="shared" si="14"/>
        <v>85</v>
      </c>
      <c r="M134" s="4">
        <v>700</v>
      </c>
      <c r="N134">
        <f t="shared" si="11"/>
        <v>78.924963899999995</v>
      </c>
      <c r="P134">
        <f t="shared" si="13"/>
        <v>78.900000000000006</v>
      </c>
      <c r="R134" s="4">
        <v>3500</v>
      </c>
      <c r="S134">
        <f t="shared" si="15"/>
        <v>77.8</v>
      </c>
    </row>
    <row r="135" spans="1:19" x14ac:dyDescent="0.25">
      <c r="A135" s="4"/>
      <c r="E135" s="9">
        <v>5000</v>
      </c>
      <c r="G135">
        <f t="shared" si="14"/>
        <v>84.7</v>
      </c>
      <c r="M135" s="4"/>
      <c r="R135" s="9">
        <v>5000</v>
      </c>
      <c r="S135">
        <f t="shared" si="15"/>
        <v>77.400000000000006</v>
      </c>
    </row>
    <row r="136" spans="1:19" x14ac:dyDescent="0.25">
      <c r="A136" s="4">
        <v>800</v>
      </c>
      <c r="B136">
        <f t="shared" si="10"/>
        <v>85.511811000000009</v>
      </c>
      <c r="C136">
        <f t="shared" si="12"/>
        <v>85.5</v>
      </c>
      <c r="E136" s="9">
        <v>10000</v>
      </c>
      <c r="G136">
        <f t="shared" si="14"/>
        <v>85</v>
      </c>
      <c r="M136" s="4">
        <v>800</v>
      </c>
      <c r="N136">
        <f t="shared" si="11"/>
        <v>78.924963899999995</v>
      </c>
      <c r="P136">
        <f t="shared" si="13"/>
        <v>78.900000000000006</v>
      </c>
      <c r="R136" s="9">
        <v>10000</v>
      </c>
      <c r="S136">
        <f t="shared" si="15"/>
        <v>77.7</v>
      </c>
    </row>
    <row r="137" spans="1:19" x14ac:dyDescent="0.25">
      <c r="A137" s="4"/>
      <c r="M137" s="4"/>
    </row>
    <row r="138" spans="1:19" x14ac:dyDescent="0.25">
      <c r="A138" s="4">
        <v>900</v>
      </c>
      <c r="B138">
        <f t="shared" si="10"/>
        <v>85.669291299999998</v>
      </c>
      <c r="C138">
        <f t="shared" si="12"/>
        <v>85.7</v>
      </c>
      <c r="M138" s="4">
        <v>900</v>
      </c>
      <c r="N138">
        <f t="shared" si="11"/>
        <v>79.100434399999997</v>
      </c>
      <c r="P138">
        <f t="shared" si="13"/>
        <v>79.099999999999994</v>
      </c>
    </row>
    <row r="139" spans="1:19" x14ac:dyDescent="0.25">
      <c r="A139" s="4"/>
      <c r="M139" s="4"/>
    </row>
    <row r="140" spans="1:19" x14ac:dyDescent="0.25">
      <c r="A140" s="4">
        <v>1000</v>
      </c>
      <c r="B140">
        <f t="shared" si="10"/>
        <v>85.984252000000012</v>
      </c>
      <c r="C140">
        <f t="shared" si="12"/>
        <v>86</v>
      </c>
      <c r="M140" s="4">
        <v>1000</v>
      </c>
      <c r="N140">
        <f t="shared" si="11"/>
        <v>79.559765499999997</v>
      </c>
      <c r="P140">
        <f t="shared" si="13"/>
        <v>79.599999999999994</v>
      </c>
    </row>
    <row r="141" spans="1:19" x14ac:dyDescent="0.25">
      <c r="A141" s="4">
        <v>1500</v>
      </c>
      <c r="B141">
        <f t="shared" si="10"/>
        <v>84.724409399999999</v>
      </c>
      <c r="C141">
        <f t="shared" si="12"/>
        <v>84.7</v>
      </c>
      <c r="M141" s="4">
        <v>1500</v>
      </c>
      <c r="N141">
        <f t="shared" si="11"/>
        <v>77.836270100000007</v>
      </c>
      <c r="P141">
        <f t="shared" si="13"/>
        <v>77.8</v>
      </c>
    </row>
    <row r="142" spans="1:19" x14ac:dyDescent="0.25">
      <c r="A142" s="4">
        <v>2000</v>
      </c>
      <c r="B142">
        <f t="shared" si="10"/>
        <v>85.669291299999998</v>
      </c>
      <c r="C142">
        <f t="shared" si="12"/>
        <v>85.7</v>
      </c>
      <c r="M142" s="4">
        <v>2000</v>
      </c>
      <c r="N142">
        <f t="shared" si="11"/>
        <v>79.2072225</v>
      </c>
      <c r="P142">
        <f t="shared" si="13"/>
        <v>79.2</v>
      </c>
    </row>
    <row r="143" spans="1:19" x14ac:dyDescent="0.25">
      <c r="A143" s="4">
        <v>2500</v>
      </c>
      <c r="B143">
        <f t="shared" si="10"/>
        <v>85.196850400000002</v>
      </c>
      <c r="C143">
        <f t="shared" si="12"/>
        <v>85.2</v>
      </c>
      <c r="M143" s="4">
        <v>2500</v>
      </c>
      <c r="N143">
        <f t="shared" si="11"/>
        <v>78.576248299999989</v>
      </c>
      <c r="P143">
        <f t="shared" si="13"/>
        <v>78.599999999999994</v>
      </c>
    </row>
    <row r="144" spans="1:19" x14ac:dyDescent="0.25">
      <c r="A144" s="4">
        <v>3000</v>
      </c>
      <c r="B144">
        <f t="shared" si="10"/>
        <v>85.354330700000006</v>
      </c>
      <c r="C144">
        <f t="shared" si="12"/>
        <v>85.4</v>
      </c>
      <c r="M144" s="4">
        <v>3000</v>
      </c>
      <c r="N144">
        <f t="shared" si="11"/>
        <v>78.530216899999999</v>
      </c>
      <c r="P144">
        <f t="shared" si="13"/>
        <v>78.5</v>
      </c>
    </row>
    <row r="145" spans="1:16" x14ac:dyDescent="0.25">
      <c r="A145" s="4">
        <v>3500</v>
      </c>
      <c r="B145">
        <f t="shared" si="10"/>
        <v>85.039370099999999</v>
      </c>
      <c r="C145">
        <f t="shared" si="12"/>
        <v>85</v>
      </c>
      <c r="M145" s="4">
        <v>3500</v>
      </c>
      <c r="N145">
        <f t="shared" si="11"/>
        <v>77.8364397</v>
      </c>
      <c r="P145">
        <f t="shared" si="13"/>
        <v>77.8</v>
      </c>
    </row>
    <row r="146" spans="1:16" x14ac:dyDescent="0.25">
      <c r="A146" s="9">
        <v>5000</v>
      </c>
      <c r="B146">
        <f t="shared" si="10"/>
        <v>84.724409399999999</v>
      </c>
      <c r="C146">
        <f t="shared" si="12"/>
        <v>84.7</v>
      </c>
      <c r="M146" s="9">
        <v>5000</v>
      </c>
      <c r="N146">
        <f t="shared" si="11"/>
        <v>77.3698385</v>
      </c>
      <c r="P146">
        <f t="shared" si="13"/>
        <v>77.400000000000006</v>
      </c>
    </row>
    <row r="147" spans="1:16" x14ac:dyDescent="0.25">
      <c r="A147" s="9">
        <v>10000</v>
      </c>
      <c r="B147">
        <f t="shared" si="10"/>
        <v>85.039370099999999</v>
      </c>
      <c r="C147">
        <f>ROUND(B147,1)</f>
        <v>85</v>
      </c>
      <c r="M147" s="9">
        <v>10000</v>
      </c>
      <c r="N147">
        <f t="shared" si="11"/>
        <v>77.717570000000009</v>
      </c>
      <c r="P147">
        <f t="shared" si="13"/>
        <v>77.7</v>
      </c>
    </row>
  </sheetData>
  <mergeCells count="2">
    <mergeCell ref="A1:H1"/>
    <mergeCell ref="J1:Q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45EC-63E7-4039-B1AA-20D318FB0BCC}">
  <dimension ref="A6:T186"/>
  <sheetViews>
    <sheetView topLeftCell="A10" zoomScale="96" zoomScaleNormal="66" workbookViewId="0">
      <selection activeCell="T6" sqref="T6"/>
    </sheetView>
  </sheetViews>
  <sheetFormatPr baseColWidth="10" defaultRowHeight="15" x14ac:dyDescent="0.25"/>
  <cols>
    <col min="1" max="1" width="27.28515625" bestFit="1" customWidth="1"/>
    <col min="3" max="3" width="11.42578125" customWidth="1"/>
    <col min="6" max="6" width="0.140625" customWidth="1"/>
    <col min="10" max="10" width="9.5703125" customWidth="1"/>
    <col min="11" max="11" width="11.42578125" customWidth="1"/>
    <col min="14" max="14" width="11.28515625" customWidth="1"/>
    <col min="15" max="15" width="11.42578125" hidden="1" customWidth="1"/>
  </cols>
  <sheetData>
    <row r="6" spans="1:19" x14ac:dyDescent="0.25">
      <c r="B6" t="s">
        <v>1</v>
      </c>
      <c r="C6" t="s">
        <v>2</v>
      </c>
      <c r="D6" t="s">
        <v>3</v>
      </c>
      <c r="E6" t="s">
        <v>4</v>
      </c>
      <c r="G6" t="s">
        <v>5</v>
      </c>
      <c r="H6" t="s">
        <v>6</v>
      </c>
      <c r="I6" t="s">
        <v>17</v>
      </c>
      <c r="L6" t="s">
        <v>1</v>
      </c>
      <c r="M6" t="s">
        <v>2</v>
      </c>
      <c r="N6" t="s">
        <v>3</v>
      </c>
      <c r="O6" t="s">
        <v>5</v>
      </c>
      <c r="P6" t="s">
        <v>4</v>
      </c>
      <c r="Q6" t="s">
        <v>5</v>
      </c>
      <c r="R6" t="s">
        <v>6</v>
      </c>
      <c r="S6" t="s">
        <v>17</v>
      </c>
    </row>
    <row r="7" spans="1:19" x14ac:dyDescent="0.25">
      <c r="A7" s="4" t="s">
        <v>20</v>
      </c>
      <c r="B7">
        <v>7.1</v>
      </c>
      <c r="C7">
        <v>92.2</v>
      </c>
      <c r="D7">
        <v>71.2</v>
      </c>
      <c r="E7">
        <v>79.8</v>
      </c>
      <c r="G7">
        <v>79.7</v>
      </c>
      <c r="H7">
        <v>57.1</v>
      </c>
      <c r="I7">
        <v>80</v>
      </c>
      <c r="K7" s="4" t="s">
        <v>20</v>
      </c>
      <c r="L7">
        <v>65.7</v>
      </c>
      <c r="M7">
        <v>48</v>
      </c>
      <c r="N7">
        <v>48.2</v>
      </c>
      <c r="P7">
        <v>75.099999999999994</v>
      </c>
      <c r="Q7">
        <v>60.7</v>
      </c>
      <c r="R7">
        <v>36.4</v>
      </c>
      <c r="S7">
        <v>64.2</v>
      </c>
    </row>
    <row r="8" spans="1:19" x14ac:dyDescent="0.25">
      <c r="A8" s="4" t="s">
        <v>21</v>
      </c>
      <c r="B8">
        <v>60.5</v>
      </c>
      <c r="C8">
        <v>92.2</v>
      </c>
      <c r="D8">
        <v>65.2</v>
      </c>
      <c r="E8">
        <v>68</v>
      </c>
      <c r="G8">
        <v>75.8</v>
      </c>
      <c r="H8">
        <v>57.1</v>
      </c>
      <c r="I8">
        <v>75</v>
      </c>
      <c r="K8" s="4" t="s">
        <v>21</v>
      </c>
      <c r="L8">
        <v>55.3</v>
      </c>
      <c r="M8">
        <v>48</v>
      </c>
      <c r="N8">
        <v>50.4</v>
      </c>
      <c r="P8">
        <v>40.5</v>
      </c>
      <c r="Q8">
        <v>46.9</v>
      </c>
      <c r="R8">
        <v>36.4</v>
      </c>
      <c r="S8">
        <v>49.2</v>
      </c>
    </row>
    <row r="9" spans="1:19" x14ac:dyDescent="0.25">
      <c r="A9" s="4" t="s">
        <v>18</v>
      </c>
      <c r="B9">
        <v>60.5</v>
      </c>
      <c r="C9">
        <v>94.1</v>
      </c>
      <c r="D9">
        <v>82.6</v>
      </c>
      <c r="E9">
        <v>79.400000000000006</v>
      </c>
      <c r="G9">
        <v>84.2</v>
      </c>
      <c r="H9">
        <v>85.7</v>
      </c>
      <c r="I9">
        <v>83.6</v>
      </c>
      <c r="K9" s="4" t="s">
        <v>18</v>
      </c>
      <c r="L9">
        <v>53.2</v>
      </c>
      <c r="M9">
        <v>68.5</v>
      </c>
      <c r="N9">
        <v>76.5</v>
      </c>
      <c r="P9">
        <v>77.900000000000006</v>
      </c>
      <c r="Q9">
        <v>77.2</v>
      </c>
      <c r="R9">
        <v>84.4</v>
      </c>
      <c r="S9">
        <v>77.599999999999994</v>
      </c>
    </row>
    <row r="10" spans="1:19" x14ac:dyDescent="0.25">
      <c r="A10" s="4" t="s">
        <v>22</v>
      </c>
      <c r="B10">
        <v>57.9</v>
      </c>
      <c r="C10">
        <v>92.2</v>
      </c>
      <c r="D10">
        <v>69.7</v>
      </c>
      <c r="E10">
        <v>70</v>
      </c>
      <c r="G10">
        <v>76.3</v>
      </c>
      <c r="H10">
        <v>57.1</v>
      </c>
      <c r="I10">
        <v>75.099999999999994</v>
      </c>
      <c r="K10" s="4" t="s">
        <v>22</v>
      </c>
      <c r="L10">
        <v>48.8</v>
      </c>
      <c r="M10">
        <v>48</v>
      </c>
      <c r="N10">
        <v>45.5</v>
      </c>
      <c r="P10">
        <v>62.5</v>
      </c>
      <c r="Q10">
        <v>51.4</v>
      </c>
      <c r="R10">
        <v>36.4</v>
      </c>
      <c r="S10">
        <v>53.1</v>
      </c>
    </row>
    <row r="11" spans="1:19" x14ac:dyDescent="0.25">
      <c r="A11" s="4" t="s">
        <v>19</v>
      </c>
      <c r="B11">
        <v>71</v>
      </c>
      <c r="C11">
        <v>93.1</v>
      </c>
      <c r="D11">
        <v>78</v>
      </c>
      <c r="E11">
        <v>81</v>
      </c>
      <c r="G11">
        <v>85.1</v>
      </c>
      <c r="H11">
        <v>57.1</v>
      </c>
      <c r="I11">
        <v>86</v>
      </c>
      <c r="K11" s="4" t="s">
        <v>19</v>
      </c>
      <c r="L11">
        <v>65.7</v>
      </c>
      <c r="M11">
        <v>59.3</v>
      </c>
      <c r="N11">
        <v>69.8</v>
      </c>
      <c r="P11">
        <v>78.900000000000006</v>
      </c>
      <c r="Q11">
        <v>78.8</v>
      </c>
      <c r="R11">
        <v>36.4</v>
      </c>
      <c r="S11">
        <v>79.8</v>
      </c>
    </row>
    <row r="12" spans="1:19" x14ac:dyDescent="0.25">
      <c r="F12">
        <f t="shared" ref="F12" si="0">ROUND(F11,1)</f>
        <v>0</v>
      </c>
    </row>
    <row r="180" spans="1:20" x14ac:dyDescent="0.25">
      <c r="B180" t="s">
        <v>1</v>
      </c>
      <c r="C180" t="s">
        <v>2</v>
      </c>
      <c r="D180" t="s">
        <v>3</v>
      </c>
      <c r="E180" t="s">
        <v>4</v>
      </c>
      <c r="G180" t="s">
        <v>5</v>
      </c>
      <c r="H180" t="s">
        <v>6</v>
      </c>
      <c r="I180" t="s">
        <v>17</v>
      </c>
      <c r="J180" t="s">
        <v>23</v>
      </c>
      <c r="L180" t="s">
        <v>1</v>
      </c>
      <c r="M180" t="s">
        <v>2</v>
      </c>
      <c r="N180" t="s">
        <v>3</v>
      </c>
      <c r="O180" t="s">
        <v>5</v>
      </c>
      <c r="P180" t="s">
        <v>4</v>
      </c>
      <c r="Q180" t="s">
        <v>5</v>
      </c>
      <c r="R180" t="s">
        <v>6</v>
      </c>
      <c r="S180" t="s">
        <v>17</v>
      </c>
      <c r="T180" t="s">
        <v>23</v>
      </c>
    </row>
    <row r="181" spans="1:20" x14ac:dyDescent="0.25">
      <c r="A181" s="4" t="s">
        <v>20</v>
      </c>
      <c r="B181">
        <v>7.1</v>
      </c>
      <c r="C181">
        <v>92.2</v>
      </c>
      <c r="D181">
        <v>71.2</v>
      </c>
      <c r="E181">
        <v>79.8</v>
      </c>
      <c r="G181">
        <v>79.7</v>
      </c>
      <c r="H181">
        <v>57.1</v>
      </c>
      <c r="I181">
        <v>80</v>
      </c>
      <c r="K181" s="4" t="s">
        <v>20</v>
      </c>
      <c r="L181">
        <v>65.7</v>
      </c>
      <c r="M181">
        <v>48</v>
      </c>
      <c r="N181">
        <v>48.2</v>
      </c>
      <c r="P181">
        <v>75.099999999999994</v>
      </c>
      <c r="Q181">
        <v>60.7</v>
      </c>
      <c r="R181">
        <v>36.4</v>
      </c>
      <c r="S181">
        <v>64.2</v>
      </c>
    </row>
    <row r="182" spans="1:20" x14ac:dyDescent="0.25">
      <c r="A182" s="4" t="s">
        <v>21</v>
      </c>
      <c r="B182">
        <v>60.5</v>
      </c>
      <c r="C182">
        <v>92.2</v>
      </c>
      <c r="D182">
        <v>65.2</v>
      </c>
      <c r="E182">
        <v>68</v>
      </c>
      <c r="G182">
        <v>75.8</v>
      </c>
      <c r="H182">
        <v>57.1</v>
      </c>
      <c r="I182">
        <v>75</v>
      </c>
      <c r="K182" s="4" t="s">
        <v>21</v>
      </c>
      <c r="L182">
        <v>55.3</v>
      </c>
      <c r="M182">
        <v>48</v>
      </c>
      <c r="N182">
        <v>50.4</v>
      </c>
      <c r="P182">
        <v>40.5</v>
      </c>
      <c r="Q182">
        <v>46.9</v>
      </c>
      <c r="R182">
        <v>36.4</v>
      </c>
      <c r="S182">
        <v>49.2</v>
      </c>
    </row>
    <row r="183" spans="1:20" x14ac:dyDescent="0.25">
      <c r="A183" s="4" t="s">
        <v>18</v>
      </c>
      <c r="B183">
        <v>60.5</v>
      </c>
      <c r="C183">
        <v>94.1</v>
      </c>
      <c r="D183">
        <v>82.6</v>
      </c>
      <c r="E183">
        <v>79.400000000000006</v>
      </c>
      <c r="G183">
        <v>84.2</v>
      </c>
      <c r="H183">
        <v>85.7</v>
      </c>
      <c r="I183">
        <v>83.6</v>
      </c>
      <c r="K183" s="4" t="s">
        <v>18</v>
      </c>
      <c r="L183">
        <v>53.2</v>
      </c>
      <c r="M183">
        <v>68.5</v>
      </c>
      <c r="N183">
        <v>76.5</v>
      </c>
      <c r="P183">
        <v>77.900000000000006</v>
      </c>
      <c r="Q183">
        <v>77.2</v>
      </c>
      <c r="R183">
        <v>84.4</v>
      </c>
      <c r="S183">
        <v>77.599999999999994</v>
      </c>
    </row>
    <row r="184" spans="1:20" x14ac:dyDescent="0.25">
      <c r="A184" s="4" t="s">
        <v>22</v>
      </c>
      <c r="B184">
        <v>57.9</v>
      </c>
      <c r="C184">
        <v>92.2</v>
      </c>
      <c r="D184">
        <v>69.7</v>
      </c>
      <c r="E184">
        <v>70</v>
      </c>
      <c r="G184">
        <v>76.3</v>
      </c>
      <c r="H184">
        <v>57.1</v>
      </c>
      <c r="I184">
        <v>75.099999999999994</v>
      </c>
      <c r="K184" s="4" t="s">
        <v>22</v>
      </c>
      <c r="L184">
        <v>48.8</v>
      </c>
      <c r="M184">
        <v>48</v>
      </c>
      <c r="N184">
        <v>45.5</v>
      </c>
      <c r="P184">
        <v>62.5</v>
      </c>
      <c r="Q184">
        <v>51.4</v>
      </c>
      <c r="R184">
        <v>36.4</v>
      </c>
      <c r="S184">
        <v>53.1</v>
      </c>
    </row>
    <row r="185" spans="1:20" x14ac:dyDescent="0.25">
      <c r="A185" s="4" t="s">
        <v>19</v>
      </c>
      <c r="B185">
        <v>71</v>
      </c>
      <c r="C185">
        <v>93.1</v>
      </c>
      <c r="D185">
        <v>78</v>
      </c>
      <c r="E185">
        <v>81</v>
      </c>
      <c r="G185">
        <v>85.1</v>
      </c>
      <c r="H185">
        <v>57.1</v>
      </c>
      <c r="I185">
        <v>86</v>
      </c>
      <c r="K185" s="4" t="s">
        <v>19</v>
      </c>
      <c r="L185">
        <v>65.7</v>
      </c>
      <c r="M185">
        <v>59.3</v>
      </c>
      <c r="N185">
        <v>69.8</v>
      </c>
      <c r="P185">
        <v>78.900000000000006</v>
      </c>
      <c r="Q185">
        <v>78.8</v>
      </c>
      <c r="R185">
        <v>36.4</v>
      </c>
      <c r="S185">
        <v>79.8</v>
      </c>
    </row>
    <row r="186" spans="1:20" x14ac:dyDescent="0.25">
      <c r="F186">
        <f t="shared" ref="F186" si="1">ROUND(F185,1)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B1DA-BA4D-4680-BFCE-6DA301BF9DBB}">
  <dimension ref="A1"/>
  <sheetViews>
    <sheetView topLeftCell="A3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ICLR</vt:lpstr>
      <vt:lpstr>arxiv cs.ai</vt:lpstr>
      <vt:lpstr>arxiv cs.cl</vt:lpstr>
      <vt:lpstr>arxiv cs.lg</vt:lpstr>
      <vt:lpstr>ACL</vt:lpstr>
      <vt:lpstr>conferencias de 50 a 10000</vt:lpstr>
      <vt:lpstr>conferncia por puntos</vt:lpstr>
      <vt:lpstr>grasfica de barras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Jago</dc:creator>
  <cp:lastModifiedBy>liooficial</cp:lastModifiedBy>
  <dcterms:created xsi:type="dcterms:W3CDTF">2023-01-01T23:02:14Z</dcterms:created>
  <dcterms:modified xsi:type="dcterms:W3CDTF">2023-07-17T22:13:52Z</dcterms:modified>
</cp:coreProperties>
</file>