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s/Apps/code/data/Pendulum_Eitan_Project/"/>
    </mc:Choice>
  </mc:AlternateContent>
  <xr:revisionPtr revIDLastSave="0" documentId="13_ncr:1_{2AF77C02-5CF1-5444-B896-BD1D3B9095BB}" xr6:coauthVersionLast="47" xr6:coauthVersionMax="47" xr10:uidLastSave="{00000000-0000-0000-0000-000000000000}"/>
  <bookViews>
    <workbookView xWindow="80" yWindow="5940" windowWidth="25440" windowHeight="14500" activeTab="2" xr2:uid="{F9FFDDED-BBEE-BB4E-8D05-0A7BC3BA21DD}"/>
  </bookViews>
  <sheets>
    <sheet name="Chart1" sheetId="2" r:id="rId1"/>
    <sheet name="0002" sheetId="1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3" l="1"/>
  <c r="G24" i="3"/>
  <c r="G25" i="3"/>
  <c r="G26" i="3"/>
  <c r="G27" i="3"/>
  <c r="G28" i="3"/>
  <c r="G29" i="3"/>
  <c r="G22" i="3"/>
  <c r="F23" i="3"/>
  <c r="F24" i="3"/>
  <c r="F25" i="3"/>
  <c r="F26" i="3"/>
  <c r="F27" i="3"/>
  <c r="F28" i="3"/>
  <c r="F29" i="3"/>
  <c r="F22" i="3"/>
  <c r="M15" i="3"/>
  <c r="M16" i="3"/>
  <c r="M17" i="3"/>
  <c r="M18" i="3"/>
  <c r="M19" i="3"/>
  <c r="M20" i="3"/>
  <c r="M21" i="3"/>
  <c r="M22" i="3"/>
  <c r="H6" i="3"/>
  <c r="H7" i="3"/>
  <c r="H8" i="3"/>
  <c r="H9" i="3"/>
  <c r="H10" i="3"/>
  <c r="H11" i="3"/>
  <c r="H12" i="3"/>
  <c r="H13" i="3"/>
  <c r="H14" i="3"/>
  <c r="H15" i="3"/>
  <c r="H16" i="3"/>
  <c r="H17" i="3"/>
  <c r="H5" i="3"/>
  <c r="H6" i="1"/>
  <c r="J14" i="1"/>
  <c r="J27" i="1"/>
  <c r="J25" i="1"/>
  <c r="J23" i="1"/>
  <c r="J21" i="1"/>
  <c r="J18" i="1"/>
  <c r="J1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</calcChain>
</file>

<file path=xl/sharedStrings.xml><?xml version="1.0" encoding="utf-8"?>
<sst xmlns="http://schemas.openxmlformats.org/spreadsheetml/2006/main" count="27" uniqueCount="24">
  <si>
    <t>start period</t>
  </si>
  <si>
    <t>end period</t>
  </si>
  <si>
    <t>0002_01</t>
  </si>
  <si>
    <t>0002_02</t>
  </si>
  <si>
    <t>0002_05</t>
  </si>
  <si>
    <t>0002_04</t>
  </si>
  <si>
    <t>0002_03</t>
  </si>
  <si>
    <t>0002_06</t>
  </si>
  <si>
    <t>0002_8</t>
  </si>
  <si>
    <t>0002_9</t>
  </si>
  <si>
    <t>0002_10</t>
  </si>
  <si>
    <t>0002_11</t>
  </si>
  <si>
    <t>0002_12</t>
  </si>
  <si>
    <t>0002_13</t>
  </si>
  <si>
    <t>0002_14</t>
  </si>
  <si>
    <t>0002_15</t>
  </si>
  <si>
    <t>0002_16</t>
  </si>
  <si>
    <t>period</t>
  </si>
  <si>
    <t>angle</t>
  </si>
  <si>
    <t>average</t>
  </si>
  <si>
    <t>Angle of release [deg]</t>
  </si>
  <si>
    <t>Speed [average]</t>
  </si>
  <si>
    <t>v</t>
  </si>
  <si>
    <t>Period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</si>
</sst>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'0002'!$I$13</c:f>
              <c:strCache>
                <c:ptCount val="1"/>
                <c:pt idx="0">
                  <c:v>period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'0002'!$H$14:$H$28</c:f>
              <c:numCache>
                <c:formatCode>General</c:formatCode>
                <c:ptCount val="15"/>
                <c:pt idx="0">
                  <c:v>60</c:v>
                </c:pt>
                <c:pt idx="1">
                  <c:v>60</c:v>
                </c:pt>
                <c:pt idx="2">
                  <c:v>70</c:v>
                </c:pt>
                <c:pt idx="3">
                  <c:v>70</c:v>
                </c:pt>
                <c:pt idx="4">
                  <c:v>80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100</c:v>
                </c:pt>
                <c:pt idx="9">
                  <c:v>20</c:v>
                </c:pt>
                <c:pt idx="10">
                  <c:v>20</c:v>
                </c:pt>
                <c:pt idx="11">
                  <c:v>30</c:v>
                </c:pt>
                <c:pt idx="12">
                  <c:v>30</c:v>
                </c:pt>
                <c:pt idx="13">
                  <c:v>40</c:v>
                </c:pt>
                <c:pt idx="14">
                  <c:v>40</c:v>
                </c:pt>
              </c:numCache>
            </c:numRef>
          </c:xVal>
          <c:yVal>
            <c:numRef>
              <c:f>'0002'!$I$14:$I$28</c:f>
              <c:numCache>
                <c:formatCode>General</c:formatCode>
                <c:ptCount val="15"/>
                <c:pt idx="0">
                  <c:v>533</c:v>
                </c:pt>
                <c:pt idx="1">
                  <c:v>529</c:v>
                </c:pt>
                <c:pt idx="2">
                  <c:v>538</c:v>
                </c:pt>
                <c:pt idx="3">
                  <c:v>540</c:v>
                </c:pt>
                <c:pt idx="4">
                  <c:v>555</c:v>
                </c:pt>
                <c:pt idx="5">
                  <c:v>549</c:v>
                </c:pt>
                <c:pt idx="6">
                  <c:v>555</c:v>
                </c:pt>
                <c:pt idx="7">
                  <c:v>566</c:v>
                </c:pt>
                <c:pt idx="8">
                  <c:v>580</c:v>
                </c:pt>
                <c:pt idx="9">
                  <c:v>525</c:v>
                </c:pt>
                <c:pt idx="10">
                  <c:v>521</c:v>
                </c:pt>
                <c:pt idx="11">
                  <c:v>530</c:v>
                </c:pt>
                <c:pt idx="12">
                  <c:v>523</c:v>
                </c:pt>
                <c:pt idx="13">
                  <c:v>528</c:v>
                </c:pt>
                <c:pt idx="14">
                  <c:v>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6A-B94F-AE11-77E1DB608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778496"/>
        <c:axId val="1754782336"/>
      </c:scatterChart>
      <c:valAx>
        <c:axId val="175477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54782336"/>
        <c:crosses val="autoZero"/>
        <c:crossBetween val="midCat"/>
      </c:valAx>
      <c:valAx>
        <c:axId val="17547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547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'0002'!$I$13</c:f>
              <c:strCache>
                <c:ptCount val="1"/>
                <c:pt idx="0">
                  <c:v>period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'0002'!$H$14:$H$28</c:f>
              <c:numCache>
                <c:formatCode>General</c:formatCode>
                <c:ptCount val="15"/>
                <c:pt idx="0">
                  <c:v>60</c:v>
                </c:pt>
                <c:pt idx="1">
                  <c:v>60</c:v>
                </c:pt>
                <c:pt idx="2">
                  <c:v>70</c:v>
                </c:pt>
                <c:pt idx="3">
                  <c:v>70</c:v>
                </c:pt>
                <c:pt idx="4">
                  <c:v>80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100</c:v>
                </c:pt>
                <c:pt idx="9">
                  <c:v>20</c:v>
                </c:pt>
                <c:pt idx="10">
                  <c:v>20</c:v>
                </c:pt>
                <c:pt idx="11">
                  <c:v>30</c:v>
                </c:pt>
                <c:pt idx="12">
                  <c:v>30</c:v>
                </c:pt>
                <c:pt idx="13">
                  <c:v>40</c:v>
                </c:pt>
                <c:pt idx="14">
                  <c:v>40</c:v>
                </c:pt>
              </c:numCache>
            </c:numRef>
          </c:xVal>
          <c:yVal>
            <c:numRef>
              <c:f>'0002'!$I$14:$I$28</c:f>
              <c:numCache>
                <c:formatCode>General</c:formatCode>
                <c:ptCount val="15"/>
                <c:pt idx="0">
                  <c:v>533</c:v>
                </c:pt>
                <c:pt idx="1">
                  <c:v>529</c:v>
                </c:pt>
                <c:pt idx="2">
                  <c:v>538</c:v>
                </c:pt>
                <c:pt idx="3">
                  <c:v>540</c:v>
                </c:pt>
                <c:pt idx="4">
                  <c:v>555</c:v>
                </c:pt>
                <c:pt idx="5">
                  <c:v>549</c:v>
                </c:pt>
                <c:pt idx="6">
                  <c:v>555</c:v>
                </c:pt>
                <c:pt idx="7">
                  <c:v>566</c:v>
                </c:pt>
                <c:pt idx="8">
                  <c:v>580</c:v>
                </c:pt>
                <c:pt idx="9">
                  <c:v>525</c:v>
                </c:pt>
                <c:pt idx="10">
                  <c:v>521</c:v>
                </c:pt>
                <c:pt idx="11">
                  <c:v>530</c:v>
                </c:pt>
                <c:pt idx="12">
                  <c:v>523</c:v>
                </c:pt>
                <c:pt idx="13">
                  <c:v>528</c:v>
                </c:pt>
                <c:pt idx="14">
                  <c:v>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5-934F-9804-45DBBD6F7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778496"/>
        <c:axId val="1754782336"/>
      </c:scatterChart>
      <c:valAx>
        <c:axId val="175477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of attack [deg]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54782336"/>
        <c:crosses val="autoZero"/>
        <c:crossBetween val="midCat"/>
        <c:majorUnit val="10"/>
      </c:valAx>
      <c:valAx>
        <c:axId val="17547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  <a:r>
                  <a:rPr lang="en-US" baseline="0"/>
                  <a:t>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547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'0002'!$J$33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'0002'!$I$34:$I$47</c:f>
              <c:numCache>
                <c:formatCode>General</c:formatCode>
                <c:ptCount val="14"/>
                <c:pt idx="0">
                  <c:v>60</c:v>
                </c:pt>
                <c:pt idx="2">
                  <c:v>70</c:v>
                </c:pt>
                <c:pt idx="4">
                  <c:v>80</c:v>
                </c:pt>
                <c:pt idx="6">
                  <c:v>90</c:v>
                </c:pt>
                <c:pt idx="7">
                  <c:v>100</c:v>
                </c:pt>
                <c:pt idx="9">
                  <c:v>20</c:v>
                </c:pt>
                <c:pt idx="11">
                  <c:v>30</c:v>
                </c:pt>
                <c:pt idx="13">
                  <c:v>40</c:v>
                </c:pt>
              </c:numCache>
            </c:numRef>
          </c:xVal>
          <c:yVal>
            <c:numRef>
              <c:f>'0002'!$J$34:$J$47</c:f>
              <c:numCache>
                <c:formatCode>General</c:formatCode>
                <c:ptCount val="14"/>
                <c:pt idx="0">
                  <c:v>531</c:v>
                </c:pt>
                <c:pt idx="2">
                  <c:v>539</c:v>
                </c:pt>
                <c:pt idx="4">
                  <c:v>552</c:v>
                </c:pt>
                <c:pt idx="6">
                  <c:v>555</c:v>
                </c:pt>
                <c:pt idx="7">
                  <c:v>573</c:v>
                </c:pt>
                <c:pt idx="9">
                  <c:v>523</c:v>
                </c:pt>
                <c:pt idx="11">
                  <c:v>526.5</c:v>
                </c:pt>
                <c:pt idx="13">
                  <c:v>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8F-DE47-98F1-457CC04DC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119040"/>
        <c:axId val="1869704336"/>
      </c:scatterChart>
      <c:valAx>
        <c:axId val="11641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attack [deg]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869704336"/>
        <c:crosses val="autoZero"/>
        <c:crossBetween val="midCat"/>
        <c:majorUnit val="10"/>
      </c:valAx>
      <c:valAx>
        <c:axId val="18697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  <a:r>
                  <a:rPr lang="en-US" baseline="0"/>
                  <a:t>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16411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2B7691-2D44-1648-BB4C-68373E8332AC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2FF132-AC93-8542-8354-EC54F56DDB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4085758" y="2303697"/>
    <xdr:ext cx="7090833" cy="4530137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24A42A-9115-8F44-AC88-B2BF7B27D4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10</xdr:col>
      <xdr:colOff>682433</xdr:colOff>
      <xdr:row>25</xdr:row>
      <xdr:rowOff>127918</xdr:rowOff>
    </xdr:from>
    <xdr:to>
      <xdr:col>16</xdr:col>
      <xdr:colOff>296843</xdr:colOff>
      <xdr:row>39</xdr:row>
      <xdr:rowOff>86299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EBE98F-B93B-3447-8221-17E69FEF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8B9A-31EB-9247-A659-F7D345384A43}">
  <dimension ref="G3:V47"/>
  <sheetViews>
    <sheetView topLeftCell="E20" zoomScale="93" zoomScaleNormal="130" workbookViewId="0">
      <selection activeCell="T35" sqref="T35"/>
    </sheetView>
  </sheetViews>
  <sheetFormatPr baseColWidth="10" defaultRowHeight="16" x14ac:dyDescent="0.2"/>
  <sheetData>
    <row r="3" spans="7:22" x14ac:dyDescent="0.2">
      <c r="H3" t="s">
        <v>2</v>
      </c>
      <c r="I3" t="s">
        <v>3</v>
      </c>
      <c r="J3" t="s">
        <v>6</v>
      </c>
      <c r="K3" t="s">
        <v>5</v>
      </c>
      <c r="L3" t="s">
        <v>4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</row>
    <row r="4" spans="7:22" x14ac:dyDescent="0.2">
      <c r="G4" t="s">
        <v>0</v>
      </c>
      <c r="H4">
        <v>1227</v>
      </c>
      <c r="I4">
        <v>1219</v>
      </c>
      <c r="J4">
        <v>842</v>
      </c>
      <c r="K4">
        <v>1055</v>
      </c>
      <c r="L4">
        <v>998</v>
      </c>
      <c r="M4">
        <v>797</v>
      </c>
      <c r="N4">
        <v>817</v>
      </c>
      <c r="O4">
        <v>1165</v>
      </c>
      <c r="P4">
        <v>1058</v>
      </c>
      <c r="Q4">
        <v>568</v>
      </c>
      <c r="R4">
        <v>622</v>
      </c>
      <c r="S4">
        <v>597</v>
      </c>
      <c r="T4">
        <v>533</v>
      </c>
      <c r="U4">
        <v>458</v>
      </c>
      <c r="V4">
        <v>1380</v>
      </c>
    </row>
    <row r="5" spans="7:22" x14ac:dyDescent="0.2">
      <c r="G5" t="s">
        <v>1</v>
      </c>
      <c r="H5">
        <v>1760</v>
      </c>
      <c r="I5">
        <v>1748</v>
      </c>
      <c r="J5">
        <v>1380</v>
      </c>
      <c r="K5">
        <v>1595</v>
      </c>
      <c r="L5">
        <v>1553</v>
      </c>
      <c r="M5">
        <v>1346</v>
      </c>
      <c r="N5">
        <v>1372</v>
      </c>
      <c r="O5">
        <v>1731</v>
      </c>
      <c r="P5">
        <v>1638</v>
      </c>
      <c r="Q5">
        <v>1093</v>
      </c>
      <c r="R5">
        <v>1143</v>
      </c>
      <c r="S5">
        <v>1127</v>
      </c>
      <c r="T5">
        <v>1056</v>
      </c>
      <c r="U5">
        <v>986</v>
      </c>
      <c r="V5">
        <v>1906</v>
      </c>
    </row>
    <row r="6" spans="7:22" x14ac:dyDescent="0.2">
      <c r="G6" t="s">
        <v>17</v>
      </c>
      <c r="H6">
        <f>H5-H4</f>
        <v>533</v>
      </c>
      <c r="I6">
        <f>I5-I4</f>
        <v>529</v>
      </c>
      <c r="J6">
        <f>J5-J4</f>
        <v>538</v>
      </c>
      <c r="K6">
        <f>K5-K4</f>
        <v>540</v>
      </c>
      <c r="L6">
        <f>L5-L4</f>
        <v>555</v>
      </c>
      <c r="M6">
        <f>M5-M4</f>
        <v>549</v>
      </c>
      <c r="N6">
        <f>N5-N4</f>
        <v>555</v>
      </c>
      <c r="O6">
        <f>O5-O4</f>
        <v>566</v>
      </c>
      <c r="P6">
        <f>P5-P4</f>
        <v>580</v>
      </c>
      <c r="Q6">
        <f>Q5-Q4</f>
        <v>525</v>
      </c>
      <c r="R6">
        <f>R5-R4</f>
        <v>521</v>
      </c>
      <c r="S6">
        <f>S5-S4</f>
        <v>530</v>
      </c>
      <c r="T6">
        <f>T5-T4</f>
        <v>523</v>
      </c>
      <c r="U6">
        <f>U5-U4</f>
        <v>528</v>
      </c>
      <c r="V6">
        <f>V5-V4</f>
        <v>526</v>
      </c>
    </row>
    <row r="13" spans="7:22" x14ac:dyDescent="0.2">
      <c r="H13" t="s">
        <v>18</v>
      </c>
      <c r="I13" t="s">
        <v>17</v>
      </c>
      <c r="J13" t="s">
        <v>19</v>
      </c>
    </row>
    <row r="14" spans="7:22" x14ac:dyDescent="0.2">
      <c r="H14">
        <v>60</v>
      </c>
      <c r="I14">
        <v>533</v>
      </c>
      <c r="J14">
        <f>AVERAGE(I14:I15)</f>
        <v>531</v>
      </c>
    </row>
    <row r="15" spans="7:22" x14ac:dyDescent="0.2">
      <c r="H15">
        <v>60</v>
      </c>
      <c r="I15">
        <v>529</v>
      </c>
    </row>
    <row r="16" spans="7:22" x14ac:dyDescent="0.2">
      <c r="H16">
        <v>70</v>
      </c>
      <c r="I16">
        <v>538</v>
      </c>
      <c r="J16">
        <f>AVERAGE(I16:I17)</f>
        <v>539</v>
      </c>
    </row>
    <row r="17" spans="8:10" x14ac:dyDescent="0.2">
      <c r="H17">
        <v>70</v>
      </c>
      <c r="I17">
        <v>540</v>
      </c>
    </row>
    <row r="18" spans="8:10" x14ac:dyDescent="0.2">
      <c r="H18">
        <v>80</v>
      </c>
      <c r="I18">
        <v>555</v>
      </c>
      <c r="J18">
        <f>AVERAGE(I18:I19)</f>
        <v>552</v>
      </c>
    </row>
    <row r="19" spans="8:10" x14ac:dyDescent="0.2">
      <c r="H19">
        <v>80</v>
      </c>
      <c r="I19">
        <v>549</v>
      </c>
    </row>
    <row r="20" spans="8:10" x14ac:dyDescent="0.2">
      <c r="H20">
        <v>90</v>
      </c>
      <c r="I20">
        <v>555</v>
      </c>
      <c r="J20">
        <v>555</v>
      </c>
    </row>
    <row r="21" spans="8:10" x14ac:dyDescent="0.2">
      <c r="H21">
        <v>100</v>
      </c>
      <c r="I21">
        <v>566</v>
      </c>
      <c r="J21">
        <f>AVERAGE(I21:I22)</f>
        <v>573</v>
      </c>
    </row>
    <row r="22" spans="8:10" x14ac:dyDescent="0.2">
      <c r="H22">
        <v>100</v>
      </c>
      <c r="I22">
        <v>580</v>
      </c>
    </row>
    <row r="23" spans="8:10" x14ac:dyDescent="0.2">
      <c r="H23">
        <v>20</v>
      </c>
      <c r="I23">
        <v>525</v>
      </c>
      <c r="J23">
        <f>AVERAGE(I23:I24)</f>
        <v>523</v>
      </c>
    </row>
    <row r="24" spans="8:10" x14ac:dyDescent="0.2">
      <c r="H24">
        <v>20</v>
      </c>
      <c r="I24">
        <v>521</v>
      </c>
    </row>
    <row r="25" spans="8:10" x14ac:dyDescent="0.2">
      <c r="H25">
        <v>30</v>
      </c>
      <c r="I25">
        <v>530</v>
      </c>
      <c r="J25">
        <f>AVERAGE(I25:I26)</f>
        <v>526.5</v>
      </c>
    </row>
    <row r="26" spans="8:10" x14ac:dyDescent="0.2">
      <c r="H26">
        <v>30</v>
      </c>
      <c r="I26">
        <v>523</v>
      </c>
    </row>
    <row r="27" spans="8:10" x14ac:dyDescent="0.2">
      <c r="H27">
        <v>40</v>
      </c>
      <c r="I27">
        <v>528</v>
      </c>
      <c r="J27">
        <f>AVERAGE(I27:I28)</f>
        <v>527</v>
      </c>
    </row>
    <row r="28" spans="8:10" x14ac:dyDescent="0.2">
      <c r="H28">
        <v>40</v>
      </c>
      <c r="I28">
        <v>526</v>
      </c>
    </row>
    <row r="33" spans="9:10" x14ac:dyDescent="0.2">
      <c r="I33" t="s">
        <v>18</v>
      </c>
      <c r="J33" t="s">
        <v>19</v>
      </c>
    </row>
    <row r="34" spans="9:10" x14ac:dyDescent="0.2">
      <c r="I34">
        <v>60</v>
      </c>
      <c r="J34">
        <v>531</v>
      </c>
    </row>
    <row r="36" spans="9:10" x14ac:dyDescent="0.2">
      <c r="I36">
        <v>70</v>
      </c>
      <c r="J36">
        <v>539</v>
      </c>
    </row>
    <row r="38" spans="9:10" x14ac:dyDescent="0.2">
      <c r="I38">
        <v>80</v>
      </c>
      <c r="J38">
        <v>552</v>
      </c>
    </row>
    <row r="40" spans="9:10" x14ac:dyDescent="0.2">
      <c r="I40">
        <v>90</v>
      </c>
      <c r="J40">
        <v>555</v>
      </c>
    </row>
    <row r="41" spans="9:10" x14ac:dyDescent="0.2">
      <c r="I41">
        <v>100</v>
      </c>
      <c r="J41">
        <v>573</v>
      </c>
    </row>
    <row r="43" spans="9:10" x14ac:dyDescent="0.2">
      <c r="I43">
        <v>20</v>
      </c>
      <c r="J43">
        <v>523</v>
      </c>
    </row>
    <row r="45" spans="9:10" x14ac:dyDescent="0.2">
      <c r="I45">
        <v>30</v>
      </c>
      <c r="J45">
        <v>526.5</v>
      </c>
    </row>
    <row r="47" spans="9:10" x14ac:dyDescent="0.2">
      <c r="I47">
        <v>40</v>
      </c>
      <c r="J47">
        <v>527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C977-40E2-3241-BDC0-FB8B818CFE76}">
  <dimension ref="E5:AY38"/>
  <sheetViews>
    <sheetView tabSelected="1" topLeftCell="AG18" workbookViewId="0">
      <selection activeCell="AV34" sqref="AV34"/>
    </sheetView>
  </sheetViews>
  <sheetFormatPr baseColWidth="10" defaultRowHeight="16" x14ac:dyDescent="0.2"/>
  <sheetData>
    <row r="5" spans="7:14" x14ac:dyDescent="0.2">
      <c r="G5">
        <v>1</v>
      </c>
      <c r="H5">
        <f>G5/1000</f>
        <v>1E-3</v>
      </c>
    </row>
    <row r="6" spans="7:14" x14ac:dyDescent="0.2">
      <c r="G6">
        <v>2</v>
      </c>
      <c r="H6">
        <f t="shared" ref="H6:H17" si="0">G6/1000</f>
        <v>2E-3</v>
      </c>
    </row>
    <row r="7" spans="7:14" x14ac:dyDescent="0.2">
      <c r="G7">
        <v>3</v>
      </c>
      <c r="H7">
        <f t="shared" si="0"/>
        <v>3.0000000000000001E-3</v>
      </c>
    </row>
    <row r="8" spans="7:14" x14ac:dyDescent="0.2">
      <c r="G8">
        <v>4</v>
      </c>
      <c r="H8">
        <f t="shared" si="0"/>
        <v>4.0000000000000001E-3</v>
      </c>
    </row>
    <row r="9" spans="7:14" x14ac:dyDescent="0.2">
      <c r="G9">
        <v>5</v>
      </c>
      <c r="H9">
        <f t="shared" si="0"/>
        <v>5.0000000000000001E-3</v>
      </c>
    </row>
    <row r="10" spans="7:14" x14ac:dyDescent="0.2">
      <c r="G10">
        <v>6</v>
      </c>
      <c r="H10">
        <f t="shared" si="0"/>
        <v>6.0000000000000001E-3</v>
      </c>
    </row>
    <row r="11" spans="7:14" x14ac:dyDescent="0.2">
      <c r="G11">
        <v>7</v>
      </c>
      <c r="H11">
        <f t="shared" si="0"/>
        <v>7.0000000000000001E-3</v>
      </c>
    </row>
    <row r="12" spans="7:14" x14ac:dyDescent="0.2">
      <c r="G12">
        <v>8</v>
      </c>
      <c r="H12">
        <f t="shared" si="0"/>
        <v>8.0000000000000002E-3</v>
      </c>
    </row>
    <row r="13" spans="7:14" ht="17" thickBot="1" x14ac:dyDescent="0.25">
      <c r="G13">
        <v>9</v>
      </c>
      <c r="H13">
        <f t="shared" si="0"/>
        <v>8.9999999999999993E-3</v>
      </c>
      <c r="J13" s="2"/>
    </row>
    <row r="14" spans="7:14" ht="52" thickBot="1" x14ac:dyDescent="0.25">
      <c r="G14">
        <v>10</v>
      </c>
      <c r="H14">
        <f t="shared" si="0"/>
        <v>0.01</v>
      </c>
      <c r="J14" s="3" t="s">
        <v>20</v>
      </c>
      <c r="K14" s="4" t="s">
        <v>21</v>
      </c>
      <c r="L14" s="4" t="s">
        <v>23</v>
      </c>
    </row>
    <row r="15" spans="7:14" ht="17" thickBot="1" x14ac:dyDescent="0.25">
      <c r="G15">
        <v>11</v>
      </c>
      <c r="H15">
        <f t="shared" si="0"/>
        <v>1.0999999999999999E-2</v>
      </c>
      <c r="J15" s="5">
        <v>20</v>
      </c>
      <c r="K15" s="6"/>
      <c r="L15" s="6">
        <v>523</v>
      </c>
      <c r="M15">
        <f>L15/1000</f>
        <v>0.52300000000000002</v>
      </c>
      <c r="N15" t="s">
        <v>22</v>
      </c>
    </row>
    <row r="16" spans="7:14" ht="17" thickBot="1" x14ac:dyDescent="0.25">
      <c r="G16">
        <v>12</v>
      </c>
      <c r="H16">
        <f t="shared" si="0"/>
        <v>1.2E-2</v>
      </c>
      <c r="J16" s="5">
        <v>30</v>
      </c>
      <c r="K16" s="6"/>
      <c r="L16" s="6">
        <v>526.5</v>
      </c>
      <c r="M16">
        <f t="shared" ref="M16:M22" si="1">L16/1000</f>
        <v>0.52649999999999997</v>
      </c>
    </row>
    <row r="17" spans="5:51" ht="17" thickBot="1" x14ac:dyDescent="0.25">
      <c r="G17">
        <v>13</v>
      </c>
      <c r="H17">
        <f t="shared" si="0"/>
        <v>1.2999999999999999E-2</v>
      </c>
      <c r="J17" s="5">
        <v>40</v>
      </c>
      <c r="K17" s="6"/>
      <c r="L17" s="6">
        <v>527</v>
      </c>
      <c r="M17">
        <f t="shared" si="1"/>
        <v>0.52700000000000002</v>
      </c>
    </row>
    <row r="18" spans="5:51" ht="17" thickBot="1" x14ac:dyDescent="0.25">
      <c r="J18" s="5">
        <v>60</v>
      </c>
      <c r="K18" s="6"/>
      <c r="L18" s="6">
        <v>531</v>
      </c>
      <c r="M18">
        <f t="shared" si="1"/>
        <v>0.53100000000000003</v>
      </c>
    </row>
    <row r="19" spans="5:51" ht="17" thickBot="1" x14ac:dyDescent="0.25">
      <c r="J19" s="5">
        <v>70</v>
      </c>
      <c r="K19" s="6"/>
      <c r="L19" s="6">
        <v>539</v>
      </c>
      <c r="M19">
        <f t="shared" si="1"/>
        <v>0.53900000000000003</v>
      </c>
    </row>
    <row r="20" spans="5:51" ht="17" thickBot="1" x14ac:dyDescent="0.25">
      <c r="J20" s="5">
        <v>80</v>
      </c>
      <c r="K20" s="6"/>
      <c r="L20" s="6">
        <v>552</v>
      </c>
      <c r="M20">
        <f t="shared" si="1"/>
        <v>0.55200000000000005</v>
      </c>
    </row>
    <row r="21" spans="5:51" ht="17" thickBot="1" x14ac:dyDescent="0.25">
      <c r="J21" s="5">
        <v>90</v>
      </c>
      <c r="K21" s="6"/>
      <c r="L21" s="6">
        <v>555</v>
      </c>
      <c r="M21">
        <f t="shared" si="1"/>
        <v>0.55500000000000005</v>
      </c>
    </row>
    <row r="22" spans="5:51" ht="17" thickBot="1" x14ac:dyDescent="0.25">
      <c r="E22" s="1">
        <v>0.52300000000000002</v>
      </c>
      <c r="F22">
        <f>0.017/E22</f>
        <v>3.2504780114722756E-2</v>
      </c>
      <c r="G22">
        <f>F22*3.6</f>
        <v>0.11701720841300192</v>
      </c>
      <c r="J22" s="5">
        <v>100</v>
      </c>
      <c r="K22" s="6"/>
      <c r="L22" s="6">
        <v>573</v>
      </c>
      <c r="M22">
        <f t="shared" si="1"/>
        <v>0.57299999999999995</v>
      </c>
    </row>
    <row r="23" spans="5:51" x14ac:dyDescent="0.2">
      <c r="E23" s="1">
        <v>0.52649999999999997</v>
      </c>
      <c r="F23">
        <f t="shared" ref="F23:F29" si="2">0.017/E23</f>
        <v>3.2288698955365625E-2</v>
      </c>
      <c r="G23">
        <f t="shared" ref="G23:G29" si="3">F23*3.6</f>
        <v>0.11623931623931626</v>
      </c>
    </row>
    <row r="24" spans="5:51" x14ac:dyDescent="0.2">
      <c r="E24" s="1">
        <v>0.52700000000000002</v>
      </c>
      <c r="F24">
        <f t="shared" si="2"/>
        <v>3.2258064516129031E-2</v>
      </c>
      <c r="G24">
        <f t="shared" si="3"/>
        <v>0.11612903225806452</v>
      </c>
    </row>
    <row r="25" spans="5:51" x14ac:dyDescent="0.2">
      <c r="E25" s="1">
        <v>0.53100000000000003</v>
      </c>
      <c r="F25">
        <f t="shared" si="2"/>
        <v>3.2015065913370999E-2</v>
      </c>
      <c r="G25">
        <f t="shared" si="3"/>
        <v>0.11525423728813559</v>
      </c>
    </row>
    <row r="26" spans="5:51" x14ac:dyDescent="0.2">
      <c r="E26" s="1">
        <v>0.53900000000000003</v>
      </c>
      <c r="F26">
        <f t="shared" si="2"/>
        <v>3.1539888682745827E-2</v>
      </c>
      <c r="G26">
        <f t="shared" si="3"/>
        <v>0.11354359925788499</v>
      </c>
    </row>
    <row r="27" spans="5:51" x14ac:dyDescent="0.2">
      <c r="E27" s="1">
        <v>0.55200000000000005</v>
      </c>
      <c r="F27">
        <f t="shared" si="2"/>
        <v>3.079710144927536E-2</v>
      </c>
      <c r="G27">
        <f t="shared" si="3"/>
        <v>0.1108695652173913</v>
      </c>
    </row>
    <row r="28" spans="5:51" x14ac:dyDescent="0.2">
      <c r="E28" s="1">
        <v>0.55500000000000005</v>
      </c>
      <c r="F28">
        <f t="shared" si="2"/>
        <v>3.063063063063063E-2</v>
      </c>
      <c r="G28">
        <f t="shared" si="3"/>
        <v>0.11027027027027027</v>
      </c>
    </row>
    <row r="29" spans="5:51" x14ac:dyDescent="0.2">
      <c r="E29" s="1">
        <v>0.57299999999999995</v>
      </c>
      <c r="F29">
        <f t="shared" si="2"/>
        <v>2.9668411867364752E-2</v>
      </c>
      <c r="G29">
        <f t="shared" si="3"/>
        <v>0.10680628272251311</v>
      </c>
    </row>
    <row r="31" spans="5:51" x14ac:dyDescent="0.2">
      <c r="AY31" s="1">
        <v>0.52300000000000002</v>
      </c>
    </row>
    <row r="32" spans="5:51" x14ac:dyDescent="0.2">
      <c r="AY32" s="1">
        <v>0.52649999999999997</v>
      </c>
    </row>
    <row r="33" spans="51:51" x14ac:dyDescent="0.2">
      <c r="AY33" s="1">
        <v>0.52700000000000002</v>
      </c>
    </row>
    <row r="34" spans="51:51" x14ac:dyDescent="0.2">
      <c r="AY34" s="1">
        <v>0.53100000000000003</v>
      </c>
    </row>
    <row r="35" spans="51:51" x14ac:dyDescent="0.2">
      <c r="AY35" s="1">
        <v>0.53900000000000003</v>
      </c>
    </row>
    <row r="36" spans="51:51" x14ac:dyDescent="0.2">
      <c r="AY36" s="1">
        <v>0.55200000000000005</v>
      </c>
    </row>
    <row r="37" spans="51:51" x14ac:dyDescent="0.2">
      <c r="AY37" s="1">
        <v>0.55500000000000005</v>
      </c>
    </row>
    <row r="38" spans="51:51" x14ac:dyDescent="0.2">
      <c r="AY38" s="1">
        <v>0.57299999999999995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0002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2021-10-06T16:07:04Z</dcterms:created>
  <dcterms:modified xsi:type="dcterms:W3CDTF">2021-10-08T14:45:44Z</dcterms:modified>
</cp:coreProperties>
</file>