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user\OneDrive - University of Nottingham Malaysia\All Modules\FYP\dataset_cleaned\Lab2\"/>
    </mc:Choice>
  </mc:AlternateContent>
  <xr:revisionPtr revIDLastSave="0" documentId="13_ncr:1_{E3B6B1B5-9869-4544-9009-4536C14FCD5B}" xr6:coauthVersionLast="47" xr6:coauthVersionMax="47" xr10:uidLastSave="{00000000-0000-0000-0000-000000000000}"/>
  <bookViews>
    <workbookView xWindow="-108" yWindow="-108" windowWidth="23256" windowHeight="12456" xr2:uid="{9241148D-86D7-4CB0-8A1D-36767AC4351A}"/>
  </bookViews>
  <sheets>
    <sheet name="Test 2" sheetId="1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92" i="11" l="1"/>
  <c r="T192" i="11"/>
  <c r="R192" i="11"/>
  <c r="Q192" i="11"/>
  <c r="O192" i="11"/>
  <c r="N192" i="11"/>
  <c r="U191" i="11"/>
  <c r="T191" i="11"/>
  <c r="R191" i="11"/>
  <c r="Q191" i="11"/>
  <c r="O191" i="11"/>
  <c r="N191" i="11"/>
  <c r="U190" i="11"/>
  <c r="T190" i="11"/>
  <c r="R190" i="11"/>
  <c r="Q190" i="11"/>
  <c r="O190" i="11"/>
  <c r="N190" i="11"/>
  <c r="U189" i="11"/>
  <c r="T189" i="11"/>
  <c r="R189" i="11"/>
  <c r="Q189" i="11"/>
  <c r="O189" i="11"/>
  <c r="N189" i="11"/>
  <c r="AO187" i="11"/>
  <c r="AI187" i="11"/>
  <c r="AD187" i="11"/>
  <c r="V187" i="11"/>
  <c r="S187" i="11"/>
  <c r="P187" i="11"/>
  <c r="W187" i="11" s="1"/>
  <c r="L187" i="11"/>
  <c r="I187" i="11"/>
  <c r="F187" i="11"/>
  <c r="AO186" i="11"/>
  <c r="AI186" i="11"/>
  <c r="AD186" i="11"/>
  <c r="V186" i="11"/>
  <c r="S186" i="11"/>
  <c r="P186" i="11"/>
  <c r="L186" i="11"/>
  <c r="I186" i="11"/>
  <c r="F186" i="11"/>
  <c r="AO185" i="11"/>
  <c r="AI185" i="11"/>
  <c r="AD185" i="11"/>
  <c r="V185" i="11"/>
  <c r="S185" i="11"/>
  <c r="P185" i="11"/>
  <c r="L185" i="11"/>
  <c r="I185" i="11"/>
  <c r="F185" i="11"/>
  <c r="AO184" i="11"/>
  <c r="AI184" i="11"/>
  <c r="AD184" i="11"/>
  <c r="V184" i="11"/>
  <c r="S184" i="11"/>
  <c r="P184" i="11"/>
  <c r="L184" i="11"/>
  <c r="I184" i="11"/>
  <c r="F184" i="11"/>
  <c r="AO183" i="11"/>
  <c r="AI183" i="11"/>
  <c r="AD183" i="11"/>
  <c r="V183" i="11"/>
  <c r="S183" i="11"/>
  <c r="P183" i="11"/>
  <c r="L183" i="11"/>
  <c r="I183" i="11"/>
  <c r="F183" i="11"/>
  <c r="AO182" i="11"/>
  <c r="AI182" i="11"/>
  <c r="AD182" i="11"/>
  <c r="V182" i="11"/>
  <c r="W182" i="11" s="1"/>
  <c r="S182" i="11"/>
  <c r="P182" i="11"/>
  <c r="L182" i="11"/>
  <c r="I182" i="11"/>
  <c r="F182" i="11"/>
  <c r="AO181" i="11"/>
  <c r="AI181" i="11"/>
  <c r="AD181" i="11"/>
  <c r="V181" i="11"/>
  <c r="S181" i="11"/>
  <c r="P181" i="11"/>
  <c r="L181" i="11"/>
  <c r="I181" i="11"/>
  <c r="F181" i="11"/>
  <c r="AO180" i="11"/>
  <c r="AI180" i="11"/>
  <c r="AD180" i="11"/>
  <c r="V180" i="11"/>
  <c r="S180" i="11"/>
  <c r="P180" i="11"/>
  <c r="L180" i="11"/>
  <c r="I180" i="11"/>
  <c r="F180" i="11"/>
  <c r="AO179" i="11"/>
  <c r="AI179" i="11"/>
  <c r="AD179" i="11"/>
  <c r="V179" i="11"/>
  <c r="S179" i="11"/>
  <c r="P179" i="11"/>
  <c r="L179" i="11"/>
  <c r="I179" i="11"/>
  <c r="F179" i="11"/>
  <c r="AO178" i="11"/>
  <c r="AI178" i="11"/>
  <c r="AD178" i="11"/>
  <c r="V178" i="11"/>
  <c r="S178" i="11"/>
  <c r="P178" i="11"/>
  <c r="L178" i="11"/>
  <c r="I178" i="11"/>
  <c r="F178" i="11"/>
  <c r="AO177" i="11"/>
  <c r="AI177" i="11"/>
  <c r="AD177" i="11"/>
  <c r="V177" i="11"/>
  <c r="S177" i="11"/>
  <c r="P177" i="11"/>
  <c r="L177" i="11"/>
  <c r="M177" i="11" s="1"/>
  <c r="I177" i="11"/>
  <c r="F177" i="11"/>
  <c r="AO176" i="11"/>
  <c r="AI176" i="11"/>
  <c r="AD176" i="11"/>
  <c r="V176" i="11"/>
  <c r="S176" i="11"/>
  <c r="P176" i="11"/>
  <c r="L176" i="11"/>
  <c r="I176" i="11"/>
  <c r="F176" i="11"/>
  <c r="AO175" i="11"/>
  <c r="AI175" i="11"/>
  <c r="AD175" i="11"/>
  <c r="V175" i="11"/>
  <c r="S175" i="11"/>
  <c r="P175" i="11"/>
  <c r="L175" i="11"/>
  <c r="I175" i="11"/>
  <c r="F175" i="11"/>
  <c r="AO174" i="11"/>
  <c r="AI174" i="11"/>
  <c r="AD174" i="11"/>
  <c r="V174" i="11"/>
  <c r="W174" i="11" s="1"/>
  <c r="S174" i="11"/>
  <c r="P174" i="11"/>
  <c r="L174" i="11"/>
  <c r="I174" i="11"/>
  <c r="F174" i="11"/>
  <c r="AO173" i="11"/>
  <c r="AI173" i="11"/>
  <c r="AD173" i="11"/>
  <c r="V173" i="11"/>
  <c r="S173" i="11"/>
  <c r="P173" i="11"/>
  <c r="L173" i="11"/>
  <c r="I173" i="11"/>
  <c r="F173" i="11"/>
  <c r="AO172" i="11"/>
  <c r="AI172" i="11"/>
  <c r="AD172" i="11"/>
  <c r="V172" i="11"/>
  <c r="S172" i="11"/>
  <c r="P172" i="11"/>
  <c r="L172" i="11"/>
  <c r="I172" i="11"/>
  <c r="F172" i="11"/>
  <c r="AO171" i="11"/>
  <c r="AI171" i="11"/>
  <c r="AD171" i="11"/>
  <c r="V171" i="11"/>
  <c r="S171" i="11"/>
  <c r="P171" i="11"/>
  <c r="L171" i="11"/>
  <c r="I171" i="11"/>
  <c r="F171" i="11"/>
  <c r="AO170" i="11"/>
  <c r="AI170" i="11"/>
  <c r="AD170" i="11"/>
  <c r="V170" i="11"/>
  <c r="S170" i="11"/>
  <c r="P170" i="11"/>
  <c r="L170" i="11"/>
  <c r="I170" i="11"/>
  <c r="F170" i="11"/>
  <c r="AO169" i="11"/>
  <c r="AI169" i="11"/>
  <c r="AD169" i="11"/>
  <c r="V169" i="11"/>
  <c r="S169" i="11"/>
  <c r="P169" i="11"/>
  <c r="L169" i="11"/>
  <c r="I169" i="11"/>
  <c r="F169" i="11"/>
  <c r="AO168" i="11"/>
  <c r="AI168" i="11"/>
  <c r="AD168" i="11"/>
  <c r="V168" i="11"/>
  <c r="S168" i="11"/>
  <c r="P168" i="11"/>
  <c r="L168" i="11"/>
  <c r="I168" i="11"/>
  <c r="F168" i="11"/>
  <c r="AO167" i="11"/>
  <c r="AI167" i="11"/>
  <c r="AD167" i="11"/>
  <c r="V167" i="11"/>
  <c r="S167" i="11"/>
  <c r="P167" i="11"/>
  <c r="L167" i="11"/>
  <c r="I167" i="11"/>
  <c r="F167" i="11"/>
  <c r="AO166" i="11"/>
  <c r="AI166" i="11"/>
  <c r="AD166" i="11"/>
  <c r="V166" i="11"/>
  <c r="S166" i="11"/>
  <c r="P166" i="11"/>
  <c r="L166" i="11"/>
  <c r="I166" i="11"/>
  <c r="F166" i="11"/>
  <c r="AO165" i="11"/>
  <c r="AI165" i="11"/>
  <c r="AD165" i="11"/>
  <c r="V165" i="11"/>
  <c r="S165" i="11"/>
  <c r="P165" i="11"/>
  <c r="L165" i="11"/>
  <c r="I165" i="11"/>
  <c r="F165" i="11"/>
  <c r="AO164" i="11"/>
  <c r="AI164" i="11"/>
  <c r="AD164" i="11"/>
  <c r="V164" i="11"/>
  <c r="S164" i="11"/>
  <c r="P164" i="11"/>
  <c r="L164" i="11"/>
  <c r="I164" i="11"/>
  <c r="F164" i="11"/>
  <c r="AO163" i="11"/>
  <c r="AI163" i="11"/>
  <c r="AD163" i="11"/>
  <c r="V163" i="11"/>
  <c r="S163" i="11"/>
  <c r="P163" i="11"/>
  <c r="L163" i="11"/>
  <c r="I163" i="11"/>
  <c r="F163" i="11"/>
  <c r="AO162" i="11"/>
  <c r="AI162" i="11"/>
  <c r="AD162" i="11"/>
  <c r="V162" i="11"/>
  <c r="S162" i="11"/>
  <c r="P162" i="11"/>
  <c r="L162" i="11"/>
  <c r="I162" i="11"/>
  <c r="F162" i="11"/>
  <c r="AO161" i="11"/>
  <c r="AI161" i="11"/>
  <c r="AD161" i="11"/>
  <c r="V161" i="11"/>
  <c r="S161" i="11"/>
  <c r="P161" i="11"/>
  <c r="L161" i="11"/>
  <c r="I161" i="11"/>
  <c r="F161" i="11"/>
  <c r="AO160" i="11"/>
  <c r="AI160" i="11"/>
  <c r="AD160" i="11"/>
  <c r="V160" i="11"/>
  <c r="S160" i="11"/>
  <c r="P160" i="11"/>
  <c r="L160" i="11"/>
  <c r="I160" i="11"/>
  <c r="F160" i="11"/>
  <c r="AO159" i="11"/>
  <c r="AI159" i="11"/>
  <c r="AD159" i="11"/>
  <c r="V159" i="11"/>
  <c r="S159" i="11"/>
  <c r="P159" i="11"/>
  <c r="L159" i="11"/>
  <c r="I159" i="11"/>
  <c r="F159" i="11"/>
  <c r="AO158" i="11"/>
  <c r="AI158" i="11"/>
  <c r="AD158" i="11"/>
  <c r="V158" i="11"/>
  <c r="S158" i="11"/>
  <c r="P158" i="11"/>
  <c r="L158" i="11"/>
  <c r="I158" i="11"/>
  <c r="F158" i="11"/>
  <c r="AO157" i="11"/>
  <c r="AI157" i="11"/>
  <c r="AD157" i="11"/>
  <c r="V157" i="11"/>
  <c r="S157" i="11"/>
  <c r="P157" i="11"/>
  <c r="L157" i="11"/>
  <c r="I157" i="11"/>
  <c r="F157" i="11"/>
  <c r="AO156" i="11"/>
  <c r="AI156" i="11"/>
  <c r="AD156" i="11"/>
  <c r="V156" i="11"/>
  <c r="S156" i="11"/>
  <c r="P156" i="11"/>
  <c r="L156" i="11"/>
  <c r="I156" i="11"/>
  <c r="F156" i="11"/>
  <c r="AO155" i="11"/>
  <c r="AI155" i="11"/>
  <c r="AD155" i="11"/>
  <c r="V155" i="11"/>
  <c r="S155" i="11"/>
  <c r="P155" i="11"/>
  <c r="L155" i="11"/>
  <c r="I155" i="11"/>
  <c r="F155" i="11"/>
  <c r="AO154" i="11"/>
  <c r="AI154" i="11"/>
  <c r="AD154" i="11"/>
  <c r="V154" i="11"/>
  <c r="S154" i="11"/>
  <c r="P154" i="11"/>
  <c r="L154" i="11"/>
  <c r="I154" i="11"/>
  <c r="F154" i="11"/>
  <c r="AO153" i="11"/>
  <c r="AI153" i="11"/>
  <c r="AD153" i="11"/>
  <c r="V153" i="11"/>
  <c r="S153" i="11"/>
  <c r="P153" i="11"/>
  <c r="L153" i="11"/>
  <c r="I153" i="11"/>
  <c r="F153" i="11"/>
  <c r="AO152" i="11"/>
  <c r="AI152" i="11"/>
  <c r="AD152" i="11"/>
  <c r="V152" i="11"/>
  <c r="S152" i="11"/>
  <c r="P152" i="11"/>
  <c r="L152" i="11"/>
  <c r="I152" i="11"/>
  <c r="F152" i="11"/>
  <c r="AO151" i="11"/>
  <c r="AI151" i="11"/>
  <c r="AD151" i="11"/>
  <c r="V151" i="11"/>
  <c r="S151" i="11"/>
  <c r="P151" i="11"/>
  <c r="L151" i="11"/>
  <c r="I151" i="11"/>
  <c r="F151" i="11"/>
  <c r="AO150" i="11"/>
  <c r="AI150" i="11"/>
  <c r="AD150" i="11"/>
  <c r="V150" i="11"/>
  <c r="S150" i="11"/>
  <c r="P150" i="11"/>
  <c r="L150" i="11"/>
  <c r="I150" i="11"/>
  <c r="M150" i="11" s="1"/>
  <c r="F150" i="11"/>
  <c r="AO149" i="11"/>
  <c r="AI149" i="11"/>
  <c r="AD149" i="11"/>
  <c r="V149" i="11"/>
  <c r="S149" i="11"/>
  <c r="P149" i="11"/>
  <c r="L149" i="11"/>
  <c r="I149" i="11"/>
  <c r="F149" i="11"/>
  <c r="AO148" i="11"/>
  <c r="AI148" i="11"/>
  <c r="AD148" i="11"/>
  <c r="V148" i="11"/>
  <c r="S148" i="11"/>
  <c r="P148" i="11"/>
  <c r="L148" i="11"/>
  <c r="I148" i="11"/>
  <c r="F148" i="11"/>
  <c r="AO147" i="11"/>
  <c r="AI147" i="11"/>
  <c r="AD147" i="11"/>
  <c r="V147" i="11"/>
  <c r="S147" i="11"/>
  <c r="P147" i="11"/>
  <c r="L147" i="11"/>
  <c r="I147" i="11"/>
  <c r="F147" i="11"/>
  <c r="AO146" i="11"/>
  <c r="AI146" i="11"/>
  <c r="AD146" i="11"/>
  <c r="V146" i="11"/>
  <c r="W146" i="11" s="1"/>
  <c r="S146" i="11"/>
  <c r="P146" i="11"/>
  <c r="L146" i="11"/>
  <c r="I146" i="11"/>
  <c r="F146" i="11"/>
  <c r="AO145" i="11"/>
  <c r="AI145" i="11"/>
  <c r="AD145" i="11"/>
  <c r="V145" i="11"/>
  <c r="S145" i="11"/>
  <c r="P145" i="11"/>
  <c r="L145" i="11"/>
  <c r="I145" i="11"/>
  <c r="F145" i="11"/>
  <c r="AO144" i="11"/>
  <c r="AI144" i="11"/>
  <c r="AD144" i="11"/>
  <c r="V144" i="11"/>
  <c r="S144" i="11"/>
  <c r="P144" i="11"/>
  <c r="L144" i="11"/>
  <c r="I144" i="11"/>
  <c r="F144" i="11"/>
  <c r="AO143" i="11"/>
  <c r="AI143" i="11"/>
  <c r="AD143" i="11"/>
  <c r="V143" i="11"/>
  <c r="S143" i="11"/>
  <c r="P143" i="11"/>
  <c r="L143" i="11"/>
  <c r="I143" i="11"/>
  <c r="F143" i="11"/>
  <c r="AO142" i="11"/>
  <c r="AI142" i="11"/>
  <c r="AD142" i="11"/>
  <c r="V142" i="11"/>
  <c r="S142" i="11"/>
  <c r="P142" i="11"/>
  <c r="L142" i="11"/>
  <c r="I142" i="11"/>
  <c r="F142" i="11"/>
  <c r="AO141" i="11"/>
  <c r="AI141" i="11"/>
  <c r="AD141" i="11"/>
  <c r="V141" i="11"/>
  <c r="S141" i="11"/>
  <c r="P141" i="11"/>
  <c r="L141" i="11"/>
  <c r="I141" i="11"/>
  <c r="F141" i="11"/>
  <c r="AO140" i="11"/>
  <c r="AI140" i="11"/>
  <c r="AD140" i="11"/>
  <c r="V140" i="11"/>
  <c r="S140" i="11"/>
  <c r="P140" i="11"/>
  <c r="L140" i="11"/>
  <c r="I140" i="11"/>
  <c r="F140" i="11"/>
  <c r="AO139" i="11"/>
  <c r="AI139" i="11"/>
  <c r="AD139" i="11"/>
  <c r="V139" i="11"/>
  <c r="S139" i="11"/>
  <c r="P139" i="11"/>
  <c r="L139" i="11"/>
  <c r="I139" i="11"/>
  <c r="F139" i="11"/>
  <c r="AO138" i="11"/>
  <c r="AI138" i="11"/>
  <c r="AD138" i="11"/>
  <c r="V138" i="11"/>
  <c r="S138" i="11"/>
  <c r="P138" i="11"/>
  <c r="L138" i="11"/>
  <c r="I138" i="11"/>
  <c r="F138" i="11"/>
  <c r="AO137" i="11"/>
  <c r="AI137" i="11"/>
  <c r="AD137" i="11"/>
  <c r="V137" i="11"/>
  <c r="S137" i="11"/>
  <c r="P137" i="11"/>
  <c r="L137" i="11"/>
  <c r="I137" i="11"/>
  <c r="F137" i="11"/>
  <c r="AO136" i="11"/>
  <c r="AI136" i="11"/>
  <c r="AD136" i="11"/>
  <c r="V136" i="11"/>
  <c r="S136" i="11"/>
  <c r="P136" i="11"/>
  <c r="L136" i="11"/>
  <c r="I136" i="11"/>
  <c r="F136" i="11"/>
  <c r="AO135" i="11"/>
  <c r="AI135" i="11"/>
  <c r="AD135" i="11"/>
  <c r="V135" i="11"/>
  <c r="S135" i="11"/>
  <c r="P135" i="11"/>
  <c r="L135" i="11"/>
  <c r="I135" i="11"/>
  <c r="F135" i="11"/>
  <c r="AO134" i="11"/>
  <c r="AI134" i="11"/>
  <c r="AD134" i="11"/>
  <c r="V134" i="11"/>
  <c r="S134" i="11"/>
  <c r="P134" i="11"/>
  <c r="L134" i="11"/>
  <c r="I134" i="11"/>
  <c r="F134" i="11"/>
  <c r="M134" i="11" s="1"/>
  <c r="AO133" i="11"/>
  <c r="AI133" i="11"/>
  <c r="AD133" i="11"/>
  <c r="V133" i="11"/>
  <c r="S133" i="11"/>
  <c r="P133" i="11"/>
  <c r="L133" i="11"/>
  <c r="I133" i="11"/>
  <c r="F133" i="11"/>
  <c r="AO132" i="11"/>
  <c r="AI132" i="11"/>
  <c r="AD132" i="11"/>
  <c r="V132" i="11"/>
  <c r="W132" i="11" s="1"/>
  <c r="S132" i="11"/>
  <c r="P132" i="11"/>
  <c r="L132" i="11"/>
  <c r="I132" i="11"/>
  <c r="F132" i="11"/>
  <c r="AO131" i="11"/>
  <c r="AI131" i="11"/>
  <c r="AD131" i="11"/>
  <c r="V131" i="11"/>
  <c r="S131" i="11"/>
  <c r="P131" i="11"/>
  <c r="L131" i="11"/>
  <c r="I131" i="11"/>
  <c r="F131" i="11"/>
  <c r="AO130" i="11"/>
  <c r="AI130" i="11"/>
  <c r="AD130" i="11"/>
  <c r="V130" i="11"/>
  <c r="S130" i="11"/>
  <c r="P130" i="11"/>
  <c r="L130" i="11"/>
  <c r="I130" i="11"/>
  <c r="F130" i="11"/>
  <c r="AO129" i="11"/>
  <c r="AI129" i="11"/>
  <c r="AD129" i="11"/>
  <c r="V129" i="11"/>
  <c r="S129" i="11"/>
  <c r="P129" i="11"/>
  <c r="L129" i="11"/>
  <c r="I129" i="11"/>
  <c r="F129" i="11"/>
  <c r="AO128" i="11"/>
  <c r="AI128" i="11"/>
  <c r="AD128" i="11"/>
  <c r="V128" i="11"/>
  <c r="S128" i="11"/>
  <c r="P128" i="11"/>
  <c r="L128" i="11"/>
  <c r="I128" i="11"/>
  <c r="F128" i="11"/>
  <c r="AO127" i="11"/>
  <c r="AI127" i="11"/>
  <c r="AD127" i="11"/>
  <c r="V127" i="11"/>
  <c r="S127" i="11"/>
  <c r="P127" i="11"/>
  <c r="L127" i="11"/>
  <c r="I127" i="11"/>
  <c r="F127" i="11"/>
  <c r="AO126" i="11"/>
  <c r="AI126" i="11"/>
  <c r="AD126" i="11"/>
  <c r="V126" i="11"/>
  <c r="S126" i="11"/>
  <c r="P126" i="11"/>
  <c r="L126" i="11"/>
  <c r="I126" i="11"/>
  <c r="F126" i="11"/>
  <c r="AO125" i="11"/>
  <c r="AI125" i="11"/>
  <c r="AD125" i="11"/>
  <c r="V125" i="11"/>
  <c r="S125" i="11"/>
  <c r="P125" i="11"/>
  <c r="L125" i="11"/>
  <c r="I125" i="11"/>
  <c r="F125" i="11"/>
  <c r="AO124" i="11"/>
  <c r="AI124" i="11"/>
  <c r="AD124" i="11"/>
  <c r="V124" i="11"/>
  <c r="S124" i="11"/>
  <c r="P124" i="11"/>
  <c r="L124" i="11"/>
  <c r="I124" i="11"/>
  <c r="F124" i="11"/>
  <c r="M124" i="11" s="1"/>
  <c r="AO123" i="11"/>
  <c r="AI123" i="11"/>
  <c r="AD123" i="11"/>
  <c r="V123" i="11"/>
  <c r="S123" i="11"/>
  <c r="P123" i="11"/>
  <c r="L123" i="11"/>
  <c r="I123" i="11"/>
  <c r="F123" i="11"/>
  <c r="AO122" i="11"/>
  <c r="AI122" i="11"/>
  <c r="AD122" i="11"/>
  <c r="V122" i="11"/>
  <c r="S122" i="11"/>
  <c r="P122" i="11"/>
  <c r="L122" i="11"/>
  <c r="I122" i="11"/>
  <c r="F122" i="11"/>
  <c r="AO121" i="11"/>
  <c r="AI121" i="11"/>
  <c r="AD121" i="11"/>
  <c r="V121" i="11"/>
  <c r="S121" i="11"/>
  <c r="P121" i="11"/>
  <c r="L121" i="11"/>
  <c r="I121" i="11"/>
  <c r="F121" i="11"/>
  <c r="AO120" i="11"/>
  <c r="AI120" i="11"/>
  <c r="AD120" i="11"/>
  <c r="V120" i="11"/>
  <c r="S120" i="11"/>
  <c r="P120" i="11"/>
  <c r="L120" i="11"/>
  <c r="I120" i="11"/>
  <c r="F120" i="11"/>
  <c r="AO119" i="11"/>
  <c r="AI119" i="11"/>
  <c r="AD119" i="11"/>
  <c r="V119" i="11"/>
  <c r="S119" i="11"/>
  <c r="P119" i="11"/>
  <c r="L119" i="11"/>
  <c r="I119" i="11"/>
  <c r="F119" i="11"/>
  <c r="AO118" i="11"/>
  <c r="AI118" i="11"/>
  <c r="AD118" i="11"/>
  <c r="V118" i="11"/>
  <c r="S118" i="11"/>
  <c r="P118" i="11"/>
  <c r="L118" i="11"/>
  <c r="I118" i="11"/>
  <c r="F118" i="11"/>
  <c r="AO117" i="11"/>
  <c r="AI117" i="11"/>
  <c r="AD117" i="11"/>
  <c r="V117" i="11"/>
  <c r="S117" i="11"/>
  <c r="P117" i="11"/>
  <c r="W117" i="11" s="1"/>
  <c r="L117" i="11"/>
  <c r="I117" i="11"/>
  <c r="F117" i="11"/>
  <c r="AO116" i="11"/>
  <c r="AI116" i="11"/>
  <c r="AD116" i="11"/>
  <c r="V116" i="11"/>
  <c r="S116" i="11"/>
  <c r="P116" i="11"/>
  <c r="L116" i="11"/>
  <c r="I116" i="11"/>
  <c r="F116" i="11"/>
  <c r="AO115" i="11"/>
  <c r="AI115" i="11"/>
  <c r="V115" i="11"/>
  <c r="S115" i="11"/>
  <c r="P115" i="11"/>
  <c r="L115" i="11"/>
  <c r="I115" i="11"/>
  <c r="F115" i="11"/>
  <c r="AO114" i="11"/>
  <c r="AI114" i="11"/>
  <c r="AD114" i="11"/>
  <c r="V114" i="11"/>
  <c r="S114" i="11"/>
  <c r="P114" i="11"/>
  <c r="L114" i="11"/>
  <c r="I114" i="11"/>
  <c r="F114" i="11"/>
  <c r="AO113" i="11"/>
  <c r="AI113" i="11"/>
  <c r="AD113" i="11"/>
  <c r="V113" i="11"/>
  <c r="S113" i="11"/>
  <c r="P113" i="11"/>
  <c r="L113" i="11"/>
  <c r="I113" i="11"/>
  <c r="F113" i="11"/>
  <c r="AO112" i="11"/>
  <c r="AI112" i="11"/>
  <c r="AD112" i="11"/>
  <c r="V112" i="11"/>
  <c r="S112" i="11"/>
  <c r="P112" i="11"/>
  <c r="L112" i="11"/>
  <c r="I112" i="11"/>
  <c r="F112" i="11"/>
  <c r="AO111" i="11"/>
  <c r="AI111" i="11"/>
  <c r="AD111" i="11"/>
  <c r="V111" i="11"/>
  <c r="S111" i="11"/>
  <c r="P111" i="11"/>
  <c r="L111" i="11"/>
  <c r="I111" i="11"/>
  <c r="F111" i="11"/>
  <c r="AO110" i="11"/>
  <c r="AI110" i="11"/>
  <c r="AD110" i="11"/>
  <c r="V110" i="11"/>
  <c r="S110" i="11"/>
  <c r="P110" i="11"/>
  <c r="L110" i="11"/>
  <c r="I110" i="11"/>
  <c r="F110" i="11"/>
  <c r="AO109" i="11"/>
  <c r="AI109" i="11"/>
  <c r="AD109" i="11"/>
  <c r="V109" i="11"/>
  <c r="S109" i="11"/>
  <c r="P109" i="11"/>
  <c r="L109" i="11"/>
  <c r="I109" i="11"/>
  <c r="F109" i="11"/>
  <c r="AO108" i="11"/>
  <c r="AI108" i="11"/>
  <c r="AD108" i="11"/>
  <c r="V108" i="11"/>
  <c r="S108" i="11"/>
  <c r="P108" i="11"/>
  <c r="L108" i="11"/>
  <c r="I108" i="11"/>
  <c r="F108" i="11"/>
  <c r="AO107" i="11"/>
  <c r="AI107" i="11"/>
  <c r="AD107" i="11"/>
  <c r="V107" i="11"/>
  <c r="S107" i="11"/>
  <c r="P107" i="11"/>
  <c r="L107" i="11"/>
  <c r="I107" i="11"/>
  <c r="F107" i="11"/>
  <c r="AO106" i="11"/>
  <c r="AI106" i="11"/>
  <c r="AD106" i="11"/>
  <c r="V106" i="11"/>
  <c r="S106" i="11"/>
  <c r="P106" i="11"/>
  <c r="L106" i="11"/>
  <c r="I106" i="11"/>
  <c r="F106" i="11"/>
  <c r="AO105" i="11"/>
  <c r="AI105" i="11"/>
  <c r="AD105" i="11"/>
  <c r="V105" i="11"/>
  <c r="S105" i="11"/>
  <c r="P105" i="11"/>
  <c r="L105" i="11"/>
  <c r="I105" i="11"/>
  <c r="F105" i="11"/>
  <c r="AO104" i="11"/>
  <c r="AI104" i="11"/>
  <c r="AD104" i="11"/>
  <c r="V104" i="11"/>
  <c r="S104" i="11"/>
  <c r="P104" i="11"/>
  <c r="L104" i="11"/>
  <c r="I104" i="11"/>
  <c r="F104" i="11"/>
  <c r="AO103" i="11"/>
  <c r="AI103" i="11"/>
  <c r="AD103" i="11"/>
  <c r="V103" i="11"/>
  <c r="S103" i="11"/>
  <c r="P103" i="11"/>
  <c r="L103" i="11"/>
  <c r="I103" i="11"/>
  <c r="F103" i="11"/>
  <c r="AO102" i="11"/>
  <c r="AI102" i="11"/>
  <c r="AD102" i="11"/>
  <c r="V102" i="11"/>
  <c r="S102" i="11"/>
  <c r="P102" i="11"/>
  <c r="L102" i="11"/>
  <c r="I102" i="11"/>
  <c r="F102" i="11"/>
  <c r="AO101" i="11"/>
  <c r="AI101" i="11"/>
  <c r="AD101" i="11"/>
  <c r="V101" i="11"/>
  <c r="S101" i="11"/>
  <c r="P101" i="11"/>
  <c r="L101" i="11"/>
  <c r="I101" i="11"/>
  <c r="F101" i="11"/>
  <c r="AO100" i="11"/>
  <c r="AI100" i="11"/>
  <c r="AD100" i="11"/>
  <c r="V100" i="11"/>
  <c r="S100" i="11"/>
  <c r="P100" i="11"/>
  <c r="L100" i="11"/>
  <c r="I100" i="11"/>
  <c r="F100" i="11"/>
  <c r="AO99" i="11"/>
  <c r="AI99" i="11"/>
  <c r="AD99" i="11"/>
  <c r="V99" i="11"/>
  <c r="S99" i="11"/>
  <c r="P99" i="11"/>
  <c r="L99" i="11"/>
  <c r="I99" i="11"/>
  <c r="F99" i="11"/>
  <c r="AO98" i="11"/>
  <c r="AI98" i="11"/>
  <c r="AD98" i="11"/>
  <c r="V98" i="11"/>
  <c r="S98" i="11"/>
  <c r="P98" i="11"/>
  <c r="L98" i="11"/>
  <c r="I98" i="11"/>
  <c r="F98" i="11"/>
  <c r="AO97" i="11"/>
  <c r="AI97" i="11"/>
  <c r="AD97" i="11"/>
  <c r="V97" i="11"/>
  <c r="S97" i="11"/>
  <c r="P97" i="11"/>
  <c r="L97" i="11"/>
  <c r="I97" i="11"/>
  <c r="F97" i="11"/>
  <c r="AO96" i="11"/>
  <c r="AI96" i="11"/>
  <c r="AD96" i="11"/>
  <c r="V96" i="11"/>
  <c r="S96" i="11"/>
  <c r="P96" i="11"/>
  <c r="L96" i="11"/>
  <c r="I96" i="11"/>
  <c r="F96" i="11"/>
  <c r="AO95" i="11"/>
  <c r="AI95" i="11"/>
  <c r="AD95" i="11"/>
  <c r="V95" i="11"/>
  <c r="S95" i="11"/>
  <c r="P95" i="11"/>
  <c r="L95" i="11"/>
  <c r="I95" i="11"/>
  <c r="F95" i="11"/>
  <c r="AO94" i="11"/>
  <c r="AI94" i="11"/>
  <c r="AD94" i="11"/>
  <c r="V94" i="11"/>
  <c r="S94" i="11"/>
  <c r="P94" i="11"/>
  <c r="L94" i="11"/>
  <c r="I94" i="11"/>
  <c r="F94" i="11"/>
  <c r="AO93" i="11"/>
  <c r="AI93" i="11"/>
  <c r="AD93" i="11"/>
  <c r="V93" i="11"/>
  <c r="S93" i="11"/>
  <c r="P93" i="11"/>
  <c r="L93" i="11"/>
  <c r="I93" i="11"/>
  <c r="F93" i="11"/>
  <c r="AO92" i="11"/>
  <c r="AI92" i="11"/>
  <c r="AD92" i="11"/>
  <c r="V92" i="11"/>
  <c r="S92" i="11"/>
  <c r="P92" i="11"/>
  <c r="L92" i="11"/>
  <c r="I92" i="11"/>
  <c r="F92" i="11"/>
  <c r="AO91" i="11"/>
  <c r="AI91" i="11"/>
  <c r="AD91" i="11"/>
  <c r="V91" i="11"/>
  <c r="S91" i="11"/>
  <c r="P91" i="11"/>
  <c r="L91" i="11"/>
  <c r="I91" i="11"/>
  <c r="F91" i="11"/>
  <c r="AO90" i="11"/>
  <c r="AI90" i="11"/>
  <c r="AD90" i="11"/>
  <c r="V90" i="11"/>
  <c r="S90" i="11"/>
  <c r="P90" i="11"/>
  <c r="L90" i="11"/>
  <c r="I90" i="11"/>
  <c r="F90" i="11"/>
  <c r="AO89" i="11"/>
  <c r="AI89" i="11"/>
  <c r="AD89" i="11"/>
  <c r="V89" i="11"/>
  <c r="S89" i="11"/>
  <c r="P89" i="11"/>
  <c r="L89" i="11"/>
  <c r="I89" i="11"/>
  <c r="F89" i="11"/>
  <c r="AO88" i="11"/>
  <c r="AI88" i="11"/>
  <c r="AD88" i="11"/>
  <c r="V88" i="11"/>
  <c r="S88" i="11"/>
  <c r="P88" i="11"/>
  <c r="L88" i="11"/>
  <c r="I88" i="11"/>
  <c r="F88" i="11"/>
  <c r="AO87" i="11"/>
  <c r="AI87" i="11"/>
  <c r="AD87" i="11"/>
  <c r="V87" i="11"/>
  <c r="S87" i="11"/>
  <c r="P87" i="11"/>
  <c r="L87" i="11"/>
  <c r="I87" i="11"/>
  <c r="F87" i="11"/>
  <c r="AO86" i="11"/>
  <c r="AI86" i="11"/>
  <c r="AD86" i="11"/>
  <c r="V86" i="11"/>
  <c r="S86" i="11"/>
  <c r="P86" i="11"/>
  <c r="L86" i="11"/>
  <c r="I86" i="11"/>
  <c r="F86" i="11"/>
  <c r="AO85" i="11"/>
  <c r="AI85" i="11"/>
  <c r="AD85" i="11"/>
  <c r="V85" i="11"/>
  <c r="S85" i="11"/>
  <c r="P85" i="11"/>
  <c r="W85" i="11" s="1"/>
  <c r="L85" i="11"/>
  <c r="I85" i="11"/>
  <c r="F85" i="11"/>
  <c r="AO84" i="11"/>
  <c r="AI84" i="11"/>
  <c r="AD84" i="11"/>
  <c r="V84" i="11"/>
  <c r="S84" i="11"/>
  <c r="P84" i="11"/>
  <c r="L84" i="11"/>
  <c r="I84" i="11"/>
  <c r="F84" i="11"/>
  <c r="AO83" i="11"/>
  <c r="AI83" i="11"/>
  <c r="AD83" i="11"/>
  <c r="V83" i="11"/>
  <c r="S83" i="11"/>
  <c r="P83" i="11"/>
  <c r="L83" i="11"/>
  <c r="I83" i="11"/>
  <c r="F83" i="11"/>
  <c r="AO82" i="11"/>
  <c r="AI82" i="11"/>
  <c r="AD82" i="11"/>
  <c r="V82" i="11"/>
  <c r="S82" i="11"/>
  <c r="P82" i="11"/>
  <c r="L82" i="11"/>
  <c r="I82" i="11"/>
  <c r="F82" i="11"/>
  <c r="AO81" i="11"/>
  <c r="AI81" i="11"/>
  <c r="AD81" i="11"/>
  <c r="V81" i="11"/>
  <c r="S81" i="11"/>
  <c r="P81" i="11"/>
  <c r="L81" i="11"/>
  <c r="I81" i="11"/>
  <c r="F81" i="11"/>
  <c r="AO80" i="11"/>
  <c r="AI80" i="11"/>
  <c r="AD80" i="11"/>
  <c r="V80" i="11"/>
  <c r="S80" i="11"/>
  <c r="P80" i="11"/>
  <c r="L80" i="11"/>
  <c r="I80" i="11"/>
  <c r="F80" i="11"/>
  <c r="AO79" i="11"/>
  <c r="AI79" i="11"/>
  <c r="AD79" i="11"/>
  <c r="V79" i="11"/>
  <c r="S79" i="11"/>
  <c r="P79" i="11"/>
  <c r="L79" i="11"/>
  <c r="I79" i="11"/>
  <c r="F79" i="11"/>
  <c r="AO78" i="11"/>
  <c r="AI78" i="11"/>
  <c r="AD78" i="11"/>
  <c r="V78" i="11"/>
  <c r="S78" i="11"/>
  <c r="P78" i="11"/>
  <c r="L78" i="11"/>
  <c r="I78" i="11"/>
  <c r="F78" i="11"/>
  <c r="AO77" i="11"/>
  <c r="AI77" i="11"/>
  <c r="AD77" i="11"/>
  <c r="V77" i="11"/>
  <c r="S77" i="11"/>
  <c r="P77" i="11"/>
  <c r="L77" i="11"/>
  <c r="I77" i="11"/>
  <c r="F77" i="11"/>
  <c r="AO76" i="11"/>
  <c r="AI76" i="11"/>
  <c r="AD76" i="11"/>
  <c r="V76" i="11"/>
  <c r="S76" i="11"/>
  <c r="P76" i="11"/>
  <c r="L76" i="11"/>
  <c r="I76" i="11"/>
  <c r="F76" i="11"/>
  <c r="AO75" i="11"/>
  <c r="AI75" i="11"/>
  <c r="AD75" i="11"/>
  <c r="V75" i="11"/>
  <c r="S75" i="11"/>
  <c r="P75" i="11"/>
  <c r="L75" i="11"/>
  <c r="I75" i="11"/>
  <c r="F75" i="11"/>
  <c r="AO74" i="11"/>
  <c r="AI74" i="11"/>
  <c r="AD74" i="11"/>
  <c r="V74" i="11"/>
  <c r="S74" i="11"/>
  <c r="P74" i="11"/>
  <c r="L74" i="11"/>
  <c r="I74" i="11"/>
  <c r="F74" i="11"/>
  <c r="AO73" i="11"/>
  <c r="AI73" i="11"/>
  <c r="AD73" i="11"/>
  <c r="V73" i="11"/>
  <c r="S73" i="11"/>
  <c r="P73" i="11"/>
  <c r="L73" i="11"/>
  <c r="I73" i="11"/>
  <c r="F73" i="11"/>
  <c r="AO72" i="11"/>
  <c r="AI72" i="11"/>
  <c r="AD72" i="11"/>
  <c r="V72" i="11"/>
  <c r="S72" i="11"/>
  <c r="P72" i="11"/>
  <c r="L72" i="11"/>
  <c r="I72" i="11"/>
  <c r="F72" i="11"/>
  <c r="M72" i="11" s="1"/>
  <c r="AO71" i="11"/>
  <c r="AI71" i="11"/>
  <c r="AD71" i="11"/>
  <c r="V71" i="11"/>
  <c r="S71" i="11"/>
  <c r="P71" i="11"/>
  <c r="L71" i="11"/>
  <c r="I71" i="11"/>
  <c r="F71" i="11"/>
  <c r="AO70" i="11"/>
  <c r="AI70" i="11"/>
  <c r="AD70" i="11"/>
  <c r="V70" i="11"/>
  <c r="S70" i="11"/>
  <c r="P70" i="11"/>
  <c r="L70" i="11"/>
  <c r="I70" i="11"/>
  <c r="F70" i="11"/>
  <c r="AO69" i="11"/>
  <c r="AI69" i="11"/>
  <c r="AD69" i="11"/>
  <c r="V69" i="11"/>
  <c r="S69" i="11"/>
  <c r="P69" i="11"/>
  <c r="W69" i="11" s="1"/>
  <c r="L69" i="11"/>
  <c r="I69" i="11"/>
  <c r="F69" i="11"/>
  <c r="AO68" i="11"/>
  <c r="AI68" i="11"/>
  <c r="AD68" i="11"/>
  <c r="V68" i="11"/>
  <c r="S68" i="11"/>
  <c r="P68" i="11"/>
  <c r="L68" i="11"/>
  <c r="I68" i="11"/>
  <c r="F68" i="11"/>
  <c r="AO67" i="11"/>
  <c r="AI67" i="11"/>
  <c r="AD67" i="11"/>
  <c r="V67" i="11"/>
  <c r="S67" i="11"/>
  <c r="P67" i="11"/>
  <c r="L67" i="11"/>
  <c r="I67" i="11"/>
  <c r="F67" i="11"/>
  <c r="AO66" i="11"/>
  <c r="AI66" i="11"/>
  <c r="AD66" i="11"/>
  <c r="V66" i="11"/>
  <c r="S66" i="11"/>
  <c r="P66" i="11"/>
  <c r="L66" i="11"/>
  <c r="I66" i="11"/>
  <c r="F66" i="11"/>
  <c r="AO65" i="11"/>
  <c r="AI65" i="11"/>
  <c r="AD65" i="11"/>
  <c r="V65" i="11"/>
  <c r="S65" i="11"/>
  <c r="P65" i="11"/>
  <c r="L65" i="11"/>
  <c r="I65" i="11"/>
  <c r="F65" i="11"/>
  <c r="AO64" i="11"/>
  <c r="AI64" i="11"/>
  <c r="AD64" i="11"/>
  <c r="V64" i="11"/>
  <c r="S64" i="11"/>
  <c r="P64" i="11"/>
  <c r="L64" i="11"/>
  <c r="I64" i="11"/>
  <c r="F64" i="11"/>
  <c r="AO63" i="11"/>
  <c r="AI63" i="11"/>
  <c r="AD63" i="11"/>
  <c r="V63" i="11"/>
  <c r="S63" i="11"/>
  <c r="P63" i="11"/>
  <c r="L63" i="11"/>
  <c r="I63" i="11"/>
  <c r="F63" i="11"/>
  <c r="AO62" i="11"/>
  <c r="AI62" i="11"/>
  <c r="AD62" i="11"/>
  <c r="V62" i="11"/>
  <c r="S62" i="11"/>
  <c r="P62" i="11"/>
  <c r="L62" i="11"/>
  <c r="I62" i="11"/>
  <c r="F62" i="11"/>
  <c r="AO61" i="11"/>
  <c r="AI61" i="11"/>
  <c r="AD61" i="11"/>
  <c r="V61" i="11"/>
  <c r="S61" i="11"/>
  <c r="P61" i="11"/>
  <c r="L61" i="11"/>
  <c r="I61" i="11"/>
  <c r="F61" i="11"/>
  <c r="AO60" i="11"/>
  <c r="AI60" i="11"/>
  <c r="AD60" i="11"/>
  <c r="V60" i="11"/>
  <c r="S60" i="11"/>
  <c r="P60" i="11"/>
  <c r="L60" i="11"/>
  <c r="I60" i="11"/>
  <c r="F60" i="11"/>
  <c r="AO59" i="11"/>
  <c r="AI59" i="11"/>
  <c r="AD59" i="11"/>
  <c r="V59" i="11"/>
  <c r="S59" i="11"/>
  <c r="P59" i="11"/>
  <c r="L59" i="11"/>
  <c r="I59" i="11"/>
  <c r="F59" i="11"/>
  <c r="AO58" i="11"/>
  <c r="AI58" i="11"/>
  <c r="AD58" i="11"/>
  <c r="V58" i="11"/>
  <c r="S58" i="11"/>
  <c r="P58" i="11"/>
  <c r="L58" i="11"/>
  <c r="I58" i="11"/>
  <c r="F58" i="11"/>
  <c r="AO57" i="11"/>
  <c r="AI57" i="11"/>
  <c r="AD57" i="11"/>
  <c r="V57" i="11"/>
  <c r="S57" i="11"/>
  <c r="P57" i="11"/>
  <c r="L57" i="11"/>
  <c r="I57" i="11"/>
  <c r="F57" i="11"/>
  <c r="AO56" i="11"/>
  <c r="AI56" i="11"/>
  <c r="AD56" i="11"/>
  <c r="V56" i="11"/>
  <c r="S56" i="11"/>
  <c r="P56" i="11"/>
  <c r="L56" i="11"/>
  <c r="I56" i="11"/>
  <c r="F56" i="11"/>
  <c r="AO55" i="11"/>
  <c r="AI55" i="11"/>
  <c r="AD55" i="11"/>
  <c r="V55" i="11"/>
  <c r="S55" i="11"/>
  <c r="P55" i="11"/>
  <c r="L55" i="11"/>
  <c r="I55" i="11"/>
  <c r="F55" i="11"/>
  <c r="AO54" i="11"/>
  <c r="AI54" i="11"/>
  <c r="AD54" i="11"/>
  <c r="V54" i="11"/>
  <c r="S54" i="11"/>
  <c r="P54" i="11"/>
  <c r="W54" i="11" s="1"/>
  <c r="L54" i="11"/>
  <c r="I54" i="11"/>
  <c r="F54" i="11"/>
  <c r="AO53" i="11"/>
  <c r="AI53" i="11"/>
  <c r="AD53" i="11"/>
  <c r="V53" i="11"/>
  <c r="S53" i="11"/>
  <c r="W53" i="11" s="1"/>
  <c r="P53" i="11"/>
  <c r="L53" i="11"/>
  <c r="I53" i="11"/>
  <c r="F53" i="11"/>
  <c r="AO52" i="11"/>
  <c r="AI52" i="11"/>
  <c r="AD52" i="11"/>
  <c r="V52" i="11"/>
  <c r="S52" i="11"/>
  <c r="P52" i="11"/>
  <c r="L52" i="11"/>
  <c r="I52" i="11"/>
  <c r="F52" i="11"/>
  <c r="AO51" i="11"/>
  <c r="AI51" i="11"/>
  <c r="AD51" i="11"/>
  <c r="V51" i="11"/>
  <c r="S51" i="11"/>
  <c r="P51" i="11"/>
  <c r="L51" i="11"/>
  <c r="I51" i="11"/>
  <c r="F51" i="11"/>
  <c r="AO50" i="11"/>
  <c r="AI50" i="11"/>
  <c r="AD50" i="11"/>
  <c r="V50" i="11"/>
  <c r="S50" i="11"/>
  <c r="P50" i="11"/>
  <c r="L50" i="11"/>
  <c r="I50" i="11"/>
  <c r="F50" i="11"/>
  <c r="AO49" i="11"/>
  <c r="AI49" i="11"/>
  <c r="AD49" i="11"/>
  <c r="V49" i="11"/>
  <c r="S49" i="11"/>
  <c r="P49" i="11"/>
  <c r="L49" i="11"/>
  <c r="I49" i="11"/>
  <c r="F49" i="11"/>
  <c r="AO48" i="11"/>
  <c r="AI48" i="11"/>
  <c r="AD48" i="11"/>
  <c r="V48" i="11"/>
  <c r="S48" i="11"/>
  <c r="P48" i="11"/>
  <c r="L48" i="11"/>
  <c r="I48" i="11"/>
  <c r="F48" i="11"/>
  <c r="AO47" i="11"/>
  <c r="AI47" i="11"/>
  <c r="AD47" i="11"/>
  <c r="V47" i="11"/>
  <c r="S47" i="11"/>
  <c r="P47" i="11"/>
  <c r="L47" i="11"/>
  <c r="I47" i="11"/>
  <c r="F47" i="11"/>
  <c r="AO46" i="11"/>
  <c r="AI46" i="11"/>
  <c r="AD46" i="11"/>
  <c r="V46" i="11"/>
  <c r="S46" i="11"/>
  <c r="P46" i="11"/>
  <c r="L46" i="11"/>
  <c r="I46" i="11"/>
  <c r="F46" i="11"/>
  <c r="AO45" i="11"/>
  <c r="AI45" i="11"/>
  <c r="AD45" i="11"/>
  <c r="V45" i="11"/>
  <c r="S45" i="11"/>
  <c r="P45" i="11"/>
  <c r="L45" i="11"/>
  <c r="I45" i="11"/>
  <c r="F45" i="11"/>
  <c r="AO44" i="11"/>
  <c r="AI44" i="11"/>
  <c r="AD44" i="11"/>
  <c r="V44" i="11"/>
  <c r="S44" i="11"/>
  <c r="P44" i="11"/>
  <c r="L44" i="11"/>
  <c r="I44" i="11"/>
  <c r="F44" i="11"/>
  <c r="AO43" i="11"/>
  <c r="AI43" i="11"/>
  <c r="AD43" i="11"/>
  <c r="V43" i="11"/>
  <c r="S43" i="11"/>
  <c r="P43" i="11"/>
  <c r="L43" i="11"/>
  <c r="I43" i="11"/>
  <c r="F43" i="11"/>
  <c r="AO42" i="11"/>
  <c r="AI42" i="11"/>
  <c r="AD42" i="11"/>
  <c r="V42" i="11"/>
  <c r="S42" i="11"/>
  <c r="P42" i="11"/>
  <c r="L42" i="11"/>
  <c r="I42" i="11"/>
  <c r="F42" i="11"/>
  <c r="AO41" i="11"/>
  <c r="AI41" i="11"/>
  <c r="AD41" i="11"/>
  <c r="V41" i="11"/>
  <c r="S41" i="11"/>
  <c r="P41" i="11"/>
  <c r="L41" i="11"/>
  <c r="I41" i="11"/>
  <c r="F41" i="11"/>
  <c r="AO40" i="11"/>
  <c r="AI40" i="11"/>
  <c r="AD40" i="11"/>
  <c r="V40" i="11"/>
  <c r="S40" i="11"/>
  <c r="P40" i="11"/>
  <c r="L40" i="11"/>
  <c r="I40" i="11"/>
  <c r="F40" i="11"/>
  <c r="AO39" i="11"/>
  <c r="AI39" i="11"/>
  <c r="AD39" i="11"/>
  <c r="V39" i="11"/>
  <c r="S39" i="11"/>
  <c r="P39" i="11"/>
  <c r="L39" i="11"/>
  <c r="I39" i="11"/>
  <c r="F39" i="11"/>
  <c r="AO38" i="11"/>
  <c r="AI38" i="11"/>
  <c r="AD38" i="11"/>
  <c r="V38" i="11"/>
  <c r="S38" i="11"/>
  <c r="P38" i="11"/>
  <c r="L38" i="11"/>
  <c r="I38" i="11"/>
  <c r="F38" i="11"/>
  <c r="AO37" i="11"/>
  <c r="AI37" i="11"/>
  <c r="AD37" i="11"/>
  <c r="V37" i="11"/>
  <c r="S37" i="11"/>
  <c r="P37" i="11"/>
  <c r="L37" i="11"/>
  <c r="I37" i="11"/>
  <c r="F37" i="11"/>
  <c r="AO36" i="11"/>
  <c r="AI36" i="11"/>
  <c r="AD36" i="11"/>
  <c r="V36" i="11"/>
  <c r="S36" i="11"/>
  <c r="P36" i="11"/>
  <c r="L36" i="11"/>
  <c r="I36" i="11"/>
  <c r="F36" i="11"/>
  <c r="AO35" i="11"/>
  <c r="AI35" i="11"/>
  <c r="AD35" i="11"/>
  <c r="V35" i="11"/>
  <c r="S35" i="11"/>
  <c r="P35" i="11"/>
  <c r="L35" i="11"/>
  <c r="I35" i="11"/>
  <c r="F35" i="11"/>
  <c r="AO34" i="11"/>
  <c r="AI34" i="11"/>
  <c r="AD34" i="11"/>
  <c r="V34" i="11"/>
  <c r="S34" i="11"/>
  <c r="P34" i="11"/>
  <c r="L34" i="11"/>
  <c r="I34" i="11"/>
  <c r="F34" i="11"/>
  <c r="AO33" i="11"/>
  <c r="AI33" i="11"/>
  <c r="AD33" i="11"/>
  <c r="V33" i="11"/>
  <c r="S33" i="11"/>
  <c r="P33" i="11"/>
  <c r="L33" i="11"/>
  <c r="I33" i="11"/>
  <c r="F33" i="11"/>
  <c r="AO32" i="11"/>
  <c r="AI32" i="11"/>
  <c r="AD32" i="11"/>
  <c r="V32" i="11"/>
  <c r="S32" i="11"/>
  <c r="P32" i="11"/>
  <c r="L32" i="11"/>
  <c r="I32" i="11"/>
  <c r="F32" i="11"/>
  <c r="AO31" i="11"/>
  <c r="AI31" i="11"/>
  <c r="AD31" i="11"/>
  <c r="V31" i="11"/>
  <c r="S31" i="11"/>
  <c r="P31" i="11"/>
  <c r="L31" i="11"/>
  <c r="I31" i="11"/>
  <c r="F31" i="11"/>
  <c r="AO30" i="11"/>
  <c r="AI30" i="11"/>
  <c r="AD30" i="11"/>
  <c r="V30" i="11"/>
  <c r="S30" i="11"/>
  <c r="P30" i="11"/>
  <c r="L30" i="11"/>
  <c r="I30" i="11"/>
  <c r="F30" i="11"/>
  <c r="AO29" i="11"/>
  <c r="AI29" i="11"/>
  <c r="AD29" i="11"/>
  <c r="V29" i="11"/>
  <c r="S29" i="11"/>
  <c r="P29" i="11"/>
  <c r="L29" i="11"/>
  <c r="I29" i="11"/>
  <c r="F29" i="11"/>
  <c r="AO28" i="11"/>
  <c r="AI28" i="11"/>
  <c r="AD28" i="11"/>
  <c r="V28" i="11"/>
  <c r="S28" i="11"/>
  <c r="P28" i="11"/>
  <c r="L28" i="11"/>
  <c r="I28" i="11"/>
  <c r="F28" i="11"/>
  <c r="AO27" i="11"/>
  <c r="AI27" i="11"/>
  <c r="AD27" i="11"/>
  <c r="V27" i="11"/>
  <c r="S27" i="11"/>
  <c r="P27" i="11"/>
  <c r="L27" i="11"/>
  <c r="I27" i="11"/>
  <c r="F27" i="11"/>
  <c r="AO26" i="11"/>
  <c r="AI26" i="11"/>
  <c r="AD26" i="11"/>
  <c r="V26" i="11"/>
  <c r="S26" i="11"/>
  <c r="P26" i="11"/>
  <c r="W26" i="11" s="1"/>
  <c r="L26" i="11"/>
  <c r="I26" i="11"/>
  <c r="F26" i="11"/>
  <c r="AO25" i="11"/>
  <c r="AI25" i="11"/>
  <c r="AD25" i="11"/>
  <c r="V25" i="11"/>
  <c r="S25" i="11"/>
  <c r="P25" i="11"/>
  <c r="L25" i="11"/>
  <c r="I25" i="11"/>
  <c r="F25" i="11"/>
  <c r="AO24" i="11"/>
  <c r="AI24" i="11"/>
  <c r="AD24" i="11"/>
  <c r="V24" i="11"/>
  <c r="S24" i="11"/>
  <c r="P24" i="11"/>
  <c r="L24" i="11"/>
  <c r="I24" i="11"/>
  <c r="F24" i="11"/>
  <c r="AO23" i="11"/>
  <c r="AI23" i="11"/>
  <c r="AD23" i="11"/>
  <c r="V23" i="11"/>
  <c r="S23" i="11"/>
  <c r="P23" i="11"/>
  <c r="L23" i="11"/>
  <c r="I23" i="11"/>
  <c r="F23" i="11"/>
  <c r="AO22" i="11"/>
  <c r="AI22" i="11"/>
  <c r="AD22" i="11"/>
  <c r="V22" i="11"/>
  <c r="S22" i="11"/>
  <c r="P22" i="11"/>
  <c r="L22" i="11"/>
  <c r="I22" i="11"/>
  <c r="F22" i="11"/>
  <c r="AO21" i="11"/>
  <c r="AI21" i="11"/>
  <c r="AD21" i="11"/>
  <c r="V21" i="11"/>
  <c r="S21" i="11"/>
  <c r="P21" i="11"/>
  <c r="L21" i="11"/>
  <c r="I21" i="11"/>
  <c r="F21" i="11"/>
  <c r="AO20" i="11"/>
  <c r="AI20" i="11"/>
  <c r="AD20" i="11"/>
  <c r="V20" i="11"/>
  <c r="S20" i="11"/>
  <c r="P20" i="11"/>
  <c r="L20" i="11"/>
  <c r="I20" i="11"/>
  <c r="F20" i="11"/>
  <c r="AO19" i="11"/>
  <c r="AI19" i="11"/>
  <c r="AD19" i="11"/>
  <c r="V19" i="11"/>
  <c r="S19" i="11"/>
  <c r="P19" i="11"/>
  <c r="L19" i="11"/>
  <c r="I19" i="11"/>
  <c r="F19" i="11"/>
  <c r="AO18" i="11"/>
  <c r="AI18" i="11"/>
  <c r="AD18" i="11"/>
  <c r="V18" i="11"/>
  <c r="S18" i="11"/>
  <c r="P18" i="11"/>
  <c r="L18" i="11"/>
  <c r="I18" i="11"/>
  <c r="F18" i="11"/>
  <c r="AO17" i="11"/>
  <c r="AI17" i="11"/>
  <c r="AD17" i="11"/>
  <c r="V17" i="11"/>
  <c r="S17" i="11"/>
  <c r="P17" i="11"/>
  <c r="L17" i="11"/>
  <c r="I17" i="11"/>
  <c r="F17" i="11"/>
  <c r="AO16" i="11"/>
  <c r="AI16" i="11"/>
  <c r="AD16" i="11"/>
  <c r="V16" i="11"/>
  <c r="S16" i="11"/>
  <c r="P16" i="11"/>
  <c r="L16" i="11"/>
  <c r="I16" i="11"/>
  <c r="F16" i="11"/>
  <c r="AO15" i="11"/>
  <c r="AI15" i="11"/>
  <c r="AD15" i="11"/>
  <c r="V15" i="11"/>
  <c r="S15" i="11"/>
  <c r="P15" i="11"/>
  <c r="L15" i="11"/>
  <c r="I15" i="11"/>
  <c r="F15" i="11"/>
  <c r="AO14" i="11"/>
  <c r="AI14" i="11"/>
  <c r="AD14" i="11"/>
  <c r="V14" i="11"/>
  <c r="S14" i="11"/>
  <c r="P14" i="11"/>
  <c r="L14" i="11"/>
  <c r="I14" i="11"/>
  <c r="F14" i="11"/>
  <c r="AO13" i="11"/>
  <c r="AI13" i="11"/>
  <c r="AD13" i="11"/>
  <c r="V13" i="11"/>
  <c r="S13" i="11"/>
  <c r="P13" i="11"/>
  <c r="L13" i="11"/>
  <c r="I13" i="11"/>
  <c r="F13" i="11"/>
  <c r="AO12" i="11"/>
  <c r="AI12" i="11"/>
  <c r="AD12" i="11"/>
  <c r="V12" i="11"/>
  <c r="S12" i="11"/>
  <c r="P12" i="11"/>
  <c r="L12" i="11"/>
  <c r="I12" i="11"/>
  <c r="F12" i="11"/>
  <c r="AO11" i="11"/>
  <c r="AI11" i="11"/>
  <c r="AD11" i="11"/>
  <c r="V11" i="11"/>
  <c r="S11" i="11"/>
  <c r="P11" i="11"/>
  <c r="L11" i="11"/>
  <c r="I11" i="11"/>
  <c r="F11" i="11"/>
  <c r="AO10" i="11"/>
  <c r="AI10" i="11"/>
  <c r="AD10" i="11"/>
  <c r="V10" i="11"/>
  <c r="S10" i="11"/>
  <c r="P10" i="11"/>
  <c r="L10" i="11"/>
  <c r="I10" i="11"/>
  <c r="F10" i="11"/>
  <c r="AO9" i="11"/>
  <c r="AI9" i="11"/>
  <c r="AD9" i="11"/>
  <c r="V9" i="11"/>
  <c r="S9" i="11"/>
  <c r="P9" i="11"/>
  <c r="L9" i="11"/>
  <c r="I9" i="11"/>
  <c r="F9" i="11"/>
  <c r="AO8" i="11"/>
  <c r="AI8" i="11"/>
  <c r="AD8" i="11"/>
  <c r="V8" i="11"/>
  <c r="S8" i="11"/>
  <c r="P8" i="11"/>
  <c r="L8" i="11"/>
  <c r="I8" i="11"/>
  <c r="F8" i="11"/>
  <c r="AO7" i="11"/>
  <c r="AI7" i="11"/>
  <c r="AD7" i="11"/>
  <c r="V7" i="11"/>
  <c r="S7" i="11"/>
  <c r="P7" i="11"/>
  <c r="L7" i="11"/>
  <c r="I7" i="11"/>
  <c r="F7" i="11"/>
  <c r="AO6" i="11"/>
  <c r="AI6" i="11"/>
  <c r="AD6" i="11"/>
  <c r="V6" i="11"/>
  <c r="S6" i="11"/>
  <c r="P6" i="11"/>
  <c r="L6" i="11"/>
  <c r="I6" i="11"/>
  <c r="F6" i="11"/>
  <c r="AO5" i="11"/>
  <c r="AI5" i="11"/>
  <c r="AD5" i="11"/>
  <c r="V5" i="11"/>
  <c r="S5" i="11"/>
  <c r="P5" i="11"/>
  <c r="L5" i="11"/>
  <c r="I5" i="11"/>
  <c r="F5" i="11"/>
  <c r="AO4" i="11"/>
  <c r="AI4" i="11"/>
  <c r="AD4" i="11"/>
  <c r="V4" i="11"/>
  <c r="S4" i="11"/>
  <c r="P4" i="11"/>
  <c r="L4" i="11"/>
  <c r="I4" i="11"/>
  <c r="F4" i="11"/>
  <c r="AO3" i="11"/>
  <c r="AI3" i="11"/>
  <c r="AD3" i="11"/>
  <c r="V3" i="11"/>
  <c r="S3" i="11"/>
  <c r="P3" i="11"/>
  <c r="L3" i="11"/>
  <c r="I3" i="11"/>
  <c r="F3" i="11"/>
  <c r="AO2" i="11"/>
  <c r="AI2" i="11"/>
  <c r="AD2" i="11"/>
  <c r="V2" i="11"/>
  <c r="S2" i="11"/>
  <c r="P2" i="11"/>
  <c r="L2" i="11"/>
  <c r="I2" i="11"/>
  <c r="F2" i="11"/>
  <c r="M136" i="11" l="1"/>
  <c r="M144" i="11"/>
  <c r="M148" i="11"/>
  <c r="M152" i="11"/>
  <c r="W125" i="11"/>
  <c r="M128" i="11"/>
  <c r="W48" i="11"/>
  <c r="M51" i="11"/>
  <c r="M83" i="11"/>
  <c r="W153" i="11"/>
  <c r="M55" i="11"/>
  <c r="W68" i="11"/>
  <c r="M91" i="11"/>
  <c r="M95" i="11"/>
  <c r="M103" i="11"/>
  <c r="W156" i="11"/>
  <c r="M126" i="11"/>
  <c r="M158" i="11"/>
  <c r="M174" i="11"/>
  <c r="AE174" i="11" s="1"/>
  <c r="W179" i="11"/>
  <c r="M182" i="11"/>
  <c r="AE182" i="11" s="1"/>
  <c r="W79" i="11"/>
  <c r="M86" i="11"/>
  <c r="M139" i="11"/>
  <c r="AE139" i="11" s="1"/>
  <c r="W115" i="11"/>
  <c r="M118" i="11"/>
  <c r="W9" i="11"/>
  <c r="AE9" i="11" s="1"/>
  <c r="M20" i="11"/>
  <c r="M28" i="11"/>
  <c r="W30" i="11"/>
  <c r="M33" i="11"/>
  <c r="W38" i="11"/>
  <c r="W116" i="11"/>
  <c r="AE116" i="11" s="1"/>
  <c r="M120" i="11"/>
  <c r="W130" i="11"/>
  <c r="AE130" i="11" s="1"/>
  <c r="W137" i="11"/>
  <c r="M154" i="11"/>
  <c r="M156" i="11"/>
  <c r="W159" i="11"/>
  <c r="AE159" i="11" s="1"/>
  <c r="M162" i="11"/>
  <c r="W167" i="11"/>
  <c r="M170" i="11"/>
  <c r="AE170" i="11" s="1"/>
  <c r="W177" i="11"/>
  <c r="AE177" i="11" s="1"/>
  <c r="M180" i="11"/>
  <c r="W185" i="11"/>
  <c r="W33" i="11"/>
  <c r="AE33" i="11" s="1"/>
  <c r="W87" i="11"/>
  <c r="W46" i="11"/>
  <c r="M57" i="11"/>
  <c r="W62" i="11"/>
  <c r="M65" i="11"/>
  <c r="W70" i="11"/>
  <c r="W77" i="11"/>
  <c r="M88" i="11"/>
  <c r="W93" i="11"/>
  <c r="M96" i="11"/>
  <c r="M97" i="11"/>
  <c r="W109" i="11"/>
  <c r="M127" i="11"/>
  <c r="AE127" i="11" s="1"/>
  <c r="M142" i="11"/>
  <c r="W17" i="11"/>
  <c r="W56" i="11"/>
  <c r="W111" i="11"/>
  <c r="M143" i="11"/>
  <c r="W42" i="11"/>
  <c r="M45" i="11"/>
  <c r="W50" i="11"/>
  <c r="M53" i="11"/>
  <c r="AE53" i="11" s="1"/>
  <c r="M67" i="11"/>
  <c r="M76" i="11"/>
  <c r="AE76" i="11" s="1"/>
  <c r="M84" i="11"/>
  <c r="M116" i="11"/>
  <c r="M122" i="11"/>
  <c r="W127" i="11"/>
  <c r="M129" i="11"/>
  <c r="M130" i="11"/>
  <c r="W141" i="11"/>
  <c r="AE141" i="11" s="1"/>
  <c r="M12" i="11"/>
  <c r="M36" i="11"/>
  <c r="M39" i="11"/>
  <c r="M47" i="11"/>
  <c r="M78" i="11"/>
  <c r="W105" i="11"/>
  <c r="W113" i="11"/>
  <c r="M123" i="11"/>
  <c r="M132" i="11"/>
  <c r="W142" i="11"/>
  <c r="AE142" i="11" s="1"/>
  <c r="M175" i="11"/>
  <c r="M183" i="11"/>
  <c r="M4" i="11"/>
  <c r="M31" i="11"/>
  <c r="W36" i="11"/>
  <c r="W44" i="11"/>
  <c r="W58" i="11"/>
  <c r="M62" i="11"/>
  <c r="M63" i="11"/>
  <c r="M71" i="11"/>
  <c r="W76" i="11"/>
  <c r="W89" i="11"/>
  <c r="M94" i="11"/>
  <c r="M117" i="11"/>
  <c r="W121" i="11"/>
  <c r="M138" i="11"/>
  <c r="M140" i="11"/>
  <c r="W143" i="11"/>
  <c r="AE143" i="11" s="1"/>
  <c r="M145" i="11"/>
  <c r="M146" i="11"/>
  <c r="AE146" i="11" s="1"/>
  <c r="W157" i="11"/>
  <c r="W25" i="11"/>
  <c r="W126" i="11"/>
  <c r="M185" i="11"/>
  <c r="W5" i="11"/>
  <c r="W6" i="11"/>
  <c r="M8" i="11"/>
  <c r="M9" i="11"/>
  <c r="W13" i="11"/>
  <c r="W14" i="11"/>
  <c r="M16" i="11"/>
  <c r="M17" i="11"/>
  <c r="W21" i="11"/>
  <c r="W22" i="11"/>
  <c r="M24" i="11"/>
  <c r="M25" i="11"/>
  <c r="AE25" i="11" s="1"/>
  <c r="W29" i="11"/>
  <c r="M32" i="11"/>
  <c r="AE32" i="11" s="1"/>
  <c r="W37" i="11"/>
  <c r="M46" i="11"/>
  <c r="AE46" i="11" s="1"/>
  <c r="W49" i="11"/>
  <c r="M52" i="11"/>
  <c r="W74" i="11"/>
  <c r="M82" i="11"/>
  <c r="W99" i="11"/>
  <c r="M108" i="11"/>
  <c r="M109" i="11"/>
  <c r="M115" i="11"/>
  <c r="AE115" i="11" s="1"/>
  <c r="M119" i="11"/>
  <c r="W122" i="11"/>
  <c r="AE122" i="11" s="1"/>
  <c r="W133" i="11"/>
  <c r="AE133" i="11" s="1"/>
  <c r="M135" i="11"/>
  <c r="W138" i="11"/>
  <c r="W149" i="11"/>
  <c r="W162" i="11"/>
  <c r="M165" i="11"/>
  <c r="W170" i="11"/>
  <c r="W176" i="11"/>
  <c r="M179" i="11"/>
  <c r="W184" i="11"/>
  <c r="M187" i="11"/>
  <c r="W123" i="11"/>
  <c r="AE123" i="11" s="1"/>
  <c r="W128" i="11"/>
  <c r="AE128" i="11" s="1"/>
  <c r="W155" i="11"/>
  <c r="W169" i="11"/>
  <c r="M2" i="11"/>
  <c r="M3" i="11"/>
  <c r="W7" i="11"/>
  <c r="W8" i="11"/>
  <c r="M10" i="11"/>
  <c r="M11" i="11"/>
  <c r="W15" i="11"/>
  <c r="W16" i="11"/>
  <c r="M18" i="11"/>
  <c r="M19" i="11"/>
  <c r="W23" i="11"/>
  <c r="W24" i="11"/>
  <c r="AE24" i="11" s="1"/>
  <c r="M26" i="11"/>
  <c r="AE26" i="11" s="1"/>
  <c r="M27" i="11"/>
  <c r="W31" i="11"/>
  <c r="W45" i="11"/>
  <c r="M54" i="11"/>
  <c r="AE54" i="11" s="1"/>
  <c r="W57" i="11"/>
  <c r="M59" i="11"/>
  <c r="M60" i="11"/>
  <c r="W81" i="11"/>
  <c r="M90" i="11"/>
  <c r="W101" i="11"/>
  <c r="W107" i="11"/>
  <c r="W118" i="11"/>
  <c r="AE118" i="11" s="1"/>
  <c r="W129" i="11"/>
  <c r="AE129" i="11" s="1"/>
  <c r="M131" i="11"/>
  <c r="W134" i="11"/>
  <c r="W145" i="11"/>
  <c r="M147" i="11"/>
  <c r="M159" i="11"/>
  <c r="W164" i="11"/>
  <c r="M167" i="11"/>
  <c r="AE167" i="11" s="1"/>
  <c r="W172" i="11"/>
  <c r="M173" i="11"/>
  <c r="W178" i="11"/>
  <c r="M181" i="11"/>
  <c r="W186" i="11"/>
  <c r="M164" i="11"/>
  <c r="M172" i="11"/>
  <c r="W32" i="11"/>
  <c r="M35" i="11"/>
  <c r="M41" i="11"/>
  <c r="W52" i="11"/>
  <c r="M61" i="11"/>
  <c r="AE61" i="11" s="1"/>
  <c r="W64" i="11"/>
  <c r="M68" i="11"/>
  <c r="M73" i="11"/>
  <c r="M79" i="11"/>
  <c r="AE79" i="11" s="1"/>
  <c r="W83" i="11"/>
  <c r="AE83" i="11" s="1"/>
  <c r="W84" i="11"/>
  <c r="M92" i="11"/>
  <c r="W95" i="11"/>
  <c r="AE95" i="11" s="1"/>
  <c r="M104" i="11"/>
  <c r="M105" i="11"/>
  <c r="M111" i="11"/>
  <c r="W119" i="11"/>
  <c r="AE119" i="11" s="1"/>
  <c r="M121" i="11"/>
  <c r="W124" i="11"/>
  <c r="AE124" i="11" s="1"/>
  <c r="W135" i="11"/>
  <c r="AE135" i="11" s="1"/>
  <c r="M137" i="11"/>
  <c r="W140" i="11"/>
  <c r="AE140" i="11" s="1"/>
  <c r="W151" i="11"/>
  <c r="W152" i="11"/>
  <c r="W163" i="11"/>
  <c r="M166" i="11"/>
  <c r="W171" i="11"/>
  <c r="M141" i="11"/>
  <c r="W10" i="11"/>
  <c r="AE10" i="11" s="1"/>
  <c r="M13" i="11"/>
  <c r="W18" i="11"/>
  <c r="M21" i="11"/>
  <c r="M99" i="11"/>
  <c r="M155" i="11"/>
  <c r="W180" i="11"/>
  <c r="W139" i="11"/>
  <c r="W144" i="11"/>
  <c r="AE144" i="11" s="1"/>
  <c r="W161" i="11"/>
  <c r="W2" i="11"/>
  <c r="M5" i="11"/>
  <c r="M29" i="11"/>
  <c r="W34" i="11"/>
  <c r="M37" i="11"/>
  <c r="W40" i="11"/>
  <c r="M43" i="11"/>
  <c r="M49" i="11"/>
  <c r="AE49" i="11" s="1"/>
  <c r="W60" i="11"/>
  <c r="M69" i="11"/>
  <c r="W72" i="11"/>
  <c r="AE72" i="11" s="1"/>
  <c r="M80" i="11"/>
  <c r="M87" i="11"/>
  <c r="W91" i="11"/>
  <c r="AE91" i="11" s="1"/>
  <c r="W92" i="11"/>
  <c r="AE92" i="11" s="1"/>
  <c r="W97" i="11"/>
  <c r="W103" i="11"/>
  <c r="AE103" i="11" s="1"/>
  <c r="M112" i="11"/>
  <c r="M113" i="11"/>
  <c r="AE113" i="11" s="1"/>
  <c r="W120" i="11"/>
  <c r="W131" i="11"/>
  <c r="M133" i="11"/>
  <c r="W136" i="11"/>
  <c r="AE136" i="11" s="1"/>
  <c r="W147" i="11"/>
  <c r="AE147" i="11" s="1"/>
  <c r="W148" i="11"/>
  <c r="AE148" i="11" s="1"/>
  <c r="M160" i="11"/>
  <c r="W165" i="11"/>
  <c r="M168" i="11"/>
  <c r="M125" i="11"/>
  <c r="AE125" i="11" s="1"/>
  <c r="W3" i="11"/>
  <c r="W4" i="11"/>
  <c r="AE4" i="11" s="1"/>
  <c r="M6" i="11"/>
  <c r="M7" i="11"/>
  <c r="W11" i="11"/>
  <c r="W12" i="11"/>
  <c r="M14" i="11"/>
  <c r="M15" i="11"/>
  <c r="W19" i="11"/>
  <c r="W20" i="11"/>
  <c r="AE20" i="11" s="1"/>
  <c r="M22" i="11"/>
  <c r="M23" i="11"/>
  <c r="W27" i="11"/>
  <c r="AE27" i="11" s="1"/>
  <c r="W28" i="11"/>
  <c r="AE28" i="11" s="1"/>
  <c r="M30" i="11"/>
  <c r="M38" i="11"/>
  <c r="W41" i="11"/>
  <c r="M44" i="11"/>
  <c r="W61" i="11"/>
  <c r="W66" i="11"/>
  <c r="M75" i="11"/>
  <c r="M100" i="11"/>
  <c r="M101" i="11"/>
  <c r="M107" i="11"/>
  <c r="M151" i="11"/>
  <c r="AE16" i="11"/>
  <c r="AE11" i="11"/>
  <c r="AE69" i="11"/>
  <c r="S190" i="11"/>
  <c r="S189" i="11"/>
  <c r="S192" i="11"/>
  <c r="S191" i="11"/>
  <c r="AE152" i="11"/>
  <c r="AE156" i="11"/>
  <c r="V192" i="11"/>
  <c r="V191" i="11"/>
  <c r="V190" i="11"/>
  <c r="V189" i="11"/>
  <c r="W67" i="11"/>
  <c r="W75" i="11"/>
  <c r="AE75" i="11" s="1"/>
  <c r="W82" i="11"/>
  <c r="AE82" i="11" s="1"/>
  <c r="W90" i="11"/>
  <c r="AE90" i="11" s="1"/>
  <c r="W96" i="11"/>
  <c r="W100" i="11"/>
  <c r="W104" i="11"/>
  <c r="AE104" i="11" s="1"/>
  <c r="W108" i="11"/>
  <c r="W112" i="11"/>
  <c r="AE131" i="11"/>
  <c r="W35" i="11"/>
  <c r="AE35" i="11" s="1"/>
  <c r="W43" i="11"/>
  <c r="W51" i="11"/>
  <c r="AE51" i="11" s="1"/>
  <c r="W59" i="11"/>
  <c r="M66" i="11"/>
  <c r="M74" i="11"/>
  <c r="M81" i="11"/>
  <c r="M89" i="11"/>
  <c r="AE89" i="11" s="1"/>
  <c r="AE132" i="11"/>
  <c r="AE187" i="11"/>
  <c r="M34" i="11"/>
  <c r="AE34" i="11" s="1"/>
  <c r="M42" i="11"/>
  <c r="AE42" i="11" s="1"/>
  <c r="M50" i="11"/>
  <c r="M58" i="11"/>
  <c r="W65" i="11"/>
  <c r="AE65" i="11" s="1"/>
  <c r="W73" i="11"/>
  <c r="W80" i="11"/>
  <c r="AE80" i="11" s="1"/>
  <c r="W88" i="11"/>
  <c r="M98" i="11"/>
  <c r="M102" i="11"/>
  <c r="M106" i="11"/>
  <c r="M110" i="11"/>
  <c r="M114" i="11"/>
  <c r="W150" i="11"/>
  <c r="AE150" i="11" s="1"/>
  <c r="W154" i="11"/>
  <c r="AE154" i="11" s="1"/>
  <c r="W158" i="11"/>
  <c r="M161" i="11"/>
  <c r="AE161" i="11" s="1"/>
  <c r="W166" i="11"/>
  <c r="AE166" i="11" s="1"/>
  <c r="M169" i="11"/>
  <c r="W173" i="11"/>
  <c r="M176" i="11"/>
  <c r="AE176" i="11" s="1"/>
  <c r="W181" i="11"/>
  <c r="M184" i="11"/>
  <c r="AE184" i="11" s="1"/>
  <c r="M40" i="11"/>
  <c r="AE40" i="11" s="1"/>
  <c r="M48" i="11"/>
  <c r="AE48" i="11" s="1"/>
  <c r="M56" i="11"/>
  <c r="AE56" i="11" s="1"/>
  <c r="M64" i="11"/>
  <c r="W71" i="11"/>
  <c r="W78" i="11"/>
  <c r="W86" i="11"/>
  <c r="W94" i="11"/>
  <c r="AE94" i="11" s="1"/>
  <c r="W98" i="11"/>
  <c r="W102" i="11"/>
  <c r="W106" i="11"/>
  <c r="W110" i="11"/>
  <c r="W114" i="11"/>
  <c r="AE117" i="11"/>
  <c r="AE121" i="11"/>
  <c r="P191" i="11"/>
  <c r="P190" i="11"/>
  <c r="P189" i="11"/>
  <c r="P192" i="11"/>
  <c r="W39" i="11"/>
  <c r="W47" i="11"/>
  <c r="W55" i="11"/>
  <c r="W63" i="11"/>
  <c r="AE63" i="11" s="1"/>
  <c r="M70" i="11"/>
  <c r="AE70" i="11" s="1"/>
  <c r="M77" i="11"/>
  <c r="M85" i="11"/>
  <c r="AE85" i="11" s="1"/>
  <c r="M93" i="11"/>
  <c r="AE126" i="11"/>
  <c r="AE134" i="11"/>
  <c r="M149" i="11"/>
  <c r="M153" i="11"/>
  <c r="AE153" i="11" s="1"/>
  <c r="M157" i="11"/>
  <c r="AE157" i="11" s="1"/>
  <c r="W160" i="11"/>
  <c r="M163" i="11"/>
  <c r="W168" i="11"/>
  <c r="M171" i="11"/>
  <c r="W175" i="11"/>
  <c r="AE175" i="11" s="1"/>
  <c r="M178" i="11"/>
  <c r="W183" i="11"/>
  <c r="M186" i="11"/>
  <c r="AE55" i="11" l="1"/>
  <c r="AE67" i="11"/>
  <c r="AE178" i="11"/>
  <c r="AE52" i="11"/>
  <c r="AE2" i="11"/>
  <c r="AE86" i="11"/>
  <c r="AE73" i="11"/>
  <c r="AE44" i="11"/>
  <c r="AE12" i="11"/>
  <c r="AE179" i="11"/>
  <c r="AE109" i="11"/>
  <c r="AE162" i="11"/>
  <c r="AE3" i="11"/>
  <c r="AE137" i="11"/>
  <c r="AE68" i="11"/>
  <c r="AE155" i="11"/>
  <c r="AE186" i="11"/>
  <c r="AE39" i="11"/>
  <c r="AE138" i="11"/>
  <c r="AE102" i="11"/>
  <c r="AE173" i="11"/>
  <c r="AE93" i="11"/>
  <c r="AE78" i="11"/>
  <c r="AE145" i="11"/>
  <c r="AE158" i="11"/>
  <c r="AE58" i="11"/>
  <c r="AE66" i="11"/>
  <c r="AE38" i="11"/>
  <c r="AE45" i="11"/>
  <c r="AE8" i="11"/>
  <c r="AE120" i="11"/>
  <c r="AE47" i="11"/>
  <c r="AE101" i="11"/>
  <c r="AE19" i="11"/>
  <c r="AE88" i="11"/>
  <c r="AE169" i="11"/>
  <c r="AE105" i="11"/>
  <c r="AE168" i="11"/>
  <c r="AE74" i="11"/>
  <c r="AE163" i="11"/>
  <c r="AE160" i="11"/>
  <c r="AE77" i="11"/>
  <c r="AE64" i="11"/>
  <c r="AE50" i="11"/>
  <c r="AE59" i="11"/>
  <c r="AE96" i="11"/>
  <c r="AE30" i="11"/>
  <c r="AE60" i="11"/>
  <c r="AE180" i="11"/>
  <c r="AE31" i="11"/>
  <c r="AE165" i="11"/>
  <c r="AE17" i="11"/>
  <c r="AE43" i="11"/>
  <c r="AE151" i="11"/>
  <c r="AE97" i="11"/>
  <c r="AE98" i="11"/>
  <c r="AE13" i="11"/>
  <c r="AE81" i="11"/>
  <c r="AE87" i="11"/>
  <c r="AE171" i="11"/>
  <c r="AE84" i="11"/>
  <c r="AE185" i="11"/>
  <c r="AE181" i="11"/>
  <c r="AE172" i="11"/>
  <c r="AE57" i="11"/>
  <c r="AE36" i="11"/>
  <c r="AE18" i="11"/>
  <c r="AE183" i="11"/>
  <c r="AE71" i="11"/>
  <c r="AE111" i="11"/>
  <c r="AE62" i="11"/>
  <c r="AE41" i="11"/>
  <c r="AE100" i="11"/>
  <c r="AE23" i="11"/>
  <c r="AE7" i="11"/>
  <c r="AE37" i="11"/>
  <c r="AE99" i="11"/>
  <c r="AE29" i="11"/>
  <c r="AE164" i="11"/>
  <c r="AE107" i="11"/>
  <c r="AE14" i="11"/>
  <c r="AE15" i="11"/>
  <c r="AE149" i="11"/>
  <c r="AE112" i="11"/>
  <c r="AE22" i="11"/>
  <c r="AE6" i="11"/>
  <c r="AE108" i="11"/>
  <c r="AE21" i="11"/>
  <c r="AE5" i="11"/>
  <c r="W191" i="11"/>
  <c r="W192" i="11"/>
  <c r="W190" i="11"/>
  <c r="AE114" i="11"/>
  <c r="AE110" i="11"/>
  <c r="AE106" i="11"/>
  <c r="W189" i="11"/>
</calcChain>
</file>

<file path=xl/sharedStrings.xml><?xml version="1.0" encoding="utf-8"?>
<sst xmlns="http://schemas.openxmlformats.org/spreadsheetml/2006/main" count="1708" uniqueCount="1111">
  <si>
    <t>ID</t>
  </si>
  <si>
    <t>Name</t>
  </si>
  <si>
    <t>Edwin Bundan Anak Kunjang</t>
  </si>
  <si>
    <t>Fan Zhi Qing</t>
  </si>
  <si>
    <t>Tan Pwey-Hwang</t>
  </si>
  <si>
    <t>Sean Chew Jiet Lun</t>
  </si>
  <si>
    <t>Mashhood Salim</t>
  </si>
  <si>
    <t>Ma, Yixing</t>
  </si>
  <si>
    <t>Umer</t>
  </si>
  <si>
    <t>Shahjalal Mosharof</t>
  </si>
  <si>
    <t>Mahmoud Yasser Mokhtar Sallam</t>
  </si>
  <si>
    <t>Liu, Hongyi</t>
  </si>
  <si>
    <t>Ahmed Amin Mohamed Osman</t>
  </si>
  <si>
    <t>Jeremy Mwakio Kilei</t>
  </si>
  <si>
    <t>Ahmed Mohamed Abdelhamid Gobran Abdelhalim</t>
  </si>
  <si>
    <t>Abdelrahman Sameh Mohamed Ali Ebrahem Fahmy</t>
  </si>
  <si>
    <t>Thasha Dewi A/P Suresh Kumar</t>
  </si>
  <si>
    <t>Chong Kah Ming Alvin</t>
  </si>
  <si>
    <t>Shawn Chan</t>
  </si>
  <si>
    <t>Chia Sze Lum</t>
  </si>
  <si>
    <t>Abdurrahman Bin Milhan</t>
  </si>
  <si>
    <t>Raihan Haris Mohammad</t>
  </si>
  <si>
    <t>Lim Chen Yu</t>
  </si>
  <si>
    <t>Oguzhan Tekin</t>
  </si>
  <si>
    <t>Tan Chee Tai</t>
  </si>
  <si>
    <t>Liu, Yujun</t>
  </si>
  <si>
    <t>Jiang, Yuze</t>
  </si>
  <si>
    <t>Song Tian Cheng</t>
  </si>
  <si>
    <t>Jana Arab</t>
  </si>
  <si>
    <t>Shreyasree Rajanmuthaiya</t>
  </si>
  <si>
    <t>Nikitha Rajagopalan</t>
  </si>
  <si>
    <t>Belal Ibrahim Saied Ibrahim Alkafoury</t>
  </si>
  <si>
    <t>Justin Goh Jing Hao</t>
  </si>
  <si>
    <t>Chan Michelle</t>
  </si>
  <si>
    <t>Lee Wei Cong</t>
  </si>
  <si>
    <t>Fu Qin Ee</t>
  </si>
  <si>
    <t>Omair Ahmad Bahaaeldin Atris Ibrahim</t>
  </si>
  <si>
    <t>Oscar Wong Yu Jun</t>
  </si>
  <si>
    <t>Lee Boven</t>
  </si>
  <si>
    <t>Chan Jun Xi</t>
  </si>
  <si>
    <t>Wong Cheuk Kei</t>
  </si>
  <si>
    <t>Wong Zi Xin</t>
  </si>
  <si>
    <t>Humayd Oladipupo Oke</t>
  </si>
  <si>
    <t>Dhiren Harindu Purasinghe</t>
  </si>
  <si>
    <t>Kazuki Ichikawa</t>
  </si>
  <si>
    <t>Sanjivan Prakash</t>
  </si>
  <si>
    <t>Lok Jia Hsin</t>
  </si>
  <si>
    <t>Mohammed Abdulghani Ahmed Abdullah Senan</t>
  </si>
  <si>
    <t>Muhammad Aatik Shaikh</t>
  </si>
  <si>
    <t>Dean Agha Koeswantoro</t>
  </si>
  <si>
    <t>Jeffrey Teoh Dass</t>
  </si>
  <si>
    <t>Moo Shu Ann</t>
  </si>
  <si>
    <t>Ng Yoong Shen</t>
  </si>
  <si>
    <t>Ang Chu Yao</t>
  </si>
  <si>
    <t>Ziad Ahmed Kamel Elsayed Ragheb Elsebai</t>
  </si>
  <si>
    <t>Shen, Chen</t>
  </si>
  <si>
    <t>Cui Yining</t>
  </si>
  <si>
    <t>Tan Xin Wei-Iris</t>
  </si>
  <si>
    <t>Adrian Lee Joon Yin</t>
  </si>
  <si>
    <t>Ng Guan Yi</t>
  </si>
  <si>
    <t>Tee Yen Pinn</t>
  </si>
  <si>
    <t>Cham Jin Jie</t>
  </si>
  <si>
    <t>Thanushyabbita A/P Chandra</t>
  </si>
  <si>
    <t>Chia Heng Shen Rong</t>
  </si>
  <si>
    <t>Chan Yi Shuen</t>
  </si>
  <si>
    <t>Tham Wing Lok</t>
  </si>
  <si>
    <t>Bhavatharni A/P Gopi Krishnan</t>
  </si>
  <si>
    <t>Imtiaz Naufal Bin Mohammad Fuad</t>
  </si>
  <si>
    <t>Youssif Mahmoud Gomaa Sayed</t>
  </si>
  <si>
    <t>Khoo Zhong Jun</t>
  </si>
  <si>
    <t>Lim Chai Shuen</t>
  </si>
  <si>
    <t>Aisha Maul</t>
  </si>
  <si>
    <t>Tan Shuen Xian</t>
  </si>
  <si>
    <t>Teoh Zhuo Qi</t>
  </si>
  <si>
    <t>Hii Li Ning</t>
  </si>
  <si>
    <t>Lim Wei Jun</t>
  </si>
  <si>
    <t>Eunice Lee Ying Yun</t>
  </si>
  <si>
    <t>Ivan Khomiakov</t>
  </si>
  <si>
    <t>Tey Qi Yuan</t>
  </si>
  <si>
    <t>Nigel Kong Zhi Jie</t>
  </si>
  <si>
    <t>Ivan Char Cheng Jun</t>
  </si>
  <si>
    <t>Yew Xin Nie</t>
  </si>
  <si>
    <t>Tai Sze-Song</t>
  </si>
  <si>
    <t>Ang Shi Neng</t>
  </si>
  <si>
    <t>Chong Cheng Jun</t>
  </si>
  <si>
    <t>Vasegaran A/L Murugaiah</t>
  </si>
  <si>
    <t>Ong Wei Xuan</t>
  </si>
  <si>
    <t>Sanjanaah A/P Chandra Sekaran</t>
  </si>
  <si>
    <t>Wong Yung Tung</t>
  </si>
  <si>
    <t>Phung Yu Jie</t>
  </si>
  <si>
    <t>Maisarah Binti Mubarakad Arshad</t>
  </si>
  <si>
    <t>Shirley Ng Shuet Ling</t>
  </si>
  <si>
    <t>Arianna Binti Ainurizam</t>
  </si>
  <si>
    <t>Rebecca Anita Pereira</t>
  </si>
  <si>
    <t>Shabila Sofea Binti Shahrul Niza</t>
  </si>
  <si>
    <t>Tan Wei Sin</t>
  </si>
  <si>
    <t>Wan Yoong Theng</t>
  </si>
  <si>
    <t>Selina Yeoh Yun Ci</t>
  </si>
  <si>
    <t>Kong Zen Eu</t>
  </si>
  <si>
    <t>Charles Dan Zhi Jhet</t>
  </si>
  <si>
    <t>Mirza Zahin Khan Bin Tasneem Ahmad</t>
  </si>
  <si>
    <t>Maryam Kazim Dhalla</t>
  </si>
  <si>
    <t>Pius Lau Jueng</t>
  </si>
  <si>
    <t>Lai, Yuyang</t>
  </si>
  <si>
    <t>Xu, Bindan</t>
  </si>
  <si>
    <t>Koh Chia Wee</t>
  </si>
  <si>
    <t>Alei Ahmed Omr Halawa</t>
  </si>
  <si>
    <t>Avinash Ramash Lakhwani</t>
  </si>
  <si>
    <t>He, Junzhe</t>
  </si>
  <si>
    <t>Sarah Ismail Abbas Mahdaly Seifelnasr</t>
  </si>
  <si>
    <t>Wijeratne Mohandiramge Ushara Shevoni Fernando</t>
  </si>
  <si>
    <t>Shoeb Mirza Bin Mohamed Faizal</t>
  </si>
  <si>
    <t>Yumna Akif Ali</t>
  </si>
  <si>
    <t>Navya Binoy Valiyakunnel</t>
  </si>
  <si>
    <t>Nigel Choong Zi Wei</t>
  </si>
  <si>
    <t>Si, Yichen</t>
  </si>
  <si>
    <t>Yang, Xinzhu</t>
  </si>
  <si>
    <t>Zhao, Yuke</t>
  </si>
  <si>
    <t>Zhang, Zhen</t>
  </si>
  <si>
    <t>Babacar Sene</t>
  </si>
  <si>
    <t>Abdullah Usmani</t>
  </si>
  <si>
    <t>Zheng, Kaiqi</t>
  </si>
  <si>
    <t>Florence Tinevimbo Chigwida</t>
  </si>
  <si>
    <t>Mohamed Fahd Haris Bin Shaiful Nizam</t>
  </si>
  <si>
    <t>Karam Allahham</t>
  </si>
  <si>
    <t>Ihfaz Hussain Chowdhury</t>
  </si>
  <si>
    <t>Tsen Zhi Jian</t>
  </si>
  <si>
    <t>Ahmad Daffa Fatih Aljabbar</t>
  </si>
  <si>
    <t>Wang, Xuerui</t>
  </si>
  <si>
    <t>Xiang, Can</t>
  </si>
  <si>
    <t>Eryn Chee En Ning</t>
  </si>
  <si>
    <t>Zhang, Shuming</t>
  </si>
  <si>
    <t>Nathanael Ng</t>
  </si>
  <si>
    <t>Dong, Jia</t>
  </si>
  <si>
    <t>Moiz Israr Malik</t>
  </si>
  <si>
    <t>Rajul Kabir</t>
  </si>
  <si>
    <t>Hua, Kunming</t>
  </si>
  <si>
    <t>An, Shiqi</t>
  </si>
  <si>
    <t>Khaalid Ahmad Feizal Nana</t>
  </si>
  <si>
    <t>Li, Shuai</t>
  </si>
  <si>
    <t>Jana Ahmed Mohamed Diab Okasha</t>
  </si>
  <si>
    <t>Lau Yew Hang</t>
  </si>
  <si>
    <t>Ahmed Mohamed Eltayeb Mohamed</t>
  </si>
  <si>
    <t>Tooba Nauman</t>
  </si>
  <si>
    <t>Zheng, Qiwen</t>
  </si>
  <si>
    <t>Yek Jia</t>
  </si>
  <si>
    <t>Mohammad Shafoon Hafiz</t>
  </si>
  <si>
    <t>Athul Praveen</t>
  </si>
  <si>
    <t>Chua Zhi Yu</t>
  </si>
  <si>
    <t>Abdullah Sayed Ahmed Sayed</t>
  </si>
  <si>
    <t>Guan, Ziming</t>
  </si>
  <si>
    <t>Jiang, Shusen</t>
  </si>
  <si>
    <t>Saad Amanulla</t>
  </si>
  <si>
    <t>Choong Yi He</t>
  </si>
  <si>
    <t>Nafisa Juzer Hakimjee</t>
  </si>
  <si>
    <t>Xu, Mingda</t>
  </si>
  <si>
    <t>Lim Kai Jun</t>
  </si>
  <si>
    <t>Lai Kin Wah</t>
  </si>
  <si>
    <t>Hu, Yuanhao</t>
  </si>
  <si>
    <t>Muhammad Umar</t>
  </si>
  <si>
    <t>Goh Zhun Yean</t>
  </si>
  <si>
    <t>Ibuki Furusho</t>
  </si>
  <si>
    <t>Li, Zhengyang</t>
  </si>
  <si>
    <t>Eashwar Siddha Satish Nath</t>
  </si>
  <si>
    <t>Chen, Hongjian</t>
  </si>
  <si>
    <t>Qian, Chengyu</t>
  </si>
  <si>
    <t>Ralph Matthew Tay Rivera</t>
  </si>
  <si>
    <t>Aariz Ashif Ahmed Sajan</t>
  </si>
  <si>
    <t>Sophie Tejasukmana Onuki</t>
  </si>
  <si>
    <t>Yau Jia Wei</t>
  </si>
  <si>
    <t>Adrian Naufal Mazaya</t>
  </si>
  <si>
    <t>Wu, Xian</t>
  </si>
  <si>
    <t>Chen, Weizheng</t>
  </si>
  <si>
    <t>Lim Min</t>
  </si>
  <si>
    <t>Zhang, Jianing</t>
  </si>
  <si>
    <t>Chai Chok Yuen</t>
  </si>
  <si>
    <t>Jeremy Yong Sheng Kai</t>
  </si>
  <si>
    <t>Goh Yong Sheng, Jarrett</t>
  </si>
  <si>
    <t>Adrian Lee Zhen Hom</t>
  </si>
  <si>
    <t>Arfan Shafey Bin Kamal Azizi</t>
  </si>
  <si>
    <t>Rico Tan Jia Xuan</t>
  </si>
  <si>
    <t>Lim Zi Xiang</t>
  </si>
  <si>
    <t>Kho Hui Xin</t>
  </si>
  <si>
    <t>Cheng Hsiu Fung</t>
  </si>
  <si>
    <t>Thon Kok Jin</t>
  </si>
  <si>
    <t>Muhammad Atif Hakimi Bin Mohd Asrul</t>
  </si>
  <si>
    <t>Sek Joe Rin</t>
  </si>
  <si>
    <t>Chang Si Yu</t>
  </si>
  <si>
    <t>Q3 (4)</t>
  </si>
  <si>
    <t>Run and Output (1.5)</t>
  </si>
  <si>
    <t>Code Quality (1.5)</t>
  </si>
  <si>
    <t>Run and Output (2)</t>
  </si>
  <si>
    <t>Code Quality (2)</t>
  </si>
  <si>
    <t>Subtotal (15)</t>
  </si>
  <si>
    <t>Subtotal (10)</t>
  </si>
  <si>
    <t>Run and Output (2.5)</t>
  </si>
  <si>
    <t>Code Quality (2.5)</t>
  </si>
  <si>
    <t>Total (35)</t>
  </si>
  <si>
    <t>No</t>
  </si>
  <si>
    <t>Run and Output (1.5)2</t>
  </si>
  <si>
    <t>Code Quality (1.5)3</t>
  </si>
  <si>
    <t>Run and Output (2.5)11</t>
  </si>
  <si>
    <t>Code Quality (2.5)12</t>
  </si>
  <si>
    <t>Run and Output (2.5)13</t>
  </si>
  <si>
    <t>Code Quality (2.5)14</t>
  </si>
  <si>
    <t>Feedback Q1</t>
  </si>
  <si>
    <t>Feedback Q2</t>
  </si>
  <si>
    <t>Feedback Q3</t>
  </si>
  <si>
    <t>q2: The code accurately performs calculations but could be streamlined and improved for clarity.</t>
  </si>
  <si>
    <t>q1: The code is logically sound and effectively implements the required functionality;</t>
  </si>
  <si>
    <t>q3: The code effectively calculates costs and applies discounts, demonstrating a solid understanding of control structures.</t>
  </si>
  <si>
    <t>q2: The program correctly calculates the sum, average, product, smallest, and largest values, but it uses if statements that could be simplified.</t>
  </si>
  <si>
    <t>q3: While the code successfully calculates costs for fruits, it needs expansion to address all product types and improve variable naming for clarity.</t>
  </si>
  <si>
    <t>q2:The program correctly computes the sum, average, product, smallest, and largest values, but uses integer division for average calculation, which may lead to loss of precision.</t>
  </si>
  <si>
    <t>q3:The code effectively calculates costs and applies discounts</t>
  </si>
  <si>
    <t>q1:The code does not meet the task requirements, as it incorrectly prints indices instead of a grid of asterisks</t>
  </si>
  <si>
    <t>q2: The code fails to correctly read three integers and does not implement the full set of required calculations</t>
  </si>
  <si>
    <t>q3: The code does not implement the required functionality for calculating costs or applying discounts</t>
  </si>
  <si>
    <t>q1:The code effectively fulfills the assignment requirements and demonstrates a solid understanding of nested loops for printing asterisks.</t>
  </si>
  <si>
    <t>q2:The program correctly calculates the sum, product, average, smallest, middle, and largest values of the three integers.</t>
  </si>
  <si>
    <t>q3: did not use switch case instead of if…else. The code effectively calculates costs and applies discounts, but it could be streamlined to avoid repetition</t>
  </si>
  <si>
    <t>q1:The program correctly prints a grid of asterisks based on user-specified rows and columns.</t>
  </si>
  <si>
    <t>q2: The code effectively performs the required calculations, but it would benefit from using a float for the average</t>
  </si>
  <si>
    <t>q3: The program correctly calculates the total cost and applies a discount based on the product type. It handles the exit condition properly as well.</t>
  </si>
  <si>
    <t>q1:Rows and columns should be from user.The code effectively accomplishes the task of printing a grid of asterisks. If the sum function is not needed, consider removing it to streamline the code.</t>
  </si>
  <si>
    <t>q2: The program correctly calculates the sum, product, and identifies the largest and smallest integers from three inputs. However, the average is calculated as an integer, which may lead to loss of precision.</t>
  </si>
  <si>
    <t>q3:The code does not correctly implement the required functionality. Focus on properly handling user input and performing calculations for costs and discounts. Consider reviewing how to properly use scanf and control structures for a better implementation.</t>
  </si>
  <si>
    <t>q1:The program successfully prints a grid of asterisks based on user-defined rows and columns.</t>
  </si>
  <si>
    <t xml:space="preserve">q2:The code effectively implements the required functionality and demonstrates a solid understanding of conditional statements for determining the order of numbers. It could be slightly improved by consolidating the logic for finding the minimum and maximum values into a single loop for efficiency, but this is a minor point. </t>
  </si>
  <si>
    <t>q3:The program effectively calculates the total and final costs based on user input for different product types and applies discounts correctly. The exit condition is handled well.
    The scanf format specifiers for price and weight should use "%lf" for double instead of "%f" (which is for float).
    There is no initialization for total_cost and final_cost before their first use in the switch cases, which may lead to undefined behavior if the switch never matches.</t>
  </si>
  <si>
    <t xml:space="preserve">q2: The program correctly calculates the sum, average, product, smallest, and largest integers from three inputs.For improved clarity, consider printing the average with a format specifier that reflects its floating-point nature (e.g., %.2f for two decimal places). </t>
  </si>
  <si>
    <t>q3: The program partially meets the requirements but lacks the use of a switch statement or similar logic to handle different product codes. This leads to redundant inputs that are not relevant for all product types.</t>
  </si>
  <si>
    <t>q1:The program has several issues, particularly with variable naming and loop control. The outer loop uses j but references i in the inner loop, leading to a compilation error. Additionally, width is not defined, which will cause further errors.</t>
  </si>
  <si>
    <t>q2:The program effectively implements the required functionality, but consider modifying the average calculation to ensure it reflects a floating-point result.</t>
  </si>
  <si>
    <t xml:space="preserve">q1:The code effectively prints a grid of asterisks, but ensure that loop variables are uniquely named to avoid conflicts. </t>
  </si>
  <si>
    <t>q2: The code effectively implements the required functionality, but to improve accuracy, consider calculating the average using floating-point arithmetic (e.g., float average = (num1 + num2 + num3) / 3.0;). This would ensure that the average is displayed correctly. The code for calculating largest and smallest can be streamlined further.</t>
  </si>
  <si>
    <t>q3:  The program does not correctly handle the discount application, as it should be calculated based on the most recent total cost from the product type selected. Additionally, the output for total costs is not consistent, as it should be displayed every time a cost is calculated.</t>
  </si>
  <si>
    <t>q1:The program correctly prints a grid of asterisks based on user-defined rows and columns. The nested loops function as intended, producing the desired output.</t>
  </si>
  <si>
    <t>q2: The program correctly calculates the sum, average, product, smallest, and largest of three integers. The average calculation uses casting to ensure it is computed as a floating-point number, which is a good practice.</t>
  </si>
  <si>
    <t>q3:The code effectively performs calculations for different products and applies discounts, but ensure that totalCost is properly initialized before use.</t>
  </si>
  <si>
    <t>q2: The program correctly calculates the sum, average, product, smallest, and largest of three integers. However, the average calculation uses integer division, which can lead to loss of precision.</t>
  </si>
  <si>
    <t xml:space="preserve">q3:The code successfully performs calculations for different products and applies discounts, but you need to ensure that totalCost is initialized properly before it is used. and consider moving the discount calculation into the main loop </t>
  </si>
  <si>
    <t>q1:The program correctly prints a grid of asterisks based on user-defined rows and columns. The nested loops function as intended, producing the expected output.</t>
  </si>
  <si>
    <t>q3: not answered</t>
  </si>
  <si>
    <t>q1:The program correctly prints a grid of asterisks according to the number of rows and columns specified by the user.</t>
  </si>
  <si>
    <t>q2:
    Logical Correctness: The intent to compute the sum, product, smallest, largest, and average of a given number of integers is clear. However, there are several issues:
        The product calculation is incorrectly assigned in the loop, resetting for each number instead of accumulating.
        The average calculation is placed incorrectly and lacks proper formatting.
        The condition to check if the user entered at least three integers is flawed; it checks the value of x but does not prevent the program from starting if x is less than 3.
    Code Structure Quality: The code has a reasonable structure, but there are syntax errors (missing semicolons) and logical flow issues. The use of float for average calculation should be corrected.
    Code Completeness: The program does not compile due to syntax errors and lacks proper handling of the average calculation. Additionally, the sum should accumulate values instead of replacing them.
Feedback: Needs Improvement.
    Fix the product calculation: Change prod = numbers[i]; to prod *= numbers[i]; to accumulate the product.
    Correct average calculation: Place the average calculation outside the loop and ensure proper type casting.
    Add missing semicolons: Ensure every statement ends with a semicolon.</t>
  </si>
  <si>
    <t>q2:the logic for determining the smallest and largest numbers could be simplified for clarity.</t>
  </si>
  <si>
    <t>q3:No switch-case logic implementation. there is considerable repetition across the product types. This could be simplified to reduce redundancy.</t>
  </si>
  <si>
    <t>q2: The program correctly calculates the sum, average, product, smallest, and largest of three integers. The calculations and comparisons are implemented accurately. One minor suggestion for improvement is to simplify the logic for finding the smallest and largest numbers using a single set of comparisons.</t>
  </si>
  <si>
    <t>q3:While the code works as intended, you can improve it by reducing redundancy. Here are some suggestions:
    Consolidate Cost Calculation: Create a function to handle cost calculations to avoid code duplication. This will make your code cleaner and easier to manage.
    Use Consistent Data Types: Use float for weight and price to handle decimal values accurately.
    Correct Output Messages: Ensure that the output messages are accurate and consistent for each case.</t>
  </si>
  <si>
    <t>q2:The program calculates the sum, average, product, smallest, and largest of three integers correctly. However, the logic for finding the smallest and largest integers can be simplified, and there are unnecessary checks that could be streamlined.</t>
  </si>
  <si>
    <t>q3:The program computes the total cost and discounted cost for various grocery items based on user input. It correctly uses a switch statement to handle different product codes. However, the logic can be streamlined, particularly in how discounts are applied.</t>
  </si>
  <si>
    <t>q2:The program correctly calculates the sum, average, product, smallest, and largest of three integers. The calculations and comparisons are implemented accurately.  However, the logic for determining the smallest and largest numbers could be simplified, making it easier to follow.</t>
  </si>
  <si>
    <t>q3:The program correctly computes the total and final costs for various grocery items based on user input. It effectively uses a switch statement to handle different product codes. However, there are some logical issues, particularly in the handling of the total cost and the final cost calculations.</t>
  </si>
  <si>
    <t>q1:The program correctly prints a grid of asterisks according to the number of rows and columns specified by the user. The nested loops work as intended, creating the expected output.</t>
  </si>
  <si>
    <t>q3: The program generally works to calculate the total cost before and after applying a discount for various product types. However, there are issues with the discount calculation and potential for incorrect outputs due to the order of operations.The formula for calculating the total after discount is incorrect. It should be total * (1 - (discount / 100)) instead of (total * num) * 1 - (discount / 100) to ensure the discount is applied correctly.</t>
  </si>
  <si>
    <t>q2:The program calculates the sum, average, smallest, and largest integers correctly based on user input. However, there are logical flaws in the smallest number calculation, and the average calculation could lead to integer division issues.</t>
  </si>
  <si>
    <t>q1:The program correctly prompts the user for the number of rows and columns and prints a grid of asterisks. The nested loops function as intended, producing the expected output.</t>
  </si>
  <si>
    <t>q1:The program correctly prompts for the number of rows and columns and prints a grid of asterisks as expected. However, there is a small issue with variable shadowing in the inner loop.</t>
  </si>
  <si>
    <t>q2:The program correctly computes the sum, average, product, smallest, and largest of three integers based on user input. Ensure that the average calculation uses floating-point division by modifying it to average = sum / 3.0; to retain precision. Consider using a simpler approach to find the smallest and largest numbers. You could initialize smallest and largest with num1 and then update them based on comparisons.</t>
  </si>
  <si>
    <t xml:space="preserve">q3:The program correctly calculates the total cost based on user input for various product types and applies a discount at the end. </t>
  </si>
  <si>
    <t>q3: no submission</t>
  </si>
  <si>
    <t>q1:The program correctly prompts the user for the number of rows and columns, then prints a grid of asterisks as expected. However, the declared but unused functions row and column may cause confusion.</t>
  </si>
  <si>
    <t xml:space="preserve">q2:The program accurately computes the sum, average, product, smallest, and largest of three integers based on user input. The use of a loop for comparisons is a nice touch, though it could be simplified further. While using a loop for comparisons is acceptable, it might be more straightforward to use simple conditional statements to find the smallest and largest numbers. </t>
  </si>
  <si>
    <t>q1:The program attempts to print a grid of asterisks based on user input for rows and columns. However, the nested loops contain syntax errors and will not compile as written. The outer loop is not structured correctly, and the inner loop is misplaced.</t>
  </si>
  <si>
    <t>q2:The program computes the sum, average, product, largest, and smallest of three integers correctly based on user input. However, there are logical errors in the conditional checks for the largest and smallest values.Replace commas with logical operators in the conditional checks for the largest and smallest numbers.</t>
  </si>
  <si>
    <t>q3:The program aims to calculate the total cost based on product type and apply a discount. However, there are several errors that prevent it from functioning correctly, including incorrect variable names and formatting issues in scanf. The structure is clear, but there are multiple syntax errors that need addressing. The use of incorrect case labels and the handling of discount calculations also need correction.</t>
  </si>
  <si>
    <t>q1:The program correctly prompts the user for the number of rows and columns, then prints a grid of asterisks as intended. The use of puts("") for new lines is effective and clear.</t>
  </si>
  <si>
    <t>q2: The program correctly computes the sum, average, product, smallest, and largest of three integers based on user input. The use of type casting for the average calculation is appropriate and ensures precision. the logic for finding the smallest and largest numbers is unnecessarily complex. There are redundancies in the comparison code that could be streamlined.</t>
  </si>
  <si>
    <t>q3:The program correctly allows the user to choose a product type, input weight and price, calculate the total and discounted costs, and display the results. However, it lacks a loop to allow multiple entries until the user decides to exit.there is a lot of repeated code for each product type, which could be consolidated</t>
  </si>
  <si>
    <t xml:space="preserve">q1:Using a struct for rows and columns is unnecessary. Consider using simple integer variables for clarity.
Typo in Variable Names: The term columes should be corrected to columns to avoid confusion. </t>
  </si>
  <si>
    <t>q2:The program correctly calculates the sum, average, product, and identifies the smallest and largest numbers.The logic for finding the smallest and largest values could be simplified and made more readable.</t>
  </si>
  <si>
    <t xml:space="preserve">q3:The program correctly calculates total and final costs based on product type and applies discounts. However, it lacks a loop for continuous input The code is somewhat structured but contains a lot of repeated code for different product types. </t>
  </si>
  <si>
    <t>q1:The program accurately prompts the user for the number of rows and columns, then prints a grid of asterisks as intended. The nested loops function correctly, producing the expected output format.</t>
  </si>
  <si>
    <t>q2:The program correctly calculates the sum, average, and product of three integers, and it identifies the smallest and largest values. However, the logic for determining the smallest and largest values is overly complex and doesn’t cover all scenarios, such as equal values.</t>
  </si>
  <si>
    <t>q1: The program correctly prompts the user for the number of rows and columns, then prints a grid of asterisks as intended. The logic for the nested loops functions correctly, producing the expected output format.</t>
  </si>
  <si>
    <t>q2:The program correctly calculates the sum, average, product, smallest, and largest of three integers based on user input. The calculations and logic for determining the smallest and largest values are accurate.  the logic for finding the smallest and largest values could be simplified.</t>
  </si>
  <si>
    <t>q3:The program effectively prompts the user for a product type and gathers the necessary information to compute the total cost. It correctly handles the calculation of costs based on weight or quantity and applies a discount if provided. The exit condition works well. The default case in the switch statement should inform the user that the input was invalid. This can help guide the user to enter correct product codes.You can streamline the discount application logic.</t>
  </si>
  <si>
    <t>q1:The program prompts the user for the number of rows and columns and prints a grid of asterisks. However, the first nested loop is empty and does not contribute to the output, which indicates a misunderstanding of the loop structure.</t>
  </si>
  <si>
    <t xml:space="preserve">q2:The program accurately calculates the sum, average, product, smallest, and largest of three integers input by the user.Move variable declarations (num1, num2, num3, Sum, product, and Average) inside the main function to avoid using global variables, which enhances code maintainability.Consider simplifying the logic for finding the smallest and largest values. You can initialize smallest and largest with the first number and then update them based on comparisons, which would also handle cases with equal numbers more effectively. </t>
  </si>
  <si>
    <t>q1:The program correctly prompts the user for the number of rows and columns and successfully prints a grid of asterisks according to the specified dimensions. The use of nested loops is appropriate and functions as intended.</t>
  </si>
  <si>
    <t>q2:The program correctly prompts the user for the number of integers, ensures that at least three integers are entered, and calculates the sum, average, product, smallest, and largest values effectively. The logic for comparisons is sound.</t>
  </si>
  <si>
    <t>q3: The program correctly prompts the user for product type and gathers necessary details to calculate the total and final costs after applying discounts. The logic for handling different product types is sound, and it successfully calculates the final cost based on user input.</t>
  </si>
  <si>
    <t>q1:The program correctly prompts the user for the number of rows and columns and successfully prints a grid of asterisks based on the input values. However, there are a few minor syntax issues that prevent the code from compiling correctly.</t>
  </si>
  <si>
    <t>q2:The program correctly calculates the sum, average, product, smallest, and largest values of three integers input by the user. The logic is sound, and the calculations are performed as expected.The logic for finding the minimum and maximum values can be simplified. You can initialize min and max to the first number and then compare the other two numbers without the need for separate checks. This also ensures that it works correctly even if numbers are equal.</t>
  </si>
  <si>
    <t>q1:The program correctly prompts the user for the number of rows and columns and prints a grid of asterisks according to the specified dimensions. The logic is sound, and the output is as expected.</t>
  </si>
  <si>
    <t>q2: The program accurately calculates the sum, average, product, smallest, and largest of three integers input by the user. The use of separate functions to find the largest and smallest values is a good design choice that enhances modularity and clarity. The average is currently calculated using the individual numbers again after the sum. Instead, you could directly use the sum</t>
  </si>
  <si>
    <t>q3:The program correctly prompts the user for product details based on the selected product code and calculates the total and discounted costs appropriately. It handles various product types and calculates costs based on weight or quantity, as intended.</t>
  </si>
  <si>
    <t>q1:The program correctly prompts the user for the number of rows and columns and successfully prints a grid of asterisks according to the specified dimensions. The logic is sound and functions as intended.</t>
  </si>
  <si>
    <t>q3:The program correctly prompts the user for product details, calculates the total price based on the product type, and applies a discount if provided. The logic flows well and achieves the intended functionality.</t>
  </si>
  <si>
    <t>q1:The program correctly prompts the user for the number of rows and columns and prints a grid of asterisks based on those dimensions. The logic is sound, and it performs as expected.</t>
  </si>
  <si>
    <t>q2:The program correctly prompts the user for the number of integers, reads the integers, and calculates their sum, average, product, smallest, and largest values. The checks for the smallest and largest values in the loop can be simplified. You don't need the else clauses—they can be handled directly in the if statements.</t>
  </si>
  <si>
    <t>q1:The program correctly prompts the user for the number of rows and columns and prints a grid of asterisks based on those dimensions. The logic is straightforward and functions as intended.</t>
  </si>
  <si>
    <t>q2:The program correctly reads three integers from the user, calculates their sum, average, and product, and identifies the smallest and largest values. However, there are some logical issues in the conditions for finding the smallest and largest numbers. The implementation meets the basic requirements but has redundant checks for equality in the smallest and largest calculations that could be streamlined.</t>
  </si>
  <si>
    <t>q3:The program correctly prompts the user for product details based on the selected product code and calculates the total cost and final cost after any discounts. The calculations for total cost and final cost are repeated in multiple branches of the if statements. You can simplify the logic by calculating the total cost once and then applying the discount if applicable.</t>
  </si>
  <si>
    <t>q1:The program correctly prompts the user for the number of rows and columns, and it prints a grid of asterisks based on the input values. The logic is sound and performs as expected.</t>
  </si>
  <si>
    <t>q2:The program correctly calculates the sum, average, product, smallest, and largest of three integers. However, the logic for determining the smallest number is overly complex and could be simplified.</t>
  </si>
  <si>
    <t>q2: The program correctly prompts the user for three integers and calculates the sum, average, product, smallest, and largest values. The logic is sound and produces the expected output.</t>
  </si>
  <si>
    <t>q3: The program correctly implements the logic for calculating total costs based on user input for different product types. It effectively uses a switch statement to handle different cases and computes the total and final costs accurately. However, the program does not include a loop to allow multiple entries, which could enhance usability.</t>
  </si>
  <si>
    <t>q1:The program prompts the user correctly for the number of rows and columns and attempts to print a grid of asterisks. However, the inner loop starts from 1, which results in one fewer asterisk printed in each row than specified by the user. The correct loop should start from 0 to ensure the right number of asterisks is printed.</t>
  </si>
  <si>
    <t>q2:The program correctly prompts the user for three floats (though it should be integers as per the original requirement) and calculates the sum, average, product, smallest, and largest values.The implementation meets most of the requirements and produces the expected output. However, the average calculation could benefit from using 3.0 instead of 3 to ensure floating-point division</t>
  </si>
  <si>
    <t>q1:The program correctly prompts the user for the number of rows and columns and uses nested loops to print the grid of asterisks. However, the inner loop starts from 1, resulting in one fewer asterisk printed in each row than specified by the user. It should start at 0 to ensure the correct number of asterisks is printed.</t>
  </si>
  <si>
    <t>q3:The program correctly implements a menu system to handle different product types and calculates total and final costs based on user input.The cost calculation is repeated for each case. You could consider creating a function to handle the cost calculation logic to avoid code duplication and improve readability.</t>
  </si>
  <si>
    <t>q1:The program effectively prompts the user for the number of rows and columns, and it correctly uses nested loops to print a grid of asterisks based on the user input. The logic is sound, and the output matches expectations.</t>
  </si>
  <si>
    <t>q2:The program correctly prompts the user for three integers and calculates the sum, average, product, smallest, and largest values. The logic used to determine the minimum and maximum values is accurate, and the calculations yield the expected results.</t>
  </si>
  <si>
    <t xml:space="preserve">q3:The program correctly implements a menu-based system to handle different product types and calculates total costs based on user input. The use of a while loop allows continuous input until the user chooses to exit, which is a good design choice. </t>
  </si>
  <si>
    <t>q1:The program correctly prompts the user for the number of rows and columns and uses nested loops to print a grid of asterisks based on that input. The loops are structured correctly to ensure the right number of asterisks is printed in each row and column.</t>
  </si>
  <si>
    <t>q2:The program successfully prompts the user for the number of integers and computes the smallest, largest, product, sum, and average of those integers. The use of control structures correctly updates the smallest and largest values based on user input.Casting one of the operands to float before division can ensure a correct average.</t>
  </si>
  <si>
    <t>q3:The program correctly implements a menu-driven approach, allowing the user to select different product types and input relevant data to calculate costs, including discounts.The comparison if (product != "exit") will always evaluate to true because string literals in C are compared by pointer address, not by content. Instead, you should use strcmp(product, "exit") for string comparison.</t>
  </si>
  <si>
    <t>q1:The program correctly prompts the user for the number of rows and columns and uses nested loops to print a grid of asterisks based on that input. The logic is sound and produces the expected output.</t>
  </si>
  <si>
    <t>q2:The program correctly prompts the user for three integers and performs calculations to find the sum, average, product, smallest, and largest values. The variable avg is declared as an int, which can lead to truncation of decimal values. It would be better to declare it as a float.</t>
  </si>
  <si>
    <t>q3:The program effectively implements a menu-driven system that allows users to select different product types and input relevant data for calculating total costs and discounts. The logic is sound, and calculations are performed correctly for each product type.</t>
  </si>
  <si>
    <t>q2:The calculation of the smallest number has a logical flaw. Specifically, the last condition for finding the smallest number incorrectly compares number2 to number3 instead of number1. It should be if (number1 &gt;= number2 &amp;&amp; number1 &gt;= number3) to correctly identify the smallest value.</t>
  </si>
  <si>
    <t>q2:The program correctly prompts the user for three integers and uses functions to determine the smallest and largest of the three. The calculations for the sum, average, and product are all correctly implemented.</t>
  </si>
  <si>
    <t>q3: The program effectively implements a menu-driven system that allows users to enter product details based on a product code, calculate total costs, and apply discounts.The logic for calculating costs is repeated for fruits and vegetables, as well as for dairy products and canned goods. This could be refactored into a function to reduce redundancy.</t>
  </si>
  <si>
    <t>q2:The average calculation should be performed as a floating-point operation to avoid integer division. Currently, casting only the final result may lead to incorrect averages if the sum is not perfectly divisible by 3. A better approach would be to cast the sum before division</t>
  </si>
  <si>
    <t>q3:The program correctly implements a menu-driven system that allows users to input product details, calculate initial and final costs based on discounts, and handle different product types. The logic is sound, and the calculations are performed accurately.The calculation for the final cost after applying the discount could be made clearer. The line disPer = 100 - disPer; might be confusing. It's better to directly calculate the discount amount and apply it, which could improve readability.</t>
  </si>
  <si>
    <t>q2:The program correctly prompts the user for three integers and computes the sum, average, product, smallest, and largest values. The use of \t in the scanf format string is unnecessary and may lead to confusion. It's better to use spaces or %d %d %d to read integers separated by spaces without formatting issues.he logic for determining the smallest integer can be simplified.</t>
  </si>
  <si>
    <t>q3:The program correctly implements a menu-driven system that allows users to enter product details, calculate total costs, and apply discounts.
    The use of a switch statement for different product codes is appropriate, but the code is repetitive across cases, particularly in the handling of discounts and total cost calculations.</t>
  </si>
  <si>
    <t>q2:The program accurately prompts the user for three integers and computes the sum, average, product, smallest, and largest values. The calculations are implemented correctly, and the outputs are formatted well.The current logic does not account for the case where two or more numbers may be equal. This can lead to incorrect outputs. Using &lt;= and &gt;= instead of &lt; and &gt; would make it more robust</t>
  </si>
  <si>
    <t>q3:The program correctly implements a menu-driven system that allows users to input product details, calculate total costs, and apply discounts for various product types. The calculations for total and final costs are accurate.The calculations for total cost and final cost are repeated across cases. This could be refactored into a separate function to avoid redundancy.</t>
  </si>
  <si>
    <t>q2:The program correctly prompts the user for three integers, calculates their sum, average, product, smallest, and largest values. The logic used for calculations and comparisons is sound, and the expected results are accurately produced.</t>
  </si>
  <si>
    <t>q3:The program effectively implements a menu-driven system that allows users to input details for various product types, calculate total costs, and apply discounts.</t>
  </si>
  <si>
    <t>q1:The program aims to create a rectangular pattern of asterisks based on user-defined dimensions (rows and columns). However, there are issues with the implementation that prevent it from functioning as intended.</t>
  </si>
  <si>
    <t>q2:The program attempts to read a specified number of integers and calculate their sum, average, product, smallest, and largest values. However, there are several logical errors that prevent it from functioning correctly.
    Input Handling: The scanf_s for count is incorrect; it should use the address-of operator (&amp;count).
    Array Declaration: The integer variable is not defined as an array. You need to declare it as an array to hold the integers.
    Calculation Logic: The sum, average, product, smallest, and largest calculations are not correctly implemented:
        You need to use the value of integer[i] when updating sum, average, product, smallest, and biggest.
        The logic for finding the smallest and largest integers is flawed.
    Output Statements: The printf statements do not include format specifiers, which will lead to incorrect output.</t>
  </si>
  <si>
    <t>q2:The program correctly prompts the user for three integers, calculates their sum, product, average, and identifies the largest and smallest numbers. The calculations and comparisons are implemented correctly.</t>
  </si>
  <si>
    <t>q3:The program correctly implements a menu-driven system for calculating costs of different grocery items based on user inputs. It handles various product types and correctly applies discounts, producing accurate results.</t>
  </si>
  <si>
    <t>q2:The program correctly prompts the user for three integers and calculates their sum, average, and product. It also aims to determine the smallest and largest of the three integers. However, the logic for determining the smallest and largest numbers is overly complex and can lead to confusion.</t>
  </si>
  <si>
    <t>q3:The program effectively implements a menu-driven system for calculating costs of various grocery items based on user inputs. It handles different product types, applies discounts, and calculates total costs correctly.</t>
  </si>
  <si>
    <t>q2:The program is designed to read a list of integers, calculate their sum, average, product, smallest, and largest values. However, there is a crucial issue with how the product is calculated that leads to incorrect results. Users are forced to enter up to 50 integers. The product variable is initialized to 0. This results in the product always being 0 because any number multiplied by 0 is 0. It should be initialized to 1 instead</t>
  </si>
  <si>
    <t>q3:The program correctly implements a menu-driven system for calculating the costs of various grocery products based on user inputs, applying discounts as needed. It effectively handles different product types and calculates the total and final costs.</t>
  </si>
  <si>
    <t>q2:The program correctly reads three integers from the user and calculates their sum, average, product, smallest, and largest values. The logic is sound, and the expected output is achieved.</t>
  </si>
  <si>
    <t>q3:The program successfully implements a menu-driven system for calculating the costs of various grocery products based on user inputs. It handles different product types, applies discounts, and calculates the total cost effectively.</t>
  </si>
  <si>
    <t>q2:The program correctly prompts the user for three integers and calculates their sum, average, product, smallest, and largest values. However, the logic for finding the maximum value could be simplified for clarity.</t>
  </si>
  <si>
    <t>q3:The program correctly implements a menu-driven system for calculating the costs of various grocery products based on user inputs. It handles different product types, applies discounts, and calculates total and final costs effectively.</t>
  </si>
  <si>
    <t>q2:The program correctly prompts the user for three integers and calculates their sum, average, product, smallest, and largest values.</t>
  </si>
  <si>
    <t>q3:The program is structured to handle user input for different product types and calculate costs based on weight or quantity. However, there are issues with how the final costs are calculated, particularly with the handling of the total and finalTotal variables.the calculation of the total cost after discount is done before the total is initialized, which leads to incorrect results.</t>
  </si>
  <si>
    <t>q1:The program is intended to print a grid of asterisks based on user-defined rows and columns. However, the nested loop implementation has the loop control variables incorrectly defined, which results in an incorrect output. The outer loop should iterate over rows, and the inner loop should iterate over columns.</t>
  </si>
  <si>
    <t>q2:The program effectively prompts the user for three integers and calculates their sum, average, product, smallest, and largest values. The logic is sound, and the expected output is achieved correctly.</t>
  </si>
  <si>
    <t>q3:The program is structured to handle user input for different product types, calculate total costs based on weights or quantities, and apply discounts correctly.The discount check could be made clearer. Instead of checking if discount != 0, you might want to explicitly check if the discount is greater than zero</t>
  </si>
  <si>
    <t>q1:The program correctly prompts the user for the number of rows and columns, and then uses nested loops to print a grid of asterisks (*). The output matches the expected result based on the user's inputs.</t>
  </si>
  <si>
    <t>q3:The program effectively prompts the user for a product choice, weight, price, and discount percentage, and it calculates both the total cost and the final cost after the discount. The calculations are generally correct, but there are minor issues in the discount calculation logic.The calculation of the final cost in finalCost is slightly misleading. The discount percentage is being subtracted from 100, which results in incorrect calculations.</t>
  </si>
  <si>
    <t>q2:The program correctly defines functions to calculate the sum, average, product, smallest, and largest of three integers input by the user. The calculations are logically sound, and the expected outputs are achieved.The logic for determining the smallest and largest is not entirely correct. In the findSmallest function, if y is less than x, it should not check z against x again; instead, it should compare z with y. Similarly for the findLargest function.</t>
  </si>
  <si>
    <t>q2:The average is calculated as an integer, which can lead to truncation if the sum is not divisible by 3. If you want a more precise average, consider using float for the average calculation</t>
  </si>
  <si>
    <t xml:space="preserve">q3:The program correctly implements a menu-driven interface to allow users to enter product types, prices, and weights. It calculates the total cost based on user inputs and applies a discount at the end. </t>
  </si>
  <si>
    <t>q2:The program correctly prompts the user for three integers and calculates their sum, average, product, largest, and smallest values. The calculations are accurate, and the logical flow is appropriate for the task.</t>
  </si>
  <si>
    <t xml:space="preserve">q1:The program successfully prompts the user for the number of rows and columns and prints a grid of asterisks (*). The outer loop iterates through the rows, while the inner loop iterates through the columns, which is appropriate.The variable i is reused in both the outer and inner loops, which can lead to confusion and potential logical errors. </t>
  </si>
  <si>
    <t>q2:The program correctly prompts the user for three integers, calculates their sum, average, product, and determines the smallest and largest values. The logic is sound, and it produces the expected results.The average is computed as an integer, which can lead to truncation if the sum is not divisible by 3. Using float for average calculation would provide a more accurate result. The logic for determining the smallest and largest values can be simplified. Instead of multiple if statements, using else if can make the code cleaner</t>
  </si>
  <si>
    <t>q3:The program correctly implements a menu-driven interface to allow users to enter product types and calculate costs based on weight/quantity and price, along with applying a discount. The discount calculation formula is incorrect. Instead of subtracting the discount percentage from the price directly, you should calculate the amount to subtract based on the price</t>
  </si>
  <si>
    <t xml:space="preserve">q2:The program successfully prompts the user to enter three integers, calculates their sum, average, product, and identifies the smallest and largest values.The average calculation uses integer division, which can lead to truncation. </t>
  </si>
  <si>
    <t>q1:The code is generally well-structured, but there is an issue with variable reuse in the inner loop. Using the same variable name for both loops can lead to confusion and potential logical errors.</t>
  </si>
  <si>
    <t>q3:The program correctly implements a menu-driven interface that allows users to select a product type, input relevant data, and calculate the total cost with a discount applied. In each case of the switch statement, you declare and initialize local variables (weight_fruits, price_per_kg_fruits, etc.) but do not handle the case where no valid option is selected (i.e., the switch statement handles it correctly, but the total variable is used uninitialized if the user enters an invalid option). This could lead to undefined behavior. To fix this, consider initializing total to 0 at the start.</t>
  </si>
  <si>
    <t>q3: The program correctly implements a menu-driven interface that allows users to select a product type, input relevant data, and calculate the total cost with a discount applied. The use of a loop allows for multiple calculations in a single run, which is a useful feature.The logic for calculating costs and displaying results is repeated in each case of the switch statement. This could be refactored into a function to reduce redundancy and improve maintainability.</t>
  </si>
  <si>
    <t>q3: The program functions as intended, allowing users to enter product codes and calculate costs based on input weights or quantities. The use of a loop enables multiple entries until the user chooses to exit.</t>
  </si>
  <si>
    <t>No submission</t>
  </si>
  <si>
    <t>q1:The code is mostly well-structured with clear variable initialization and comments.</t>
  </si>
  <si>
    <t>q1: The code structure is mostly clear, but the logic inside the nested loop is flawed.</t>
  </si>
  <si>
    <t>q1:The program successfully prints a grid of asterisks based on user-defined rows and columns. The codes have some unnecessary logic which can be improved.</t>
  </si>
  <si>
    <t>q1:The program prompts the user for the number of rows and columns but does not use these inputs to generate the grid dynamically. Instead, it prints a fixed set of asterisks, which does not fulfill the requirement of creating a grid based on user input.</t>
  </si>
  <si>
    <t>q1:The program intends to print a grid of asterisks based on user-defined rows and columns. However, there are multiple syntax errors and logical issues that prevent it from functioning correctly.</t>
  </si>
  <si>
    <t>q1:The program correctly prompts the user for the number of rows and columns, then uses nested loops to print a grid of asterisks (*) based on the user input. The logic is sound and produces the expected output.The main function should explicitly declare a return type. It’s best practice to define it as int</t>
  </si>
  <si>
    <t>q1:Add the missing semicolon after the printf("\n") statement to prevent compilation errors.</t>
  </si>
  <si>
    <t>q2:The program intends to compute the sum, average, product, smallest, and largest of three integers. However, there are several logical and syntactical errors that prevent it from functioning correctly.</t>
  </si>
  <si>
    <t>q1:The program correctly prompts the user for the number of rows and columns and uses nested loops to print a grid of asterisks based on the user input. However, it does not print a new line after each row, which is necessary to form a proper grid.</t>
  </si>
  <si>
    <t>q2:The program correctly reads three integers and computes their sum, average, and product. However, there are issues with the logic used to determine the smallest and largest numbers.  the logic for finding the smallest and largest integers is flawed. The conditional checks do not correctly handle comparisons.</t>
  </si>
  <si>
    <t>q2:The program attempts to calculate the sum, average, product, and smallest of three integers. However, there are significant syntax and logical errors that prevent it from functioning correctly.</t>
  </si>
  <si>
    <t>q1: There is a missing semicolon at the end of the return 0 statement. Otherwise fine.</t>
  </si>
  <si>
    <t>q1:Syntax error.The program aims to print a grid of asterisks based on user-defined rows and columns. However, there are issues in how the asterisks are printed, which prevents it from producing the correct output format.</t>
  </si>
  <si>
    <t>q2:The program correctly calculates the sum, average, product, and identifies the largest and smallest of three integers entered by the user. The logic is sound and produces the expected output.</t>
  </si>
  <si>
    <t>q3:Incomplete empty code</t>
  </si>
  <si>
    <t>q3:The program effectively calculates the total cost and final cost after applying a discount based on user input for different product types. The flow of logic is clear and well-structured.While scanf_s is a safer version of scanf, it is not universally supported across all compilers. If you are using a compiler that supports it, that’s fine, but consider using scanf for broader compatibility</t>
  </si>
  <si>
    <t>q2:The program correctly calculates the sum, average, product, and identifies both the smallest and largest of three integers entered by the user. The logic is clear and yields the expected results.</t>
  </si>
  <si>
    <t>q1:The inner loop reuses the variable i, which can cause confusion and incorrect behavior. Use different variable names for the outer and inner loops</t>
  </si>
  <si>
    <t>q2:The program correctly computes the sum, average, product, minimum, and maximum of three integers entered by the user. The logic is clear and the expected results are produced accurately.You can simplify the min/max logic using the if-else structure.</t>
  </si>
  <si>
    <t>q3:The program correctly calculates the total and final cost for various product types based on user input.It might be more appropriate to use float for both price and discount to handle decimal valuesThe calculation for total and final costs is repeated in every case. You could refactor this into a separate function or use a single calculation section after gathering the input for each product type.</t>
  </si>
  <si>
    <t>q1: no code</t>
  </si>
  <si>
    <t>q2:The program aims to calculate the sum, average, product, and identify the smallest and largest of three integers entered by the user. However, there are logical flaws in how the largest and smallest numbers are determined.</t>
  </si>
  <si>
    <t>q3: Syntax error. When using scanf, the address of the variables must be passed. You need to use the address-of operator &amp; for all the scanf calls.The variable discount should be a float, which is appropriate, but it's also important to ensure that calculations involving percentages remain accurate. The calculation and output logic is repeated in multiple places. This could be refactored into a function to reduce redundancy.</t>
  </si>
  <si>
    <t>q1: The intention of the program is to print a grid of asterisks based on user-defined rows and columns. However, there are issues with the loop structure that prevent it from functioning correctly.</t>
  </si>
  <si>
    <t xml:space="preserve">q2:The variables sum, average, and product are calculated before the values of a, b, and c are initialized through user input. This will lead to undefined behavior.The average calculation should be done after obtaining the sum, and it should correctly use floating-point arithmetic to avoid integer division truncation. The program currently does not implement logic to find the smallest and largest numbers. </t>
  </si>
  <si>
    <t>q3:The program is intended to calculate the total cost based on user input for different product types. However, there are several issues that prevent it from functioning correctly.</t>
  </si>
  <si>
    <t xml:space="preserve">q1:The include directive has a syntax error. </t>
  </si>
  <si>
    <t xml:space="preserve">q2:The average is calculated as a float but is printed as an integer. This will lead to truncation of any decimal values. </t>
  </si>
  <si>
    <t>q3:The program correctly implements the functionality to calculate the total cost for various product types based on user input for weight, price, and discount. The logic for handling discounts and calculating costs is sound.</t>
  </si>
  <si>
    <t xml:space="preserve">q1:The prompts for input are swapped. The variable columns should be used for the number of columns and rows for the number of rows. This can confuse the user about what they are inputting. </t>
  </si>
  <si>
    <t>q2: not reading integers separated by single space as stated in question</t>
  </si>
  <si>
    <t>q3: The program aims to calculate the total and final costs of various products based on user input. However, there are several significant issues that prevent it from functioning correctly.The scanf function calls are incorrectly formatted.The for loop is incorrectly structured. The loop should not be used with a condition like productcode != 0 directly. The variables TotalF, TotalV, price3, and price4 are not initialized before use, which could lead to undefined behavior.
Discount Calculation Logic: The calculation for the final cost is incorrect. You should apply the discount to the total cost rather than just using the percentage</t>
  </si>
  <si>
    <t>q1: Syntax errors. The program aims to print a grid of asterisks based on user-defined rows and columns, but there are critical issues in the loop structure that prevent it from functioning correctly. The outer loop incorrectly uses i instead of r, and the inner loop incorrectly uses j instead of c. This will lead to compilation errors because i and j are not defined in the loop</t>
  </si>
  <si>
    <t>q2: The program correctly takes three integers from the user and calculates the maximum, minimum, sum, product, and average of the entered numbers. The average is calculated using integer division, which can lead to truncation.</t>
  </si>
  <si>
    <t>q3:The program successfully calculates the total cost for various product types based on user input for weight, price, and quantity. The logic for handling discounts is also implemented correctly.</t>
  </si>
  <si>
    <t xml:space="preserve">q1:The line printf("*\n"); at the end of the outer loop adds an extra asterisk at the end of each row, which is likely not the intended behavior. </t>
  </si>
  <si>
    <t>q2:The program correctly takes a user-defined number of integers, calculates their sum, average, product, smallest, and largest values. The logic is sound, and it appropriately handles the case for fewer than three integers.</t>
  </si>
  <si>
    <t>q3: The quantity variable should be of type int, not double, since it represents a count of items. .incorrect discounted price (more than one product)</t>
  </si>
  <si>
    <t>q1: syntax errors. The variables i and j used in the loops are not declared. You should declare them before using them.  There are unnecessary semicolons at the end of the for loop declarations. This effectively ends the loop early and results in incorrect behavior. The newline character is incorrectly written as /n. It should be \n. The loop should use &lt; instead of &lt;= to prevent accessing one extra row or column beyond the user's input</t>
  </si>
  <si>
    <t>q2:  there are significant logical and syntax flaws that lead to incorrect behavior.</t>
  </si>
  <si>
    <t>q3: syntax and logical errors. The variable totalcost is used without being declared.The continue statement in the default case is inappropriate because it’s not inside a loop. Instead, you should simply return or break to end the program</t>
  </si>
  <si>
    <t>q1:The outer loop (the do-while) does not correctly control the number of rows. The variable j is never incremented, leading to an infinite loop.</t>
  </si>
  <si>
    <t>q2:  The conditions to determine the smallest and largest numbers are incorrect. Incorrect output.</t>
  </si>
  <si>
    <t xml:space="preserve">q3: The dairy products case does not calculate or display the final cost after applying any discounts. Add similar logic as in other cases. The variable discount is declared twice, which leads to a compilation error. The calculation of the final cost uses integer division, which can lead to incorrect results when discount is not a multiple of 100. </t>
  </si>
  <si>
    <t>q1:The semicolons after the for loop headers terminate the loops prematurely, causing the inner block to execute only once regardless of the loop counter. Remove these semicolons</t>
  </si>
  <si>
    <t>q3: The variable cost is used but never declared.The program does not handle the case when the user wants to exit (input 0). After calculating the cost, you should print the result to the user</t>
  </si>
  <si>
    <t>q1: Syntax errors. There are several critical errors that prevent it from functioning correctly.</t>
  </si>
  <si>
    <t>q2: Syntax errors. there are critical logical and syntactical flaws that need to be addressed.</t>
  </si>
  <si>
    <t>q3: Minimally coded</t>
  </si>
  <si>
    <t>q3:The program is designed to calculate the total cost of different types of grocery items based on user input. The overall logic is sound, and it correctly handles user selections, calculates costs, and applies discounts.</t>
  </si>
  <si>
    <t>q2: several issues prevent it from functioning correctly. Syntax errors.</t>
  </si>
  <si>
    <t>q1: there are several critical errors that prevent it from functioning correctly.  The line int rows and columns; is incorrect. It should declare the variables separately</t>
  </si>
  <si>
    <t>q1:The program correctly prints a grid of + according to the number of rows and columns specified by the user. The nested loops work as intended, creating the expected output.</t>
  </si>
  <si>
    <t>q2:The program aims to take three integers as input and calculate their sum, average, product, smallest, and largest values. The overall logic is mostly correct, but there are some  issues in the implementation of the smallest and largest value calculations. The way the smallest number is calculated is not optimal. It does not correctly determine the smallest number across all three integers. Instead of printing the smallest directly within the conditions, it would be better to set smallest to the correct value</t>
  </si>
  <si>
    <t xml:space="preserve">q3:The program is designed to calculate the total cost of various grocery items based on user input, including handling discounts. </t>
  </si>
  <si>
    <t>q2:Several syntax errors preventing the program from running correctly. The check for whether at least three integers have been entered should be placed after the loop, not inside it. This is crucial to ensure that you only check after the user has entered the numbers.</t>
  </si>
  <si>
    <t>q2:The format string for scanf uses commas, which will require the input to be comma-separated.The variables min and max are used to store the smallest and largest integers but are never declared. The logic for determining the smallest and largest integers is incorrect. The correct logic should be structured to compare all three integers properly.The print statements for results should be outside the while loop to avoid printing results on each iteration</t>
  </si>
  <si>
    <t>Overall Feedbacks</t>
  </si>
  <si>
    <t>q3: there are significant errors that prevent it from functioning correctly. The variable names contain spaces (e.g., price per item, tota;cost), which are invalid in C. Variables cannot have spaces. The productType variable is declared but never initialized or assigned a value. You need to prompt the user for their choice before using it in the switch statement.</t>
  </si>
  <si>
    <t>q2: The logic for summing and averaging is correct, but there are errors in handling the product calculation.The product calculation is outside the loop and only uses the last entered number. Instead, you should multiply every number as it is read in</t>
  </si>
  <si>
    <t>q1: Incorrect output due to logical errors. The intention of the program is to print a grid of asterisks based on user-defined rows and columns. However, the implementation does not correctly produce the desired grid format.</t>
  </si>
  <si>
    <t xml:space="preserve">q3:there are some critical issues that prevent it from functioning as intended.  The scanf function for reading the discount percentage is incorrectly formatted. </t>
  </si>
  <si>
    <t>q3:The program is designed to calculate the cost of a product based on its weight, price per kilogram, and any applicable discount.</t>
  </si>
  <si>
    <t>q2:The program is designed to take three integers as input and compute their sum, average, product, smallest, and largest values. The average is calculated using integer division. This can lead to incorrect results if the sum is not perfectly divisible by three. To get a more accurate average, consider using a floating-point variable for the average</t>
  </si>
  <si>
    <t>q1: Output is not correct and some syntax errors.</t>
  </si>
  <si>
    <t xml:space="preserve">q2:The average is calculated using integer division because sum is an integer. This can lead to incorrect results if sum is not perfectly divisible by 3. </t>
  </si>
  <si>
    <t>q3:The return 0; statement is incorrectly placed inside the loop, causing the program to terminate after processing the first product.  Redundant logics for using both swith case and if / else</t>
  </si>
  <si>
    <t>q3:The program is intended to calculate the total cost of various grocery items based on user input, including handling discounts</t>
  </si>
  <si>
    <t>q2:The program correctly computes the sum, average, product, smallest, and largest of three integers input by the user. The average is calculated using integer division because both sum and 3 are integers. This can lead to incorrect results if the sum is not perfectly divisible by 3.</t>
  </si>
  <si>
    <t>q1: The loops currently iterate from 0 to rows and 0 to columns, which results in an extra row and column being printed. Instead, the loops should run from 0 to rows - 1 and 0 to columns - 1</t>
  </si>
  <si>
    <t>q2: no submission</t>
  </si>
  <si>
    <t>q3:The program is designed to calculate the total cost of grocery items based on user input, including handling discounts. Instead of calling main() recursively for invalid input, consider using a loop to keep asking for input until a valid selection is made.The variables total_cost and final_cost should be of type float to accurately represent monetary values, especially if prices or discounts can be fractional.</t>
  </si>
  <si>
    <t>q2:The program correctly computes the sum, average, product, smallest, and largest of three integers input by the user. The logic is sound and handles all calculations as intended.</t>
  </si>
  <si>
    <t>q2: Program unable to run correctly, logic error.</t>
  </si>
  <si>
    <t xml:space="preserve">q2:The average is calculated using integer division. This can lead to incorrect results if the sum is not perfectly divisible by 3. </t>
  </si>
  <si>
    <t xml:space="preserve">q3:The program effectively calculates the total price of groceries based on user input for weight and price, and it correctly applies discounts. </t>
  </si>
  <si>
    <t>q3: incomplete attempt</t>
  </si>
  <si>
    <t>q2:The average is calculated using integer division, which can lead to incorrect results if the sum is not divisible by 3.</t>
  </si>
  <si>
    <t>q3:The line discountPercentage = discountPercentage / 100; before reading the input is incorrect. It should be calculated after the user input.The prompts for weight and price are hardcoded for fruits, regardless of the product code. These prompts should be updated to reflect the correct product based on the user's choice.The return 0; statement is incorrectly placed inside the loop. It should be placed at the end of the main function to allow multiple iterations until the user decides to exit</t>
  </si>
  <si>
    <t xml:space="preserve">q2:The program correctly computes the sum, average, product, smallest, and largest of three integers input by the user. </t>
  </si>
  <si>
    <t>q2:The program correctly calculates and displays the sum, average, product, smallest, and largest of three numbers input by the user.</t>
  </si>
  <si>
    <t xml:space="preserve">q3:The variable total is used to accumulate costs but is not initialized before its first use. </t>
  </si>
  <si>
    <t>q3:The program calculates the total cost of grocery items based on user input and applies a discount if provided.</t>
  </si>
  <si>
    <t>q2:The program correctly calculates and displays the sum, average, product, smallest, and largest of three numbers input by the user. The current logic for determining the smallest and largest values is not comprehensive. It can lead to incorrect results because it does not compare all three integers correctly.</t>
  </si>
  <si>
    <t xml:space="preserve">q2:The program correctly calculates the sum, average, product, smallest, and largest of three integers provided by the user. The use of functions to determine the smallest and largest values is a good programming practice.The average is calculated using integer division because both sum and 3 are integers, which can lead to incorrect results. </t>
  </si>
  <si>
    <t>q3:While using int for price and quantitySold is acceptable, it's worth noting that price can sometimes be a floating-point number (especially when dealing with cents in currencies). Consider using double for price if necessary.</t>
  </si>
  <si>
    <t>q2:The program aims to calculate the sum, average, product, smallest, and largest of three integers. However, there are multiple syntax and logical errors that prevent it from functioning correctly.</t>
  </si>
  <si>
    <t>q3:The program is intended to calculate the total and final costs of various grocery items based on user input. However, there are numerous syntax and logical errors that prevent the program from compiling and functioning correctly.</t>
  </si>
  <si>
    <t>q2:The program effectively calculates the sum, average, product, smallest, and largest of three integers provided by the user. The logic for handling inputs and calculations is sound.</t>
  </si>
  <si>
    <t>q3: case 3 &amp; 4 asking for weight instead of quantity</t>
  </si>
  <si>
    <t>q2:The program correctly calculates the sum, average, product, smallest, and largest of a user-defined number of integers. The initialization of smallest and largest should occur before the loop starts, as they are used in comparisons for the first value. This can lead to undefined behavior if the first number is not processed correctl</t>
  </si>
  <si>
    <t>q2:The nested if-else statements for finding the largest and smallest integers are a bit complex. You can simplify this process using a single pass through the integers. Syntax error due to wrong declaration of main function.</t>
  </si>
  <si>
    <t xml:space="preserve">q3:The program correctly calculates the total and final costs of various grocery items based on user input, including discounts. The use of functions to calculate costs for different product types is a good design choice. </t>
  </si>
  <si>
    <t xml:space="preserve">q3: syntax error - wrong declaration of main function. there are some redundancies and inconsistencies that could be improved. The discount variable is declared as an int but is read as a float. This can lead to incorrect behavior when applying the discount. The calculation of the final cost currently uses the formula final = Total - (discount * Total); which is incorrect for percentage discounts. The default case in the switch statement should handle invalid input more gracefully. Currently, if the user enters 0, it skips the switch entirely. </t>
  </si>
  <si>
    <t xml:space="preserve">q2:The program correctly calculates the sum, average, product, smallest, and largest of a user-defined number of integers. </t>
  </si>
  <si>
    <t>q3:The program effectively calculates the total cost of various grocery items based on user input, applying discounts where appropriate.</t>
  </si>
  <si>
    <t>q3: syntax error. Code ot runnable. The discounted price calculation is incorrect. The formula discprice = cost / discount; When printing the total cost and discounted price, the use of &amp;cost and &amp;discprice is incorrect.The program has a case for exiting (case 5), but this should be case 0 as per your initial prompt. The switch statement should include a proper handling for the exit condition.The code for each case is largely identical. You could create a function to handle the input and calculations to avoid redundancy.</t>
  </si>
  <si>
    <t>q3: incorrect output, not prompting for price</t>
  </si>
  <si>
    <t>q2:The program correctly calculates the sum, average, product, smallest, and largest of three user-provided integers. The logic is sound and follows a clear flow.</t>
  </si>
  <si>
    <t xml:space="preserve">q3:The program correctly calculates the total cost for different types of grocery items, applies discounts, and provides a user-friendly interface for input. </t>
  </si>
  <si>
    <t>q3: The implementation meets the basic requirements, including calculations for costs based on weight and discounts.The code is repetitive, especially in the sections that handle different product codes. This redundancy could be reduced by consolidating the common logic into a single section or function, improving readability and maintainability. However, asking weight instead of quantity for case 3 &amp; 4</t>
  </si>
  <si>
    <t>q2:The program accurately calculates the sum, average, product, smallest, and largest of a user-defined number of integers. The logic is sound and follows a clear flow.</t>
  </si>
  <si>
    <t>q3:The program effectively calculates the total cost for various grocery items based on user input and applies a discount.</t>
  </si>
  <si>
    <t>q3:The program calculates the total cost based on user input for different product types and applies a discount. However, the discount application logic is incorrect; it should calculate the discount based on the original price rather than subtracting the discount percentage directly.  incomplete output (case 3 not taking quantity)</t>
  </si>
  <si>
    <t>q2:The variable smallest is used before it’s initialized. This leads to undefined behavior. You should initialize it to a value that ensures proper comparison, such as setting it to the first element of the arrayThe average calculation sould cast one of the operands to float</t>
  </si>
  <si>
    <t>q3: The program calculates the total cost of various grocery items based on user input and applies a discount correctly. The program prompts for "number of dairy products" but uses weight to store this value, which is confusing. It should use an int type for quantity to reflect that it's a count</t>
  </si>
  <si>
    <t>q2: The program correctly calculates the sum, product, and identifies the largest and smallest integers from three inputs.</t>
  </si>
  <si>
    <t>q1:The program correctly prompts the user for the number of rows and columns and prints a grid of asterisks (*). The outer loop controls the number of rows, while the inner loop controls the number of columns, which is appropriate for the task.</t>
  </si>
  <si>
    <t xml:space="preserve">q3:The program calculates the total cost of various grocery items based on user input and applies a discount correctly.Incorrect Discount Calculation: The final cost calculation assumes that the discount is a flat amount deducted from the total cost, rather than a percentage reduction. </t>
  </si>
  <si>
    <t>q3: no price input from user. The variable cost is calculated based on user input but does not reset to zero after each iteration. This could lead to cumulative costs being incorrect if the user does not exit after the first calculation.</t>
  </si>
  <si>
    <t>q2: incomplete output (no product)</t>
  </si>
  <si>
    <t xml:space="preserve">q3: The program is intended to calculate the total cost and final cost after applying a discount based on the product type. However, there are several critical issues that prevent it from functioning correctly.You're using %d to read values for variables that will be used for calculations involving prices (which may require floating-point calculations). You should use %f The discount calculation in the print statement is incorrect. You should divide discount by 100.0 to convert it into a percentageThe variable product_code is an integer, but you are using string literals in the switch statement. </t>
  </si>
  <si>
    <t>q2: incorrect output (missing smallest/largest) The format string in scanf() has unnecessary escape characters (\).The logic for determining the smallest and largest integers is incomplete. The current conditions do not assign or print the smallest and largest values.The sum calculation is correct</t>
  </si>
  <si>
    <t xml:space="preserve">q3:The program correctly calculates the total cost and final cost after applying a discount for different grocery items.The variable weight should be a float when reading the number of items (for dairy and canned goods)The case 0 currently just breaks out of the switch statement but does not exit the program. </t>
  </si>
  <si>
    <t>q3: incorrect output (not showing discounted total, case 4 error)Prices and weights are often represented as floating-point numbers (e.g., for fractional weights). The current exit case is case 5, but the menu option for exit is 0. This should be changed to handle the exit properly. There is a typo in the scanf statement for canned goods.</t>
  </si>
  <si>
    <t>q3: case 3 &amp; 4 asking for weight instead of quantity. there is redundancy in the calculation and input prompts for different product types, which could be refactored into a single block of code to improve readability and maintainability.</t>
  </si>
  <si>
    <t>q1: incorrect output</t>
  </si>
  <si>
    <t>q3: unable to run</t>
  </si>
  <si>
    <t>q2:The program correctly calculates the sum, average, product, smallest, and largest of a series of integers entered by the user.</t>
  </si>
  <si>
    <t>q3:The program correctly computes the total cost and final cost after applying a discount for different grocery items based on user input.If the user enters 0 to exit, the program simply prints "Exiting program..." and then continues to process the switch statement.</t>
  </si>
  <si>
    <t xml:space="preserve">q2: Syntax error, There is an extraneous comma after the count variable declaration. Otherwise,  The program effectively calculates the sum, average, product, smallest, and largest of a series of integers entered by the user. </t>
  </si>
  <si>
    <t>q3:Syntax error. The scanf for the discount percentage is missing the address operator (&amp;). Otherwise, fine.</t>
  </si>
  <si>
    <t xml:space="preserve">q2: The average is calculated as an integer division since both sum and 3 are integers. This leads to potential loss of precision. </t>
  </si>
  <si>
    <t>q3:The program is intended to calculate the total cost and apply a discount based on user input for various grocery items. The logic is mostly correct, but there are a few issues that need to be addressed.The line (double)total = weight * price; is incorrect because you cannot cast the assignment itself.</t>
  </si>
  <si>
    <t>q3:Q3: incorrect output (no break in switch case)</t>
  </si>
  <si>
    <t xml:space="preserve">q2:The program calculates the sum, average, product, smallest, and largest of three integers entered by the user. The calculation of the average uses integer division, which can lead to a loss of precision. </t>
  </si>
  <si>
    <t>q3:The total price calculations (total, total2, total3, and sums) are performed before the necessary input is taken. This will lead to incorrect values since the weight, price, and item quantities are not yet known when the calculations are done. Syntax error, format specifier not following double.</t>
  </si>
  <si>
    <t>q2:The logic for finding the smallest and largest numbers is incorrect. The comparisons should update the smallest and largest variables themselves, not the input variable</t>
  </si>
  <si>
    <t xml:space="preserve">q3: incorrect output, The variable productName is declared as a char, which can hold only a single character. To store product names like "Fruits" or "Vegetables," it should be a string (array of characters) or a pointer to a stringThe condition to check for a valid discount percentage is incorrect. It should check if n is less than 0 or greater than 100, not bothThe calculation for finalCost should ensure that the discount is applied correctly. </t>
  </si>
  <si>
    <t xml:space="preserve">q3: syntax error, printf("fruits: %d\nVeggies: %d\nDairy products: %d\nCanned goods: \n", fCount, vCount, dCount, cCount);; </t>
  </si>
  <si>
    <t xml:space="preserve">q3: there are numerous syntax and logical errors that prevent it from functioning correctly. </t>
  </si>
  <si>
    <t>q3: he program is intended to calculate costs based on product type input, but it contains several syntax errors and logical issues that prevent it from functioning correctly.</t>
  </si>
  <si>
    <t xml:space="preserve">q3:The program correctly accepts user input for product types, calculates costs based on weight and price, and applies discounts.Calling main() recursively in the default case is not a good practice. Instead, consider using a loop to repeat the input prompt until a valid selection is made. The variables weight, price, and discountpercent can be declared as float if you want to handle scenarios where prices or weights may include decimal values </t>
  </si>
  <si>
    <t xml:space="preserve">q2: The program correctly takes three integers from the user and calculates the maximum, minimum, sum, product, and average of the entered numbers. </t>
  </si>
  <si>
    <t>Q3: incorrect output for case 3 &amp; 4</t>
  </si>
  <si>
    <t>q3:The program effectively prompts the user for product details, calculates the total cost based on product type, and applies any discounts. The logic flows well, and the calculations are accurate.</t>
  </si>
  <si>
    <t>q3: incorrect output (no discounted price) Variables should be declared outside of the switch statement. The current placement can lead to errors.The program uses int for prices, which should ideally be float to handle decimal values.The switch statement lacks a default case to handle invalid product codes.</t>
  </si>
  <si>
    <t>q3: syntax error. The calculation for the total cost of fruits mistakenly multiplies weight by 1 instead of price. unable to run (case 2)</t>
  </si>
  <si>
    <t>Q3: asking weight instead of quantity for case 3 &amp; 4</t>
  </si>
  <si>
    <t>Q3: incorrect exit case</t>
  </si>
  <si>
    <t>Q3: incorrect discount calculation</t>
  </si>
  <si>
    <t>q3: Syntax error. The loop condition while(choice == 0) is incorrect. It should be while(choice != 0) to continue the loop until the user enters 0. Currently, the program exits immediately if 0 is entered.</t>
  </si>
  <si>
    <t>Q3: incorrect discounted price</t>
  </si>
  <si>
    <t>q2: 1 syntax error but overall ok.</t>
  </si>
  <si>
    <t>q2:The program correctly computes the sum, average, product, smallest, and largest of three integers inputted by the user. The fundamental logic is valid, and it produces the expected results.</t>
  </si>
  <si>
    <t>q3:Q3: incorrect calculation</t>
  </si>
  <si>
    <t>Q3: incorrect discount (int)</t>
  </si>
  <si>
    <t>q2:  incorrect largest value. The average is currently calculated using integer division, which will yield an incorrect result if the sum is not divisible by 3.The condition used to determine the smallest and largest numbers is incorrect. The expressions num1 &lt; num2 &lt; num3 do not work as expected in C.</t>
  </si>
  <si>
    <t>Q2: incorrect smallest. The code does not check the third integer for updating the smallest and largest values. You need to repeat the logic used for the second integer for the third integer as well.</t>
  </si>
  <si>
    <t>Q2: incorrect smallest.  there are logical errors in the conditions used to determine the smallest and largest values.</t>
  </si>
  <si>
    <t>q3: syntax errors. The program is intended to calculate the total cost of various products based on user input for weight, price, and discount percentage. However, there are several logical issues and improper initializations that need to be addressed.</t>
  </si>
  <si>
    <t>q3: incorrect discount calculation</t>
  </si>
  <si>
    <t>Q3: incorrect case 1. there are significant issues with flow control, variable handling, and logic that prevent it from functioning correctly.</t>
  </si>
  <si>
    <t>Q3: incorrect case 3. In the case 3 and case 4 sections, you are still prompting for "weight of fruits" and using "fruits" in the output, which should be corrected to "Dairy Products" and "Canned Goods" respectively.In the output for the final cost, there is a typo: the format specifier should be %.2f instead of $.2%f.</t>
  </si>
  <si>
    <t>Q3: incorrect case 4. There is a typo in the scanf for the quantity of canned goods.The calculation of cost and final_cost is repeated in each case. Consider refactoring this into a function to avoid redundancy and improve maintainability.</t>
  </si>
  <si>
    <t>Q3: The calculation of TotalPrice and the way discounts are applied are incorrect.</t>
  </si>
  <si>
    <t>Q3: incorrect output, infinite loop. there are some issues with control flow and variable initialization that prevent it from functioning correctly in all scenarios. The current implementation of the while loop can lead to an infinite loop if the user does not enter 0 or a valid product code after the first input. The loop should be structured to allow re-entry of the product code after displaying the total and final costs.</t>
  </si>
  <si>
    <t>q2:The program effectively prompts the user for three integers and correctly calculates their sum, average, product, smallest, and largest values.</t>
  </si>
  <si>
    <t>q3:The program correctly handles user input to calculate the total and final costs for different types of grocery items, including fruits, vegetables, dairy products, and canned goods. 
    The code for calculating costs is repeated in each case. This can be refactored into a function to avoid redundancy and improve maintainability.</t>
  </si>
  <si>
    <t>q2:there are issues in the logic that lead to incorrect behavior, particularly with the handling of input and the calculation of the product.</t>
  </si>
  <si>
    <t>q3: Syntax errors, code not runable. The program intends to calculate the total cost based on the product type but contains logical issues that prevent it from working correctly.
    It only executes the switch statement once and does not allow for repeated entries until the user decides to exit.
    The discount calculation is incorrect. The logic should apply the discount after calculating the total cost, but it incorrectly modifies the discount variable instead of calculating the finalCost.
    The variable types for discount should be float to handle decimal percentages properly.</t>
  </si>
  <si>
    <t>q2: syntax errors.there are several issues in the implementation that prevent it from functioning correctly.</t>
  </si>
  <si>
    <t>q3:there are issues with input handling and calculation logic that could lead to incorrect results.The format strings for scanf contain \n, which is unnecessary and can lead to unexpected behavior. Remove \n from the format strings.</t>
  </si>
  <si>
    <t>q2: The program correctly prompts the user for a number of integers, calculates the sum, average, product, smallest, and largest values. It also enforces a minimum requirement of three integers, which is great for input validation.</t>
  </si>
  <si>
    <t>q3: there are several issues with the implementation, particularly with input handling and structure that need addressing for proper functionality. The structure is mostly logical, but there are redundancy and syntax errors that hinder its effectiveness.The code does not currently handle discounts, even though the discount variable is declared. You may want to incorporate functionality to apply a discount based on user input.</t>
  </si>
  <si>
    <t>q2:The program correctly prompts the user for a minimum of three integers, calculates their sum, average, product, smallest, and largest values. It also appropriately handles termination with -1 and checks to ensure that at least three valid integers have been entered.</t>
  </si>
  <si>
    <t>q3:The program correctly calculates the total cost for various grocery items based on user input. It handles different product types appropriately and allows for a discount to be applied</t>
  </si>
  <si>
    <t>q1: The code is logically sound and effectively implements the required functionality;q2: The code accurately performs calculations but could be streamlined and improved for clarity.q3: The code effectively calculates costs and applies discounts, demonstrating a solid understanding of control structures.</t>
  </si>
  <si>
    <t>q1: The code structure is mostly clear, but the logic inside the nested loop is flawed.q2: The program correctly calculates the sum, average, product, smallest, and largest values, but it uses if statements that could be simplified.q3: While the code successfully calculates costs for fruits, it needs expansion to address all product types and improve variable naming for clarity.</t>
  </si>
  <si>
    <t>q1:The code is mostly well-structured with clear variable initialization and comments.q2:The program correctly computes the sum, average, product, smallest, and largest values, but uses integer division for average calculation, which may lead to loss of precision.q3:The code effectively calculates costs and applies discounts</t>
  </si>
  <si>
    <t>q1:The code does not meet the task requirements, as it incorrectly prints indices instead of a grid of asterisksq2: The code fails to correctly read three integers and does not implement the full set of required calculationsq3: The code does not implement the required functionality for calculating costs or applying discounts</t>
  </si>
  <si>
    <t>q1:The code effectively fulfills the assignment requirements and demonstrates a solid understanding of nested loops for printing asterisks.q2:The program correctly calculates the sum, product, average, smallest, middle, and largest values of the three integers.q3: did not use switch case instead of if…else. The code effectively calculates costs and applies discounts, but it could be streamlined to avoid repetition</t>
  </si>
  <si>
    <t>q1:The program correctly prints a grid of asterisks based on user-specified rows and columns.q2: The code effectively performs the required calculations, but it would benefit from using a float for the averageq3: The program correctly calculates the total cost and applies a discount based on the product type. It handles the exit condition properly as well.</t>
  </si>
  <si>
    <t>q1:The program successfully prints a grid of asterisks based on user-defined rows and columns.q2:The code effectively implements the required functionality and demonstrates a solid understanding of conditional statements for determining the order of numbers. It could be slightly improved by consolidating the logic for finding the minimum and maximum values into a single loop for efficiency, but this is a minor point. q3:The program effectively calculates the total and final costs based on user input for different product types and applies discounts correctly. The exit condition is handled well.
    The scanf format specifiers for price and weight should use "%lf" for double instead of "%f" (which is for float).
    There is no initialization for total_cost and final_cost before their first use in the switch cases, which may lead to undefined behavior if the switch never matches.</t>
  </si>
  <si>
    <t>q1:Rows and columns should be from user.The code effectively accomplishes the task of printing a grid of asterisks. If the sum function is not needed, consider removing it to streamline the code.q2: The program correctly calculates the sum, product, and identifies the largest and smallest integers from three inputs. However, the average is calculated as an integer, which may lead to loss of precision.q3:The code does not correctly implement the required functionality. Focus on properly handling user input and performing calculations for costs and discounts. Consider reviewing how to properly use scanf and control structures for a better implementation.</t>
  </si>
  <si>
    <t>q1:The program successfully prints a grid of asterisks based on user-defined rows and columns. The codes have some unnecessary logic which can be improved.q2: The program correctly calculates the sum, average, product, smallest, and largest integers from three inputs.For improved clarity, consider printing the average with a format specifier that reflects its floating-point nature (e.g., %.2f for two decimal places). q3: The program partially meets the requirements but lacks the use of a switch statement or similar logic to handle different product codes. This leads to redundant inputs that are not relevant for all product types.</t>
  </si>
  <si>
    <t>q1:The program has several issues, particularly with variable naming and loop control. The outer loop uses j but references i in the inner loop, leading to a compilation error. Additionally, width is not defined, which will cause further errors.q2:The program effectively implements the required functionality, but consider modifying the average calculation to ensure it reflects a floating-point result.q3:The program calculates the total cost based on user input for different product types and applies a discount. However, the discount application logic is incorrect; it should calculate the discount based on the original price rather than subtracting the discount percentage directly.  incomplete output (case 3 not taking quantity)</t>
  </si>
  <si>
    <t>q1:The code effectively prints a grid of asterisks, but ensure that loop variables are uniquely named to avoid conflicts. q2: The code effectively implements the required functionality, but to improve accuracy, consider calculating the average using floating-point arithmetic (e.g., float average = (num1 + num2 + num3) / 3.0;). This would ensure that the average is displayed correctly. The code for calculating largest and smallest can be streamlined further.q3:  The program does not correctly handle the discount application, as it should be calculated based on the most recent total cost from the product type selected. Additionally, the output for total costs is not consistent, as it should be displayed every time a cost is calculated.</t>
  </si>
  <si>
    <t>q1:The program correctly prints a grid of asterisks based on user-defined rows and columns. The nested loops function as intended, producing the desired output.q2: The program correctly calculates the sum, average, product, smallest, and largest of three integers. The average calculation uses casting to ensure it is computed as a floating-point number, which is a good practice.q3:The code effectively performs calculations for different products and applies discounts, but ensure that totalCost is properly initialized before use.</t>
  </si>
  <si>
    <t xml:space="preserve">q1:The program correctly prints a grid of asterisks based on user-defined rows and columns. The nested loops function as intended, producing the expected output.q2: The program correctly calculates the sum, average, product, smallest, and largest of three integers. However, the average calculation uses integer division, which can lead to loss of precision.q3:The code successfully performs calculations for different products and applies discounts, but you need to ensure that totalCost is initialized properly before it is used. and consider moving the discount calculation into the main loop </t>
  </si>
  <si>
    <t>q1:The program correctly prints a grid of asterisks according to the number of rows and columns specified by the user.q2:
    Logical Correctness: The intent to compute the sum, product, smallest, largest, and average of a given number of integers is clear. However, there are several issues:
        The product calculation is incorrectly assigned in the loop, resetting for each number instead of accumulating.
        The average calculation is placed incorrectly and lacks proper formatting.
        The condition to check if the user entered at least three integers is flawed; it checks the value of x but does not prevent the program from starting if x is less than 3.
    Code Structure Quality: The code has a reasonable structure, but there are syntax errors (missing semicolons) and logical flow issues. The use of float for average calculation should be corrected.
    Code Completeness: The program does not compile due to syntax errors and lacks proper handling of the average calculation. Additionally, the sum should accumulate values instead of replacing them.
Feedback: Needs Improvement.
    Fix the product calculation: Change prod = numbers[i]; to prod *= numbers[i]; to accumulate the product.
    Correct average calculation: Place the average calculation outside the loop and ensure proper type casting.
    Add missing semicolons: Ensure every statement ends with a semicolon.q3: not answered</t>
  </si>
  <si>
    <t>q1:The program correctly prints a grid of asterisks according to the number of rows and columns specified by the user.q2: no submissionq3: no submission</t>
  </si>
  <si>
    <t>q1:The program correctly prompts the user for the number of rows and columns and uses nested loops to print the grid of asterisks. However, the inner loop starts from 1, resulting in one fewer asterisk printed in each row than specified by the user. It should start at 0 to ensure the correct number of asterisks is printed.q2:The program correctly prompts the user for three floats (though it should be integers as per the original requirement) and calculates the sum, average, product, smallest, and largest values.The implementation meets most of the requirements and produces the expected output. However, the average calculation could benefit from using 3.0 instead of 3 to ensure floating-point divisionq3:The program correctly implements a menu system to handle different product types and calculates total and final costs based on user input.The cost calculation is repeated for each case. You could consider creating a function to handle the cost calculation logic to avoid code duplication and improve readability.</t>
  </si>
  <si>
    <t>q1:The program correctly prompts the user for the number of rows and columns and uses nested loops to print the grid of asterisks. However, the inner loop starts from 1, resulting in one fewer asterisk printed in each row than specified by the user. It should start at 0 to ensure the correct number of asterisks is printed.q2:The program correctly computes the sum, average, product, smallest, and largest of three integers input by the user. The logic is sound and handles all calculations as intended.q3:The program is designed to calculate the total cost of grocery items based on user input, including handling discounts. Instead of calling main() recursively for invalid input, consider using a loop to keep asking for input until a valid selection is made.The variables total_cost and final_cost should be of type float to accurately represent monetary values, especially if prices or discounts can be fractional.</t>
  </si>
  <si>
    <t>q1:The program correctly prints a grid of asterisks based on user-defined rows and columns. The nested loops function as intended, producing the expected output.q2:the logic for determining the smallest and largest numbers could be simplified for clarity.q3:No switch-case logic implementation. there is considerable repetition across the product types. This could be simplified to reduce redundancy.</t>
  </si>
  <si>
    <t>q1:The program correctly prints a grid of asterisks based on user-defined rows and columns. The nested loops function as intended, producing the expected output.q2: The program correctly calculates the sum, average, product, smallest, and largest of three integers. The calculations and comparisons are implemented accurately. One minor suggestion for improvement is to simplify the logic for finding the smallest and largest numbers using a single set of comparisons.q3:While the code works as intended, you can improve it by reducing redundancy. Here are some suggestions:
    Consolidate Cost Calculation: Create a function to handle cost calculations to avoid code duplication. This will make your code cleaner and easier to manage.
    Use Consistent Data Types: Use float for weight and price to handle decimal values accurately.
    Correct Output Messages: Ensure that the output messages are accurate and consistent for each case.</t>
  </si>
  <si>
    <t>q1:The program correctly prints a grid of asterisks based on user-defined rows and columns. The nested loops function as intended, producing the expected output.q2:The program calculates the sum, average, product, smallest, and largest of three integers correctly. However, the logic for finding the smallest and largest integers can be simplified, and there are unnecessary checks that could be streamlined.q3:The program computes the total cost and discounted cost for various grocery items based on user input. It correctly uses a switch statement to handle different product codes. However, the logic can be streamlined, particularly in how discounts are applied.</t>
  </si>
  <si>
    <t>q1:The program correctly prints a grid of asterisks according to the number of rows and columns specified by the user. The nested loops work as intended, creating the expected output.q2:The program correctly calculates the sum, average, product, smallest, and largest of three integers. The calculations and comparisons are implemented accurately.  However, the logic for determining the smallest and largest numbers could be simplified, making it easier to follow.q3:The program correctly computes the total and final costs for various grocery items based on user input. It effectively uses a switch statement to handle different product codes. However, there are some logical issues, particularly in the handling of the total cost and the final cost calculations.</t>
  </si>
  <si>
    <t>q1:The program correctly prompts the user for the number of rows and columns and prints a grid of asterisks. The nested loops function as intended, producing the expected output.q2:The program calculates the sum, average, smallest, and largest integers correctly based on user input. However, there are logical flaws in the smallest number calculation, and the average calculation could lead to integer division issues.q3: The program generally works to calculate the total cost before and after applying a discount for various product types. However, there are issues with the discount calculation and potential for incorrect outputs due to the order of operations.The formula for calculating the total after discount is incorrect. It should be total * (1 - (discount / 100)) instead of (total * num) * 1 - (discount / 100) to ensure the discount is applied correctly.</t>
  </si>
  <si>
    <t xml:space="preserve">q1:The program correctly prompts for the number of rows and columns and prints a grid of asterisks as expected. However, there is a small issue with variable shadowing in the inner loop.q2:The program correctly computes the sum, average, product, smallest, and largest of three integers based on user input. Ensure that the average calculation uses floating-point division by modifying it to average = sum / 3.0; to retain precision. Consider using a simpler approach to find the smallest and largest numbers. You could initialize smallest and largest with num1 and then update them based on comparisons.q3:The program correctly calculates the total cost based on user input for various product types and applies a discount at the end. </t>
  </si>
  <si>
    <t>q1:The program correctly prompts the user for the number of rows and columns, then prints a grid of asterisks as expected. However, the declared but unused functions row and column may cause confusion.q2:The program accurately computes the sum, average, product, smallest, and largest of three integers based on user input. The use of a loop for comparisons is a nice touch, though it could be simplified further. While using a loop for comparisons is acceptable, it might be more straightforward to use simple conditional statements to find the smallest and largest numbers. q3: no submission</t>
  </si>
  <si>
    <t>q1:The program prompts the user correctly for the number of rows and columns and attempts to print a grid of asterisks. However, the inner loop starts from 1, which results in one fewer asterisk printed in each row than specified by the user. The correct loop should start from 0 to ensure the right number of asterisks is printed.q2: The program correctly prompts the user for three integers and calculates the sum, average, product, smallest, and largest values. The logic is sound and produces the expected output.q3: The program correctly implements the logic for calculating total costs based on user input for different product types. It effectively uses a switch statement to handle different cases and computes the total and final costs accurately. However, the program does not include a loop to allow multiple entries, which could enhance usability.</t>
  </si>
  <si>
    <t xml:space="preserve">q1:The program prompts the user correctly for the number of rows and columns and attempts to print a grid of asterisks. However, the inner loop starts from 1, which results in one fewer asterisk printed in each row than specified by the user. The correct loop should start from 0 to ensure the right number of asterisks is printed.q2:The average is calculated using integer division. This can lead to incorrect results if the sum is not perfectly divisible by 3. q3:The program effectively calculates the total price of groceries based on user input for weight and price, and it correctly applies discounts. </t>
  </si>
  <si>
    <t>q1:The program prompts the user correctly for the number of rows and columns and attempts to print a grid of asterisks. However, the inner loop starts from 1, which results in one fewer asterisk printed in each row than specified by the user. The correct loop should start from 0 to ensure the right number of asterisks is printed.q2:The average is calculated using integer division, which can lead to incorrect results if the sum is not divisible by 3.q3: incomplete attempt</t>
  </si>
  <si>
    <t>q1:The program prompts the user for the number of rows and columns but does not use these inputs to generate the grid dynamically. Instead, it prints a fixed set of asterisks, which does not fulfill the requirement of creating a grid based on user input.q2:The program correctly computes the sum, average, product, smallest, and largest of three integers input by the user. q3:The line discountPercentage = discountPercentage / 100; before reading the input is incorrect. It should be calculated after the user input.The prompts for weight and price are hardcoded for fruits, regardless of the product code. These prompts should be updated to reflect the correct product based on the user's choice.The return 0; statement is incorrectly placed inside the loop. It should be placed at the end of the main function to allow multiple iterations until the user decides to exit</t>
  </si>
  <si>
    <t xml:space="preserve">q1:The program prompts the user correctly for the number of rows and columns and attempts to print a grid of asterisks. However, the inner loop starts from 1, which results in one fewer asterisk printed in each row than specified by the user. The correct loop should start from 0 to ensure the right number of asterisks is printed.q2:The program correctly calculates and displays the sum, average, product, smallest, and largest of three numbers input by the user.q3:The variable total is used to accumulate costs but is not initialized before its first use. </t>
  </si>
  <si>
    <t>q1:The program correctly prints a grid of asterisks according to the number of rows and columns specified by the user. The nested loops work as intended, creating the expected output.q2:The program correctly calculates and displays the sum, average, product, smallest, and largest of three numbers input by the user. The current logic for determining the smallest and largest values is not comprehensive. It can lead to incorrect results because it does not compare all three integers correctly.q3:The program calculates the total cost of grocery items based on user input and applies a discount if provided.</t>
  </si>
  <si>
    <t>q1: The program correctly prompts the user for the number of rows and columns, then prints a grid of asterisks as intended. The logic for the nested loops functions correctly, producing the expected output format.q2:The program correctly calculates the sum, average, product, smallest, and largest of three integers based on user input. The calculations and logic for determining the smallest and largest values are accurate.  the logic for finding the smallest and largest values could be simplified.q3:The program effectively prompts the user for a product type and gathers the necessary information to compute the total cost. It correctly handles the calculation of costs based on weight or quantity and applies a discount if provided. The exit condition works well. The default case in the switch statement should inform the user that the input was invalid. This can help guide the user to enter correct product codes.You can streamline the discount application logic.</t>
  </si>
  <si>
    <t>q1:The program aims to create a rectangular pattern of asterisks based on user-defined dimensions (rows and columns). However, there are issues with the implementation that prevent it from functioning as intended.q2:The program attempts to read a specified number of integers and calculate their sum, average, product, smallest, and largest values. However, there are several logical errors that prevent it from functioning correctly.
    Input Handling: The scanf_s for count is incorrect; it should use the address-of operator (&amp;count).
    Array Declaration: The integer variable is not defined as an array. You need to declare it as an array to hold the integers.
    Calculation Logic: The sum, average, product, smallest, and largest calculations are not correctly implemented:
        You need to use the value of integer[i] when updating sum, average, product, smallest, and biggest.
        The logic for finding the smallest and largest integers is flawed.
    Output Statements: The printf statements do not include format specifiers, which will lead to incorrect output.q3: no submission</t>
  </si>
  <si>
    <t>q1:The program correctly prompts the user for the number of rows and columns and successfully prints a grid of asterisks based on the input values. However, there are a few minor syntax issues that prevent the code from compiling correctly.q2:The program correctly calculates the sum, average, product, smallest, and largest values of three integers input by the user. The logic is sound, and the calculations are performed as expected.The logic for finding the minimum and maximum values can be simplified. You can initialize min and max to the first number and then compare the other two numbers without the need for separate checks. This also ensures that it works correctly even if numbers are equal.q3: The program functions as intended, allowing users to enter product codes and calculate costs based on input weights or quantities. The use of a loop enables multiple entries until the user chooses to exit.</t>
  </si>
  <si>
    <t>q1:The program correctly prompts the user for the number of rows and columns and successfully prints a grid of asterisks based on the input values. However, there are a few minor syntax issues that prevent the code from compiling correctly.q2:The program correctly prompts the user for three integers and calculates their sum, average, and product. It also aims to determine the smallest and largest of the three integers. However, the logic for determining the smallest and largest numbers is overly complex and can lead to confusion.q3:The program effectively implements a menu-driven system for calculating costs of various grocery items based on user inputs. It handles different product types, applies discounts, and calculates total costs correctly.</t>
  </si>
  <si>
    <t>q1:The program correctly prompts the user for the number of rows and columns and successfully prints a grid of asterisks based on the input values. However, there are a few minor syntax issues that prevent the code from compiling correctly.q2:The program correctly prompts the user for three integers, calculates their sum, average, product, smallest, and largest values. The logic used for calculations and comparisons is sound, and the expected results are accurately produced.q3:The program effectively implements a menu-driven system that allows users to input details for various product types, calculate total costs, and apply discounts.</t>
  </si>
  <si>
    <t>q1:The program correctly prints a grid of asterisks according to the number of rows and columns specified by the user. The nested loops work as intended, creating the expected output.q2:The program correctly calculates the sum, average, product, smallest, and largest of three integers provided by the user. The use of functions to determine the smallest and largest values is a good programming practice.The average is calculated using integer division because both sum and 3 are integers, which can lead to incorrect results. q3:While using int for price and quantitySold is acceptable, it's worth noting that price can sometimes be a floating-point number (especially when dealing with cents in currencies). Consider using double for price if necessary.</t>
  </si>
  <si>
    <t>q1:The program correctly prompts the user for the number of rows and columns and successfully prints a grid of asterisks according to the specified dimensions. The logic is sound and functions as intended.q2: Program unable to run correctly, logic error.q3:The program correctly prompts the user for product details, calculates the total price based on the product type, and applies a discount if provided. The logic flows well and achieves the intended functionality.</t>
  </si>
  <si>
    <t>q1:The program intends to print a grid of asterisks based on user-defined rows and columns. However, there are multiple syntax errors and logical issues that prevent it from functioning correctly.q2:The program aims to calculate the sum, average, product, smallest, and largest of three integers. However, there are multiple syntax and logical errors that prevent it from functioning correctly.q3:The program is intended to calculate the total and final costs of various grocery items based on user input. However, there are numerous syntax and logical errors that prevent the program from compiling and functioning correctly.</t>
  </si>
  <si>
    <t>q1:The program correctly prints a grid of asterisks according to the number of rows and columns specified by the user. The nested loops work as intended, creating the expected output.q2:The program effectively calculates the sum, average, product, smallest, and largest of three integers provided by the user. The logic for handling inputs and calculations is sound.q3: case 3 &amp; 4 asking for weight instead of quantity</t>
  </si>
  <si>
    <t xml:space="preserve">q1:The program correctly prints a grid of asterisks according to the number of rows and columns specified by the user. The nested loops work as intended, creating the expected output.q2:The program correctly calculates the sum, average, product, smallest, and largest of a user-defined number of integers. The initialization of smallest and largest should occur before the loop starts, as they are used in comparisons for the first value. This can lead to undefined behavior if the first number is not processed correctlq3:The program correctly calculates the total and final costs of various grocery items based on user input, including discounts. The use of functions to calculate costs for different product types is a good design choice. </t>
  </si>
  <si>
    <t xml:space="preserve">q1:The program correctly prompts the user for the number of rows and columns, then uses nested loops to print a grid of asterisks (*) based on the user input. The logic is sound and produces the expected output.The main function should explicitly declare a return type. It’s best practice to define it as intq2:The nested if-else statements for finding the largest and smallest integers are a bit complex. You can simplify this process using a single pass through the integers. Syntax error due to wrong declaration of main function.q3: syntax error - wrong declaration of main function. there are some redundancies and inconsistencies that could be improved. The discount variable is declared as an int but is read as a float. This can lead to incorrect behavior when applying the discount. The calculation of the final cost currently uses the formula final = Total - (discount * Total); which is incorrect for percentage discounts. The default case in the switch statement should handle invalid input more gracefully. Currently, if the user enters 0, it skips the switch entirely. </t>
  </si>
  <si>
    <t xml:space="preserve">q1:The program effectively prompts the user for the number of rows and columns, and it correctly uses nested loops to print a grid of asterisks based on the user input. The logic is sound, and the output matches expectations.q2:The program correctly prompts the user for three integers and calculates the sum, average, product, smallest, and largest values. The logic used to determine the minimum and maximum values is accurate, and the calculations yield the expected results.q3:The program correctly implements a menu-based system to handle different product types and calculates total costs based on user input. The use of a while loop allows continuous input until the user chooses to exit, which is a good design choice. </t>
  </si>
  <si>
    <t>q1:The program correctly prompts the user for the number of rows and columns and uses nested loops to print a grid of asterisks based on that input. The loops are structured correctly to ensure the right number of asterisks is printed in each row and column.q2:The program successfully prompts the user for the number of integers and computes the smallest, largest, product, sum, and average of those integers. The use of control structures correctly updates the smallest and largest values based on user input.Casting one of the operands to float before division can ensure a correct average.q3:The program correctly implements a menu-driven approach, allowing the user to select different product types and input relevant data to calculate costs, including discounts.The comparison if (product != "exit") will always evaluate to true because string literals in C are compared by pointer address, not by content. Instead, you should use strcmp(product, "exit") for string comparison.</t>
  </si>
  <si>
    <t>q1:The program correctly prints a grid of asterisks according to the number of rows and columns specified by the user. The nested loops work as intended, creating the expected output.q2:The program correctly calculates the sum, average, product, smallest, and largest of a user-defined number of integers. q3:The program effectively calculates the total cost of various grocery items based on user input, applying discounts where appropriate.</t>
  </si>
  <si>
    <t>q1:The program correctly prompts the user for the number of rows and columns and uses nested loops to print a grid of asterisks based on that input. The logic is sound and produces the expected output.q2:The program correctly prompts the user for three integers and performs calculations to find the sum, average, product, smallest, and largest values. The variable avg is declared as an int, which can lead to truncation of decimal values. It would be better to declare it as a float.q3:The program effectively implements a menu-driven system that allows users to select different product types and input relevant data for calculating total costs and discounts. The logic is sound, and calculations are performed correctly for each product type.</t>
  </si>
  <si>
    <t>q1:The program correctly prompts the user for the number of rows and columns and uses nested loops to print a grid of asterisks based on that input. The logic is sound and produces the expected output.q2:The calculation of the smallest number has a logical flaw. Specifically, the last condition for finding the smallest number incorrectly compares number2 to number3 instead of number1. It should be if (number1 &gt;= number2 &amp;&amp; number1 &gt;= number3) to correctly identify the smallest value.q3: syntax error. Code ot runnable. The discounted price calculation is incorrect. The formula discprice = cost / discount; When printing the total cost and discounted price, the use of &amp;cost and &amp;discprice is incorrect.The program has a case for exiting (case 5), but this should be case 0 as per your initial prompt. The switch statement should include a proper handling for the exit condition.The code for each case is largely identical. You could create a function to handle the input and calculations to avoid redundancy.</t>
  </si>
  <si>
    <t>q1:The program correctly prompts the user for the number of rows and columns and uses nested loops to print a grid of asterisks based on that input. The logic is sound and produces the expected output.q2:The program correctly prompts the user for three integers and uses functions to determine the smallest and largest of the three. The calculations for the sum, average, and product are all correctly implemented.q3: The program effectively implements a menu-driven system that allows users to enter product details based on a product code, calculate total costs, and apply discounts.The logic for calculating costs is repeated for fruits and vegetables, as well as for dairy products and canned goods. This could be refactored into a function to reduce redundancy.</t>
  </si>
  <si>
    <t>q1:The program correctly prompts the user for the number of rows and columns and uses nested loops to print a grid of asterisks based on that input. The logic is sound and produces the expected output.q2:The average calculation should be performed as a floating-point operation to avoid integer division. Currently, casting only the final result may lead to incorrect averages if the sum is not perfectly divisible by 3. A better approach would be to cast the sum before divisionq3:The program correctly implements a menu-driven system that allows users to input product details, calculate initial and final costs based on discounts, and handle different product types. The logic is sound, and the calculations are performed accurately.The calculation for the final cost after applying the discount could be made clearer. The line disPer = 100 - disPer; might be confusing. It's better to directly calculate the discount amount and apply it, which could improve readability.</t>
  </si>
  <si>
    <t>q1:Add the missing semicolon after the printf("\n") statement to prevent compilation errors.q2:The program intends to compute the sum, average, product, smallest, and largest of three integers. However, there are several logical and syntactical errors that prevent it from functioning correctly.q3: no submission</t>
  </si>
  <si>
    <t>q1:The program correctly prompts the user for the number of rows and columns and uses nested loops to print a grid of asterisks based on that input. The logic is sound and produces the expected output.q2:The program correctly prompts the user for three integers and computes the sum, average, product, smallest, and largest values. The use of \t in the scanf format string is unnecessary and may lead to confusion. It's better to use spaces or %d %d %d to read integers separated by spaces without formatting issues.he logic for determining the smallest integer can be simplified.q3:The program correctly implements a menu-driven system that allows users to enter product details, calculate total costs, and apply discounts.
    The use of a switch statement for different product codes is appropriate, but the code is repetitive across cases, particularly in the handling of discounts and total cost calculations.</t>
  </si>
  <si>
    <t>q1:The program correctly prints a grid of asterisks according to the number of rows and columns specified by the user. The nested loops work as intended, creating the expected output.q2:The variable smallest is used before it’s initialized. This leads to undefined behavior. You should initialize it to a value that ensures proper comparison, such as setting it to the first element of the arrayThe average calculation sould cast one of the operands to floatq3: The program calculates the total cost of various grocery items based on user input and applies a discount correctly. The program prompts for "number of dairy products" but uses weight to store this value, which is confusing. It should use an int type for quantity to reflect that it's a count</t>
  </si>
  <si>
    <t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t>
  </si>
  <si>
    <t>q1:The program correctly prompts the user for the number of rows and columns and uses nested loops to print a grid of asterisks based on the user input. However, it does not print a new line after each row, which is necessary to form a proper grid.q2:The program correctly reads three integers and computes their sum, average, and product. However, there are issues with the logic used to determine the smallest and largest numbers.  the logic for finding the smallest and largest integers is flawed. The conditional checks do not correctly handle comparisons.</t>
  </si>
  <si>
    <t>q1: There is a missing semicolon at the end of the return 0 statement. Otherwise fine.q2:The program attempts to calculate the sum, average, product, and smallest of three integers. However, there are significant syntax and logical errors that prevent it from functioning correctly.</t>
  </si>
  <si>
    <t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calculates the total cost of various grocery items based on user input and applies a discount correctly.Incorrect Discount Calculation: The final cost calculation assumes that the discount is a flat amount deducted from the total cost, rather than a percentage reduction. </t>
  </si>
  <si>
    <t>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no price input from user. The variable cost is calculated based on user input but does not reset to zero after each iteration. This could lead to cumulative costs being incorrect if the user does not exit after the first calculation.</t>
  </si>
  <si>
    <t xml:space="preserve">q1:The program correctly prints a grid of asterisks according to the number of rows and columns specified by the user. The nested loops work as intended, creating the expected output.q2: incomplete output (no product)q3: The program is intended to calculate the total cost and final cost after applying a discount based on the product type. However, there are several critical issues that prevent it from functioning correctly.You're using %d to read values for variables that will be used for calculations involving prices (which may require floating-point calculations). You should use %f The discount calculation in the print statement is incorrect. You should divide discount by 100.0 to convert it into a percentageThe variable product_code is an integer, but you are using string literals in the switch statement. </t>
  </si>
  <si>
    <t>q1:The program correctly prompts the user for the number of rows and columns and uses nested loops to print a grid of asterisks based on that input. The logic is sound and produces the expected output.q2:The program correctly reads three integers from the user and calculates their sum, average, product, smallest, and largest values. The logic is sound, and the expected output is achieved.q3:The program successfully implements a menu-driven system for calculating the costs of various grocery products based on user inputs. It handles different product types, applies discounts, and calculates the total cost effectively.</t>
  </si>
  <si>
    <t>q1:The program correctly prompts the user for the number of rows and columns and uses nested loops to print a grid of asterisks based on that input. The logic is sound and produces the expected output.q2:The program correctly prompts the user for three integers and calculates their sum, average, product, smallest, and largest values. However, the logic for finding the maximum value could be simplified for clarity.q3:The program correctly implements a menu-driven system for calculating the costs of various grocery products based on user inputs. It handles different product types, applies discounts, and calculates total and final costs effectively.</t>
  </si>
  <si>
    <t>q1:The program correctly prompts the user for the number of rows and columns and uses nested loops to print a grid of asterisks based on that input. The logic is sound and produces the expected output.q2:The program correctly prompts the user for three integers and calculates their sum, average, product, smallest, and largest values.q3:The program is structured to handle user input for different product types and calculate costs based on weight or quantity. However, there are issues with how the final costs are calculated, particularly with the handling of the total and finalTotal variables.the calculation of the total cost after discount is done before the total is initialized, which leads to incorrect results.</t>
  </si>
  <si>
    <t>q1:The program is intended to print a grid of asterisks based on user-defined rows and columns. However, the nested loop implementation has the loop control variables incorrectly defined, which results in an incorrect output. The outer loop should iterate over rows, and the inner loop should iterate over columns.q2:The program effectively prompts the user for three integers and calculates their sum, average, product, smallest, and largest values. The logic is sound, and the expected output is achieved correctly.q3:The program is structured to handle user input for different product types, calculate total costs based on weights or quantities, and apply discounts correctly.The discount check could be made clearer. Instead of checking if discount != 0, you might want to explicitly check if the discount is greater than zero</t>
  </si>
  <si>
    <t>q1:The program correctly prompts the user for the number of rows and columns, and then uses nested loops to print a grid of asterisks (*). The output matches the expected result based on the user's inputs.q2:The program correctly defines functions to calculate the sum, average, product, smallest, and largest of three integers input by the user. The calculations are logically sound, and the expected outputs are achieved.The logic for determining the smallest and largest is not entirely correct. In the findSmallest function, if y is less than x, it should not check z against x again; instead, it should compare z with y. Similarly for the findLargest function.q3:The program effectively prompts the user for a product choice, weight, price, and discount percentage, and it calculates both the total cost and the final cost after the discount. The calculations are generally correct, but there are minor issues in the discount calculation logic.The calculation of the final cost in finalCost is slightly misleading. The discount percentage is being subtracted from 100, which results in incorrect calculations.</t>
  </si>
  <si>
    <t xml:space="preserve">q1:The program correctly prompts the user for the number of rows and columns, and then uses nested loops to print a grid of asterisks (*). The output matches the expected result based on the user's inputs.q2:The average is calculated as an integer, which can lead to truncation if the sum is not divisible by 3. If you want a more precise average, consider using float for the average calculationq3:The program correctly implements a menu-driven interface to allow users to enter product types, prices, and weights. It calculates the total cost based on user inputs and applies a discount at the end. </t>
  </si>
  <si>
    <t>q1:The program correctly prompts the user for the number of rows and columns and prints a grid of asterisks (*). The outer loop controls the number of rows, while the inner loop controls the number of columns, which is appropriate for the task.q2:The program correctly prompts the user for three integers and calculates their sum, average, product, largest, and smallest values. The calculations are accurate, and the logical flow is appropriate for the task.q3: no submission</t>
  </si>
  <si>
    <t>q1:The program successfully prompts the user for the number of rows and columns and prints a grid of asterisks (*). The outer loop iterates through the rows, while the inner loop iterates through the columns, which is appropriate.The variable i is reused in both the outer and inner loops, which can lead to confusion and potential logical errors. q2:The program correctly prompts the user for three integers, calculates their sum, average, product, and determines the smallest and largest values. The logic is sound, and it produces the expected results.The average is computed as an integer, which can lead to truncation if the sum is not divisible by 3. Using float for average calculation would provide a more accurate result. The logic for determining the smallest and largest values can be simplified. Instead of multiple if statements, using else if can make the code cleanerq3:The program correctly implements a menu-driven interface to allow users to enter product types and calculate costs based on weight/quantity and price, along with applying a discount. The discount calculation formula is incorrect. Instead of subtracting the discount percentage from the price directly, you should calculate the amount to subtract based on the price</t>
  </si>
  <si>
    <t>q1:The code is generally well-structured, but there is an issue with variable reuse in the inner loop. Using the same variable name for both loops can lead to confusion and potential logical errors.q2:The program successfully prompts the user to enter three integers, calculates their sum, average, product, and identifies the smallest and largest values.The average calculation uses integer division, which can lead to truncation. q3:The program correctly implements a menu-driven interface that allows users to select a product type, input relevant data, and calculate the total cost with a discount applied. In each case of the switch statement, you declare and initialize local variables (weight_fruits, price_per_kg_fruits, etc.) but do not handle the case where no valid option is selected (i.e., the switch statement handles it correctly, but the total variable is used uninitialized if the user enters an invalid option). This could lead to undefined behavior. To fix this, consider initializing total to 0 at the start.</t>
  </si>
  <si>
    <t>q1:The program correctly prints a grid of asterisks according to the number of rows and columns specified by the user. The nested loops work as intended, creating the expected output.q2: incorrect output (missing smallest/largest) The format string in scanf() has unnecessary escape characters (\).The logic for determining the smallest and largest integers is incomplete. The current conditions do not assign or print the smallest and largest values.The sum calculation is correctq3: no submission</t>
  </si>
  <si>
    <t>q1:Syntax error.The program aims to print a grid of asterisks based on user-defined rows and columns. However, there are issues in how the asterisks are printed, which prevents it from producing the correct output format.q2:The program correctly calculates the sum, average, product, and identifies the largest and smallest of three integers entered by the user. The logic is sound and produces the expected output.q3:Incomplete empty code</t>
  </si>
  <si>
    <t>q1:The program correctly prints a grid of asterisks according to the number of rows and columns specified by the user. The nested loops work as intended, creating the expected output.q2:The program correctly calculates the sum, average, product, and identifies both the smallest and largest of three integers entered by the user. The logic is clear and yields the expected results.q3:The program effectively calculates the total cost and final cost after applying a discount based on user input for different product types. The flow of logic is clear and well-structured.While scanf_s is a safer version of scanf, it is not universally supported across all compilers. If you are using a compiler that supports it, that’s fine, but consider using scanf for broader compatibility</t>
  </si>
  <si>
    <t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correctly calculates the total cost and final cost after applying a discount for different grocery items.The variable weight should be a float when reading the number of items (for dairy and canned goods)The case 0 currently just breaks out of the switch statement but does not exit the program. </t>
  </si>
  <si>
    <t>q1:The program correctly prompts the user for the number of rows and columns, and it prints a grid of asterisks based on the input values. The logic is sound and performs as expected.q2:The program is designed to read a list of integers, calculate their sum, average, product, smallest, and largest values. However, there is a crucial issue with how the product is calculated that leads to incorrect results. Users are forced to enter up to 50 integers. The product variable is initialized to 0. This results in the product always being 0 because any number multiplied by 0 is 0. It should be initialized to 1 insteadq3:The program correctly implements a menu-driven system for calculating the costs of various grocery products based on user inputs, applying discounts as needed. It effectively handles different product types and calculates the total and final costs.</t>
  </si>
  <si>
    <t>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t>
  </si>
  <si>
    <t>q1:The program correctly prompts the user for the number of rows and columns, and it prints a grid of asterisks based on the input values. The logic is sound and performs as expected.q2:The program correctly calculates the sum, average, product, smallest, and largest of three integers. However, the logic for determining the smallest number is overly complex and could be simplified.q3: The program correctly implements a menu-driven interface that allows users to select a product type, input relevant data, and calculate the total cost with a discount applied. The use of a loop allows for multiple calculations in a single run, which is a useful feature.The logic for calculating costs and displaying results is repeated in each case of the switch statement. This could be refactored into a function to reduce redundancy and improve maintainability.</t>
  </si>
  <si>
    <t>q1:The inner loop reuses the variable i, which can cause confusion and incorrect behavior. Use different variable names for the outer and inner loopsq2:The program correctly computes the sum, average, product, minimum, and maximum of three integers entered by the user. The logic is clear and the expected results are produced accurately.You can simplify the min/max logic using the if-else structure.q3:The program correctly calculates the total and final cost for various product types based on user input.It might be more appropriate to use float for both price and discount to handle decimal valuesThe calculation for total and final costs is repeated in every case. You could refactor this into a separate function or use a single calculation section after gathering the input for each product type.</t>
  </si>
  <si>
    <t>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output (not showing discounted total, case 4 error)Prices and weights are often represented as floating-point numbers (e.g., for fractional weights). The current exit case is case 5, but the menu option for exit is 0. This should be changed to handle the exit properly. There is a typo in the scanf statement for canned goods.</t>
  </si>
  <si>
    <t>q1:The program correctly prompts the user for the number of rows and columns, then prints a grid of asterisks as intended. The use of puts("") for new lines is effective and clear.q2: The program correctly computes the sum, average, product, smallest, and largest of three integers based on user input. The use of type casting for the average calculation is appropriate and ensures precision. the logic for finding the smallest and largest numbers is unnecessarily complex. There are redundancies in the comparison code that could be streamlined.q3:The program correctly allows the user to choose a product type, input weight and price, calculate the total and discounted costs, and display the results. However, it lacks a loop to allow multiple entries until the user decides to exit.there is a lot of repeated code for each product type, which could be consolidated</t>
  </si>
  <si>
    <t>q1:The program correctly prints a grid of asterisks according to the number of rows and columns specified by the user. The nested loops work as intended, creating the expected output.q2:The program correctly calculates the sum, average, product, smallest, and largest of a series of integers entered by the user.q3:The program correctly computes the total cost and final cost after applying a discount for different grocery items based on user input.If the user enters 0 to exit, the program simply prints "Exiting program..." and then continues to process the switch statement.</t>
  </si>
  <si>
    <t xml:space="preserve">q1:The program correctly prints a grid of asterisks according to the number of rows and columns specified by the user. The nested loops work as intended, creating the expected output.q2: Syntax error, There is an extraneous comma after the count variable declaration. Otherwise,  The program effectively calculates the sum, average, product, smallest, and largest of a series of integers entered by the user. q3:The program is designed to calculate the total cost of various grocery items based on user input, including handling discounts. </t>
  </si>
  <si>
    <t>q1:The program accurately prompts the user for the number of rows and columns, then prints a grid of asterisks as intended. The nested loops function correctly, producing the expected output format.q2:The program correctly calculates the sum, average, and product of three integers, and it identifies the smallest and largest values. However, the logic for determining the smallest and largest values is overly complex and doesn’t cover all scenarios, such as equal values.q3: case 3 &amp; 4 asking for weight instead of quantity. there is redundancy in the calculation and input prompts for different product types, which could be refactored into a single block of code to improve readability and maintainability.</t>
  </si>
  <si>
    <t>q1:The program correctly prompts the user for the number of rows and columns and prints a grid of asterisks according to the specified dimensions. The logic is sound, and the output is as expected.q2: The program accurately calculates the sum, average, product, smallest, and largest of three integers input by the user. The use of separate functions to find the largest and smallest values is a good design choice that enhances modularity and clarity. The average is currently calculated using the individual numbers again after the sum. Instead, you could directly use the sumq3:The program correctly prompts the user for product details based on the selected product code and calculates the total and discounted costs appropriately. It handles various product types and calculates costs based on weight or quantity, as intended.</t>
  </si>
  <si>
    <t>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inputs.q3:Syntax error. The scanf for the discount percentage is missing the address operator (&amp;). Otherwise, fine.</t>
  </si>
  <si>
    <t>q1:The program correctly prints a grid of asterisks according to the number of rows and columns specified by the user. The nested loops work as intended, creating the expected output.q2: The average is calculated as an integer division since both sum and 3 are integers. This leads to potential loss of precision. q3:The program is intended to calculate the total cost and apply a discount based on user input for various grocery items. The logic is mostly correct, but there are a few issues that need to be addressed.The line (double)total = weight * price; is incorrect because you cannot cast the assignment itself.</t>
  </si>
  <si>
    <t>q1: no codeq2:The program aims to calculate the sum, average, product, and identify the smallest and largest of three integers entered by the user. However, there are logical flaws in how the largest and smallest numbers are determined.q3: Syntax error. When using scanf, the address of the variables must be passed. You need to use the address-of operator &amp; for all the scanf calls.The variable discount should be a float, which is appropriate, but it's also important to ensure that calculations involving percentages remain accurate. The calculation and output logic is repeated in multiple places. This could be refactored into a function to reduce redundancy.</t>
  </si>
  <si>
    <t>q2:The program correctly prompts the user for three integers, calculates their sum, product, average, and identifies the largest and smallest numbers. The calculations and comparisons are implemented correctly.q3:The program correctly implements a menu-driven system for calculating costs of different grocery items based on user inputs. It handles various product types and correctly applies discounts, producing accurate results.</t>
  </si>
  <si>
    <t>q1: The intention of the program is to print a grid of asterisks based on user-defined rows and columns. However, there are issues with the loop structure that prevent it from functioning correctly.q2:The variables sum, average, and product are calculated before the values of a, b, and c are initialized through user input. This will lead to undefined behavior.The average calculation should be done after obtaining the sum, and it should correctly use floating-point arithmetic to avoid integer division truncation. The program currently does not implement logic to find the smallest and largest numbers. q3:The program is intended to calculate the total cost based on user input for different product types. However, there are several issues that prevent it from functioning correctly.</t>
  </si>
  <si>
    <t>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inputs.q3:Q3: incorrect output (no break in switch case)</t>
  </si>
  <si>
    <t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there are numerous syntax and logical errors that prevent it from functioning correctly. </t>
  </si>
  <si>
    <t>q1: incorrect outputq2: The program correctly calculates the sum, product, and identifies the largest and smallest integers from three inputs.q3: unable to run</t>
  </si>
  <si>
    <t>q1:The program correctly prints a grid of asterisks according to the number of rows and columns specified by the user. The nested loops work as intended, creating the expected output.q2:The program calculates the sum, average, product, smallest, and largest of three integers entered by the user. The calculation of the average uses integer division, which can lead to a loss of precision. q3:The total price calculations (total, total2, total3, and sums) are performed before the necessary input is taken. This will lead to incorrect values since the weight, price, and item quantities are not yet known when the calculations are done. Syntax error, format specifier not following double.</t>
  </si>
  <si>
    <t xml:space="preserve">q1:The program correctly prints a grid of asterisks according to the number of rows and columns specified by the user. The nested loops work as intended, creating the expected output.q2:The logic for finding the smallest and largest numbers is incorrect. The comparisons should update the smallest and largest variables themselves, not the input variableq3: incorrect output, The variable productName is declared as a char, which can hold only a single character. To store product names like "Fruits" or "Vegetables," it should be a string (array of characters) or a pointer to a stringThe condition to check for a valid discount percentage is incorrect. It should check if n is less than 0 or greater than 100, not bothThe calculation for finalCost should ensure that the discount is applied correctly. </t>
  </si>
  <si>
    <t>q1:The program correctly prints a grid of asterisks according to the number of rows and columns specified by the user. The nested loops work as intended, creating the expected output.q2:there are issues in the logic that lead to incorrect behavior, particularly with the handling of input and the calculation of the product.q3: Syntax errors, code not runable. The program intends to calculate the total cost based on the product type but contains logical issues that prevent it from working correctly.
    It only executes the switch statement once and does not allow for repeated entries until the user decides to exit.
    The discount calculation is incorrect. The logic should apply the discount after calculating the total cost, but it incorrectly modifies the discount variable instead of calculating the finalCost.
    The variable types for discount should be float to handle decimal percentages properly.</t>
  </si>
  <si>
    <t>q1:The include directive has a syntax error. q2:The average is calculated as a float but is printed as an integer. This will lead to truncation of any decimal values. q3:The program correctly implements the functionality to calculate the total cost for various product types based on user input for weight, price, and discount. The logic for handling discounts and calculating costs is sound.</t>
  </si>
  <si>
    <t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syntax error, printf("fruits: %d\nVeggies: %d\nDairy products: %d\nCanned goods: \n", fCount, vCount, dCount, cCount);; </t>
  </si>
  <si>
    <t>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he program is intended to calculate costs based on product type input, but it contains several syntax errors and logical issues that prevent it from functioning correctly.</t>
  </si>
  <si>
    <t>q1:The prompts for input are swapped. The variable columns should be used for the number of columns and rows for the number of rows. This can confuse the user about what they are inputting. q2: not reading integers separated by single space as stated in questionq3: The program aims to calculate the total and final costs of various products based on user input. However, there are several significant issues that prevent it from functioning correctly.The scanf function calls are incorrectly formatted.The for loop is incorrectly structured. The loop should not be used with a condition like productcode != 0 directly. The variables TotalF, TotalV, price3, and price4 are not initialized before use, which could lead to undefined behavior.
Discount Calculation Logic: The calculation for the final cost is incorrect. You should apply the discount to the total cost rather than just using the percentage</t>
  </si>
  <si>
    <t>q1:The program correctly prompts the user for the number of rows and columns and prints a grid of asterisks according to the specified dimensions. The logic is sound, and the output is as expected.q2:The program accurately prompts the user for three integers and computes the sum, average, product, smallest, and largest values. The calculations are implemented correctly, and the outputs are formatted well.The current logic does not account for the case where two or more numbers may be equal. This can lead to incorrect outputs. Using &lt;= and &gt;= instead of &lt; and &gt; would make it more robustq3:The program correctly implements a menu-driven system that allows users to input product details, calculate total costs, and apply discounts for various product types. The calculations for total and final costs are accurate.The calculations for total cost and final cost are repeated across cases. This could be refactored into a separate function to avoid redundancy.</t>
  </si>
  <si>
    <t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correctly accepts user input for product types, calculates costs based on weight and price, and applies discounts.Calling main() recursively in the default case is not a good practice. Instead, consider using a loop to repeat the input prompt until a valid selection is made. The variables weight, price, and discountpercent can be declared as float if you want to handle scenarios where prices or weights may include decimal values </t>
  </si>
  <si>
    <t>q1:The program correctly prints a grid of asterisks according to the number of rows and columns specified by the user. The nested loops work as intended, creating the expected output.q2: The program correctly prompts the user for a number of integers, calculates the sum, average, product, smallest, and largest values. It also enforces a minimum requirement of three integers, which is great for input validation.q3: there are several issues with the implementation, particularly with input handling and structure that need addressing for proper functionality. The structure is mostly logical, but there are redundancy and syntax errors that hinder its effectiveness.The code does not currently handle discounts, even though the discount variable is declared. You may want to incorporate functionality to apply a discount based on user input.</t>
  </si>
  <si>
    <t>q1: Syntax errors. The program aims to print a grid of asterisks based on user-defined rows and columns, but there are critical issues in the loop structure that prevent it from functioning correctly. The outer loop incorrectly uses i instead of r, and the inner loop incorrectly uses j instead of c. This will lead to compilation errors because i and j are not defined in the loopq2: The program correctly takes three integers from the user and calculates the maximum, minimum, sum, product, and average of the entered numbers. The average is calculated using integer division, which can lead to truncation.q3:The program successfully calculates the total cost for various product types based on user input for weight, price, and quantity. The logic for handling discounts is also implemented correctly.</t>
  </si>
  <si>
    <t>q1:The program correctly prints a grid of asterisks according to the number of rows and columns specified by the user. The nested loops work as intended, creating the expected output.q2: The program correctly takes three integers from the user and calculates the maximum, minimum, sum, product, and average of the entered numbers. Q3: incorrect output for case 3 &amp; 4</t>
  </si>
  <si>
    <t>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effectively prompts the user for product details, calculates the total cost based on product type, and applies any discounts. The logic flows well, and the calculations are accurate.</t>
  </si>
  <si>
    <t>q1:The program correctly prompts the user for the number of rows and columns and prints a grid of asterisks based on those dimensions. The logic is sound, and it performs as expected.q2:The program correctly prompts the user for the number of integers, reads the integers, and calculates their sum, average, product, smallest, and largest values. The checks for the smallest and largest values in the loop can be simplified. You don't need the else clauses—they can be handled directly in the if statements.q3: no submission</t>
  </si>
  <si>
    <t>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output (no discounted price) Variables should be declared outside of the switch statement. The current placement can lead to errors.The program uses int for prices, which should ideally be float to handle decimal values.The switch statement lacks a default case to handle invalid product codes.</t>
  </si>
  <si>
    <t>q1:The program correctly prints a grid of asterisks according to the number of rows and columns specified by the user. The nested loops work as intended, creating the expected output.q2:The program effectively prompts the user for three integers and correctly calculates their sum, average, product, smallest, and largest values.q3:The program correctly handles user input to calculate the total and final costs for different types of grocery items, including fruits, vegetables, dairy products, and canned goods. 
    The code for calculating costs is repeated in each case. This can be refactored into a function to avoid redundancy and improve maintainability.</t>
  </si>
  <si>
    <t>q1:The program correctly prints a grid of asterisks according to the number of rows and columns specified by the user. The nested loops work as intended, creating the expected output.q2:The program accurately calculates the sum, average, product, smallest, and largest of a user-defined number of integers. The logic is sound and follows a clear flow.q3:The program effectively calculates the total cost for various grocery items based on user input and applies a discount.</t>
  </si>
  <si>
    <t>q1:The line printf("*\n"); at the end of the outer loop adds an extra asterisk at the end of each row, which is likely not the intended behavior. q2:The program correctly takes a user-defined number of integers, calculates their sum, average, product, smallest, and largest values. The logic is sound, and it appropriately handles the case for fewer than three integers.q3: The quantity variable should be of type int, not double, since it represents a count of items. .incorrect discounted price (more than one product)</t>
  </si>
  <si>
    <t>q1: syntax errors. The variables i and j used in the loops are not declared. You should declare them before using them.  There are unnecessary semicolons at the end of the for loop declarations. This effectively ends the loop early and results in incorrect behavior. The newline character is incorrectly written as /n. It should be \n. The loop should use &lt; instead of &lt;= to prevent accessing one extra row or column beyond the user's inputq2:  there are significant logical and syntax flaws that lead to incorrect behavior.q3: syntax and logical errors. The variable totalcost is used without being declared.The continue statement in the default case is inappropriate because it’s not inside a loop. Instead, you should simply return or break to end the program</t>
  </si>
  <si>
    <t>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syntax error. The calculation for the total cost of fruits mistakenly multiplies weight by 1 instead of price. unable to run (case 2)</t>
  </si>
  <si>
    <t>q1:The program correctly prints a grid of asterisks according to the number of rows and columns specified by the user. The nested loops work as intended, creating the expected output.q2: 1 syntax error but overall ok.Q3: incorrect discounted price</t>
  </si>
  <si>
    <t>q1:The program correctly prints a grid of asterisks according to the number of rows and columns specified by the user. The nested loops work as intended, creating the expected output.q2:The program correctly computes the sum, average, product, smallest, and largest of three integers inputted by the user. The fundamental logic is valid, and it produces the expected results.q3:Q3: incorrect calculation</t>
  </si>
  <si>
    <t xml:space="preserve">q1:The outer loop (the do-while) does not correctly control the number of rows. The variable j is never incremented, leading to an infinite loop.q2:  The conditions to determine the smallest and largest numbers are incorrect. Incorrect output.q3: The dairy products case does not calculate or display the final cost after applying any discounts. Add similar logic as in other cases. The variable discount is declared twice, which leads to a compilation error. The calculation of the final cost uses integer division, which can lead to incorrect results when discount is not a multiple of 100. </t>
  </si>
  <si>
    <t>q1:The program correctly prompts the user for the number of rows and columns and successfully prints a grid of asterisks according to the specified dimensions. The use of nested loops is appropriate and functions as intended.q2:The program correctly prompts the user for the number of integers, ensures that at least three integers are entered, and calculates the sum, average, product, smallest, and largest values effectively. The logic for comparisons is sound.q3: The program correctly prompts the user for product type and gathers necessary details to calculate the total and final costs after applying discounts. The logic for handling different product types is sound, and it successfully calculates the final cost based on user input.</t>
  </si>
  <si>
    <t>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asking weight instead of quantity for case 3 &amp; 4</t>
  </si>
  <si>
    <t>q1:The program prompts the user for the number of rows and columns and prints a grid of asterisks. However, the first nested loop is empty and does not contribute to the output, which indicates a misunderstanding of the loop structure.q2:The program accurately calculates the sum, average, product, smallest, and largest of three integers input by the user.Move variable declarations (num1, num2, num3, Sum, product, and Average) inside the main function to avoid using global variables, which enhances code maintainability.Consider simplifying the logic for finding the smallest and largest values. You can initialize smallest and largest with the first number and then update them based on comparisons, which would also handle cases with equal numbers more effectively. q3: The implementation meets the basic requirements, including calculations for costs based on weight and discounts.The code is repetitive, especially in the sections that handle different product codes. This redundancy could be reduced by consolidating the common logic into a single section or function, improving readability and maintainability. However, asking weight instead of quantity for case 3 &amp; 4</t>
  </si>
  <si>
    <t xml:space="preserve">q1: Incorrect output due to logical errors. The intention of the program is to print a grid of asterisks based on user-defined rows and columns. However, the implementation does not correctly produce the desired grid format.q2: The logic for summing and averaging is correct, but there are errors in handling the product calculation.The product calculation is outside the loop and only uses the last entered number. Instead, you should multiply every number as it is read inq3:there are some critical issues that prevent it from functioning as intended.  The scanf function for reading the discount percentage is incorrectly formatted. </t>
  </si>
  <si>
    <t>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exit case</t>
  </si>
  <si>
    <t>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discount calculation</t>
  </si>
  <si>
    <t>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Syntax error. The loop condition while(choice == 0) is incorrect. It should be while(choice != 0) to continue the loop until the user enters 0. Currently, the program exits immediately if 0 is entered.</t>
  </si>
  <si>
    <t xml:space="preserve">q1:The program correctly prints a grid of asterisks according to the number of rows and columns specified by the user. The nested loops work as intended, creating the expected output.Q2: incorrect smallest. The code does not check the third integer for updating the smallest and largest values. You need to repeat the logic used for the second integer for the third integer as well.q3:The program is designed to calculate the total cost of various grocery items based on user input, including handling discounts. </t>
  </si>
  <si>
    <t>q1:The program correctly prints a grid of asterisks according to the number of rows and columns specified by the user. The nested loops work as intended, creating the expected output.q2:  incorrect largest value. The average is currently calculated using integer division, which will yield an incorrect result if the sum is not divisible by 3.The condition used to determine the smallest and largest numbers is incorrect. The expressions num1 &lt; num2 &lt; num3 do not work as expected in C.Q3: incorrect discount (int)</t>
  </si>
  <si>
    <t xml:space="preserve">q1:The program correctly prints a grid of asterisks according to the number of rows and columns specified by the user. The nested loops work as intended, creating the expected output.q2:The program aims to take three integers as input and calculate their sum, average, product, smallest, and largest values. The overall logic is mostly correct, but there are some  issues in the implementation of the smallest and largest value calculations. The way the smallest number is calculated is not optimal. It does not correctly determine the smallest number across all three integers. Instead of printing the smallest directly within the conditions, it would be better to set smallest to the correct valueq3:The program is designed to calculate the total cost of various grocery items based on user input, including handling discounts. </t>
  </si>
  <si>
    <t>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discount calculation</t>
  </si>
  <si>
    <t>q1:The program correctly prints a grid of asterisks according to the number of rows and columns specified by the user. The nested loops work as intended, creating the expected output.Q2: incorrect smallest.  there are logical errors in the conditions used to determine the smallest and largest values.q3: syntax errors. The program is intended to calculate the total cost of various products based on user input for weight, price, and discount percentage. However, there are several logical issues and improper initializations that need to be addressed.</t>
  </si>
  <si>
    <t>q1:The program correctly prints a grid of asterisks according to the number of rows and columns specified by the user. The nested loops work as intended, creating the expected output.q2: syntax errors.there are several issues in the implementation that prevent it from functioning correctly.q3:there are issues with input handling and calculation logic that could lead to incorrect results.The format strings for scanf contain \n, which is unnecessary and can lead to unexpected behavior. Remove \n from the format strings.</t>
  </si>
  <si>
    <t>q1:The program correctly prompts the user for the number of rows and columns and prints a grid of asterisks based on those dimensions. The logic is straightforward and functions as intended.q2:The program correctly reads three integers from the user, calculates their sum, average, and product, and identifies the smallest and largest values. However, there are some logical issues in the conditions for finding the smallest and largest numbers. The implementation meets the basic requirements but has redundant checks for equality in the smallest and largest calculations that could be streamlined.q3:The program correctly prompts the user for product details based on the selected product code and calculates the total cost and final cost after any discounts. The calculations for total cost and final cost are repeated in multiple branches of the if statements. You can simplify the logic by calculating the total cost once and then applying the discount if applicable.</t>
  </si>
  <si>
    <t>q1: Output is not correct and some syntax errors.q2:The program is designed to take three integers as input and compute their sum, average, product, smallest, and largest values. The average is calculated using integer division. This can lead to incorrect results if the sum is not perfectly divisible by three. To get a more accurate average, consider using a floating-point variable for the averageq3:The program is designed to calculate the cost of a product based on its weight, price per kilogram, and any applicable discount.</t>
  </si>
  <si>
    <t>q1:The program correctly prompts the user for the number of rows and columns and prints a grid of asterisks based on those dimensions. The logic is straightforward and functions as intended.q2:The average is calculated using integer division because sum is an integer. This can lead to incorrect results if sum is not perfectly divisible by 3. q3:The return 0; statement is incorrectly placed inside the loop, causing the program to terminate after processing the first product.  Redundant logics for using both swith case and if / else</t>
  </si>
  <si>
    <t xml:space="preserve">q1:Using a struct for rows and columns is unnecessary. Consider using simple integer variables for clarity.
Typo in Variable Names: The term columes should be corrected to columns to avoid confusion. q2:The program correctly calculates the sum, average, product, and identifies the smallest and largest numbers.The logic for finding the smallest and largest values could be simplified and made more readable.q3:The program correctly calculates total and final costs based on product type and applies discounts. However, it lacks a loop for continuous input The code is somewhat structured but contains a lot of repeated code for different product types. </t>
  </si>
  <si>
    <t>q1:The program attempts to print a grid of asterisks based on user input for rows and columns. However, the nested loops contain syntax errors and will not compile as written. The outer loop is not structured correctly, and the inner loop is misplaced.q2:The program computes the sum, average, product, largest, and smallest of three integers correctly based on user input. However, there are logical errors in the conditional checks for the largest and smallest values.Replace commas with logical operators in the conditional checks for the largest and smallest numbers.q3:The program aims to calculate the total cost based on product type and apply a discount. However, there are several errors that prevent it from functioning correctly, including incorrect variable names and formatting issues in scanf. The structure is clear, but there are multiple syntax errors that need addressing. The use of incorrect case labels and the handling of discount calculations also need correction.</t>
  </si>
  <si>
    <t>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case 1. there are significant issues with flow control, variable handling, and logic that prevent it from functioning correctly.</t>
  </si>
  <si>
    <t>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case 3. In the case 3 and case 4 sections, you are still prompting for "weight of fruits" and using "fruits" in the output, which should be corrected to "Dairy Products" and "Canned Goods" respectively.In the output for the final cost, there is a typo: the format specifier should be %.2f instead of $.2%f.</t>
  </si>
  <si>
    <t>q1: The loops currently iterate from 0 to rows and 0 to columns, which results in an extra row and column being printed. Instead, the loops should run from 0 to rows - 1 and 0 to columns - 1q2:The program correctly computes the sum, average, product, smallest, and largest of three integers input by the user. The average is calculated using integer division because both sum and 3 are integers. This can lead to incorrect results if the sum is not perfectly divisible by 3.q3:The program is intended to calculate the total cost of various grocery items based on user input, including handling discounts</t>
  </si>
  <si>
    <t>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case 4. There is a typo in the scanf for the quantity of canned goods.The calculation of cost and final_cost is repeated in each case. Consider refactoring this into a function to avoid redundancy and improve maintainability.</t>
  </si>
  <si>
    <t>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The calculation of TotalPrice and the way discounts are applied are incorrect.</t>
  </si>
  <si>
    <t>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output, infinite loop. there are some issues with control flow and variable initialization that prevent it from functioning correctly in all scenarios. The current implementation of the while loop can lead to an infinite loop if the user does not enter 0 or a valid product code after the first input. The loop should be structured to allow re-entry of the product code after displaying the total and final costs.</t>
  </si>
  <si>
    <t>q1:The program correctly prints a grid of asterisks according to the number of rows and columns specified by the user. The nested loops work as intended, creating the expected output.q2:The program correctly prompts the user for a minimum of three integers, calculates their sum, average, product, smallest, and largest values. It also appropriately handles termination with -1 and checks to ensure that at least three valid integers have been entered.q3:The program correctly calculates the total cost for various grocery items based on user input. It handles different product types appropriately and allows for a discount to be applied</t>
  </si>
  <si>
    <t>q1: Syntax errors. There are several critical errors that prevent it from functioning correctly.q2: Syntax errors. there are critical logical and syntactical flaws that need to be addressed.q3: Minimally coded</t>
  </si>
  <si>
    <t>q1: there are several critical errors that prevent it from functioning correctly.  The line int rows and columns; is incorrect. It should declare the variables separatelyq2: several issues prevent it from functioning correctly. Syntax errors.q3:The program is designed to calculate the total cost of different types of grocery items based on user input. The overall logic is sound, and it correctly handles user selections, calculates costs, and applies discounts.</t>
  </si>
  <si>
    <t>q1:The program correctly prints a grid of + according to the number of rows and columns specified by the user. The nested loops work as intended, creating the expected output.q2:Several syntax errors preventing the program from running correctly. The check for whether at least three integers have been entered should be placed after the loop, not inside it. This is crucial to ensure that you only check after the user has entered the numbers.q3: there are significant errors that prevent it from functioning correctly. The variable names contain spaces (e.g., price per item, tota;cost), which are invalid in C. Variables cannot have spaces. The productType variable is declared but never initialized or assigned a value. You need to prompt the user for their choice before using it in the switch statement.</t>
  </si>
  <si>
    <t>q1:The semicolons after the for loop headers terminate the loops prematurely, causing the inner block to execute only once regardless of the loop counter. Remove these semicolonsq2:The format string for scanf uses commas, which will require the input to be comma-separated.The variables min and max are used to store the smallest and largest integers but are never declared. The logic for determining the smallest and largest integers is incorrect. The correct logic should be structured to compare all three integers properly.The print statements for results should be outside the while loop to avoid printing results on each iterationq3: The variable cost is used but never declared.The program does not handle the case when the user wants to exit (input 0). After calculating the cost, you should print the result to the user</t>
  </si>
  <si>
    <t xml:space="preserve">q1:The program correctly prints a grid of asterisks according to the number of rows and columns specified by the user. The nested loops work as intended, creating the expected output.q2:The program correctly calculates the sum, average, product, smallest, and largest of three user-provided integers. The logic is sound and follows a clear flow.q3:The program correctly calculates the total cost for different types of grocery items, applies discounts, and provides a user-friendly interface for input. </t>
  </si>
  <si>
    <t>q1:The program correctly prints a grid of asterisks according to the number of rows and columns specified by the user. The nested loops work as intended, creating the expected output.q2:The program correctly calculates the sum, average, product, smallest, and largest of a user-defined number of integers. q3: incorrect output, not prompting for price</t>
  </si>
  <si>
    <t>Feedback</t>
  </si>
  <si>
    <t>q3:The program correctly calculates the total cost for various grocery items based on user input. It handles different product types appropriately and allows for a discount to be applied, which is a solid feature.</t>
  </si>
  <si>
    <t>Q1</t>
  </si>
  <si>
    <t>Q2</t>
  </si>
  <si>
    <t>Q3</t>
  </si>
  <si>
    <t>Run and Correct Output (2)</t>
  </si>
  <si>
    <t>Run and Correct Output (1.5)</t>
  </si>
  <si>
    <t>Code Quality (1.5)2</t>
  </si>
  <si>
    <t>Run and Correct Output (1.5)2</t>
  </si>
  <si>
    <t>Code Quality (1.5)4</t>
  </si>
  <si>
    <t>Code Quality (2)2</t>
  </si>
  <si>
    <t>Subtotal (10)2</t>
  </si>
  <si>
    <t>Average</t>
  </si>
  <si>
    <t>Std Dev</t>
  </si>
  <si>
    <t>Min</t>
  </si>
  <si>
    <t>Max</t>
  </si>
  <si>
    <t>q2-The logic of the program is sound. It correctly prompts the user for student names and marks, calculates the average, and displays the output as specified.</t>
  </si>
  <si>
    <t>q3-</t>
  </si>
  <si>
    <t>q1-</t>
  </si>
  <si>
    <t>q2-</t>
  </si>
  <si>
    <t>q3-Syntax Error: In the line scanf("%d",N);, the address of N is not being passed. It should be scanf("%d", &amp;N);. This will cause a compilation error. Refactor Logic: Move the highest bid calculation outside the input loop. Consider initializing highestBid to a very low value before checking bids.</t>
  </si>
  <si>
    <t>q1-The logic of the program is correct. It properly prompts the user for the size of the array, validates the input, collects array elements, and validates the indices before calculating the sum. The use of pointers to access array elements is also implemented correctly. Consider adding error handling for memory allocation failure (e.g., check if arr is NULL after malloc). Free the memory after use.</t>
  </si>
  <si>
    <t>q2-syntax error - scanf(" %[^\n]", &amp;names[x]); The calculateAverage function iterates over the array with a hardcoded loop limit of 3 instead of using the count parameter. This could lead to issues if the size of the array changes or if the function is called with a different count.</t>
  </si>
  <si>
    <t xml:space="preserve">q3-The logic of the program is correct. It properly prompts the user for the number of bids, validates the input, collects bid amounts, and determines the highest bid. </t>
  </si>
  <si>
    <t>q2-
    Errors:
        The function declarations for calculateAverage and displayStudentData should be placed before main(), or you should provide full function prototypes. As it stands, they are not correctly declared in the scope of main().
        In the line char names[NAME_LENGTH];, this creates a single string for one student's name rather than an array to hold multiple names. This should be char names[3][NAME_LENGTH]; for three students.
        The marks array is incorrectly initialized. It should be defined as float marks[3]; instead of float marks[]={0.0};.
        The scanf function calls for both names and marks incorrectly reference indices. It should use names[i - 1] and marks[i - 1] since the loop starts from 1 but array indices start from 0.
        The calculateAverage function does not have a valid return statement, and it should not include scanf inside it. Instead, it should take marks as input from the main function. Logical errors: 
    The logic for calculating the average is incorrect. The calculateAverage function should not read input but rather compute the average based on the marks array passed from main().
    The loop in calculateAverage should not increment count within the loop; it should simply use the count parameter to compute the average.</t>
  </si>
  <si>
    <t>q2-scanf("%s", names[i]); can only take name with one word without space. The code has the right intention to collect user input, calculate the sum of two specified indices, and display the result.</t>
  </si>
  <si>
    <t>q3-No submission</t>
  </si>
  <si>
    <t>q1-The logic of the program is correct. It successfully prompts the user for the size of the array, ensures it's at least 5, collects array elements, validates indices, and computes the sum of the specified indices.</t>
  </si>
  <si>
    <t>q1-The code meets the assignment requirements effectively, with good user input handling and proper management of dynamic memory. The use of pointers to calculate the sum is appropriate.</t>
  </si>
  <si>
    <t>q2-Error: There is a stray 0 at the end of the line printf("\nAverage Mark: %.2f\n", average); 0. This will cause a syntax error. It should be removed.Not follow instruction of implementing using functions and array for marks</t>
  </si>
  <si>
    <t>q3-Loop Initialization: The loop for entering bids starts from i = 1 and goes up to numBids, which means it will iterate numBids times. However, array or indexing conventions typically start from 0, and it may be clearer to start from 0 if you later decide to store bids in an array.</t>
  </si>
  <si>
    <t>q1-Array Size Validation: The prompt asks for "more than 5" elements, but the code does not enforce this condition. If the user enters a value less than 6, the program will still proceed, which is incorrect.
Index Validation Message: The message in the index prompt mistakenly states the range as &lt; 6, but it should reflect the actual size of the array, which is n.</t>
  </si>
  <si>
    <t>q2-Use scanf to get a char array can only capture one word.   did not follow instruction of using function prototype given.  Sum Calculation: The variable sum is declared as an int, but it accumulates float values (marks). This can lead to truncation of decimal values when calculating the average. sum should be declared as a float.     Average Calculation: The average is calculated using integer division, which will also truncate the result to an integer if sum remains an int. Using sum as a float when calculating the average will ensure a more accurate result.</t>
  </si>
  <si>
    <t xml:space="preserve">q3-The code effectively handles user input, validates bids, and calculates the highest bid. </t>
  </si>
  <si>
    <t>q2-The code meets the requirements effectively, with good input handling, calculations, and output formatting. The use of constants for student count and name length improves maintainability.</t>
  </si>
  <si>
    <t xml:space="preserve">q1-The logic of the program is sound. </t>
  </si>
  <si>
    <t>q2-The logic of the program is sound.</t>
  </si>
  <si>
    <t>q1-The logic of the program is sound. The validation and message printing needs improvement.</t>
  </si>
  <si>
    <t xml:space="preserve">q2- The code meets the assignment requirements effectively, with good input handling and clear output formatting. </t>
  </si>
  <si>
    <t>q3-The code meets the assignment requirements effectively, with good input handling and clear output formatting.</t>
  </si>
  <si>
    <t>q1-The code meets the assignment requirements effectively</t>
  </si>
  <si>
    <t>q2-The code meets the assignment requirements effectively</t>
  </si>
  <si>
    <t>q3-The code meets the assignment requirements effectively</t>
  </si>
  <si>
    <t>q1-There is a minor issue in the prompt for entering indices; the message states "0 &lt;= index1, index2 &lt; 6", which should reference N instead of a hard-coded number. This could confuse users if they input an array size greater than 6.</t>
  </si>
  <si>
    <t>q1-
    The declaration char arr[] = {} creates an empty array, which is inappropriate for collecting integer inputs.
    The way you attempt to assign values to ptr1 and ptr2 from arr is incorrect and will lead to compilation errors.
    You are trying to use pointers to store indices, which is incorrect. Pointers should point to memory locations, not be used as indices.
    The check if (ptr1 &gt; arr || ptr2 &gt; arr) is invalid for index validation; you should be checking the values of ptr1 and ptr2 as indices.</t>
  </si>
  <si>
    <t xml:space="preserve">q1-Did not use a pointer-based approach to find the sum </t>
  </si>
  <si>
    <t xml:space="preserve">q2-The program correctly handles user input, calculates the average mark, and displays the results. </t>
  </si>
  <si>
    <t xml:space="preserve">q3-The code correctly handles user input, checks for valid conditions, and calculates the highest bid. </t>
  </si>
  <si>
    <t>q2-No submission</t>
  </si>
  <si>
    <t>q1-Not done: find the sum of the values of the two array and print</t>
  </si>
  <si>
    <t>q3-The variable largest is used without being initialized, which can lead to undefined behavior. It must be initialized before use.</t>
  </si>
  <si>
    <t>q1-The logic for reading the size of the array, populating it, validating indices, and calculating the sum is sound.</t>
  </si>
  <si>
    <t xml:space="preserve">q2- The program correctly handles user input, calculates the average, and displays the results. </t>
  </si>
  <si>
    <t>q3-The logic for gathering input, validating bids, and finding the highest bid is sound.</t>
  </si>
  <si>
    <t>q1-Syntax error: printf("Error: Indices must be within the range of the array elements. Please try again.\n", N);</t>
  </si>
  <si>
    <t>q2-The logic for inputting names and marks, calculating the average, and displaying results is sound.</t>
  </si>
  <si>
    <t>q3-The program correctly handles user input and validates the bids. It efficiently finds and displays the highest bid.</t>
  </si>
  <si>
    <t>q1-There is a syntax error due to the incorrect declaration of the array arr[N] before N is initialized. You cannot declare an array with a variable size without first assigning it a value.
    The inner loop for inputting array elements is incorrectly implemented.
    The pointer p is used in a way that may lead to undefined behavior since it increments without being reset to the start of the array.</t>
  </si>
  <si>
    <t>q2-The format specifiers in the scanf functions are incorrect. For reading strings and floats, you should not include [^\n] within the format string. Instead, use just %s for strings and %f for floats.The code does not handle input properly due to the incorrect scanf format specifiers. It may lead to unexpected behavior or input failures.</t>
  </si>
  <si>
    <t>q3-The array value[N] is declared before N is initialized. In C, you cannot declare an array with a variable size unless you use dynamic memory allocation.The logic for checking the number of bids and inputting bids can lead to issues, especially if the user does not enter a valid number of bids initially. Additionally, if a bid is invalid, it does not allow the user to re-enter all bids correctly.</t>
  </si>
  <si>
    <t>q1-The program effectively handles user input, validates conditions, calculates the sum correctly</t>
  </si>
  <si>
    <t>q2-The program effectively handles user input, calculates averages, and displays the results correctly.</t>
  </si>
  <si>
    <t>q3-The program effectively handles user input, validates conditions, calculates the highest bid correctly</t>
  </si>
  <si>
    <t>q2-The declaration of marks as const float marks[3]; means you cannot modify the array after its initialization. Since you are reading values into it with scanf, it should not be const.</t>
  </si>
  <si>
    <t>q3-The program handles user input and calculates the highest bid correctly.</t>
  </si>
  <si>
    <t>q1-The program effectively meets all requirements of the question but not using pointer arithmetic</t>
  </si>
  <si>
    <t xml:space="preserve">q2- The program successfully meets all requirements outlined in the question. </t>
  </si>
  <si>
    <t xml:space="preserve">q3-The program effectively meets all requirements. </t>
  </si>
  <si>
    <t>q2-No implementation using functions. Repetitive Code: The code for inputting student names and marks is repetitive. This could be simplified using an array of struct Students and a loop to handle input and calculations, improving maintainability.</t>
  </si>
  <si>
    <t>q1-The program does not utilize pointers or pointer arithmetic for accessing array values. While it successfully collects input and calculates the sum, it does so using array indexing instead of pointers, which was specifically required by the question.</t>
  </si>
  <si>
    <t xml:space="preserve">q2-The logic for calculating the average mark and displaying student data is correctly implemented. </t>
  </si>
  <si>
    <t>q3-The program effectively meets all requirements, handles input validation properly, and calculates the highest bid as intended.</t>
  </si>
  <si>
    <t>q1-The program effectively meets all requirements</t>
  </si>
  <si>
    <t>q1- The program effectively meets all requirements and demonstrates good coding practices, including input validation, dynamic memory allocation, and pointer usage. The modular approach greatly enhances the readability and maintainability of the code.</t>
  </si>
  <si>
    <t>q2-The program effectively meets all requirements</t>
  </si>
  <si>
    <t>q3-The program effectively meets all requirements</t>
  </si>
  <si>
    <t>q3-The array bids is declared as float bids[N]; before N is initialized. In C, this is not valid because the size of the array must be known at compile time unless using dynamic memory allocation (e.g., with malloc).The loop for validating bids does not behave correctly. The first while loop checks bids[i] before it is assigned a value, leading to undefined behavior. It should first prompt for input and then validate.</t>
  </si>
  <si>
    <t>q1-The program effectively meets all requirements and demonstrates good practices, including input validation and pointer usage.</t>
  </si>
  <si>
    <t>q2-The program meets all requirements effectively</t>
  </si>
  <si>
    <t>q3-The program effectively meets the requirements</t>
  </si>
  <si>
    <t>q3-The array bids[N] is declared before N is initialized. In C, this is invalid because the size of the array must be a constant expression known at compile time, or it should be dynamically allocated (e.g., using malloc).</t>
  </si>
  <si>
    <t>q2- The program effectively meets all requirements</t>
  </si>
  <si>
    <t>q1-The program effectively meets all requirements. Did not apply pointer arithmetic for summation</t>
  </si>
  <si>
    <t>q1-There are several syntax issues:   The while(N&lt;5); statement is incorrectly placed, which will lead to an infinite loop if N is less than 5.The semicolon at the end of the for loop declaration (for(int i=0; i&lt;N; i++);) causes the loop body to execute only once after the loop completes, instead of iterating over the array. The variable array is used without being allocated memory with malloc.  The variable name arr is used in the sum calculation instead of array. 
    The program logic for validating the size of the array and the indices is flawed due to the incorrect use of loops. The validation loops are not structured properly.
    The indexing for the size check (0 &lt;= index1, index2 &lt; 6) is incorrect; it should reference N instead of a hardcoded value.</t>
  </si>
  <si>
    <t>q2-no code submitted, the code submitted is for q1</t>
  </si>
  <si>
    <t xml:space="preserve">q2-The program effectively meets all requirements </t>
  </si>
  <si>
    <t xml:space="preserve">q1-No applicaion of pointer. The condition if (idc1 &gt; 0 &amp;&amp; idc1 &lt;= size &amp;&amp; idc2 &gt; 0 &amp;&amp; idc2 &lt;= size) is incorrect for zero-based indexing. It should check if idc1 and idc2 are greater than or equal to 0 and less than size. </t>
  </si>
  <si>
    <t>q1-The condition in the index validation check is incorrect. The condition if(ind1 &lt; 0 || ind2 &gt; N) should be if(ind1 &lt; 0 || ind1 &gt;= N || ind2 &lt; 0 || ind2 &gt;= N). This ensures that both indices are within the valid range (0 to N-1).</t>
  </si>
  <si>
    <t xml:space="preserve">q2-The use of scanf for reading the student names is incorrect. The format specifier "%[\n]" does not work as intended for reading strings. It should be: scanf(" %[^\n]", names[i]); </t>
  </si>
  <si>
    <t xml:space="preserve">q2- The program effectively meets the requirements </t>
  </si>
  <si>
    <t>q2- The program effectively meets the requirements</t>
  </si>
  <si>
    <t xml:space="preserve">q2-The program effectively meets the requirements </t>
  </si>
  <si>
    <t>q3- The program effectively meets all requirements</t>
  </si>
  <si>
    <t>q3-    Errors:
        The initialization of the array bid[]={0}; creates an array of size 1, which is insufficient for storing multiple bids. This should be declared after determining the size N, such as int bid[N];.
        The printf statement in printf("Enter the number of bids: ", N); has an extra argument that is unnecessary. It should simply be printf("Enter the number of bids: ");.
        The condition in the loop for(int i=0;i&lt;=N;++i) should be for(int i=0;i&lt;N;++i) because array indices go from 0 to N−1N−1.
        The printf statement inside the second scanf for error checking should not have the bid[i] argument. It should just print the error message. Logical errors - 
    The logic for collecting bids has a flaw. When a bid is below the required minimum, you prompt for input again, but the loop continues to the next iteration without checking the entered bid again. You should use a loop to validate the bid input.
    The initialization of max to bid[0] assumes that at least one bid has been entered, which may not be valid if the first bid isn't valid. This could lead to issues in cases where no valid bids are entered.</t>
  </si>
  <si>
    <t>q1-The program effectively meets all requirements. Not applying pointer arithmetic.</t>
  </si>
  <si>
    <t>q2-The use of scanf(" %s", names[i]); will only read the first word of the name, which can be problematic if names contain spaces. This could lead to incorrect input if a student has a first and last name.</t>
  </si>
  <si>
    <t xml:space="preserve">q2-The program meets the primary requirements </t>
  </si>
  <si>
    <t>q2- The function r_whitespaces() is called before entering the student names, but it is only effective if there is leftover input in the buffer after entering marks. If the user enters a valid float mark followed by a newline, any subsequent input will not be affected. Thus, it doesn't provide a robust solution for handling whitespace.</t>
  </si>
  <si>
    <t>q3-The code attempts to allocate memory with bid before it is initialized. This results in malloc(0) on the first line, which is incorrect and can lead to undefined behavior.The program does not correctly handle bids that are less than $100,000. If a bid is invalid, it should prompt the user to re-enter the bid for that index rather than proceeding with the loop.
Highest Bid Calculation: The logic for finding the highest bid is flawed. The comparison in if (arrPtr[0] &lt; arrPtr[i]) is not initialized correctly. It should start by assigning the first valid bid to highest and then compare subsequent bids against highest.</t>
  </si>
  <si>
    <t>q1-After the input loop, arrPtr is moved to the end of the array. When you reset it with arrPtr=startPtr;, it correctly points back to the start, but the calculation sum=*(arrPtr+index1)+*(arrPtr+index2); assumes arrPtr has been reset correctly, which is fine in this case. However, it's better practice to use startPtr directly for clarity.</t>
  </si>
  <si>
    <t xml:space="preserve">q3-The program effectively meets the requirements. </t>
  </si>
  <si>
    <t xml:space="preserve">q2-The program effectively gathers student data, calculates averages, and displays results in a formatted way. </t>
  </si>
  <si>
    <t xml:space="preserve">q1-The program effectively meets all the requirements </t>
  </si>
  <si>
    <t>q2-The program effectively captures and displays student names and marks</t>
  </si>
  <si>
    <t>q3-The program successfully prompts for bids, validates input, and calculates the highest bid.</t>
  </si>
  <si>
    <t>q2-Does not seem to capture name input with space.</t>
  </si>
  <si>
    <t>q3-Ok</t>
  </si>
  <si>
    <t>q1-size_t data type for I cause compilation error/warning</t>
  </si>
  <si>
    <t>q2-size_t data type for I cause compilation error/warning</t>
  </si>
  <si>
    <t xml:space="preserve">q3-The code does not free the allocated memory for bids before the program exits. This can lead to a memory leak, especially in larger programs or when run multiple times. It is good practice to call free(bids); </t>
  </si>
  <si>
    <t xml:space="preserve">q1-Index Validation: The condition for index validation is incorrect. The check should be if (index1 &lt; 0 || index1 &gt;= N || index2 &lt; 0 || index2 &gt;= N) instead of using index1 &gt; N and index2 &gt; N. The current validation allows indices equal to N, which is out of bounds since valid indices range from 0 to N-1.
Memory Management: The code allocates memory for the array but does not free it before the program exits. This can lead to a memory leak. </t>
  </si>
  <si>
    <t>q2-The use of scanf("%s", &amp;names[i]) should be without &amp; and it does not capture names with space.</t>
  </si>
  <si>
    <t>q3-The variable highest is initialized to 0. If all bids are below $100,000 (though the input validation prevents this), the output would incorrectly display $0 as the highest bid. Instead, it would be safer to initialize highest to a value below the minimum bid (like 100000).</t>
  </si>
  <si>
    <t>q1-It meets the requirements well</t>
  </si>
  <si>
    <t>q2-It meets the requirements well</t>
  </si>
  <si>
    <t>q3-It meets the requirements well</t>
  </si>
  <si>
    <t>q2-The program works correctly but does not follow instruction of implementing the two functions</t>
  </si>
  <si>
    <t>q1-You can directly declare int *arrPtr = malloc(100 * sizeof(int)); without initializing arr.The validation for indices is incomplete. You check if index2 is less than N, but you should also check if index1 is less than N.The loop starts at i = -1, which causes an attempt to access p[-1], leading to undefined behavior. The loop should start at i = 0.The error message for invalid indices is not displayed when the condition is true. It should be inside the if block.
Memory Management: The code allocates memory using malloc, but it does not free it before the program exits, leading to a memory leak.</t>
  </si>
  <si>
    <t>q3-The variable highest_bid is declared but never initialized. This will lead to undefined behavior when trying to compare it with bid.
Highest Bid Calculation: The logic to determine the highest bid is missing. Currently, the code only prompts for bids and checks their validity without storing or comparing them to find the highest bid.
Redundant Output: The printf statement inside the loop that displays the highest bid is placed incorrectly. It should be after all bids have been entered and compared.</t>
  </si>
  <si>
    <t xml:space="preserve">q3-It meets the requirements well </t>
  </si>
  <si>
    <t>q3-Uninitialized Highest Bid: The variable h is used to track the index of the highest bid, but it is not initialized. It could lead to incorrect results if the first bid is the highest, as h would remain uninitialized.
Incorrect Highest Bid Logic: The logic for determining the highest bid is flawed. The code only compares each bid to the previous one, which can lead to incorrect identification of the highest bid. Instead, you should initialize h to 0 and compare each bid to the current highest bid. The variable bid should be used locally within the loop instead of being declared globally, which is generally not considered good practice.</t>
  </si>
  <si>
    <t>q1-The program checks if n &lt; 5 but does not prompt the user with an error message if the condition is true. Instead, it simply returns 1, which might not be user-friendly.
Pointer Initialization: The pointer int *ptr = &amp;arr[50]; initializes the pointer to the address of the 51st element of the array, which is out of bounds for any valid n less than or equal to 50. This leads to undefined behavior when attempting to access memory beyond the allocated array. The pointer should be initialized to arr instead.
Index Validation: The check if (j &gt; 5 || k &gt; 5) seems to be incorrect. It should check against n instead of a hardcoded value of 5, as j and k should be valid indices within the bounds of the array.</t>
  </si>
  <si>
    <t>q2-scanf does not capture names with space.</t>
  </si>
  <si>
    <t>q1-The condition in the index validation check is incorrect. The check should be index2 &gt;= N instead of index2 &gt; N. This is because valid indices range from 0 to N-1. If index2 is exactly N, it leads to an out-of-bounds access.
Memory Leak Handling: Although the code allocates memory using malloc, it does not free the allocated memory before returning. This could lead to memory leaks in larger applications. It is good practice to always free dynamically allocated memory.</t>
  </si>
  <si>
    <t>q3-It meets the requirement well.</t>
  </si>
  <si>
    <t>q1- It meets the requirements well</t>
  </si>
  <si>
    <t>q2- It meets the requirements well</t>
  </si>
  <si>
    <t>q1-The condition to check the indices should ensure that both indices are within bounds and should not allow index2 to be less than index1. The current logic allows index1 to be greater than index2, which may not align with the intended functionality of summing only two specific indices. No pointer arithmetic adopted.</t>
  </si>
  <si>
    <t xml:space="preserve">q2-It meets the requirements </t>
  </si>
  <si>
    <t>q3-size_t data type for I cause compilation error/warning</t>
  </si>
  <si>
    <t>q2-The scanf format string for reading marks has incorrect syntax: scanf("%.2f", mark[i]); should be scanf("%f", &amp;mark[i]);. The calculation of the average in calculateAverage only sums the first three marks and divides by count, which would lead to incorrect results if count is greater than 3 or if any marks are not set.</t>
  </si>
  <si>
    <t>q3-Some problem with logic when big less than 100000 is entered</t>
  </si>
  <si>
    <t>q1-Logic to sum two numbers is not right. The program does not properly handle the scenario where num1 is greater than num2. The current logic allows the loop to sum elements from num1 to num2, but it should ensure that num1 is less than or equal to num2 before proceeding with the sum.</t>
  </si>
  <si>
    <t>q2-The total variable in the calculateAverage function is uninitialized, leading to undefined behavior when summing the marks. It should be initialized to zero before accumulating the marks.</t>
  </si>
  <si>
    <t>q2-No implementation in program displayStudentData. The program does not call the calculateAverage or displayStudentData functions, which means the average is never calculated or displayed, and the student data is not outputted after input.</t>
  </si>
  <si>
    <t xml:space="preserve">q1-It meets the requirements well </t>
  </si>
  <si>
    <t xml:space="preserve">q2- It demonstrates solid programming principles, good organization, and effective use of functions. </t>
  </si>
  <si>
    <t>q3-Only minimal user input code done.</t>
  </si>
  <si>
    <t>q1-The use of calloc and pointer arithmetic is somewhat unnecessary and can lead to confusion. The pointer arithmetic uses step, but since arr is already of type int*, there's no need to multiply by step when accessing elements. The prompt for entering indices incorrectly states the range as (0 &lt; index1, index2 &lt; arr_size), which may confuse users. It should be (0 &lt;= index1, index2 &lt; arr_size).</t>
  </si>
  <si>
    <t>q2-The division in calculateAverage should be done using float to ensure that the result is a float. Specifically, it should be return sum / (float)count; to avoid integer division.</t>
  </si>
  <si>
    <t>q3-It meets requirements well.</t>
  </si>
  <si>
    <t>q1-The condition for checking indices uses a single &amp; instead of &amp;&amp;. This causes a logical error because &amp; is a bitwise operator, while &amp;&amp; is the logical AND operator needed for correct evaluation.
The index check should be modified to ensure both indices are valid: if (index1 &gt;= 0 &amp;&amp; index1 &lt; n &amp;&amp; index2 &gt;= 0 &amp;&amp; index2 &lt; n).
The sum calculation assumes that both indices will always be valid. If the indices are out of range, the program should not attempt to calculate the sum</t>
  </si>
  <si>
    <t>q2-It meets requirements</t>
  </si>
  <si>
    <t>q3-
    Array Indexing: The array is declared with int array[n];, but the loop for entering bids starts from i=1 and accesses array[i], which leads to an off-by-one error. Arrays in C are zero-indexed, so the loop should start from i=0 and go up to i&lt;n.
    Bubble Sort Logic: The bubble sort implementation is incorrect. The inner loop should use j to access the elements, not i. It should compare array[j] and array[j+1].
    Finding the Highest Bid: After sorting, the highest bid can be accessed at array[n-1], not array[n], as this would lead to accessing an out-of-bounds index.
    Inefficient Bid Input Handling: The logic for checking bids could be streamlined. The continue statement is unnecessary after a valid bid is entered.</t>
  </si>
  <si>
    <t>q1-It meets requirements</t>
  </si>
  <si>
    <t>q3-
    Memory Allocation: The dynamic memory allocation with malloc is done before knowing the size of bidsCount. This results in allocating zero bytes initially, which is not useful. The allocation should occur after validating the size.
    Accessing Uninitialized Memory: Since the program allocates memory for bids before getting the value for bidsCount, it can lead to undefined behavior. The allocation should come after the input is provided.
    Finding Maximum Bid: The logic for finding the maximum bid is correct, but it could be simplified by initializing max to a very low value (e.g., INT_MIN) or assigning it to the first valid bid to avoid unnecessary iterations.</t>
  </si>
  <si>
    <t>q2-problem with scanf for name</t>
  </si>
  <si>
    <t>q1-Logical error causing problem in calculating the sum.</t>
  </si>
  <si>
    <t>q3-The format specifier %ld is used in scanf for reading bids, which suggests that bids are of type long int. However, the bids array is declared as int. This inconsistency could lead to incorrect behavior or crashes. Use %d for int instead.</t>
  </si>
  <si>
    <t>q1-Some problem with printf. The prompt for entering indices contains a minor typo: ()&lt;= index1, index2&lt;6. It should clearly indicate the valid range based on the size of the array.</t>
  </si>
  <si>
    <t>q1-The dynamically allocated memory (ptr) is not used in the code. This results in a memory leak because you allocate memory but do not utilize it for storing or processing array elements.</t>
  </si>
  <si>
    <t>q2-When invalid marks are entered, the loop decrements i to prompt the user again. This could lead to an infinite loop if a user continuously enters invalid marks. It would be better to use a separate loop for marks input validation.</t>
  </si>
  <si>
    <t xml:space="preserve">q3-The program exits immediately upon encountering an invalid bid (less than $100,000) without allowing for re-entry. </t>
  </si>
  <si>
    <t>q1-The program exits without allowing for re-entry of the array size if it's less than 5, which limits usability. Some printf problem as well.</t>
  </si>
  <si>
    <t xml:space="preserve">q1- effectively meets the requirements </t>
  </si>
  <si>
    <t>q2-meets basic requirements with effective structure and clarity</t>
  </si>
  <si>
    <t xml:space="preserve">q3-meets the requirements </t>
  </si>
  <si>
    <t>q1-no library included for malloc. The program does not free the dynamically allocated memory (arr), which can lead to memory leaks. Adding a free(arr); statement before the end of the main1 function would resolve this issue.</t>
  </si>
  <si>
    <t>q2-undefine reference to main2</t>
  </si>
  <si>
    <t xml:space="preserve">q3-undefine reference to main3. o library included for malloc. </t>
  </si>
  <si>
    <t>q1-No library included for malloc.</t>
  </si>
  <si>
    <t xml:space="preserve">q2-effectively meets the requirements. </t>
  </si>
  <si>
    <t>q3-meets the requirements</t>
  </si>
  <si>
    <t>q2- effectively meets the requirements. The number of students is hardcoded in the displayStudentData function instead of using the variable NUM_STUDENTS. This could lead to issues if the number of students changes in the future. It's better to pass NUM_STUDENTS as a parameter to the function to maintain consistency.</t>
  </si>
  <si>
    <t>q1-Effectively meet requirements</t>
  </si>
  <si>
    <t>q2-Effectively meet requirements</t>
  </si>
  <si>
    <t>q3-the program uses malloc without including the necessary header (&lt;stdlib.h&gt;), which could lead to issues with portability across different compilers.</t>
  </si>
  <si>
    <t>q3-The code contains a syntax error due to the declaration of the array bids before num is initialized.  Some flaw in logic to prompt for bid and calculate highest bid.</t>
  </si>
  <si>
    <t>q1-Absence</t>
  </si>
  <si>
    <t>q1-meet the requirements</t>
  </si>
  <si>
    <t xml:space="preserve">q3-effectively meets the requirements. </t>
  </si>
  <si>
    <t>q1-Logic for calculating sum does not work if invalid bid is entered</t>
  </si>
  <si>
    <t>q2-Not meet requirements of using functions</t>
  </si>
  <si>
    <t>q3-The program does not properly handle the case where a bid is too small. When a bid is rejected, the program exits immediately, preventing the user from re-entering that bid.</t>
  </si>
  <si>
    <t>q1-Using scanf_s is specific to certain compilers (like Microsoft Visual Studio). If portability is a concern, consider using scanf instead.</t>
  </si>
  <si>
    <t xml:space="preserve">q2-Problem with scanf(" %[^\n]", names[i], NAME_LENGTH); can only have accept 2 arguments, not 3. The use of scanf_s is specific to certain compilers (like Microsoft Visual Studio). If portability is a concern, consider using scanf instead. </t>
  </si>
  <si>
    <t>q3-Consider initializing c to a very low value (like -1 or 0) to ensure it properly captures the highest bid, although starting from 0 is acceptable since bids are expected to be higher than 100,000.</t>
  </si>
  <si>
    <t xml:space="preserve">q2-meets the requirements </t>
  </si>
  <si>
    <t>q1-meet the requirements. Free the allocated memory using free(arr); before the program exits to prevent memory leaks.</t>
  </si>
  <si>
    <t>q1-You declared the array num_array but do not use it.</t>
  </si>
  <si>
    <t xml:space="preserve">q1-effectively meets the requirements. </t>
  </si>
  <si>
    <t>q1-Program ends prematurely when user enters invalid index</t>
  </si>
  <si>
    <t>q3-
    The program does not enforce the minimum bid requirement of $100,000. It allows any integer input without validation.
    The calculation of n (number of bids) is unnecessary since numbids is already known; it can be directly used in the loop.</t>
  </si>
  <si>
    <t>q2-Problem with scanf(" %[^\n]", &amp;studentnames[i], name_length);</t>
  </si>
  <si>
    <t>q1-No submission</t>
  </si>
  <si>
    <t>q1-Problem: printf ("Error: Indices must be within the range of the array elements. Please try again.\n", N-1);</t>
  </si>
  <si>
    <t>q3-Problem: printf("Error: Bid must be at least $100000. Please try again: ", (float)minbid);</t>
  </si>
  <si>
    <t>q2-scanf("%s",names[i]); cannot take multiple words with space.</t>
  </si>
  <si>
    <t>q1-
    The condition in the second while loop for validating indices is incorrect:
        It should check both indices: while(index1 &lt; 0 || index1 &gt;= size || index2 &lt; 0 || index2 &gt;= size). Currently, it only checks index2 for the upper bound, which could lead to invalid access if index1 is out of bounds.
    The check inside the if statement at the end (if(index1&gt;=0 &amp;&amp; index2&lt;size)) is redundant due to the previous validation.</t>
  </si>
  <si>
    <t>q2-In the displayStudentData function, there is a minor formatting issue in the print statement: "%s,: %.2f\n" should be corrected to "%s: %.2f\n" to avoid an unnecessary comma before the marks.</t>
  </si>
  <si>
    <t>q1-The validation for indices in the do-while loop is incorrect. The condition should check if the indices are within the range of valid indices, specifically index1 &lt; 0 || index1 &gt;= N || index2 &lt; 0 || index2 &gt;= N. The current check (index2 &gt; N) allows for out-of-bounds access.</t>
  </si>
  <si>
    <t>q2-In the main function, when using the loop to input student names and marks, the loop condition uses the hardcoded value 3 instead of STUDENT_COUNT. This makes the code less flexible. It would be better to replace 3 with STUDENT_COUNT in both the for loop and the display function.</t>
  </si>
  <si>
    <t>q1-The scanf for size_t N should use %zu instead of %d. The condition in the while loop for validating indices is incorrect. The expression (N &lt; indice1 &lt; 0) does not function as intended. This condition should be reformulated to: while (indice1 &lt; 0 || indice1 &gt;= N || indice2 &lt; 0 || indice2 &gt;= N) {</t>
  </si>
  <si>
    <t>q2-Key functions are not implemented</t>
  </si>
  <si>
    <t>q3-Use of size_t instead of int have issue.</t>
  </si>
  <si>
    <t>q1-The scanf statement for reading ptr1 and ptr2 is incorrect. It should be:scanf("%d %d", &amp;index1, &amp;index2); You cannot directly sum pointers like ptr1 + ptr2. Instead, you should dereference the pointers to sum the values at the specified indices.</t>
  </si>
  <si>
    <t>q2-   The function declarations for displayStudentData and calculateAverage are incorrectly placed inside the main() function. They should be declared outside of main().
    The variables avg and the function calls for displayStudentData and calculateAverage need to be properly defined and used.
    The average (avg) is declared but never calculated or assigned. You need to call the calculateAverage function to get the average of the marks.
    The displayStudentData function is declared but not defined or called. You need to implement this function to display the student data.</t>
  </si>
  <si>
    <t>q3-    Input Validation Loop: The input for the number of bids is not correctly handled. If the user enters a value less than or equal to 2, the program allows them to enter a new value, but it does not loop back to prompt for bids again if the new value is also invalid.    Bid Input Validation: When a bid is less than $100,000, you print an error message but do not prompt the user to enter a valid bid. This can lead to uninitialized values in your array.
    Printing Bids: The inner loop that prints all bids during input is incorrectly placed inside the bid input loop and will print for each bid entered rather than once at the end. 
    Array Declaration: The code should check N before declaring the array. Otherwise, it can lead to undefined behavior if the initial input for N is invalid.</t>
  </si>
  <si>
    <t xml:space="preserve">q3-In the main function, there is no input validation for the bid amounts to ensure they are at least $100,000. The condition statements in the highest_float function use commas instead of logical operators. They should use &amp;&amp; (logical AND) to check both conditions together. </t>
  </si>
  <si>
    <t>q3-The logic for collecting bids and finding the highest bid is mostly correct. However, the initial value of highest_bid is set to 0, which could lead to incorrect results if all bids are below the minimum ($100,000). It would be better to initialize highest_bid to MIN_BID to ensure it reflects valid bids.</t>
  </si>
  <si>
    <t>q1-The scanf for reading the elements of the array contains a newline character (\n) which will cause issues. The check for valid indices should be:
if (in1 &lt; 0 || in2 &lt; 0 || in1 &gt;= arrsize || in2 &gt;= arrsize) {
This ensures both indices are within bounds.The program does not handle the case where the user enters an invalid size for the array (less than 5). It should exit or loop back to allow for re-entry.</t>
  </si>
  <si>
    <t>q3-    The loop conditions in the input and highest bid calculations use &lt;= nobids, which causes an out-of-bounds access. It should be &lt; nobids instead.
2. Logical Errors:
    The condition for finding the highest bid in the second loop is incorrect. The logic should check each bid against a current highest value, rather than comparing adjacent elements.
    The initial value of highest is set to 0, which may not work correctly if all bids are below 0. A better approach would be to set it to a very small number or to the first bid.
    The program does not handle the case where the user enters an invalid number of bids (less than 2) correctly; it should return early after printing the error message.</t>
  </si>
  <si>
    <t>q1-In the loop where array elements are read, you mistakenly use &amp;arr[1] instead of &amp;arr[i]. This will always write to the second element of the array regardless of the loop index. It should be: scanf("%d", &amp;arr[i]); The program does not free the allocated memory for the array before exiting. It's a good practice to include free(arr); before the end of the program to prevent memory leaks.</t>
  </si>
  <si>
    <t>q2-The scanf format string for reading names does not handle the newline character properly. After reading the name, the newline character from pressing Enter remains in the input buffer, causing the subsequent scanf for marks to be skipped. You can fix this by adding a space before %[^\n] in scanf, like this: scanf(" %[^\n]", names[i]); with a space before %</t>
  </si>
  <si>
    <t>q3-The program correctly handles the input for bids and checks for the minimum bid amount. However, when a bid is below the threshold, the code allows the user to retry, but it does not provide a clear prompt to re-enter the bid</t>
  </si>
  <si>
    <t>q2-the use of getchar() after reading the name is unnecessary and may lead to confusion. The scanf(" %[^\n]", names[i]); already handles spaces in names correctly.</t>
  </si>
  <si>
    <t>q1-The sum always return 0</t>
  </si>
  <si>
    <t>q1-Error printf("Enter the array element：",i);</t>
  </si>
  <si>
    <t>q2- The program effectively fulfills its purpose</t>
  </si>
  <si>
    <t>q1-Syntax Errors:    The condition in the if statement to check the array size uses a single | instead of a logical OR operator (||).
    The use of return main(); is not a standard practice; it's better to use a loop to allow the user to re-enter the size without restarting the program.
    The pointer assignments to ptr1 and ptr2 are incorrect; they should be pointing to the elements of the array, not just assigned integer values.
2. Logical Errors:    The variables ptr1 and ptr2 are not used correctly. They should point to the elements in the array using arr[index1] and arr[index2].
    The sum calculation sum = index1 + index2; is incorrect. It should calculate the sum of the values at the specified indices in the array, not the indices themselves.
    The condition checking for valid indices is incorrect; it should check if index1 and index2 are within the bounds of the array.</t>
  </si>
  <si>
    <t>q2-    The function calculateAverage is defined inside the main function, which is not allowed in C. It should be defined outside of main.
    The printf statement for displaying the average mark does not have a format specifier for the value returned by calculateAverage.
    The way you are using char arrays for names is incorrect. You need to use char name[SIZE][MAX_NAME_LENGTH] (where MAX_NAME_LENGTH is defined) to store multiple names.
2. Logical Errors:
    The program does not store student names correctly; it uses char name1, name2, name3 instead of an array of strings.
    The scanner for names and marks uses scanf for float, but mark is defined as double. Use "%lf" for reading double values.</t>
  </si>
  <si>
    <t>q3-Syntax Errors:    The scanf for reading bids uses bids[i] incorrectly. It should be &amp;bids[i].
    The condition if (bids &gt; bidsNum) is incorrect; the correct condition should check if bids[i] &lt; minBid.
    The return statement return main(); is not a standard practice. It’s better to use a loop for re-entering values.
    The code after the return statement will never be executed. You should move that block before the return statement.
2. Logical Errors:
    The variable max is uninitialized. It should be initialized to a value that makes sense (e.g., 0 or minBid).
    The logic for finding the highest bid is placed after the return statement, which will never execute.</t>
  </si>
  <si>
    <t>q1-The printf statement in the section where the user is prompted to enter elements of the array has an unused format specifier. It should not include , N at the end.</t>
  </si>
  <si>
    <t xml:space="preserve">q2-The program works as intended </t>
  </si>
  <si>
    <t xml:space="preserve">q3- The program effectively meets its purpose </t>
  </si>
  <si>
    <t>q1-The program effectively meets its objectives</t>
  </si>
  <si>
    <t>q2-The program effectively meets its objectives</t>
  </si>
  <si>
    <t>q2-The scanf format string for reading names is incorrect. The correct format should be "%[^\n]" instead of " %s[^\n]".</t>
  </si>
  <si>
    <t>q1-    The validation for indices is incorrect in the while loop condition. The logical operator &amp;&amp; should be replaced with || to ensure that either of the index conditions is checked properly.
    The prompt for the indices incorrectly states 0 &lt;= index1, index2 &lt; 6. It should be 0 &lt;= index1, index2 &lt; N since N can be greater than 6.
    The recursive call to main() in the else block is not a good practice and could lead to a stack overflow for repeated invalid inputs.</t>
  </si>
  <si>
    <t>q1-
    The dynamic memory allocation for pointer uses malloc(sizeof(array)), which allocates memory for a fixed-size array of 100 integers, rather than for the user-defined size number. Instead, it should be malloc(number * sizeof(int)).
    The array array is defined but never used, which may be misleading.
    When checking the indices, the condition should ensure that index2 is less than number rather than index2 &gt;= number.</t>
  </si>
  <si>
    <t>q2-The calculation of the average in the calculateAverage function should return the sum divided by count instead of a hardcoded value of 3. This makes the function less flexible and will produce incorrect results if the count changes.</t>
  </si>
  <si>
    <t>q3-The initial value of highest should be set to a value that is less than the minimum expected bid, such as 100000, instead of 0. This ensures that the first valid bid is correctly considered the highest bid.</t>
  </si>
  <si>
    <t>q2-    The use of fflush(stdin) is not standard and can lead to undefined behavior. Instead, clearing the input buffer should be done using a loop that reads until a newline character is encountered.
    The get_float function does not handle invalid input gracefully. If a non-float value is entered, the input buffer is not cleared, which could lead to an infinite loop.</t>
  </si>
  <si>
    <t>q3-The use of fflush(stdin) is not standard and can lead to undefined behavior. Instead, clearing the input buffer should be done using a loop that reads until a newline character is encountered.</t>
  </si>
  <si>
    <t>q1-The prompt for the indices is misleading. The condition in the prompt states (0 &lt;= index1, index2 &lt; 6), which suggests that the valid range is from 0 to 5. However, the valid range should be from 0 to num - 1 since the size of the array is num.</t>
  </si>
  <si>
    <t>q3-int bids[num]; causes a syntax error because num is uninitialized at the point of declaration. In C, variable-length arrays must be declared after their size is known.</t>
  </si>
  <si>
    <t>q2-The function calculate_average is declared to return an int, but it actually returns a float. This will lead to a warning or error depending on the compiler settings.
The display function is defined to take char name[], which is intended for multiple names but is incorrectly defined. It should be char name[][NAME_LENGTH] to handle full names correctly.
The variable studentName is declared as char studentName[3];, which will only hold a single character for each student. It should be declared as char studentName[3][NAME_LENGTH]; to accommodate full names.In the calculate_average function, the line total += mark[count]; should be total += mark[j]; to correctly sum the marks. This will lead to incorrect average calculations.
The average is printed using %d, which is incorrect since it should be printed as a float using %.2f.
The display function does not handle multiple names correctly due to how studentName is defined, leading to potential out-of-bounds access.</t>
  </si>
  <si>
    <t>q1-The line printf("Enter the array elements: \n", n); contains an unnecessary format specifier. The variable n is not needed here, and this will not cause a compile error, but it’s incorrect usage.
The condition in the index validation loop uses || instead of &amp;&amp;, which means it will break the loop as long as either index is valid. This is incorrect logic.The validation for the indices should ensure that both index1 and index2 are within the valid range. You should use &amp;&amp; to check both conditions together.
The output message in the final print statement hardcodes the indices to 4 and 5, which may not reflect the user’s input.
The loop for getting the size of the array does not provide feedback if the user enters an invalid size, which could lead to confusion.</t>
  </si>
  <si>
    <t>q2-The scanf("%.2f", &amp;marks[i]); line is incorrect. The format specifier should not include the precision; it should be scanf("%f", &amp;marks[i]);.
The getchar(); before scanf("%[^\n]", names[i]); is unnecessary and could lead to unexpected behavior in capturing input.</t>
  </si>
  <si>
    <t>q3-The array float bid[n]; is declared before n is initialized. This is problematic in C because variable-length arrays must be declared after the variable is assigned a value.
The loop for entering bids starts from i = 1, which skips the first index (0) of the array. This could lead to incorrect results when searching for the highest bid.The loop for finding the highest bid starts from 0 but should account for the fact that bid[0] is never set because the loop for entering bids starts from 1. This will lead to using an uninitialized value in comparisons.</t>
  </si>
  <si>
    <t xml:space="preserve">q2-The variable acc in the calculateAverage function is not initialized before being used, which can lead to undefined behavior. You should initialize it to 0 before the loop.
The format string in scanf("%s", studentnames[i]); does not support names with space. </t>
  </si>
  <si>
    <t>q2-scanf("%s", names[i]); does not support name with space</t>
  </si>
  <si>
    <t>q3-The array arr is declared with int arr[Totalbids]; before Totalbids is initialized. The number of bids prompted is 1 less than the number entered by the user.</t>
  </si>
  <si>
    <t>q1-The program contains an error in the index validation condition: if(index1&gt;=0 &amp;&amp; index2 &lt; N) should be if(index1 &gt;= 0 &amp;&amp; index2 &gt;= 0 &amp;&amp; index2 &lt; N). This will cause an incorrect validation for index2.
The recursive call to main() when the size is invalid (main();) can lead to stack overflow if the user continuously inputs invalid sizes. Instead, use a loop for re-prompting.
When reading array elements, you should use ptr[i] or *(ptr + i) instead of just ptr, since ptr is incremented in the loop.</t>
  </si>
  <si>
    <t>q2-In the calculate_average function, you are using a hardcoded value of num_students instead of the count parameter passed to the function. This makes the function less flexible, as it will always use num_students instead of the actual count provided. Change for(int k = 0; k &lt; num_students; k++) to for(int k = 0; k &lt; count; k++).
Similarly, in the displayStudentData function, you should replace the hardcoded 3 with num_students or count to maintain consistency.</t>
  </si>
  <si>
    <t>q1-The maximum index check in the prompt for entering indices is hardcoded as 6. Instead, it should refer to n, the size of the array. Change the prompt to "0 &lt;= index1, index2 &lt; %d" where %d is replaced with n. The program lacks memory deallocation. Although not critical in short-lived programs, it's good practice to free dynamically allocated memory using free(ptr); before exiting.</t>
  </si>
  <si>
    <t>q1-The logic for sum is not right.</t>
  </si>
  <si>
    <t>q1-The condition in the first while loop for validating indices is incorrect. The check (index1 &gt; N &amp;&amp; index2 &gt; N) should be (index1 &gt;= N || index2 &gt;= N). This will ensure that the indices are within the valid range (0 to N-1).
The second and third while loops incorrectly check the upper boundary. They should check index1 &gt;= N and index2 &gt;= N instead of index1 &gt; N and index2 &gt; N. This means the valid range for indices is 0 to N-1, so the condition should not allow N. Problem with printf ("\nError: Indice must be within the range of the array elements. Please try again: ", index1);</t>
  </si>
  <si>
    <t>q3-error: ‘nbids’ undeclared</t>
  </si>
  <si>
    <t>q1-The program does not follow requirement of calculating sum.</t>
  </si>
  <si>
    <t>q2-No application of function as required.</t>
  </si>
  <si>
    <t>q1-No application of pointer concept.</t>
  </si>
  <si>
    <t>q3-The array bids is declared with a size of N before N has been initialized. This leads to a compilation error since you cannot declare an array with an uninitialized size. You need to allocate memory after getting the value of N. The code does not handle the case where the user enters a bid amount less than $100,000 correctly. If the input is invalid, it does not prompt the user to re-enter the bid for that particular index. Instead, it just moves to the next index. You should use a loop to ensure valid input.
The variable highestBid is initialized to 0, which works if bids are guaranteed to be greater than or equal to $100,000, but it would be more robust to initialize it to the first bid after it has been validated.</t>
  </si>
  <si>
    <t>q1-You cannot declare an array of variable length (arr[size] = (int) malloc(...)). This line is incorrect. You should either declare the array as a pointer and allocate memory dynamically using malloc, or declare it statically with a fixed size. The malloc line is attempting to allocate memory incorrectly. It should be int *arr = malloc(size * sizeof(int)); instead of trying to create an array at the same time.
The format specifier in scanf for reading two integers should not include a newline (\n); it should be scanf("%d %d", &amp;index1, &amp;index2);. The program does not handle invalid input types when reading the size or elements of the array. If the user enters a non-integer, scanf will fail, leading to undefined behavior. It’s good practice to check the return value of scanf.
The program does not check if memory allocation was successful after calling malloc. You should check if arr is NULL before proceeding.
The logic to find the indices using pointer arithmetic is unnecessary for this problem. You can directly access the array elements using arr[index1] and arr[index2].</t>
  </si>
  <si>
    <t>q1-The printf statement for entering the array elements incorrectly includes size as an argument, which is unnecessary and should be removed. The condition for validating index2 in the do-while loop should use index2 &gt;= size instead of index2 &gt; size. This would allow the last valid index to be checked.</t>
  </si>
  <si>
    <t>q3-The program does not have logic to find the higest bid</t>
  </si>
  <si>
    <t>q1-The condition in the while loop for validating indices uses a comma operator, which leads to incorrect logic. It should use a logical AND (&amp;&amp;) instead: while (index1 &lt; 0 || index1 &gt;= size || index2 &lt; 0 || index2 &gt;= size).
The index1 and index2 variables are being used before they are initialized, which can lead to undefined behavior.
The comment in the prompt for entering the indices mentions "0 &lt;= index1, index2 &lt; 6", but it should reflect the actual size of the array, which is size.</t>
  </si>
  <si>
    <t>q3-The declaration of the bids array at the beginning (int bids[];) should be removed. You only need to declare it once inside main().
The loop for inputting bids should use &lt; size instead of &lt;= size to avoid going out of bounds when accessing the array.
The variable bid is used before it is initialized, which can lead to undefined behavior. Initialize bid to a known value (e.g., 0). The program does not store the valid bids in the bids array. You need to assign the valid bid to bids[i].
The logic for finding the highest bid starts from bids[0], but you should first store a valid initial bid in bids[0] before comparing.
If the user enters an invalid bid, the loop does not allow re-entry for the same index, as i will increment regardless of input validity.
The condition in the second for loop incorrectly uses bids instead of size. It should be i &lt; size.</t>
  </si>
  <si>
    <t xml:space="preserve">q1-The scanf format string for reading the array elements is incorrect. It should be "%d" instead of "&amp;d". The ampersand (&amp;) should not be included in the format string.
The scanf for reading index1 and index2 has incorrect syntax; it should use &amp;index1 and &amp;index2 instead of %index1 and %index2. </t>
  </si>
  <si>
    <t>q2-scanf("%s", names[i]); does not support name with space. The result printing does not fulfill required format.</t>
  </si>
  <si>
    <t xml:space="preserve">q2-Function prototypes should be placed outside of main. Problem with data type incompatibility for printf("Enter Student %d name (Not more than 50 characters): ", i + 1); and another printf </t>
  </si>
  <si>
    <t>q3-problem with printf("Enter bid %d (Must be at least $100000): ", i + 1);</t>
  </si>
  <si>
    <t>q1-The malloc call does not check if arraySize is less than or equal to zero before allocating memory. This could lead to incorrect behavior if the user inputs an invalid size.
The code doesn't free the allocated memory, which can lead to memory leaks. It’s important to call free(ptr) before the program exits.
The sum function doesn't need to be declared within the main function; it should be declared at the top or defined before main.</t>
  </si>
  <si>
    <t xml:space="preserve">q1-You should free the allocated memory at the end of the program to avoid memory leaks. </t>
  </si>
  <si>
    <t>q2-scanf("%s", names[i]); does not support names with space</t>
  </si>
  <si>
    <t>Q1(3)</t>
  </si>
  <si>
    <t>Q2(3)</t>
  </si>
  <si>
    <t>q1-    Array Initialization: The dynamic allocation of memory using malloc is not utilized. The Numbers array is declared as a local array with a size defined at runtime, which is not valid in C. Instead, the program should use ptr to store the values.    Index Validation: The condition for index validation is incorrect. The checks for index bounds should use &gt;= for the upper limit and &gt; for the lower limit to ensure indices are within valid range (0 to array_size-1).
    Sum Calculation: While the sum calculation itself is correct, it references the local array Numbers instead of the dynamically allocated memory pointed to by ptr.</t>
  </si>
  <si>
    <t>q1-    Array Indexing: The condition in the index validation if (index1 &gt;= 0 &amp;&amp; index2 &lt;= N) is incorrect. It should be index2 &lt; N instead of index2 &lt;= N, as valid indices range from 0 to N-1. This logic could lead to an out-of-bounds access when index2 is exactly equal to N.    Memory Check: The program should exit or handle the error gracefully if memory allocation fails. Currently, it just prints a message but continues execution, which can lead to undefined behavior since arr would be uninitialized.</t>
  </si>
  <si>
    <t>q2-Did not follow the function prototype provided.      Average Calculation: The variable average is defined as an int, but the average should be a float since you're dividing a sum of float values by an integer. This can lead to truncation of decimal values. You should declare average as float instead.    Sum Calculation: The calculation of sum and average should be done inside the averageMark function, and the average should be printed as a float.
    Hardcoded Array Size: The number of students is hardcoded (3). While this is fine for this specific task, it can be more flexible if defined as a constant or passed as a parameter.</t>
  </si>
  <si>
    <t>q3-     Array Indexing: The array Bids is defined with int Bids[bidsNum];, but the input loop starts with count = 1. This results in an off-by-one error, causing Bids[count] to access an out-of-bounds index during the last iteration, specifically Bids[bidsNum].    Sorting Logic: The bubble sort implementation has a flaw. The inner loop should check j &lt; bidsNum - 1 to avoid accessing Bids[j + 1] out of bounds when j reaches bidsNum - 1.
    Input Validation: The validation for bid amounts should be integrated into the bid input loop, ensuring that only valid bids are accepted without needing a separate validation check.</t>
  </si>
  <si>
    <t>q3-The line scanf("%d", &amp;arr); is incorrect. You should be using an index to store the input in the array, e.g., scanf("%d", &amp;arr[i]);.     The logic for checking the minimum bid amount is flawed. You need to ensure that the user re-enters the bid if it is below the threshold, but the current logic will not loop correctly to allow for re-entry.     The way you are trying to find the highest bid starts from arr[0], but you need to initialize it correctly and iterate through all bids, including the first one.</t>
  </si>
  <si>
    <t xml:space="preserve">q1-The code contains a syntax error due to the declaration of the array arr before N is initialized. In C, you cannot declare an array with a variable length that hasn't been defined yet. The problem exit without calculating sum if the index is not in the valid range. </t>
  </si>
  <si>
    <t>q1-    The program checks for memory allocation after attempting to allocate memory. This should be checked immediately after the malloc call.
    The condition if(n &lt; 5) is incorrectly placed. It should be before memory allocation because you cannot allocate memory for an invalid size.
    The loop for calculating the sum is not correctly set up to handle the case where index1 is greater than index2. Also, it does not check if index1 is valid before using it.</t>
  </si>
  <si>
    <t>q1-    The line where you allocate memory for arr uses sizeof(char) instead of sizeof(int). This will allocate insufficient memory for an integer array.
    Setting arr[n] = '\0'; is unnecessary and incorrect for an integer array. This line is typically used for strings. Validation message not informative enough. Error message is not informative enough, not following the sample output.</t>
  </si>
  <si>
    <t>q1-    Errors:        The declaration of int array[size]; is problematic because size is uninitialized at this point. In C, you cannot declare a variable-length array before assigning a value to size. You need to first read the value of size before declaring the array.        The loop for (int i=0; i &lt;= size; ++i) should be for (int i=0; i &lt; size; ++i), as array indices go from 0 to size−1size−1.
        The condition in the while loop while (index1 &gt;= size2 || index2 &gt;= size2) should check for equality in the second part: while (index1 &gt;= size2 || index2 &gt;= size2) is correct, but it might be clearer to use index1 &gt;= size || index2 &gt;= size.
    The logic does not account for the possibility of invalid indices when reading input. If the user enters an invalid index, the program could potentially enter an infinite loop if the user keeps entering invalid values. You should handle the case where indices are negative as well.
    There is also potential for accessing out-of-bounds if the user enters an index greater than or equal to size. The error checking should be improved to validate inputs before dereferencing pointers.</t>
  </si>
  <si>
    <t>q1-The dynamically allocated memory (ptr) is never used; instead, the program uses a statically sized array array.  The index validation logic in the condition if (index1 &gt;= 0 &amp;&amp; index2 &lt; n) should also check index2. The condition should be:if (index1 &gt;= 0 &amp;&amp; index1 &lt; n &amp;&amp; index2 &gt;= 0 &amp;&amp; index2 &lt; n) {</t>
  </si>
  <si>
    <t>q1-    The extra semicolon after printf("Enter the size of the array (N ≥ 5): "); is unnecessary and could lead to confusion.
    The condition in the if statement within the do...while loop uses commas instead of logical operators. It should use logical OR (||) instead.</t>
  </si>
  <si>
    <t>q1-    Infinite Loop: The while loop checking for arraySize &lt; 5 does not have a scanf statement inside it to allow the user to enter a new value. This results in an infinite loop if the initial input is less than 5.
    Index Validation Condition: The condition while(index1 &lt; 0 &amp;&amp; index2 &gt; arraySize) is incorrect. It should use the logical OR operator (||) instead. It should check if either index is out of bounds.
    Uninitialized sum: The variable sum is declared but not calculated before being printed. It should compute the sum of the values at the specified indices.
    Pointer Usage: The pointers aPTr and bPTr are declared but never used. While it's fine to use pointers, they do not add value in this context, so they could be removed for clarity.
    Logical Flow: The program does not correctly handle cases where the user inputs indices that are invalid. It should prompt the user until valid indices are provided.</t>
  </si>
  <si>
    <t>q1-code not runnable. 
    Errors:         In the line scanf("%d",i1); and scanf("%d",i2);, the &amp; operator is missing. It should be scanf("%d", &amp;i1); and scanf("%d", &amp;i2);.
        The condition in the while loop while (i2 &gt; size) should check for i2 &gt;= size to ensure it is within bounds.
        The initialization of i1 and i2 can simply be int i1 = 0; int i2 = 0; without the braces. 
    Input Validation Logic: The loop for validating indices should also check if i2 is less than 0, not just greater than size. It should be while (i1 &lt; 0 || i2 &lt; 0 || i1 &gt;= size || i2 &gt;= size).
    Memory Management: The code allocates memory for the array using malloc but does not check if the memory allocation was successful.</t>
  </si>
  <si>
    <t>q1-There are a few syntax errors, notably:    The scanf statement for reading array elements should use &amp;arr[i], not &amp;arr[n].    The scanf for indices should include the address operator &amp; for both index1 and index2.The calculation of the sum is incorrect. The line sum = one + two; is using pointer arithmetic instead of dereferencing the pointers to get the actual values. It should be sum = *one + *two;.</t>
  </si>
  <si>
    <t>q1-    Index Range Check: The condition in the index range check if (index1 &lt; 0 || index2 &gt; size) is incorrect; it should be index2 &gt;= size instead of index2 &gt; size. This will allow the second index to be equal to size, which is out of bounds.    Sum Calculation: The sum calculation sum=(*ptr+index1) + (*ptr+index2); is incorrect. It should be sum = *(ptr + index1) + *(ptr + index2); to correctly dereference the pointer and access the values at the specified indices.
    The variable indicesrange is not initialized, which could lead to undefined behavior. It should be explicitly set to 0 before entering the loop.</t>
  </si>
  <si>
    <t>q1-only take user input but no summation done.</t>
  </si>
  <si>
    <t xml:space="preserve">q1-Input Validation Logic: The condition if(0 &gt; index1 || index2 &gt; size) should check if index2 is greater than or equal to size instead of just greater than. It should be: if (index1 &lt; 0 || index2 &lt; 0 || index1 &gt;= size || index2 &gt;= size)
This ensures that both indices are valid and within the bounds of the array.
Re-prompting Logic: If the indices are invalid, you prompt the user for new values, but this does not loop back to allow them to enter new values. You need to wrap the input in a loop until valid indices are entered. </t>
  </si>
  <si>
    <t>q1-The function signature for main should be int main() instead of void main(). The return type of main should always be int.
In the scanf calls for index1 and index2, you forgot to use the address-of operator &amp;. It should be scanf("%d", &amp;index1); and scanf("%d", &amp;index2);. In the second index validation, the condition should check if index2 is greater than or equal to n instead of just n (i.e., if (index2 &gt;= n)). 
The user is allowed to enter an index that is equal to n, which is out of bounds for an array indexed from 0 to n-1. This should be corrected in the validation.
The initial validation for index1 only checks if it is less than 0. It should also check if it exceeds the maximum valid index, which is n-1.</t>
  </si>
  <si>
    <t>q1-    There are issues with how the index validation is performed. The condition if (indices1 &amp;&amp; indices2 &lt;= 0 &amp;&amp; size) doesn't correctly check the validity of the indices. It should check whether each index is within bounds.
    The printf statement that prompts for indices is missing the correct format specifiers for indices1 and indices2.</t>
  </si>
  <si>
    <t>q1-The scanf for reading arraysize should use &amp;arraysize instead of arraysize since you need to pass the address of the variable. Additionally, the \n should not be included in the format string.
When using fgets, you cannot use it to read int values directly. You should use scanf instead. The variables i and k are declared and used incorrectly. They need to be defined properly and should not be redefined in the else block.
The comparison for indices (i &gt; arraysize and k &gt; arraysize) should be &gt;= to ensure they are within bounds. Also, you need to get the indices from input.</t>
  </si>
  <si>
    <t>q1-The program does not validate if size is at least 5, which is a requirement of the assignment. The program does not validate the user input for the indices a and b, which should be within the range of the array size. Accessing out-of-bounds indices could lead to undefined behavior.</t>
  </si>
  <si>
    <t>q1-    The condition in while (0 &lt; index1 &lt; n &amp;&amp; 0 &lt;= index2 &lt; n) is incorrect. This expression does not evaluate as intended in C. It should be split into two separate comparisons: while (index1 &gt;= 0 &amp;&amp; index1 &lt; n &amp;&amp; index2 &gt;= 0 &amp;&amp; index2 &lt; n).    Also, if (index1 &gt; n || index2 &gt; n) should be if (index1 &gt;= n || index2 &gt;= n) to properly check if the indices are out of bounds. 
    The code does not properly handle the case when the indices are invalid. If invalid indices are entered, the program will not loop to ask for new input again after checking the range.
    The outer loop (while (n &gt;= 5)) is unnecessary since the program only needs to run once after validating the size of the array.</t>
  </si>
  <si>
    <t>q1-    The memory allocation call to malloc occurs before the variable n is initialized. This will lead to undefined behavior since n is uninitialized when passed to malloc.
    The printf statement in the last section is missing a format specifier for sum.    The loop for entering indices should continue until valid indices are entered, but the sum calculation and print statement should be outside the loop.</t>
  </si>
  <si>
    <t>q1-Syntax Errors:      You declare int array[]={0}; which initializes an array of size 1. This is inappropriate since you later attempt to use N to define the size. Logical errors: The initialization of array is incorrect. You need to allocate an array of size N based on user input.  The logic for inputting array elements is inside the size check, but the prompt for indices should be outside the loop after all elements have been entered.
    The sum calculation logic does not correctly access the elements of the array due to the improper usage of pointers.
        The line scanf("%d",&amp;arrayptr+1); should be scanf("%d", &amp;arrayptr[i]); to properly store values in the dynamically referenced memory.
        The scanf for num1 and num2 should use the address operator: scanf("%d %d", &amp;num1, &amp;num2);.
        The condition while(num1&lt;0 || num2&gt;N) should be corrected to while(num1&lt;0 || num2&gt;=N) for proper bounds checking.
        The pointer arithmetic in sum=((*arrayptr+num1)+(*arrayptr+num2)); is incorrect. It should be sum = *(arrayptr + num1) + *(arrayptr + num2);.</t>
  </si>
  <si>
    <t>q1-Syntax Errors:    The loop for entering array elements has a semicolon at the end, which prevents the loop body from executing correctly.    The format specifier in scanf for reading array elements uses &amp;array[i] incorrectly. It should be array[i] without the &amp; since array[i] already provides the address.    The condition for the indices in the if statement is incorrect. It should check if element1 and element2 are within the bounds of the array, not just against 1.
2. Logical Errors:
    The prompt for entering indices should be moved before the array elements are read.
    The loop for reading array elements should iterate i &lt; N, not i &lt;= N, which would cause an out-of-bounds access.
    The error message for invalid indices should be displayed and the program should ask for new indices if they are out of range.</t>
  </si>
  <si>
    <t>q2-   The declaration of marks as an empty array (float marks[] = {}) is incorrect.    The use of scanf("%.2f", &amp;marks); contains an incorrect format specifier.     The names array is defined incorrectly, allowing for only a single string, but accessed as if it could hold multiple names (names[i]).    The calculateAverage function does not return the correct average; the logic is incorrect and does not divide the total by the count properly.</t>
  </si>
  <si>
    <t>q2-Some errors with printf,     The calculateAverage function does not return a value, which will lead to undefined behavior.    In the displayStudentData function, the loop uses an incorrect indexing method (it starts from 1 instead of 0), leading to out-of-bounds access.    The lineCount variable is not used correctly for indexing the names array; it should be i instead.</t>
  </si>
  <si>
    <t>q2-DisplayStudentData is not implemented.     The printf statement for entering the name mistakenly uses &amp;j instead of just j. This leads to printing the address of j rather than its value.
    The scanf for reading marks uses %lf, which is incorrect for floats; it should use %f.The names array is declared as char names[3];, which is insufficient for storing strings (names). It should be declared as char names[3][50]; to accommodate names up to 49 characters plus a null terminator.</t>
  </si>
  <si>
    <t xml:space="preserve">q2-Input Handling for Names: The current implementation of scanf("%s", studentName[i]) does not handle names with spaces. It would only read up to the first space, which can lead to incomplete names. Using scanf(" %[^\n]", studentName[i]) or fgets would be better. </t>
  </si>
  <si>
    <t>q2-No implementation of the key functions. There are issues with how names are being read and stored. The variables n1, n2, and n3 are declared as char, which can only hold a single character. They should be arrays of char to store strings (names).     The prompts for entering names and marks are incorrectly repeated for "student 1." The prompts for students 2 and 3 should reflect their respective identifiers.
    The format specifier in the printf statements for displaying names should be %s, but it's missing a newline character (\n) for better readability.</t>
  </si>
  <si>
    <t>q2-    The way  names are read is overly complex. Using a loop to read character by character is unnecessary. Instead, you can use fgets or scanf("%s", ...) to read the entire name at once.
    The array for names is incorrectly defined. The declaration char *names[50] should be char *names[3] since you are storing only three student names.     The names array should be properly initialized to store names, but currently, it does not point to valid memory locations for strings. It would be better to define it as char names[3][50] for clarity and proper memory handling.</t>
  </si>
  <si>
    <t xml:space="preserve">q2-Input Scanning: The line scanf(" %*[^\n]", names[i]); is incorrect. This line attempts to read the name but does not actually store it. Instead, it should be scanf(" %[^\n]", names[i]); to read the entire line into names[i].
Count Variable: The count variable is unnecessary since you can directly use the loop variable i to determine the current student being processed. </t>
  </si>
  <si>
    <t>q2-    Unused 2D Array: The 2D array marks[columns][rows] is defined but never used. Instead, you are storing marks in separate integer variables (marks1, marks2, and marks3). If you intend to use a 2D array for storing marks, you should populate it accordingly.    Average Calculation: The average function works correctly, but it would be more consistent if you passed an array of marks instead of individual variables. This would align better with the use of the 2D array you defined.</t>
  </si>
  <si>
    <t>q2-    Syntax Errors:    The loop in the calculateAverage function uses &lt;= count, which results in accessing an out-of-bounds index in the marks array. It should be: for (int i = 0; i &lt; count; i++) {The displayStudentData function iterates over 100 entries but only has data for 3 students. This could print uninitialized memory or garbage values. It should iterate only up to the count of students.    The marks array is initialized with a size of 4, but only 3 entries are filled, which is fine. However, consider using a constant for the number of students for better readability.
    Using names + 30 and names + 60 for each student’s name assumes fixed intervals, which is not flexible. A better approach is to use a 2D array for names.</t>
  </si>
  <si>
    <t>q2-The calculateAverage function is missing a return statement. You need to return the calculated average at the end of the function.The variable calculateAverage inside the function shadows the function name. This can cause confusion; consider renaming the variable.The displayStudentData function is defined but not implemented. If this function is not used, you can remove its definition.</t>
  </si>
  <si>
    <t>q2-You are missing semicolons at the end of several statements, specifically in the calculateAverage function and in the main function.The loop in calculateAverage is missing initialization for the loop variable i, which should be int i = 0;.The displayStudentData function has a syntax error in the for loop condition; it should use i &lt; COUNT instead of i &lt; count:.The scanf for marks should use the address-of operator (&amp;), i.e., scanf("%f", &amp;marks[i]);.
The function call to displayStudentData in main does not match the defined parameters; it needs to include the COUNT value as a third argument.
You are missing a semicolon at the end of the calculateAverage and displayStudentData function definitions.</t>
  </si>
  <si>
    <t>q2-There is a syntax error in the printf statement in displayStudentData. The opening quote for the format string is incorrect: it should be printf("%s: %.2f\n", names[i], marks[i]);.</t>
  </si>
  <si>
    <t>q2-Incorrect use of pointers: sum = *marks[0] + *marks[1] + *marks[2]; should be sum = marks[0] + marks[1] + marks[2]; because marks is already an array of floats.
The printf statement in calculateAverage is missing the variable for the average: it should be printf("Average Mark: %.2f\n", average);.The declaration char *ptr = names[]; is incorrect. You should not use [] here; instead, it should be char (*ptr)[NAME_LENGTH] = names;. The calculateAverage function does not correctly handle the number of students defined by the count parameter; it should use count instead of hardcoding 3.
The main function only initializes names and marks for 3 students but declares them as arrays of size 2.
There’s no logic to handle more than 3 students; you should define both arrays with a size that matches your requirement.
The function displayStudentData is not called in main, and the averages are not calculated or displayed correctly.
In displayStudentData, printf("%s: %.2f", *ptr[i], *ptrr[i]); should be corrected to printf("%s: %.2f\n", ptr[i], marks[i]); after properly defining ptr and avoiding further pointer misuse.
The main function has incorrect initializations for names and marks. It should declare arrays of appropriate size and type, not use {i, j, k}.
The scanf format for reading floats should be "%f" instead of "%.f", and there should not be a newline character after %f.
The variable i, j, and k need to be declared and used appropriately.</t>
  </si>
  <si>
    <t>q2-There are several syntax errors in the code:    The function calculateAverage is incorrectly defined with an extra semicolon ; after its prototype.    The function displayStudentData is defined inside main, which is not valid in C. Functions should be defined outside of main.    There is a duplicate prompt for entering the student names and a missing prompt for entering their marks.</t>
  </si>
  <si>
    <t>q3-    The loop that checks for the highest bid has an off-by-one error. The loop should iterate from 0 to bid - 1 instead of bid, as arrays in C are zero-indexed.
    The high_bid variable is unnecessary; you can directly use big to store the highest bid.    The logic for determining the highest bid is correct; however, the initial value of big should be set to auction[0] before entering the loop, and the loop should start from index 1.
    The input validation for bids should be handled more gracefully. Instead of using nested loops, consider prompting for input until a valid entry is made.</t>
  </si>
  <si>
    <t>q3-    Errors:        The declaration int array[size]; is problematic because size is uninitialized at this point. In C, you cannot declare a variable-length array before assigning a value to size. You should declare the array after reading the value of size.        The loop for (int i=1; i &lt;= size; ++i) should be for (int i=0; i &lt; size; ++i), as array indices go from 0 to size−1size−1.        The condition in the second loop should be for (i=0; i &lt; size; ++i) instead of for (i=0; i &lt;= size2; ++i). This prevents accessing out-of-bounds elements.
        The variable highest is uninitialized before being used. It should be initialized to a value lower than the minimum expected bid (e.g., highest = 0;).
    The input loop for bids does not properly check the first bid, as it starts with i=1. This means the first bid will be ignored and the program will access array[1] before it is assigned.
    The logic for finding the highest bid should ensure that you initialize highest appropriately, and the loop should only iterate through valid indices.</t>
  </si>
  <si>
    <t>q3-    Bid Count Validation: The condition in the first if statement is incorrect: if(numBids != 1 || numBids &lt; 2). This logic incorrectly allows for the case where numBids is 1. The correct condition should use &amp;&amp; instead: if(numBids &lt; 2).    Redundant Check: The check for numBids being less than 2 after the while loop is redundant and unreachable, as the loop will not exit unless numBids &gt;= 2.    Input Validation Logic: There is a double call to scanf within the validateBid function. This causes an unnecessary extra input attempt and can lead to confusion. The first call to scanf should be outside the validation condition.</t>
  </si>
  <si>
    <t>q3-    Array Indexing: The bids are stored in an array starting from index 1 (i.e., bid[i] for i = 1), which leaves bid[0] unused. In C, array indexing typically starts from 0. This could lead to confusion and potential out-of-bounds access if not handled correctly.
    Uninitialized highestbid: While highestbid is initialized to 0, this could cause issues if all bids are below 100,000, as the program would incorrectly report 0 as the highest bid. It would be better to initialize it to a very low value (or -1) to avoid confusion.
    Repeated Input for Bids: If a bid is less than 100,000, the program prompts for input again, but there is no loop to ensure that the user continues to be prompted until a valid bid is entered. This could lead to an infinite loop if the user consistently enters invalid bids.
    Input Validation for Number of Bids: The check if (n &lt; 2) after reading n does not prevent the program from proceeding to the bidding process. This check should occur before any bids are read.</t>
  </si>
  <si>
    <t>q3-    Bid Validation: The current logic for bid validation does not properly handle the case where the user enters an invalid bid. The program should use a loop to repeatedly ask for a valid bid if the input is less than $100,000.
    Max Bid Calculation: The loop to calculate the highest bid is incorrectly placed inside the bid input loop, which means it will not execute correctly. It should be separated from the input process and executed after all bids have been collected.
    Memory Leak: The dynamically allocated memory is not freed at the end of the program, which can lead to memory leaks.</t>
  </si>
  <si>
    <t>q3-The program is incomplete.     In the loop that reads bids, the code incorrectly uses bids[100] instead of bids[i]. This will lead to undefined behavior since it always writes to the 101st element of the array, which does not exist.
    The inner loop is using bids instead of num in the condition, which does not make sense.
    The variable i is incorrectly incremented in the inner loop (++i), which should be ++j.</t>
  </si>
  <si>
    <t>q3-    The logic for checking the number of bids and collecting bids is flawed:        The check for the minimum number of bids should be done before attempting to collect bids.        The program should collect bids in a loop only if the number of bids is valid.    The highest and lowest bids are not calculated or printed, and there is no mechanism to store the bids properly.
    The initial values for max and min are not set, which could lead to incorrect results.</t>
  </si>
  <si>
    <t>q3-Incomplete programThe array arr[N] is defined after the initial check for valid input (N), which allows for a potential out-of-bounds error if the user enters an invalid number of bids. This can lead to undefined behavior later in the program.There is no return statement at the end of the main function. The program does not handle cases where the user enters a bid lower than $100,000 correctly. If the user enters an invalid bid, it does not loop back to prompt for the same index again. Instead, the program proceeds to the next index.
The logic for checking if N is valid should be in a loop to allow repeated attempts until a valid number is entered. This is important for user experience.
After the first bid is entered, if it is invalid, the program should not continue to increment i. Instead, it should prompt the user to re-enter the bid for the same index.</t>
  </si>
  <si>
    <t>q3-    Uninitialized Variable: The variable highestbid is used without initialization, which may lead to undefined behavior when comparing bids. It should be initialized to a value (e.g., 0) before the comparison loop.
    Input Validation Logic: The loop for bid input should ensure that the bid is stored only after passing validation. The variable bid should not be written to bids[i] until it is validated.    Redundant Loop: The second loop for finding the highest bid should be placed outside the first loop that collects bids. As it stands, it is nested incorrectly.</t>
  </si>
  <si>
    <t>q3-    The array bid is accessed starting from index 1, but C arrays are zero-indexed. This can lead to undefined behavior when accessing bid[0] and may cause issues if N is less than BID_SIZE.
    The print statement for bids should correctly reference the index, and the loop should start from 0 to N-1.    The initial value of highestbid should be set to a value that is less than the minimum expected bid, such as 0, instead of -1, to avoid confusion.</t>
  </si>
  <si>
    <t>q3-There are syntax issues that prevent the code from compiling:    The while statement is misplaced; it should be part of a loop structure.    The variable N is used but not defined. It should be replaced with totalbids.
    The printf inside the if condition is missing a corresponding value for the placeholder.    The do loop is incomplete; it lacks the closing braces.</t>
  </si>
  <si>
    <t xml:space="preserve">q1-The program effectively meets all requirements of the question but not using pointer arithmetic
q2- The program successfully meets all requirements outlined in the question. 
q3-The program effectively meets all requirements. </t>
  </si>
  <si>
    <t>q1-The logic of the program is correct. It successfully prompts the user for the size of the array, ensures it's at least 5, collects array elements, validates indices, and computes the sum of the specified indices.
q2-Did not follow the function prototype provided.      Average Calculation: The variable average is defined as an int, but the average should be a float since you're dividing a sum of float values by an integer. This can lead to truncation of decimal values. You should declare average as float instead.    Sum Calculation: The calculation of sum and average should be done inside the averageMark function, and the average should be printed as a float.
    Hardcoded Array Size: The number of students is hardcoded (3). While this is fine for this specific task, it can be more flexible if defined as a constant or passed as a parameter.
q3-No submission</t>
  </si>
  <si>
    <t>q1-    Array Initialization: The dynamic allocation of memory using malloc is not utilized. The Numbers array is declared as a local array with a size defined at runtime, which is not valid in C. Instead, the program should use ptr to store the values.    Index Validation: The condition for index validation is incorrect. The checks for index bounds should use &gt;= for the upper limit and &gt; for the lower limit to ensure indices are within valid range (0 to array_size-1).
    Sum Calculation: While the sum calculation itself is correct, it references the local array Numbers instead of the dynamically allocated memory pointed to by ptr.
q2-No implementation using functions. Repetitive Code: The code for inputting student names and marks is repetitive. This could be simplified using an array of struct Students and a loop to handle input and calculations, improving maintainability.
q3-     Array Indexing: The array Bids is defined with int Bids[bidsNum];, but the input loop starts with count = 1. This results in an off-by-one error, causing Bids[count] to access an out-of-bounds index during the last iteration, specifically Bids[bidsNum].    Sorting Logic: The bubble sort implementation has a flaw. The inner loop should check j &lt; bidsNum - 1 to avoid accessing Bids[j + 1] out of bounds when j reaches bidsNum - 1.
    Input Validation: The validation for bid amounts should be integrated into the bid input loop, ensuring that only valid bids are accepted without needing a separate validation check.</t>
  </si>
  <si>
    <t>q1-The program does not utilize pointers or pointer arithmetic for accessing array values. While it successfully collects input and calculates the sum, it does so using array indexing instead of pointers, which was specifically required by the question.
q2-The logic for calculating the average mark and displaying student data is correctly implemented. 
q3-The program effectively meets all requirements, handles input validation properly, and calculates the highest bid as intended.</t>
  </si>
  <si>
    <t>q1- The program effectively meets all requirements and demonstrates good coding practices, including input validation, dynamic memory allocation, and pointer usage. The modular approach greatly enhances the readability and maintainability of the code.
q2-The program effectively meets all requirements
q3-The program effectively meets all requirements</t>
  </si>
  <si>
    <t>q1-    Array Indexing: The condition in the index validation if (index1 &gt;= 0 &amp;&amp; index2 &lt;= N) is incorrect. It should be index2 &lt; N instead of index2 &lt;= N, as valid indices range from 0 to N-1. This logic could lead to an out-of-bounds access when index2 is exactly equal to N.    Memory Check: The program should exit or handle the error gracefully if memory allocation fails. Currently, it just prints a message but continues execution, which can lead to undefined behavior since arr would be uninitialized.
q2-The program effectively meets all requirements
q3-The array bids is declared as float bids[N]; before N is initialized. In C, this is not valid because the size of the array must be known at compile time unless using dynamic memory allocation (e.g., with malloc).The loop for validating bids does not behave correctly. The first while loop checks bids[i] before it is assigned a value, leading to undefined behavior. It should first prompt for input and then validate.</t>
  </si>
  <si>
    <t>q1-The program effectively meets all requirements and demonstrates good practices, including input validation and pointer usage.
q2-The program meets all requirements effectively
q3-The program effectively meets the requirements</t>
  </si>
  <si>
    <t>q1-There is a minor issue in the prompt for entering indices; the message states "0 &lt;= index1, index2 &lt; 6", which should reference N instead of a hard-coded number. This could confuse users if they input an array size greater than 6.
q2-The code meets the assignment requirements effectively
q3-The code meets the assignment requirements effectively</t>
  </si>
  <si>
    <t>q1-
    The declaration char arr[] = {} creates an empty array, which is inappropriate for collecting integer inputs.
    The way you attempt to assign values to ptr1 and ptr2 from arr is incorrect and will lead to compilation errors.
    You are trying to use pointers to store indices, which is incorrect. Pointers should point to memory locations, not be used as indices.
    The check if (ptr1 &gt; arr || ptr2 &gt; arr) is invalid for index validation; you should be checking the values of ptr1 and ptr2 as indices.
q2-   The declaration of marks as an empty array (float marks[] = {}) is incorrect.    The use of scanf("%.2f", &amp;marks); contains an incorrect format specifier.     The names array is defined incorrectly, allowing for only a single string, but accessed as if it could hold multiple names (names[i]).    The calculateAverage function does not return the correct average; the logic is incorrect and does not divide the total by the count properly.
q3-The line scanf("%d", &amp;arr); is incorrect. You should be using an index to store the input in the array, e.g., scanf("%d", &amp;arr[i]);.     The logic for checking the minimum bid amount is flawed. You need to ensure that the user re-enters the bid if it is below the threshold, but the current logic will not loop correctly to allow for re-entry.     The way you are trying to find the highest bid starts from arr[0], but you need to initialize it correctly and iterate through all bids, including the first one.</t>
  </si>
  <si>
    <t>q1-The program effectively meets all requirements
q2-The program effectively meets all requirements
q3-The program effectively meets the requirements</t>
  </si>
  <si>
    <t>q1-Syntax error: printf("Error: Indices must be within the range of the array elements. Please try again.\n", N);
q2-The logic for inputting names and marks, calculating the average, and displaying results is sound.
q3-The program correctly handles user input and validates the bids. It efficiently finds and displays the highest bid.</t>
  </si>
  <si>
    <t>q1-There is a syntax error due to the incorrect declaration of the array arr[N] before N is initialized. You cannot declare an array with a variable size without first assigning it a value.
    The inner loop for inputting array elements is incorrectly implemented.
    The pointer p is used in a way that may lead to undefined behavior since it increments without being reset to the start of the array.
q2-The format specifiers in the scanf functions are incorrect. For reading strings and floats, you should not include [^\n] within the format string. Instead, use just %s for strings and %f for floats.The code does not handle input properly due to the incorrect scanf format specifiers. It may lead to unexpected behavior or input failures.
q3-The array value[N] is declared before N is initialized. In C, you cannot declare an array with a variable size unless you use dynamic memory allocation.The logic for checking the number of bids and inputting bids can lead to issues, especially if the user does not enter a valid number of bids initially. Additionally, if a bid is invalid, it does not allow the user to re-enter all bids correctly.</t>
  </si>
  <si>
    <t>q1-The program effectively handles user input, validates conditions, calculates the sum correctly
q2-The program effectively handles user input, calculates averages, and displays the results correctly.
q3-The program effectively handles user input, validates conditions, calculates the highest bid correctly</t>
  </si>
  <si>
    <t>q1-Effectively meet requirements
q2-Effectively meet requirements
q3-the program uses malloc without including the necessary header (&lt;stdlib.h&gt;), which could lead to issues with portability across different compilers.</t>
  </si>
  <si>
    <t>q1-The program effectively meets all requirements
q2-The program effectively meets the requirements 
q3- The program effectively meets all requirements</t>
  </si>
  <si>
    <t>q1-The code contains a syntax error due to the declaration of the array arr before N is initialized. In C, you cannot declare an array with a variable length that hasn't been defined yet. The problem exit without calculating sum if the index is not in the valid range. 
q2-effectively meets the requirements. 
q3-The code contains a syntax error due to the declaration of the array bids before num is initialized.  Some flaw in logic to prompt for bid and calculate highest bid.</t>
  </si>
  <si>
    <t>q1-Absence
q2-
q3-No submission</t>
  </si>
  <si>
    <t>q1-The code meets the assignment requirements effectively
q2-The code meets the assignment requirements effectively
q3-The code meets the assignment requirements effectively</t>
  </si>
  <si>
    <t>q1-    The program checks for memory allocation after attempting to allocate memory. This should be checked immediately after the malloc call.
    The condition if(n &lt; 5) is incorrectly placed. It should be before memory allocation because you cannot allocate memory for an invalid size.
    The loop for calculating the sum is not correctly set up to handle the case where index1 is greater than index2. Also, it does not check if index1 is valid before using it.
q2- The program effectively meets all requirements
q3-    The loop that checks for the highest bid has an off-by-one error. The loop should iterate from 0 to bid - 1 instead of bid, as arrays in C are zero-indexed.
    The high_bid variable is unnecessary; you can directly use big to store the highest bid.    The logic for determining the highest bid is correct; however, the initial value of big should be set to auction[0] before entering the loop, and the loop should start from index 1.
    The input validation for bids should be handled more gracefully. Instead of using nested loops, consider prompting for input until a valid entry is made.</t>
  </si>
  <si>
    <t>q1-    The line where you allocate memory for arr uses sizeof(char) instead of sizeof(int). This will allocate insufficient memory for an integer array.
    Setting arr[n] = '\0'; is unnecessary and incorrect for an integer array. This line is typically used for strings. Validation message not informative enough. Error message is not informative enough, not following the sample output.
q2-The declaration of marks as const float marks[3]; means you cannot modify the array after its initialization. Since you are reading values into it with scanf, it should not be const.
q3-The program handles user input and calculates the highest bid correctly.</t>
  </si>
  <si>
    <t>q1-    Errors:        The declaration of int array[size]; is problematic because size is uninitialized at this point. In C, you cannot declare a variable-length array before assigning a value to size. You need to first read the value of size before declaring the array.        The loop for (int i=0; i &lt;= size; ++i) should be for (int i=0; i &lt; size; ++i), as array indices go from 0 to size−1size−1.
        The condition in the while loop while (index1 &gt;= size2 || index2 &gt;= size2) should check for equality in the second part: while (index1 &gt;= size2 || index2 &gt;= size2) is correct, but it might be clearer to use index1 &gt;= size || index2 &gt;= size.
    The logic does not account for the possibility of invalid indices when reading input. If the user enters an invalid index, the program could potentially enter an infinite loop if the user keeps entering invalid values. You should handle the case where indices are negative as well.
    There is also potential for accessing out-of-bounds if the user enters an index greater than or equal to size. The error checking should be improved to validate inputs before dereferencing pointers.
q2-scanf("%s", names[i]); can only take name with one word without space. The code has the right intention to collect user input, calculate the sum of two specified indices, and display the result.
q3-    Errors:        The declaration int array[size]; is problematic because size is uninitialized at this point. In C, you cannot declare a variable-length array before assigning a value to size. You should declare the array after reading the value of size.        The loop for (int i=1; i &lt;= size; ++i) should be for (int i=0; i &lt; size; ++i), as array indices go from 0 to size−1size−1.        The condition in the second loop should be for (i=0; i &lt; size; ++i) instead of for (i=0; i &lt;= size2; ++i). This prevents accessing out-of-bounds elements.
        The variable highest is uninitialized before being used. It should be initialized to a value lower than the minimum expected bid (e.g., highest = 0;).
    The input loop for bids does not properly check the first bid, as it starts with i=1. This means the first bid will be ignored and the program will access array[1] before it is assigned.
    The logic for finding the highest bid should ensure that you initialize highest appropriately, and the loop should only iterate through valid indices.</t>
  </si>
  <si>
    <t xml:space="preserve">q1-Did not use a pointer-based approach to find the sum 
q2-The program correctly handles user input, calculates the average mark, and displays the results. 
q3-The code correctly handles user input, checks for valid conditions, and calculates the highest bid. </t>
  </si>
  <si>
    <t>q1-The program effectively meets all requirements. Did not apply pointer arithmetic for summation
q2-The program effectively meets all requirements
q3-The program effectively meets all requirements</t>
  </si>
  <si>
    <t>q1-The dynamically allocated memory (ptr) is never used; instead, the program uses a statically sized array array.  The index validation logic in the condition if (index1 &gt;= 0 &amp;&amp; index2 &lt; n) should also check index2. The condition should be:if (index1 &gt;= 0 &amp;&amp; index1 &lt; n &amp;&amp; index2 &gt;= 0 &amp;&amp; index2 &lt; n) {
q2- The program effectively meets the requirements
q3- The program effectively meets all requirements</t>
  </si>
  <si>
    <t xml:space="preserve">q1-meet the requirements
q2-effectively meets the requirements. 
q3-effectively meets the requirements. </t>
  </si>
  <si>
    <t>q1-Logic for calculating sum does not work if invalid bid is entered
q2-Not meet requirements of using functions
q3-The program does not properly handle the case where a bid is too small. When a bid is rejected, the program exits immediately, preventing the user from re-entering that bid.</t>
  </si>
  <si>
    <t xml:space="preserve">q1-Using scanf_s is specific to certain compilers (like Microsoft Visual Studio). If portability is a concern, consider using scanf instead.
q2-Problem with scanf(" %[^\n]", names[i], NAME_LENGTH); can only have accept 2 arguments, not 3. The use of scanf_s is specific to certain compilers (like Microsoft Visual Studio). If portability is a concern, consider using scanf instead. 
q3-effectively meets the requirements. </t>
  </si>
  <si>
    <t>q1-The program effectively meets all requirements
q2-The program effectively meets all requirements 
q3-    Bid Count Validation: The condition in the first if statement is incorrect: if(numBids != 1 || numBids &lt; 2). This logic incorrectly allows for the case where numBids is 1. The correct condition should use &amp;&amp; instead: if(numBids &lt; 2).    Redundant Check: The check for numBids being less than 2 after the while loop is redundant and unreachable, as the loop will not exit unless numBids &gt;= 2.    Input Validation Logic: There is a double call to scanf within the validateBid function. This causes an unnecessary extra input attempt and can lead to confusion. The first call to scanf should be outside the validation condition.</t>
  </si>
  <si>
    <t>q1-It meets the requirements well
q2-It meets the requirements well
q3-It meets the requirement well.</t>
  </si>
  <si>
    <t>q1-meet the requirements
q2-It meets the requirements well
q3-Consider initializing c to a very low value (like -1 or 0) to ensure it properly captures the highest bid, although starting from 0 is acceptable since bids are expected to be higher than 100,000.</t>
  </si>
  <si>
    <t>q1-meet the requirements
q2-It meets the requirements well
q3-It meets the requirements well</t>
  </si>
  <si>
    <t>q1-The condition in the index validation check is incorrect. The check should be index2 &gt;= N instead of index2 &gt; N. This is because valid indices range from 0 to N-1. If index2 is exactly N, it leads to an out-of-bounds access.
Memory Leak Handling: Although the code allocates memory using malloc, it does not free the allocated memory before returning. This could lead to memory leaks in larger applications. It is good practice to always free dynamically allocated memory.
q2-It meets the requirements well
q3-It meets the requirements well</t>
  </si>
  <si>
    <t>q1-meet the requirements
q2-meets the requirements 
q3-It meets the requirements well</t>
  </si>
  <si>
    <t>q1-The condition in the index validation check is incorrect. The condition if(ind1 &lt; 0 || ind2 &gt; N) should be if(ind1 &lt; 0 || ind1 &gt;= N || ind2 &lt; 0 || ind2 &gt;= N). This ensures that both indices are within the valid range (0 to N-1).
q2-meets the requirements 
q3-The program effectively meets all requirements</t>
  </si>
  <si>
    <t>q1-meet the requirements. Free the allocated memory using free(arr); before the program exits to prevent memory leaks.
q2-meets the requirements 
q3-It meets the requirements well</t>
  </si>
  <si>
    <t>q1-You declared the array num_array but do not use it.
q2-Some errors with printf,     The calculateAverage function does not return a value, which will lead to undefined behavior.    In the displayStudentData function, the loop uses an incorrect indexing method (it starts from 1 instead of 0), leading to out-of-bounds access.    The lineCount variable is not used correctly for indexing the names array; it should be i instead.
q3-It meets the requirements well</t>
  </si>
  <si>
    <t>q1-effectively meets the requirements. 
q2-meets the requirements 
q3-It meets the requirements well</t>
  </si>
  <si>
    <t xml:space="preserve">q1-size_t data type for I cause compilation error/warning
q2-size_t data type for I cause compilation error/warning
q3-The code does not free the allocated memory for bids before the program exits. This can lead to a memory leak, especially in larger programs or when run multiple times. It is good practice to call free(bids); </t>
  </si>
  <si>
    <t>q1-Index Validation: The condition for index validation is incorrect. The check should be if (index1 &lt; 0 || index1 &gt;= N || index2 &lt; 0 || index2 &gt;= N) instead of using index1 &gt; N and index2 &gt; N. The current validation allows indices equal to N, which is out of bounds since valid indices range from 0 to N-1.
Memory Management: The code allocates memory for the array but does not free it before the program exits. This can lead to a memory leak. 
q2-The use of scanf("%s", &amp;names[i]) should be without &amp; and it does not capture names with space.
q3-The variable highest is initialized to 0. If all bids are below $100,000 (though the input validation prevents this), the output would incorrectly display $0 as the highest bid. Instead, it would be safer to initialize highest to a value below the minimum bid (like 100000).</t>
  </si>
  <si>
    <t>q1-It meets the requirements well
q2-It meets the requirements well
q3-It meets the requirements well</t>
  </si>
  <si>
    <t>q1-    The extra semicolon after printf("Enter the size of the array (N ≥ 5): "); is unnecessary and could lead to confusion.
    The condition in the if statement within the do...while loop uses commas instead of logical operators. It should use logical OR (||) instead.
q2-The program works correctly but does not follow instruction of implementing the two functions
q3-The variable highest_bid is declared but never initialized. This will lead to undefined behavior when trying to compare it with bid.
Highest Bid Calculation: The logic to determine the highest bid is missing. Currently, the code only prompts for bids and checks their validity without storing or comparing them to find the highest bid.
Redundant Output: The printf statement inside the loop that displays the highest bid is placed incorrectly. It should be after all bids have been entered and compared.</t>
  </si>
  <si>
    <t xml:space="preserve">q1-    Infinite Loop: The while loop checking for arraySize &lt; 5 does not have a scanf statement inside it to allow the user to enter a new value. This results in an infinite loop if the initial input is less than 5.
    Index Validation Condition: The condition while(index1 &lt; 0 &amp;&amp; index2 &gt; arraySize) is incorrect. It should use the logical OR operator (||) instead. It should check if either index is out of bounds.
    Uninitialized sum: The variable sum is declared but not calculated before being printed. It should compute the sum of the values at the specified indices.
    Pointer Usage: The pointers aPTr and bPTr are declared but never used. While it's fine to use pointers, they do not add value in this context, so they could be removed for clarity.
    Logical Flow: The program does not correctly handle cases where the user inputs indices that are invalid. It should prompt the user until valid indices are provided.
q2-It meets the requirements well
q3-It meets the requirements well </t>
  </si>
  <si>
    <t>q1-It meets the requirements well
q2-DisplayStudentData is not implemented.     The printf statement for entering the name mistakenly uses &amp;j instead of just j. This leads to printing the address of j rather than its value.
    The scanf for reading marks uses %lf, which is incorrect for floats; it should use %f.The names array is declared as char names[3];, which is insufficient for storing strings (names). It should be declared as char names[3][50]; to accommodate names up to 49 characters plus a null terminator.
q3-Uninitialized Highest Bid: The variable h is used to track the index of the highest bid, but it is not initialized. It could lead to incorrect results if the first bid is the highest, as h would remain uninitialized.
Incorrect Highest Bid Logic: The logic for determining the highest bid is flawed. The code only compares each bid to the previous one, which can lead to incorrect identification of the highest bid. Instead, you should initialize h to 0 and compare each bid to the current highest bid. The variable bid should be used locally within the loop instead of being declared globally, which is generally not considered good practice.</t>
  </si>
  <si>
    <t>q1-No library included for malloc.
q2-effectively meets the requirements. 
q3-meets the requirements</t>
  </si>
  <si>
    <t>q1-The program checks if n &lt; 5 but does not prompt the user with an error message if the condition is true. Instead, it simply returns 1, which might not be user-friendly.
Pointer Initialization: The pointer int *ptr = &amp;arr[50]; initializes the pointer to the address of the 51st element of the array, which is out of bounds for any valid n less than or equal to 50. This leads to undefined behavior when attempting to access memory beyond the allocated array. The pointer should be initialized to arr instead.
Index Validation: The check if (j &gt; 5 || k &gt; 5) seems to be incorrect. It should check against n instead of a hardcoded value of 5, as j and k should be valid indices within the bounds of the array.
q2-scanf does not capture names with space.
q3-    Array Indexing: The bids are stored in an array starting from index 1 (i.e., bid[i] for i = 1), which leaves bid[0] unused. In C, array indexing typically starts from 0. This could lead to confusion and potential out-of-bounds access if not handled correctly.
    Uninitialized highestbid: While highestbid is initialized to 0, this could cause issues if all bids are below 100,000, as the program would incorrectly report 0 as the highest bid. It would be better to initialize it to a very low value (or -1) to avoid confusion.
    Repeated Input for Bids: If a bid is less than 100,000, the program prompts for input again, but there is no loop to ensure that the user continues to be prompted until a valid bid is entered. This could lead to an infinite loop if the user consistently enters invalid bids.
    Input Validation for Number of Bids: The check if (n &lt; 2) after reading n does not prevent the program from proceeding to the bidding process. This check should occur before any bids are read.</t>
  </si>
  <si>
    <t>q1-Some problem with printf. The prompt for entering indices contains a minor typo: ()&lt;= index1, index2&lt;6. It should clearly indicate the valid range based on the size of the array.
q2-It meets requirements
q3-It meets requirements well.</t>
  </si>
  <si>
    <t>q1-The dynamically allocated memory (ptr) is not used in the code. This results in a memory leak because you allocate memory but do not utilize it for storing or processing array elements.
q2-It meets requirements
q3-It meets requirements well.</t>
  </si>
  <si>
    <t>q1-You can directly declare int *arrPtr = malloc(100 * sizeof(int)); without initializing arr.The validation for indices is incomplete. You check if index2 is less than N, but you should also check if index1 is less than N.The loop starts at i = -1, which causes an attempt to access p[-1], leading to undefined behavior. The loop should start at i = 0.The error message for invalid indices is not displayed when the condition is true. It should be inside the if block.
Memory Management: The code allocates memory using malloc, but it does not free it before the program exits, leading to a memory leak.
q2-Does not seem to capture name input with space.
q3-Ok</t>
  </si>
  <si>
    <t>q1-The program effectively meets all requirements. Not applying pointer arithmetic.
q2-The use of scanf(" %s", names[i]); will only read the first word of the name, which can be problematic if names contain spaces. This could lead to incorrect input if a student has a first and last name.
q3-The program effectively meets all requirements</t>
  </si>
  <si>
    <t xml:space="preserve">q1-The program exits without allowing for re-entry of the array size if it's less than 5, which limits usability. Some printf problem as well.
q2-When invalid marks are entered, the loop decrements i to prompt the user again. This could lead to an infinite loop if a user continuously enters invalid marks. It would be better to use a separate loop for marks input validation.
q3-The program exits immediately upon encountering an invalid bid (less than $100,000) without allowing for re-entry. </t>
  </si>
  <si>
    <t xml:space="preserve">q1- effectively meets the requirements 
q2-meets basic requirements with effective structure and clarity
q3-meets the requirements </t>
  </si>
  <si>
    <t xml:space="preserve">q1-no library included for malloc. The program does not free the dynamically allocated memory (arr), which can lead to memory leaks. Adding a free(arr); statement before the end of the main1 function would resolve this issue.
q2-undefine reference to main2
q3-undefine reference to main3. o library included for malloc. </t>
  </si>
  <si>
    <t xml:space="preserve">q1- effectively meets the requirements 
q2- effectively meets the requirements. The number of students is hardcoded in the displayStudentData function instead of using the variable NUM_STUDENTS. This could lead to issues if the number of students changes in the future. It's better to pass NUM_STUDENTS as a parameter to the function to maintain consistency.
q3-meets the requirements </t>
  </si>
  <si>
    <t>q1- It meets the requirements well
q2-It meets the requirements well
q3-It meets the requirements well</t>
  </si>
  <si>
    <t>q1-The condition to check the indices should ensure that both indices are within bounds and should not allow index2 to be less than index1. The current logic allows index1 to be greater than index2, which may not align with the intended functionality of summing only two specific indices. No pointer arithmetic adopted.
q2-It meets the requirements 
q3-size_t data type for I cause compilation error/warning</t>
  </si>
  <si>
    <t>q1-Logical error causing problem in calculating the sum.
q2-Input Handling for Names: The current implementation of scanf("%s", studentName[i]) does not handle names with spaces. It would only read up to the first space, which can lead to incomplete names. Using scanf(" %[^\n]", studentName[i]) or fgets would be better. 
q3-The format specifier %ld is used in scanf for reading bids, which suggests that bids are of type long int. However, the bids array is declared as int. This inconsistency could lead to incorrect behavior or crashes. Use %d for int instead.</t>
  </si>
  <si>
    <t>q1-It meets requirements
q2-problem with scanf for name
q3-
    Memory Allocation: The dynamic memory allocation with malloc is done before knowing the size of bidsCount. This results in allocating zero bytes initially, which is not useful. The allocation should occur after validating the size.
    Accessing Uninitialized Memory: Since the program allocates memory for bids before getting the value for bidsCount, it can lead to undefined behavior. The allocation should come after the input is provided.
    Finding Maximum Bid: The logic for finding the maximum bid is correct, but it could be simplified by initializing max to a very low value (e.g., INT_MIN) or assigning it to the first valid bid to avoid unnecessary iterations.</t>
  </si>
  <si>
    <t>q1-The condition for checking indices uses a single &amp; instead of &amp;&amp;. This causes a logical error because &amp; is a bitwise operator, while &amp;&amp; is the logical AND operator needed for correct evaluation.
The index check should be modified to ensure both indices are valid: if (index1 &gt;= 0 &amp;&amp; index1 &lt; n &amp;&amp; index2 &gt;= 0 &amp;&amp; index2 &lt; n).
The sum calculation assumes that both indices will always be valid. If the indices are out of range, the program should not attempt to calculate the sum
q2-It meets requirements
q3-
    Array Indexing: The array is declared with int array[n];, but the loop for entering bids starts from i=1 and accesses array[i], which leads to an off-by-one error. Arrays in C are zero-indexed, so the loop should start from i=0 and go up to i&lt;n.
    Bubble Sort Logic: The bubble sort implementation is incorrect. The inner loop should use j to access the elements, not i. It should compare array[j] and array[j+1].
    Finding the Highest Bid: After sorting, the highest bid can be accessed at array[n-1], not array[n], as this would lead to accessing an out-of-bounds index.
    Inefficient Bid Input Handling: The logic for checking bids could be streamlined. The continue statement is unnecessary after a valid bid is entered.</t>
  </si>
  <si>
    <t>q1-The use of calloc and pointer arithmetic is somewhat unnecessary and can lead to confusion. The pointer arithmetic uses step, but since arr is already of type int*, there's no need to multiply by step when accessing elements. The prompt for entering indices incorrectly states the range as (0 &lt; index1, index2 &lt; arr_size), which may confuse users. It should be (0 &lt;= index1, index2 &lt; arr_size).
q2-The division in calculateAverage should be done using float to ensure that the result is a float. Specifically, it should be return sum / (float)count; to avoid integer division.
q3-It meets requirements well.</t>
  </si>
  <si>
    <t>q1-code not runnable. 
    Errors:         In the line scanf("%d",i1); and scanf("%d",i2);, the &amp; operator is missing. It should be scanf("%d", &amp;i1); and scanf("%d", &amp;i2);.
        The condition in the while loop while (i2 &gt; size) should check for i2 &gt;= size to ensure it is within bounds.
        The initialization of i1 and i2 can simply be int i1 = 0; int i2 = 0; without the braces. 
    Input Validation Logic: The loop for validating indices should also check if i2 is less than 0, not just greater than size. It should be while (i1 &lt; 0 || i2 &lt; 0 || i1 &gt;= size || i2 &gt;= size).
    Memory Management: The code allocates memory for the array using malloc but does not check if the memory allocation was successful.
q2-The logic of the program is sound. It correctly prompts the user for student names and marks, calculates the average, and displays the output as specified.
q3-Syntax Error: In the line scanf("%d",N);, the address of N is not being passed. It should be scanf("%d", &amp;N);. This will cause a compilation error. Refactor Logic: Move the highest bid calculation outside the input loop. Consider initializing highestBid to a very low value before checking bids.</t>
  </si>
  <si>
    <t>q1-There are a few syntax errors, notably:    The scanf statement for reading array elements should use &amp;arr[i], not &amp;arr[n].    The scanf for indices should include the address operator &amp; for both index1 and index2.The calculation of the sum is incorrect. The line sum = one + two; is using pointer arithmetic instead of dereferencing the pointers to get the actual values. It should be sum = *one + *two;.
q2-No implementation of the key functions. There are issues with how names are being read and stored. The variables n1, n2, and n3 are declared as char, which can only hold a single character. They should be arrays of char to store strings (names).     The prompts for entering names and marks are incorrectly repeated for "student 1." The prompts for students 2 and 3 should reflect their respective identifiers.
    The format specifier in the printf statements for displaying names should be %s, but it's missing a newline character (\n) for better readability.
q3-Only minimal user input code done.</t>
  </si>
  <si>
    <t>q1-It meets the requirements well 
q2- It demonstrates solid programming principles, good organization, and effective use of functions. 
q3-It meets the requirements well</t>
  </si>
  <si>
    <t>q1-only take user input but no summation done.
q2-No implementation in program displayStudentData. The program does not call the calculateAverage or displayStudentData functions, which means the average is never calculated or displayed, and the student data is not outputted after input.
q3-It meets the requirements well</t>
  </si>
  <si>
    <t>q1-Logic to sum two numbers is not right. The program does not properly handle the scenario where num1 is greater than num2. The current logic allows the loop to sum elements from num1 to num2, but it should ensure that num1 is less than or equal to num2 before proceeding with the sum.
q2-The total variable in the calculateAverage function is uninitialized, leading to undefined behavior when summing the marks. It should be initialized to zero before accumulating the marks.
q3-It meets the requirements well</t>
  </si>
  <si>
    <t>q1-It meets requirements
q2-It meets requirements
q3-It meets requirements well.</t>
  </si>
  <si>
    <t>q1-It meets requirements
q2-Problem with scanf(" %[^\n]", &amp;studentnames[i], name_length);
q3-It meets requirements well.</t>
  </si>
  <si>
    <t>q1-No submission
q2-No submission
q3-No submission</t>
  </si>
  <si>
    <t>q1-Problem: printf ("Error: Indices must be within the range of the array elements. Please try again.\n", N-1);
q2-It meets requirements
q3-Problem: printf("Error: Bid must be at least $100000. Please try again: ", (float)minbid);</t>
  </si>
  <si>
    <t>q1-Not done: find the sum of the values of the two array and print
q2-No submission
q3-The variable largest is used without being initialized, which can lead to undefined behavior. It must be initialized before use.</t>
  </si>
  <si>
    <t xml:space="preserve">q1-It meets the requirements well
q2-It meets the requirements well
q3-It meets the requirements well </t>
  </si>
  <si>
    <t>q1-It meets the requirements well
q2-The scanf format string for reading marks has incorrect syntax: scanf("%.2f", mark[i]); should be scanf("%f", &amp;mark[i]);. The calculation of the average in calculateAverage only sums the first three marks and divides by count, which would lead to incorrect results if count is greater than 3 or if any marks are not set.
q3-Some problem with logic when big less than 100000 is entered</t>
  </si>
  <si>
    <t xml:space="preserve">q1-The logic of the program is correct. It properly prompts the user for the size of the array, validates the input, collects array elements, and validates the indices before calculating the sum. The use of pointers to access array elements is also implemented correctly. Consider adding error handling for memory allocation failure (e.g., check if arr is NULL after malloc). Free the memory after use.
q2-syntax error - scanf(" %[^\n]", &amp;names[x]); The calculateAverage function iterates over the array with a hardcoded loop limit of 3 instead of using the count parameter. This could lead to issues if the size of the array changes or if the function is called with a different count.
q3-The logic of the program is correct. It properly prompts the user for the number of bids, validates the input, collects bid amounts, and determines the highest bid. </t>
  </si>
  <si>
    <t xml:space="preserve">q1-
    The condition in the second while loop for validating indices is incorrect:
        It should check both indices: while(index1 &lt; 0 || index1 &gt;= size || index2 &lt; 0 || index2 &gt;= size). Currently, it only checks index2 for the upper bound, which could lead to invalid access if index1 is out of bounds.
    The check inside the if statement at the end (if(index1&gt;=0 &amp;&amp; index2&lt;size)) is redundant due to the previous validation.
q2-scanf("%s",names[i]); cannot take multiple words with space.
q3-It meets the requirements well </t>
  </si>
  <si>
    <t xml:space="preserve">q1-It meets the requirements well
q2-In the displayStudentData function, there is a minor formatting issue in the print statement: "%s,: %.2f\n" should be corrected to "%s: %.2f\n" to avoid an unnecessary comma before the marks.
q3-It meets the requirements well </t>
  </si>
  <si>
    <t xml:space="preserve">q1-It meets the requirements well
q2-    The way  names are read is overly complex. Using a loop to read character by character is unnecessary. Instead, you can use fgets or scanf("%s", ...) to read the entire name at once.
    The array for names is incorrectly defined. The declaration char *names[50] should be char *names[3] since you are storing only three student names.     The names array should be properly initialized to store names, but currently, it does not point to valid memory locations for strings. It would be better to define it as char names[3][50] for clarity and proper memory handling.
q3-It meets the requirements well </t>
  </si>
  <si>
    <t>q1-    Index Range Check: The condition in the index range check if (index1 &lt; 0 || index2 &gt; size) is incorrect; it should be index2 &gt;= size instead of index2 &gt; size. This will allow the second index to be equal to size, which is out of bounds.    Sum Calculation: The sum calculation sum=(*ptr+index1) + (*ptr+index2); is incorrect. It should be sum = *(ptr + index1) + *(ptr + index2); to correctly dereference the pointer and access the values at the specified indices.
    The variable indicesrange is not initialized, which could lead to undefined behavior. It should be explicitly set to 0 before entering the loop.
q2-Input Scanning: The line scanf(" %*[^\n]", names[i]); is incorrect. This line attempts to read the name but does not actually store it. Instead, it should be scanf(" %[^\n]", names[i]); to read the entire line into names[i].
Count Variable: The count variable is unnecessary since you can directly use the loop variable i to determine the current student being processed. 
q3-    Bid Validation: The current logic for bid validation does not properly handle the case where the user enters an invalid bid. The program should use a loop to repeatedly ask for a valid bid if the input is less than $100,000.
    Max Bid Calculation: The loop to calculate the highest bid is incorrectly placed inside the bid input loop, which means it will not execute correctly. It should be separated from the input process and executed after all bids have been collected.
    Memory Leak: The dynamically allocated memory is not freed at the end of the program, which can lead to memory leaks.</t>
  </si>
  <si>
    <t>q1-The validation for indices in the do-while loop is incorrect. The condition should check if the indices are within the range of valid indices, specifically index1 &lt; 0 || index1 &gt;= N || index2 &lt; 0 || index2 &gt;= N. The current check (index2 &gt; N) allows for out-of-bounds access.
q2-In the main function, when using the loop to input student names and marks, the loop condition uses the hardcoded value 3 instead of STUDENT_COUNT. This makes the code less flexible. It would be better to replace 3 with STUDENT_COUNT in both the for loop and the display function.
q3-The program effectively meets the requirements</t>
  </si>
  <si>
    <t xml:space="preserve">q1-The program effectively meets all requirements
q2-The program effectively meets all requirements
q3-It meets the requirements well </t>
  </si>
  <si>
    <t>q1-No applicaion of pointer. The condition if (idc1 &gt; 0 &amp;&amp; idc1 &lt;= size &amp;&amp; idc2 &gt; 0 &amp;&amp; idc2 &lt;= size) is incorrect for zero-based indexing. It should check if idc1 and idc2 are greater than or equal to 0 and less than size. 
q2-The program effectively meets all requirements
q3-The program effectively meets all requirements</t>
  </si>
  <si>
    <t>q1-The scanf for size_t N should use %zu instead of %d. The condition in the while loop for validating indices is incorrect. The expression (N &lt; indice1 &lt; 0) does not function as intended. This condition should be reformulated to: while (indice1 &lt; 0 || indice1 &gt;= N || indice2 &lt; 0 || indice2 &gt;= N) {
q2-Key functions are not implemented
q3-Use of size_t instead of int have issue.</t>
  </si>
  <si>
    <t xml:space="preserve">q1-After the input loop, arrPtr is moved to the end of the array. When you reset it with arrPtr=startPtr;, it correctly points back to the start, but the calculation sum=*(arrPtr+index1)+*(arrPtr+index2); assumes arrPtr has been reset correctly, which is fine in this case. However, it's better practice to use startPtr directly for clarity.
q2-The program effectively gathers student data, calculates averages, and displays results in a formatted way. 
q3-The program effectively meets the requirements. </t>
  </si>
  <si>
    <t>q1-It meets the requirements well
q2- It meets the requirements well
q3-It meets the requirements well</t>
  </si>
  <si>
    <t xml:space="preserve">q1-The scanf statement for reading ptr1 and ptr2 is incorrect. It should be:scanf("%d %d", &amp;index1, &amp;index2); You cannot directly sum pointers like ptr1 + ptr2. Instead, you should dereference the pointers to sum the values at the specified indices.
q2-   The function declarations for displayStudentData and calculateAverage are incorrectly placed inside the main() function. They should be declared outside of main().
    The variables avg and the function calls for displayStudentData and calculateAverage need to be properly defined and used.
    The average (avg) is declared but never calculated or assigned. You need to call the calculateAverage function to get the average of the marks.
    The displayStudentData function is declared but not defined or called. You need to implement this function to display the student data.
q3-In the main function, there is no input validation for the bid amounts to ensure they are at least $100,000. The condition statements in the highest_float function use commas instead of logical operators. They should use &amp;&amp; (logical AND) to check both conditions together. </t>
  </si>
  <si>
    <t>q1-It meets the requirements well
q2- It meets the requirements well
q3-The logic for collecting bids and finding the highest bid is mostly correct. However, the initial value of highest_bid is set to 0, which could lead to incorrect results if all bids are below the minimum ($100,000). It would be better to initialize highest_bid to MIN_BID to ensure it reflects valid bids.</t>
  </si>
  <si>
    <t>q1-The logic of the program is sound. The validation and message printing needs improvement.
q2- The code meets the assignment requirements effectively, with good input handling and clear output formatting. 
q3-The code meets the assignment requirements effectively, with good input handling and clear output formatting.</t>
  </si>
  <si>
    <t>q1-The code meets the assignment requirements effectively, with good user input handling and proper management of dynamic memory. The use of pointers to calculate the sum is appropriate.
q2-Error: There is a stray 0 at the end of the line printf("\nAverage Mark: %.2f\n", average); 0. This will cause a syntax error. It should be removed.Not follow instruction of implementing using functions and array for marks
q3-Loop Initialization: The loop for entering bids starts from i = 1 and goes up to numBids, which means it will iterate numBids times. However, array or indexing conventions typically start from 0, and it may be clearer to start from 0 if you later decide to store bids in an array.</t>
  </si>
  <si>
    <t>q1-Input Validation Logic: The condition if(0 &gt; index1 || index2 &gt; size) should check if index2 is greater than or equal to size instead of just greater than. It should be: if (index1 &lt; 0 || index2 &lt; 0 || index1 &gt;= size || index2 &gt;= size)
This ensures that both indices are valid and within the bounds of the array.
Re-prompting Logic: If the indices are invalid, you prompt the user for new values, but this does not loop back to allow them to enter new values. You need to wrap the input in a loop until valid indices are entered. 
q2-    Unused 2D Array: The 2D array marks[columns][rows] is defined but never used. Instead, you are storing marks in separate integer variables (marks1, marks2, and marks3). If you intend to use a 2D array for storing marks, you should populate it accordingly.    Average Calculation: The average function works correctly, but it would be more consistent if you passed an array of marks instead of individual variables. This would align better with the use of the 2D array you defined.
q3-    Input Validation Loop: The input for the number of bids is not correctly handled. If the user enters a value less than or equal to 2, the program allows them to enter a new value, but it does not loop back to prompt for bids again if the new value is also invalid.    Bid Input Validation: When a bid is less than $100,000, you print an error message but do not prompt the user to enter a valid bid. This can lead to uninitialized values in your array.
    Printing Bids: The inner loop that prints all bids during input is incorrectly placed inside the bid input loop and will print for each bid entered rather than once at the end. 
    Array Declaration: The code should check N before declaring the array. Otherwise, it can lead to undefined behavior if the initial input for N is invalid.</t>
  </si>
  <si>
    <t>q1-The scanf for reading the elements of the array contains a newline character (\n) which will cause issues. The check for valid indices should be:
if (in1 &lt; 0 || in2 &lt; 0 || in1 &gt;= arrsize || in2 &gt;= arrsize) {
This ensures both indices are within bounds.The program does not handle the case where the user enters an invalid size for the array (less than 5). It should exit or loop back to allow for re-entry.
q2-    Syntax Errors:    The loop in the calculateAverage function uses &lt;= count, which results in accessing an out-of-bounds index in the marks array. It should be: for (int i = 0; i &lt; count; i++) {The displayStudentData function iterates over 100 entries but only has data for 3 students. This could print uninitialized memory or garbage values. It should iterate only up to the count of students.    The marks array is initialized with a size of 4, but only 3 entries are filled, which is fine. However, consider using a constant for the number of students for better readability.
    Using names + 30 and names + 60 for each student’s name assumes fixed intervals, which is not flexible. A better approach is to use a 2D array for names.
q3-    The loop conditions in the input and highest bid calculations use &lt;= nobids, which causes an out-of-bounds access. It should be &lt; nobids instead.
2. Logical Errors:
    The condition for finding the highest bid in the second loop is incorrect. The logic should check each bid against a current highest value, rather than comparing adjacent elements.
    The initial value of highest is set to 0, which may not work correctly if all bids are below 0. A better approach would be to set it to a very small number or to the first bid.
    The program does not handle the case where the user enters an invalid number of bids (less than 2) correctly; it should return early after printing the error message.</t>
  </si>
  <si>
    <t>q1-The logic of the program is sound. 
q2-The code meets the requirements effectively, with good input handling, calculations, and output formatting. The use of constants for student count and name length improves maintainability.
q3-The program is incomplete.     In the loop that reads bids, the code incorrectly uses bids[100] instead of bids[i]. This will lead to undefined behavior since it always writes to the 101st element of the array, which does not exist.
    The inner loop is using bids instead of num in the condition, which does not make sense.
    The variable i is incorrectly incremented in the inner loop (++i), which should be ++j.</t>
  </si>
  <si>
    <t>q1-In the loop where array elements are read, you mistakenly use &amp;arr[1] instead of &amp;arr[i]. This will always write to the second element of the array regardless of the loop index. It should be: scanf("%d", &amp;arr[i]); The program does not free the allocated memory for the array before exiting. It's a good practice to include free(arr); before the end of the program to prevent memory leaks.
q2-The scanf format string for reading names does not handle the newline character properly. After reading the name, the newline character from pressing Enter remains in the input buffer, causing the subsequent scanf for marks to be skipped. You can fix this by adding a space before %[^\n] in scanf, like this: scanf(" %[^\n]", names[i]); with a space before %
q3-The program correctly handles the input for bids and checks for the minimum bid amount. However, when a bid is below the threshold, the code allows the user to retry, but it does not provide a clear prompt to re-enter the bid</t>
  </si>
  <si>
    <t>q1-The logic for reading the size of the array, populating it, validating indices, and calculating the sum is sound.
q2- The program correctly handles user input, calculates the average, and displays the results. 
q3-The logic for gathering input, validating bids, and finding the highest bid is sound.</t>
  </si>
  <si>
    <t>q1-The program does not follow requirement of calculating sum.
q2-It meets the requirements well
q3-It meets the requirements well</t>
  </si>
  <si>
    <t>q1-It meets the requirements well
q2-No application of function as required.
q3-It meets the requirements well</t>
  </si>
  <si>
    <t>q1-The function signature for main should be int main() instead of void main(). The return type of main should always be int.
In the scanf calls for index1 and index2, you forgot to use the address-of operator &amp;. It should be scanf("%d", &amp;index1); and scanf("%d", &amp;index2);. In the second index validation, the condition should check if index2 is greater than or equal to n instead of just n (i.e., if (index2 &gt;= n)). 
The user is allowed to enter an index that is equal to n, which is out of bounds for an array indexed from 0 to n-1. This should be corrected in the validation.
The initial validation for index1 only checks if it is less than 0. It should also check if it exceeds the maximum valid index, which is n-1.
q2-It meets the requirements well
q3-It meets the requirements well</t>
  </si>
  <si>
    <t>q1-No application of pointer concept.
q2-The calculateAverage function is missing a return statement. You need to return the calculated average at the end of the function.The variable calculateAverage inside the function shadows the function name. This can cause confusion; consider renaming the variable.The displayStudentData function is defined but not implemented. If this function is not used, you can remove its definition.
q3-It meets the requirements well</t>
  </si>
  <si>
    <t>q1-The condition in the while loop for validating indices uses a comma operator, which leads to incorrect logic. It should use a logical AND (&amp;&amp;) instead: while (index1 &lt; 0 || index1 &gt;= size || index2 &lt; 0 || index2 &gt;= size).
The index1 and index2 variables are being used before they are initialized, which can lead to undefined behavior.
The comment in the prompt for entering the indices mentions "0 &lt;= index1, index2 &lt; 6", but it should reflect the actual size of the array, which is size.
q2- It meets the requirements well
q3-The declaration of the bids array at the beginning (int bids[];) should be removed. You only need to declare it once inside main().
The loop for inputting bids should use &lt; size instead of &lt;= size to avoid going out of bounds when accessing the array.
The variable bid is used before it is initialized, which can lead to undefined behavior. Initialize bid to a known value (e.g., 0). The program does not store the valid bids in the bids array. You need to assign the valid bid to bids[i].
The logic for finding the highest bid starts from bids[0], but you should first store a valid initial bid in bids[0] before comparing.
If the user enters an invalid bid, the loop does not allow re-entry for the same index, as i will increment regardless of input validity.
The condition in the second for loop incorrectly uses bids instead of size. It should be i &lt; size.</t>
  </si>
  <si>
    <t>q1-The malloc call does not check if arraySize is less than or equal to zero before allocating memory. This could lead to incorrect behavior if the user inputs an invalid size.
The code doesn't free the allocated memory, which can lead to memory leaks. It’s important to call free(ptr) before the program exits.
The sum function doesn't need to be declared within the main function; it should be declared at the top or defined before main.
q2-Function prototypes should be placed outside of main. Problem with data type incompatibility for printf("Enter Student %d name (Not more than 50 characters): ", i + 1); and another printf 
q3-problem with printf("Enter bid %d (Must be at least $100000): ", i + 1);</t>
  </si>
  <si>
    <t>q1-You should free the allocated memory at the end of the program to avoid memory leaks. 
q2-It meets the requirements well
q3-It meets the requirements well</t>
  </si>
  <si>
    <t>q1-It meets the requirements well
q2-scanf("%s", names[i]); does not support names with space
q3-It meets the requirements well</t>
  </si>
  <si>
    <t>q1-The program effectively meets all requirements
q2-The use of scanf for reading the student names is incorrect. The format specifier "%[\n]" does not work as intended for reading strings. It should be: scanf(" %[^\n]", names[i]); 
q3-The program effectively meets all requirements</t>
  </si>
  <si>
    <t>q1-You cannot declare an array of variable length (arr[size] = (int) malloc(...)). This line is incorrect. You should either declare the array as a pointer and allocate memory dynamically using malloc, or declare it statically with a fixed size. The malloc line is attempting to allocate memory incorrectly. It should be int *arr = malloc(size * sizeof(int)); instead of trying to create an array at the same time.
The format specifier in scanf for reading two integers should not include a newline (\n); it should be scanf("%d %d", &amp;index1, &amp;index2);. The program does not handle invalid input types when reading the size or elements of the array. If the user enters a non-integer, scanf will fail, leading to undefined behavior. It’s good practice to check the return value of scanf.
The program does not check if memory allocation was successful after calling malloc. You should check if arr is NULL before proceeding.
The logic to find the indices using pointer arithmetic is unnecessary for this problem. You can directly access the array elements using arr[index1] and arr[index2].
q2-You are missing semicolons at the end of several statements, specifically in the calculateAverage function and in the main function.The loop in calculateAverage is missing initialization for the loop variable i, which should be int i = 0;.The displayStudentData function has a syntax error in the for loop condition; it should use i &lt; COUNT instead of i &lt; count:.The scanf for marks should use the address-of operator (&amp;), i.e., scanf("%f", &amp;marks[i]);.
The function call to displayStudentData in main does not match the defined parameters; it needs to include the COUNT value as a third argument.
You are missing a semicolon at the end of the calculateAverage and displayStudentData function definitions.
q3-It meets the requirements well</t>
  </si>
  <si>
    <t>q1-    There are issues with how the index validation is performed. The condition if (indices1 &amp;&amp; indices2 &lt;= 0 &amp;&amp; size) doesn't correctly check the validity of the indices. It should check whether each index is within bounds.
    The printf statement that prompts for indices is missing the correct format specifiers for indices1 and indices2.
q2-The logic of the program is sound.
q3-    The logic for checking the number of bids and collecting bids is flawed:        The check for the minimum number of bids should be done before attempting to collect bids.        The program should collect bids in a loop only if the number of bids is valid.    The highest and lowest bids are not calculated or printed, and there is no mechanism to store the bids properly.
    The initial values for max and min are not set, which could lead to incorrect results.</t>
  </si>
  <si>
    <t>q1-The program effectively meets all requirements
q2-The program effectively meets all requirements
q3-The array bids is declared with a size of N before N has been initialized. This leads to a compilation error since you cannot declare an array with an uninitialized size. You need to allocate memory after getting the value of N. The code does not handle the case where the user enters a bid amount less than $100,000 correctly. If the input is invalid, it does not prompt the user to re-enter the bid for that particular index. Instead, it just moves to the next index. You should use a loop to ensure valid input.
The variable highestBid is initialized to 0, which works if bids are guaranteed to be greater than or equal to $100,000, but it would be more robust to initialize it to the first bid after it has been validated.</t>
  </si>
  <si>
    <t>q1-The printf statement for entering the array elements incorrectly includes size as an argument, which is unnecessary and should be removed. The condition for validating index2 in the do-while loop should use index2 &gt;= size instead of index2 &gt; size. This would allow the last valid index to be checked.
q2-It meets the requirements well
q3-It meets the requirements well</t>
  </si>
  <si>
    <t>q1-The program effectively meets all requirements
q2-The program effectively meets all requirements
q3-The program effectively meets all requirements</t>
  </si>
  <si>
    <t>q1-The program effectively meets all requirements
q2-The program effectively meets all requirements
q3-Incomplete programThe array arr[N] is defined after the initial check for valid input (N), which allows for a potential out-of-bounds error if the user enters an invalid number of bids. This can lead to undefined behavior later in the program.There is no return statement at the end of the main function. The program does not handle cases where the user enters a bid lower than $100,000 correctly. If the user enters an invalid bid, it does not loop back to prompt for the same index again. Instead, the program proceeds to the next index.
The logic for checking if N is valid should be in a loop to allow repeated attempts until a valid number is entered. This is important for user experience.
After the first bid is entered, if it is invalid, the program should not continue to increment i. Instead, it should prompt the user to re-enter the bid for the same index.</t>
  </si>
  <si>
    <t>q1-The scanf format string for reading the array elements is incorrect. It should be "%d" instead of "&amp;d". The ampersand (&amp;) should not be included in the format string.
The scanf for reading index1 and index2 has incorrect syntax; it should use &amp;index1 and &amp;index2 instead of %index1 and %index2. 
q2-There is a syntax error in the printf statement in displayStudentData. The opening quote for the format string is incorrect: it should be printf("%s: %.2f\n", names[i], marks[i]);.
q3-No submission</t>
  </si>
  <si>
    <t>q1-The program effectively meets all requirements
q2-The program effectively meets all requirements
q3-The program does not have logic to find the higest bid</t>
  </si>
  <si>
    <t>q1-No application of pointer concept.
q2-scanf("%s", names[i]); does not support name with space. The result printing does not fulfill required format.
q3-The program effectively meets all requirements</t>
  </si>
  <si>
    <t>q1-The scanf for reading arraysize should use &amp;arraysize instead of arraysize since you need to pass the address of the variable. Additionally, the \n should not be included in the format string.
When using fgets, you cannot use it to read int values directly. You should use scanf instead. The variables i and k are declared and used incorrectly. They need to be defined properly and should not be redefined in the else block.
The comparison for indices (i &gt; arraysize and k &gt; arraysize) should be &gt;= to ensure they are within bounds. Also, you need to get the indices from input.
q2-Incorrect use of pointers: sum = *marks[0] + *marks[1] + *marks[2]; should be sum = marks[0] + marks[1] + marks[2]; because marks is already an array of floats.
The printf statement in calculateAverage is missing the variable for the average: it should be printf("Average Mark: %.2f\n", average);.The declaration char *ptr = names[]; is incorrect. You should not use [] here; instead, it should be char (*ptr)[NAME_LENGTH] = names;. The calculateAverage function does not correctly handle the number of students defined by the count parameter; it should use count instead of hardcoding 3.
The main function only initializes names and marks for 3 students but declares them as arrays of size 2.
There’s no logic to handle more than 3 students; you should define both arrays with a size that matches your requirement.
The function displayStudentData is not called in main, and the averages are not calculated or displayed correctly.
In displayStudentData, printf("%s: %.2f", *ptr[i], *ptrr[i]); should be corrected to printf("%s: %.2f\n", ptr[i], marks[i]); after properly defining ptr and avoiding further pointer misuse.
The main function has incorrect initializations for names and marks. It should declare arrays of appropriate size and type, not use {i, j, k}.
The scanf format for reading floats should be "%f" instead of "%.f", and there should not be a newline character after %f.
The variable i, j, and k need to be declared and used appropriately.
q3-No submission</t>
  </si>
  <si>
    <t>q1-The program effectively meets all requirements
q2-The program effectively meets all requirements
q3-error: ‘nbids’ undeclared</t>
  </si>
  <si>
    <t>q1-The program effectively meets all the requirements 
q2-The program effectively captures and displays student names and marks
q3-The program successfully prompts for bids, validates input, and calculates the highest bid.</t>
  </si>
  <si>
    <t>q1-The condition in the first while loop for validating indices is incorrect. The check (index1 &gt; N &amp;&amp; index2 &gt; N) should be (index1 &gt;= N || index2 &gt;= N). This will ensure that the indices are within the valid range (0 to N-1).
The second and third while loops incorrectly check the upper boundary. They should check index1 &gt;= N and index2 &gt;= N instead of index1 &gt; N and index2 &gt; N. This means the valid range for indices is 0 to N-1, so the condition should not allow N. Problem with printf ("\nError: Indice must be within the range of the array elements. Please try again: ", index1);
q2-The program effectively captures and displays student names and marks
q3-The program successfully prompts for bids, validates input, and calculates the highest bid.</t>
  </si>
  <si>
    <t>q1-The program effectively meets all requirements
q2-The program effectively meets all requirements 
q3-    Uninitialized Variable: The variable highestbid is used without initialization, which may lead to undefined behavior when comparing bids. It should be initialized to a value (e.g., 0) before the comparison loop.
    Input Validation Logic: The loop for bid input should ensure that the bid is stored only after passing validation. The variable bid should not be written to bids[i] until it is validated.    Redundant Loop: The second loop for finding the highest bid should be placed outside the first loop that collects bids. As it stands, it is nested incorrectly.</t>
  </si>
  <si>
    <t xml:space="preserve">q1-Array Size Validation: The prompt asks for "more than 5" elements, but the code does not enforce this condition. If the user enters a value less than 6, the program will still proceed, which is incorrect.
Index Validation Message: The message in the index prompt mistakenly states the range as &lt; 6, but it should reflect the actual size of the array, which is n.
q2-Use scanf to get a char array can only capture one word.   did not follow instruction of using function prototype given.  Sum Calculation: The variable sum is declared as an int, but it accumulates float values (marks). This can lead to truncation of decimal values when calculating the average. sum should be declared as a float.     Average Calculation: The average is calculated using integer division, which will also truncate the result to an integer if sum remains an int. Using sum as a float when calculating the average will ensure a more accurate result.
q3-The code effectively handles user input, validates bids, and calculates the highest bid. </t>
  </si>
  <si>
    <t>q1-The logic for sum is not right.
q2-The program effectively captures and displays student names and marks
q3-The program successfully prompts for bids, validates input, and calculates the highest bid.</t>
  </si>
  <si>
    <t>q1-The maximum index check in the prompt for entering indices is hardcoded as 6. Instead, it should refer to n, the size of the array. Change the prompt to "0 &lt;= index1, index2 &lt; %d" where %d is replaced with n. The program lacks memory deallocation. Although not critical in short-lived programs, it's good practice to free dynamically allocated memory using free(ptr); before exiting.
q2-The program effectively captures and displays student names and marks
q3-The program successfully prompts for bids, validates input, and calculates the highest bid.</t>
  </si>
  <si>
    <t>q1-The program contains an error in the index validation condition: if(index1&gt;=0 &amp;&amp; index2 &lt; N) should be if(index1 &gt;= 0 &amp;&amp; index2 &gt;= 0 &amp;&amp; index2 &lt; N). This will cause an incorrect validation for index2.
The recursive call to main() when the size is invalid (main();) can lead to stack overflow if the user continuously inputs invalid sizes. Instead, use a loop for re-prompting.
When reading array elements, you should use ptr[i] or *(ptr + i) instead of just ptr, since ptr is incremented in the loop.
q2-In the calculate_average function, you are using a hardcoded value of num_students instead of the count parameter passed to the function. This makes the function less flexible, as it will always use num_students instead of the actual count provided. Change for(int k = 0; k &lt; num_students; k++) to for(int k = 0; k &lt; count; k++).
Similarly, in the displayStudentData function, you should replace the hardcoded 3 with num_students or count to maintain consistency.
q3-The program successfully prompts for bids, validates input, and calculates the highest bid.</t>
  </si>
  <si>
    <t>q1-The program effectively meets all the requirements 
q2-scanf("%s", names[i]); does not support name with space
q3-The array arr is declared with int arr[Totalbids]; before Totalbids is initialized. The number of bids prompted is 1 less than the number entered by the user.</t>
  </si>
  <si>
    <t>q1-The program effectively meets all the requirements 
q2-The variable acc in the calculateAverage function is not initialized before being used, which can lead to undefined behavior. You should initialize it to 0 before the loop.
The format string in scanf("%s", studentnames[i]); does not support names with space. 
q3-The program successfully prompts for bids, validates input, and calculates the highest bid.</t>
  </si>
  <si>
    <t>q1-The line printf("Enter the array elements: \n", n); contains an unnecessary format specifier. The variable n is not needed here, and this will not cause a compile error, but it’s incorrect usage.
The condition in the index validation loop uses || instead of &amp;&amp;, which means it will break the loop as long as either index is valid. This is incorrect logic.The validation for the indices should ensure that both index1 and index2 are within the valid range. You should use &amp;&amp; to check both conditions together.
The output message in the final print statement hardcodes the indices to 4 and 5, which may not reflect the user’s input.
The loop for getting the size of the array does not provide feedback if the user enters an invalid size, which could lead to confusion.
q2-The scanf("%.2f", &amp;marks[i]); line is incorrect. The format specifier should not include the precision; it should be scanf("%f", &amp;marks[i]);.
The getchar(); before scanf("%[^\n]", names[i]); is unnecessary and could lead to unexpected behavior in capturing input.
q3-The array float bid[n]; is declared before n is initialized. This is problematic in C because variable-length arrays must be declared after the variable is assigned a value.
The loop for entering bids starts from i = 1, which skips the first index (0) of the array. This could lead to incorrect results when searching for the highest bid.The loop for finding the highest bid starts from 0 but should account for the fact that bid[0] is never set because the loop for entering bids starts from 1. This will lead to using an uninitialized value in comparisons.</t>
  </si>
  <si>
    <t>q1-The program does not validate if size is at least 5, which is a requirement of the assignment. The program does not validate the user input for the indices a and b, which should be within the range of the array size. Accessing out-of-bounds indices could lead to undefined behavior.
q2-The function calculate_average is declared to return an int, but it actually returns a float. This will lead to a warning or error depending on the compiler settings.
The display function is defined to take char name[], which is intended for multiple names but is incorrectly defined. It should be char name[][NAME_LENGTH] to handle full names correctly.
The variable studentName is declared as char studentName[3];, which will only hold a single character for each student. It should be declared as char studentName[3][NAME_LENGTH]; to accommodate full names.In the calculate_average function, the line total += mark[count]; should be total += mark[j]; to correctly sum the marks. This will lead to incorrect average calculations.
The average is printed using %d, which is incorrect since it should be printed as a float using %.2f.
The display function does not handle multiple names correctly due to how studentName is defined, leading to potential out-of-bounds access.
q3-The program effectively meets all requirements</t>
  </si>
  <si>
    <t>q1-The program effectively meets all requirements
q2- The program effectively meets the requirements 
q3-The program effectively meets all requirements</t>
  </si>
  <si>
    <t>q1-The prompt for the indices is misleading. The condition in the prompt states (0 &lt;= index1, index2 &lt; 6), which suggests that the valid range is from 0 to 5. However, the valid range should be from 0 to num - 1 since the size of the array is num.
q2- The program effectively meets the requirements 
q3-int bids[num]; causes a syntax error because num is uninitialized at the point of declaration. In C, variable-length arrays must be declared after their size is known.</t>
  </si>
  <si>
    <t>q1-The program effectively meets all requirements
q2-    The use of fflush(stdin) is not standard and can lead to undefined behavior. Instead, clearing the input buffer should be done using a loop that reads until a newline character is encountered.
    The get_float function does not handle invalid input gracefully. If a non-float value is entered, the input buffer is not cleared, which could lead to an infinite loop.
q3-The use of fflush(stdin) is not standard and can lead to undefined behavior. Instead, clearing the input buffer should be done using a loop that reads until a newline character is encountered.</t>
  </si>
  <si>
    <t>q1-
    The dynamic memory allocation for pointer uses malloc(sizeof(array)), which allocates memory for a fixed-size array of 100 integers, rather than for the user-defined size number. Instead, it should be malloc(number * sizeof(int)).
    The array array is defined but never used, which may be misleading.
    When checking the indices, the condition should ensure that index2 is less than number rather than index2 &gt;= number.
q2-The calculation of the average in the calculateAverage function should return the sum divided by count instead of a hardcoded value of 3. This makes the function less flexible and will produce incorrect results if the count changes.
q3-The initial value of highest should be set to a value that is less than the minimum expected bid, such as 100000, instead of 0. This ensures that the first valid bid is correctly considered the highest bid.</t>
  </si>
  <si>
    <t>q1-    The condition in while (0 &lt; index1 &lt; n &amp;&amp; 0 &lt;= index2 &lt; n) is incorrect. This expression does not evaluate as intended in C. It should be split into two separate comparisons: while (index1 &gt;= 0 &amp;&amp; index1 &lt; n &amp;&amp; index2 &gt;= 0 &amp;&amp; index2 &lt; n).    Also, if (index1 &gt; n || index2 &gt; n) should be if (index1 &gt;= n || index2 &gt;= n) to properly check if the indices are out of bounds. 
    The code does not properly handle the case when the indices are invalid. If invalid indices are entered, the program will not loop to ask for new input again after checking the range.
    The outer loop (while (n &gt;= 5)) is unnecessary since the program only needs to run once after validating the size of the array.
q2- The function r_whitespaces() is called before entering the student names, but it is only effective if there is leftover input in the buffer after entering marks. If the user enters a valid float mark followed by a newline, any subsequent input will not be affected. Thus, it doesn't provide a robust solution for handling whitespace.
q3-The code attempts to allocate memory with bid before it is initialized. This results in malloc(0) on the first line, which is incorrect and can lead to undefined behavior.The program does not correctly handle bids that are less than $100,000. If a bid is invalid, it should prompt the user to re-enter the bid for that index rather than proceeding with the loop.
Highest Bid Calculation: The logic for finding the highest bid is flawed. The comparison in if (arrPtr[0] &lt; arrPtr[i]) is not initialized correctly. It should start by assigning the first valid bid to highest and then compare subsequent bids against highest.</t>
  </si>
  <si>
    <t>q1-    The validation for indices is incorrect in the while loop condition. The logical operator &amp;&amp; should be replaced with || to ensure that either of the index conditions is checked properly.
    The prompt for the indices incorrectly states 0 &lt;= index1, index2 &lt; 6. It should be 0 &lt;= index1, index2 &lt; N since N can be greater than 6.
    The recursive call to main() in the else block is not a good practice and could lead to a stack overflow for repeated invalid inputs.
q2-The scanf format string for reading names is incorrect. The correct format should be "%[^\n]" instead of " %s[^\n]".
q3-    The array bid is accessed starting from index 1, but C arrays are zero-indexed. This can lead to undefined behavior when accessing bid[0] and may cause issues if N is less than BID_SIZE.
    The print statement for bids should correctly reference the index, and the loop should start from 0 to N-1.    The initial value of highestbid should be set to a value that is less than the minimum expected bid, such as 0, instead of -1, to avoid confusion.</t>
  </si>
  <si>
    <t>q1-There are several syntax issues:   The while(N&lt;5); statement is incorrectly placed, which will lead to an infinite loop if N is less than 5.The semicolon at the end of the for loop declaration (for(int i=0; i&lt;N; i++);) causes the loop body to execute only once after the loop completes, instead of iterating over the array. The variable array is used without being allocated memory with malloc.  The variable name arr is used in the sum calculation instead of array. 
    The program logic for validating the size of the array and the indices is flawed due to the incorrect use of loops. The validation loops are not structured properly.
    The indexing for the size check (0 &lt;= index1, index2 &lt; 6) is incorrect; it should reference N instead of a hardcoded value.
q2-no code submitted, the code submitted is for q1
q3-The program effectively meets all requirements</t>
  </si>
  <si>
    <t>q1-
q2-
q3-</t>
  </si>
  <si>
    <t>q1-The program effectively meets its objectives
q2-The program effectively meets its objectives
q3-The program effectively meets all requirements</t>
  </si>
  <si>
    <t>q1-    The memory allocation call to malloc occurs before the variable n is initialized. This will lead to undefined behavior since n is uninitialized when passed to malloc.
    The printf statement in the last section is missing a format specifier for sum.    The loop for entering indices should continue until valid indices are entered, but the sum calculation and print statement should be outside the loop.
q2- The program effectively fulfills its purpose
q3-The program effectively meets all requirements</t>
  </si>
  <si>
    <t>q1-Syntax Errors:    The condition in the if statement to check the array size uses a single | instead of a logical OR operator (||).
    The use of return main(); is not a standard practice; it's better to use a loop to allow the user to re-enter the size without restarting the program.
    The pointer assignments to ptr1 and ptr2 are incorrect; they should be pointing to the elements of the array, not just assigned integer values.
2. Logical Errors:    The variables ptr1 and ptr2 are not used correctly. They should point to the elements in the array using arr[index1] and arr[index2].
    The sum calculation sum = index1 + index2; is incorrect. It should calculate the sum of the values at the specified indices in the array, not the indices themselves.
    The condition checking for valid indices is incorrect; it should check if index1 and index2 are within the bounds of the array.
q2-    The function calculateAverage is defined inside the main function, which is not allowed in C. It should be defined outside of main.
    The printf statement for displaying the average mark does not have a format specifier for the value returned by calculateAverage.
    The way you are using char arrays for names is incorrect. You need to use char name[SIZE][MAX_NAME_LENGTH] (where MAX_NAME_LENGTH is defined) to store multiple names.
2. Logical Errors:
    The program does not store student names correctly; it uses char name1, name2, name3 instead of an array of strings.
    The scanner for names and marks uses scanf for float, but mark is defined as double. Use "%lf" for reading double values.
q3-Syntax Errors:    The scanf for reading bids uses bids[i] incorrectly. It should be &amp;bids[i].
    The condition if (bids &gt; bidsNum) is incorrect; the correct condition should check if bids[i] &lt; minBid.
    The return statement return main(); is not a standard practice. It’s better to use a loop for re-entering values.
    The code after the return statement will never be executed. You should move that block before the return statement.
2. Logical Errors:
    The variable max is uninitialized. It should be initialized to a value that makes sense (e.g., 0 or minBid).
    The logic for finding the highest bid is placed after the return statement, which will never execute.</t>
  </si>
  <si>
    <t>q1-Syntax Errors:      You declare int array[]={0}; which initializes an array of size 1. This is inappropriate since you later attempt to use N to define the size. Logical errors: The initialization of array is incorrect. You need to allocate an array of size N based on user input.  The logic for inputting array elements is inside the size check, but the prompt for indices should be outside the loop after all elements have been entered.
    The sum calculation logic does not correctly access the elements of the array due to the improper usage of pointers.
        The line scanf("%d",&amp;arrayptr+1); should be scanf("%d", &amp;arrayptr[i]); to properly store values in the dynamically referenced memory.
        The scanf for num1 and num2 should use the address operator: scanf("%d %d", &amp;num1, &amp;num2);.
        The condition while(num1&lt;0 || num2&gt;N) should be corrected to while(num1&lt;0 || num2&gt;=N) for proper bounds checking.
        The pointer arithmetic in sum=((*arrayptr+num1)+(*arrayptr+num2)); is incorrect. It should be sum = *(arrayptr + num1) + *(arrayptr + num2);.
q2-
    Errors:
        The function declarations for calculateAverage and displayStudentData should be placed before main(), or you should provide full function prototypes. As it stands, they are not correctly declared in the scope of main().
        In the line char names[NAME_LENGTH];, this creates a single string for one student's name rather than an array to hold multiple names. This should be char names[3][NAME_LENGTH]; for three students.
        The marks array is incorrectly initialized. It should be defined as float marks[3]; instead of float marks[]={0.0};.
        The scanf function calls for both names and marks incorrectly reference indices. It should use names[i - 1] and marks[i - 1] since the loop starts from 1 but array indices start from 0.
        The calculateAverage function does not have a valid return statement, and it should not include scanf inside it. Instead, it should take marks as input from the main function. Logical errors: 
    The logic for calculating the average is incorrect. The calculateAverage function should not read input but rather compute the average based on the marks array passed from main().
    The loop in calculateAverage should not increment count within the loop; it should simply use the count parameter to compute the average.
q3-    Errors:
        The initialization of the array bid[]={0}; creates an array of size 1, which is insufficient for storing multiple bids. This should be declared after determining the size N, such as int bid[N];.
        The printf statement in printf("Enter the number of bids: ", N); has an extra argument that is unnecessary. It should simply be printf("Enter the number of bids: ");.
        The condition in the loop for(int i=0;i&lt;=N;++i) should be for(int i=0;i&lt;N;++i) because array indices go from 0 to N−1N−1.
        The printf statement inside the second scanf for error checking should not have the bid[i] argument. It should just print the error message. Logical errors - 
    The logic for collecting bids has a flaw. When a bid is below the required minimum, you prompt for input again, but the loop continues to the next iteration without checking the entered bid again. You should use a loop to validate the bid input.
    The initialization of max to bid[0] assumes that at least one bid has been entered, which may not be valid if the first bid isn't valid. This could lead to issues in cases where no valid bids are entered.</t>
  </si>
  <si>
    <t xml:space="preserve">q1-The printf statement in the section where the user is prompted to enter elements of the array has an unused format specifier. It should not include , N at the end.
q2-The program works as intended 
q3- The program effectively meets its purpose </t>
  </si>
  <si>
    <t xml:space="preserve">q1-Syntax Errors:    The loop for entering array elements has a semicolon at the end, which prevents the loop body from executing correctly.    The format specifier in scanf for reading array elements uses &amp;array[i] incorrectly. It should be array[i] without the &amp; since array[i] already provides the address.    The condition for the indices in the if statement is incorrect. It should check if element1 and element2 are within the bounds of the array, not just against 1.
2. Logical Errors:
    The prompt for entering indices should be moved before the array elements are read.
    The loop for reading array elements should iterate i &lt; N, not i &lt;= N, which would cause an out-of-bounds access.
    The error message for invalid indices should be displayed and the program should ask for new indices if they are out of range.
q2-The program works as intended 
q3- The program effectively meets its purpose </t>
  </si>
  <si>
    <t>q1-Error printf("Enter the array element：",i);
q2-There are several syntax errors in the code:    The function calculateAverage is incorrectly defined with an extra semicolon ; after its prototype.    The function displayStudentData is defined inside main, which is not valid in C. Functions should be defined outside of main.    There is a duplicate prompt for entering the student names and a missing prompt for entering their marks.
q3-There are syntax issues that prevent the code from compiling:    The while statement is misplaced; it should be part of a loop structure.    The variable N is used but not defined. It should be replaced with totalbids.
    The printf inside the if condition is missing a corresponding value for the placeholder.    The do loop is incomplete; it lacks the closing braces.</t>
  </si>
  <si>
    <t>q1-The sum always return 0
q2-the use of getchar() after reading the name is unnecessary and may lead to confusion. The scanf(" %[^\n]", names[i]); already handles spaces in names correctly.
q3-The program effectively meets all requirements</t>
  </si>
  <si>
    <t>q1-The program effectively meets all requirements
q2-The program meets the primary requirements 
q3-The program effectively meets all requirements</t>
  </si>
  <si>
    <t>q1-Program ends prematurely when user enters invalid index
q2-meets the requirements 
q3-    The program does not enforce the minimum bid requirement of $100,000. It allows any integer input without validation.
    The calculation of n (number of bids) is unnecessary since numbids is already known; it can be directly used in the loop.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</si>
</sst>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rgb="FF000000"/>
      <name val="Aptos Narrow"/>
      <family val="2"/>
    </font>
    <font>
      <sz val="11"/>
      <name val="Aptos Narrow"/>
      <family val="2"/>
      <scheme val="minor"/>
    </font>
    <font>
      <sz val="11"/>
      <color rgb="FFFF0000"/>
      <name val="Aptos Narrow"/>
      <family val="2"/>
    </font>
    <font>
      <b/>
      <sz val="11"/>
      <color rgb="FFFF0000"/>
      <name val="Aptos Narrow"/>
      <family val="2"/>
      <scheme val="minor"/>
    </font>
    <font>
      <sz val="11"/>
      <name val="Aptos Narrow"/>
      <family val="2"/>
    </font>
    <font>
      <b/>
      <sz val="11"/>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diagonal/>
    </border>
    <border>
      <left/>
      <right style="thin">
        <color indexed="64"/>
      </right>
      <top style="thin">
        <color theme="4" tint="0.39997558519241921"/>
      </top>
      <bottom/>
      <diagonal/>
    </border>
    <border>
      <left style="thin">
        <color indexed="64"/>
      </left>
      <right style="thin">
        <color indexed="64"/>
      </right>
      <top style="thin">
        <color theme="4" tint="0.39997558519241921"/>
      </top>
      <bottom/>
      <diagonal/>
    </border>
    <border>
      <left style="thin">
        <color indexed="64"/>
      </left>
      <right/>
      <top style="thin">
        <color theme="4" tint="0.39997558519241921"/>
      </top>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8">
    <xf numFmtId="0" fontId="0" fillId="0" borderId="0" xfId="0"/>
    <xf numFmtId="0" fontId="0" fillId="0" borderId="0" xfId="0" applyAlignment="1">
      <alignment horizontal="center"/>
    </xf>
    <xf numFmtId="0" fontId="0" fillId="0" borderId="10" xfId="0" applyBorder="1"/>
    <xf numFmtId="2" fontId="16" fillId="0" borderId="10" xfId="0" applyNumberFormat="1" applyFont="1" applyBorder="1" applyAlignment="1">
      <alignment horizontal="center"/>
    </xf>
    <xf numFmtId="164" fontId="16" fillId="0" borderId="10" xfId="0" applyNumberFormat="1" applyFont="1" applyBorder="1" applyAlignment="1">
      <alignment horizontal="center"/>
    </xf>
    <xf numFmtId="0" fontId="13" fillId="33" borderId="0" xfId="0" applyFont="1" applyFill="1" applyAlignment="1">
      <alignment horizontal="center"/>
    </xf>
    <xf numFmtId="0" fontId="0" fillId="0" borderId="11" xfId="0" applyBorder="1"/>
    <xf numFmtId="0" fontId="0" fillId="0" borderId="13" xfId="0" applyBorder="1" applyAlignment="1">
      <alignment horizontal="center"/>
    </xf>
    <xf numFmtId="0" fontId="0" fillId="0" borderId="12" xfId="0" applyBorder="1" applyAlignment="1">
      <alignment horizontal="center"/>
    </xf>
    <xf numFmtId="0" fontId="13" fillId="33" borderId="14" xfId="0" applyFont="1" applyFill="1" applyBorder="1" applyAlignment="1">
      <alignment horizontal="center"/>
    </xf>
    <xf numFmtId="0" fontId="0" fillId="0" borderId="10" xfId="0" applyBorder="1" applyAlignment="1">
      <alignment horizontal="center"/>
    </xf>
    <xf numFmtId="0" fontId="18" fillId="0" borderId="10" xfId="0" applyFont="1" applyBorder="1"/>
    <xf numFmtId="0" fontId="18" fillId="0" borderId="0" xfId="0" applyFont="1"/>
    <xf numFmtId="0" fontId="18" fillId="0" borderId="0" xfId="0" applyFont="1" applyAlignment="1">
      <alignment wrapText="1"/>
    </xf>
    <xf numFmtId="0" fontId="19" fillId="0" borderId="11" xfId="0" applyFont="1" applyBorder="1"/>
    <xf numFmtId="0" fontId="14" fillId="0" borderId="10" xfId="0" applyFont="1" applyBorder="1" applyAlignment="1">
      <alignment horizontal="center"/>
    </xf>
    <xf numFmtId="0" fontId="20" fillId="0" borderId="0" xfId="0" applyFont="1"/>
    <xf numFmtId="0" fontId="19" fillId="0" borderId="10" xfId="0" applyFont="1" applyBorder="1" applyAlignment="1">
      <alignment horizontal="center"/>
    </xf>
    <xf numFmtId="0" fontId="14" fillId="0" borderId="10" xfId="0" applyFont="1" applyBorder="1"/>
    <xf numFmtId="2" fontId="21" fillId="0" borderId="10" xfId="0" applyNumberFormat="1" applyFont="1" applyBorder="1" applyAlignment="1">
      <alignment horizontal="center"/>
    </xf>
    <xf numFmtId="164" fontId="21" fillId="0" borderId="10" xfId="0" applyNumberFormat="1" applyFont="1" applyBorder="1" applyAlignment="1">
      <alignment horizontal="center"/>
    </xf>
    <xf numFmtId="0" fontId="19" fillId="0" borderId="12" xfId="0" applyFont="1" applyBorder="1" applyAlignment="1">
      <alignment horizontal="center"/>
    </xf>
    <xf numFmtId="2" fontId="16" fillId="0" borderId="0" xfId="0" applyNumberFormat="1" applyFont="1" applyAlignment="1">
      <alignment horizontal="center"/>
    </xf>
    <xf numFmtId="0" fontId="22" fillId="0" borderId="0" xfId="0" applyFont="1"/>
    <xf numFmtId="0" fontId="16" fillId="0" borderId="0" xfId="0" applyFont="1"/>
    <xf numFmtId="164" fontId="16" fillId="0" borderId="12" xfId="0" applyNumberFormat="1" applyFont="1" applyBorder="1" applyAlignment="1">
      <alignment horizontal="center"/>
    </xf>
    <xf numFmtId="0" fontId="16" fillId="0" borderId="0" xfId="0" applyFont="1" applyAlignment="1">
      <alignment horizontal="center"/>
    </xf>
    <xf numFmtId="0" fontId="0" fillId="0" borderId="0" xfId="0" applyAlignment="1">
      <alignment wrapText="1"/>
    </xf>
    <xf numFmtId="0" fontId="14" fillId="0" borderId="0" xfId="0" applyFont="1"/>
    <xf numFmtId="2" fontId="23" fillId="0" borderId="10" xfId="0" applyNumberFormat="1" applyFont="1" applyBorder="1" applyAlignment="1">
      <alignment horizontal="center"/>
    </xf>
    <xf numFmtId="0" fontId="19" fillId="0" borderId="10" xfId="0" applyFont="1" applyBorder="1"/>
    <xf numFmtId="164" fontId="23" fillId="0" borderId="10" xfId="0" applyNumberFormat="1" applyFont="1" applyBorder="1" applyAlignment="1">
      <alignment horizontal="center"/>
    </xf>
    <xf numFmtId="0" fontId="19" fillId="0" borderId="0" xfId="0" applyFont="1"/>
    <xf numFmtId="0" fontId="16" fillId="0" borderId="10" xfId="0" applyFont="1" applyBorder="1" applyAlignment="1">
      <alignment horizontal="center"/>
    </xf>
    <xf numFmtId="0" fontId="21" fillId="0" borderId="10" xfId="0" applyFont="1" applyBorder="1" applyAlignment="1">
      <alignment horizontal="center"/>
    </xf>
    <xf numFmtId="0" fontId="23" fillId="0" borderId="10" xfId="0" applyFont="1" applyBorder="1" applyAlignment="1">
      <alignment horizontal="center"/>
    </xf>
    <xf numFmtId="2" fontId="0" fillId="0" borderId="0" xfId="0" applyNumberFormat="1" applyAlignment="1">
      <alignment horizontal="center"/>
    </xf>
    <xf numFmtId="0" fontId="19" fillId="0" borderId="0" xfId="0" applyFon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
    <dxf>
      <font>
        <b val="0"/>
        <i val="0"/>
        <strike val="0"/>
        <condense val="0"/>
        <extend val="0"/>
        <outline val="0"/>
        <shadow val="0"/>
        <u val="none"/>
        <vertAlign val="baseline"/>
        <sz val="11"/>
        <color rgb="FF000000"/>
        <name val="Aptos Narrow"/>
        <family val="2"/>
        <scheme val="none"/>
      </font>
      <fill>
        <patternFill patternType="none">
          <fgColor rgb="FFC0E6F5"/>
          <bgColor auto="1"/>
        </patternFill>
      </fill>
    </dxf>
    <dxf>
      <font>
        <b val="0"/>
        <i val="0"/>
        <strike val="0"/>
        <condense val="0"/>
        <extend val="0"/>
        <outline val="0"/>
        <shadow val="0"/>
        <u val="none"/>
        <vertAlign val="baseline"/>
        <sz val="11"/>
        <color rgb="FF000000"/>
        <name val="Aptos Narrow"/>
        <family val="2"/>
        <scheme val="none"/>
      </font>
      <numFmt numFmtId="0" formatCode="General"/>
      <fill>
        <patternFill patternType="none">
          <fgColor rgb="FFC0E6F5"/>
          <bgColor auto="1"/>
        </patternFill>
      </fill>
    </dxf>
    <dxf>
      <font>
        <b val="0"/>
        <i val="0"/>
        <strike val="0"/>
        <condense val="0"/>
        <extend val="0"/>
        <outline val="0"/>
        <shadow val="0"/>
        <u val="none"/>
        <vertAlign val="baseline"/>
        <sz val="11"/>
        <color rgb="FF000000"/>
        <name val="Aptos Narrow"/>
        <family val="2"/>
        <scheme val="none"/>
      </font>
      <fill>
        <patternFill patternType="none">
          <fgColor rgb="FFC0E6F5"/>
          <bgColor auto="1"/>
        </patternFill>
      </fill>
    </dxf>
    <dxf>
      <font>
        <b val="0"/>
        <i val="0"/>
        <strike val="0"/>
        <condense val="0"/>
        <extend val="0"/>
        <outline val="0"/>
        <shadow val="0"/>
        <u val="none"/>
        <vertAlign val="baseline"/>
        <sz val="11"/>
        <color rgb="FF000000"/>
        <name val="Aptos Narrow"/>
        <family val="2"/>
        <scheme val="none"/>
      </font>
      <fill>
        <patternFill patternType="none">
          <fgColor rgb="FFC0E6F5"/>
          <bgColor auto="1"/>
        </patternFill>
      </fill>
    </dxf>
    <dxf>
      <font>
        <b val="0"/>
        <i val="0"/>
        <strike val="0"/>
        <condense val="0"/>
        <extend val="0"/>
        <outline val="0"/>
        <shadow val="0"/>
        <u val="none"/>
        <vertAlign val="baseline"/>
        <sz val="11"/>
        <color rgb="FF000000"/>
        <name val="Aptos Narrow"/>
        <family val="2"/>
        <scheme val="none"/>
      </font>
      <fill>
        <patternFill patternType="none">
          <fgColor rgb="FFC0E6F5"/>
          <bgColor auto="1"/>
        </patternFill>
      </fill>
      <border diagonalUp="0" diagonalDown="0">
        <left/>
        <right/>
        <top style="thin">
          <color theme="4" tint="0.39997558519241921"/>
        </top>
        <bottom/>
      </border>
    </dxf>
    <dxf>
      <font>
        <b/>
        <i val="0"/>
        <strike val="0"/>
        <condense val="0"/>
        <extend val="0"/>
        <outline val="0"/>
        <shadow val="0"/>
        <u val="none"/>
        <vertAlign val="baseline"/>
        <sz val="11"/>
        <color theme="1"/>
        <name val="Aptos Narrow"/>
        <family val="2"/>
        <scheme val="minor"/>
      </font>
      <numFmt numFmtId="164" formatCode="0.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i val="0"/>
        <strike val="0"/>
        <condense val="0"/>
        <extend val="0"/>
        <outline val="0"/>
        <shadow val="0"/>
        <u val="none"/>
        <vertAlign val="baseline"/>
        <sz val="11"/>
        <color theme="1"/>
        <name val="Aptos Narrow"/>
        <family val="2"/>
        <scheme val="minor"/>
      </font>
      <numFmt numFmtId="2" formatCode="0.0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i val="0"/>
        <strike val="0"/>
        <condense val="0"/>
        <extend val="0"/>
        <outline val="0"/>
        <shadow val="0"/>
        <u val="none"/>
        <vertAlign val="baseline"/>
        <sz val="11"/>
        <color theme="1"/>
        <name val="Aptos Narrow"/>
        <family val="2"/>
        <scheme val="minor"/>
      </font>
      <numFmt numFmtId="2" formatCode="0.00"/>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border>
    </dxf>
    <dxf>
      <font>
        <b/>
      </font>
      <numFmt numFmtId="0" formatCode="Genera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font>
      <numFmt numFmtId="0" formatCode="Genera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font>
      <numFmt numFmtId="0" formatCode="Genera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indexed="64"/>
        </left>
        <right/>
        <top style="thin">
          <color theme="4" tint="0.39997558519241921"/>
        </top>
        <bottom/>
      </border>
    </dxf>
    <dxf>
      <font>
        <b/>
        <i val="0"/>
        <strike val="0"/>
        <condense val="0"/>
        <extend val="0"/>
        <outline val="0"/>
        <shadow val="0"/>
        <u val="none"/>
        <vertAlign val="baseline"/>
        <sz val="11"/>
        <color theme="1"/>
        <name val="Aptos Narrow"/>
        <family val="2"/>
        <scheme val="minor"/>
      </font>
      <numFmt numFmtId="164" formatCode="0.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numFmt numFmtId="0" formatCode="General"/>
      <alignment horizontal="center" vertical="bottom" textRotation="0" wrapText="0" indent="0" justifyLastLine="0" shrinkToFit="0" readingOrder="0"/>
      <border diagonalUp="0" diagonalDown="0" outline="0">
        <left/>
        <right style="thin">
          <color indexed="64"/>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numFmt numFmtId="0" formatCode="Genera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numFmt numFmtId="0" formatCode="Genera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left/>
        <right style="thin">
          <color indexed="64"/>
        </right>
        <top style="thin">
          <color theme="4" tint="0.39997558519241921"/>
        </top>
        <bottom/>
        <vertical/>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wrapText="0" indent="0" justifyLastLine="0" shrinkToFit="0" readingOrder="0"/>
      <border diagonalUp="0" diagonalDown="0">
        <left style="thin">
          <color indexed="64"/>
        </left>
        <right style="thin">
          <color indexed="64"/>
        </right>
        <top style="thin">
          <color theme="4" tint="0.39997558519241921"/>
        </top>
        <bottom/>
        <vertical/>
      </border>
    </dxf>
    <dxf>
      <font>
        <b val="0"/>
        <i val="0"/>
        <strike val="0"/>
        <condense val="0"/>
        <extend val="0"/>
        <outline val="0"/>
        <shadow val="0"/>
        <u val="none"/>
        <vertAlign val="baseline"/>
        <sz val="11"/>
        <color theme="1"/>
        <name val="Aptos Narrow"/>
        <family val="2"/>
        <scheme val="minor"/>
      </font>
      <fill>
        <patternFill patternType="none">
          <bgColor auto="1"/>
        </patternFill>
      </fill>
      <alignment horizontal="center" vertical="bottom" textRotation="0" wrapText="0" indent="0" justifyLastLine="0" shrinkToFit="0" readingOrder="0"/>
      <border diagonalUp="0" diagonalDown="0">
        <left style="thin">
          <color indexed="64"/>
        </left>
        <right/>
        <top style="thin">
          <color theme="4" tint="0.39997558519241921"/>
        </top>
        <bottom/>
        <vertical/>
      </border>
    </dxf>
    <dxf>
      <border outline="0">
        <left style="thin">
          <color rgb="FF44B3E1"/>
        </left>
        <right style="thin">
          <color rgb="FF44B3E1"/>
        </right>
        <top style="thin">
          <color rgb="FF44B3E1"/>
        </top>
        <bottom style="thin">
          <color rgb="FF44B3E1"/>
        </bottom>
      </border>
    </dxf>
    <dxf>
      <font>
        <b val="0"/>
        <i val="0"/>
        <strike val="0"/>
        <condense val="0"/>
        <extend val="0"/>
        <outline val="0"/>
        <shadow val="0"/>
        <u val="none"/>
        <vertAlign val="baseline"/>
        <sz val="11"/>
        <color rgb="FF000000"/>
        <name val="Aptos Narrow"/>
        <family val="2"/>
        <scheme val="none"/>
      </font>
      <fill>
        <patternFill patternType="none">
          <fgColor rgb="FFC0E6F5"/>
          <bgColor auto="1"/>
        </patternFill>
      </fill>
    </dxf>
    <dxf>
      <font>
        <b/>
        <i val="0"/>
        <strike val="0"/>
        <condense val="0"/>
        <extend val="0"/>
        <outline val="0"/>
        <shadow val="0"/>
        <u val="none"/>
        <vertAlign val="baseline"/>
        <sz val="11"/>
        <color theme="0"/>
        <name val="Aptos Narrow"/>
        <family val="2"/>
        <scheme val="minor"/>
      </font>
      <fill>
        <patternFill patternType="solid">
          <fgColor indexed="64"/>
          <bgColor theme="1"/>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32B5A88-AE0C-4204-B37D-BBD5061899C1}" name="Table1357859" displayName="Table1357859" ref="A1:AJ187" totalsRowShown="0" headerRowDxfId="38" dataDxfId="37" tableBorderDxfId="36">
  <autoFilter ref="A1:AJ187" xr:uid="{FC76E8EC-1A68-4FF8-B2D4-1955062DA750}"/>
  <sortState xmlns:xlrd2="http://schemas.microsoft.com/office/spreadsheetml/2017/richdata2" ref="A2:AJ187">
    <sortCondition ref="B1:B187"/>
  </sortState>
  <tableColumns count="36">
    <tableColumn id="1" xr3:uid="{6C061347-788D-4D01-9195-262754DA3001}" name="No" dataDxfId="35"/>
    <tableColumn id="2" xr3:uid="{3E2A04A2-CE85-4B23-A167-BA4145FAD0D6}" name="ID" dataDxfId="34"/>
    <tableColumn id="3" xr3:uid="{081E47EF-04E9-4025-B88A-7E36753A3A3A}" name="Name" dataDxfId="33"/>
    <tableColumn id="4" xr3:uid="{A660979C-6B83-4E5D-BE76-F582C8F0F370}" name="Run and Output (1.5)" dataDxfId="32"/>
    <tableColumn id="5" xr3:uid="{4928B39B-0833-4CDA-AA5D-F70502EE2577}" name="Code Quality (1.5)" dataDxfId="31"/>
    <tableColumn id="32" xr3:uid="{9A0F3D94-A0FC-4DD1-9D9D-E34C8AFE5234}" name="Q1" dataDxfId="30">
      <calculatedColumnFormula>SUM(Table1357859[[#This Row],[Run and Output (1.5)]:[Code Quality (1.5)]])</calculatedColumnFormula>
    </tableColumn>
    <tableColumn id="6" xr3:uid="{579EC901-9542-4656-A741-186BEF168DA5}" name="Run and Output (1.5)2" dataDxfId="29"/>
    <tableColumn id="7" xr3:uid="{811625DE-03CB-431A-81F6-4C20624299A7}" name="Code Quality (1.5)3" dataDxfId="28"/>
    <tableColumn id="33" xr3:uid="{88C7BDFB-A6A1-4D4A-BB9D-21C9E0E31A4C}" name="Q2" dataDxfId="27">
      <calculatedColumnFormula>SUM(Table1357859[[#This Row],[Run and Output (1.5)2]],Table1357859[[#This Row],[Code Quality (1.5)3]])</calculatedColumnFormula>
    </tableColumn>
    <tableColumn id="8" xr3:uid="{21DC4AD6-0190-46E1-9064-464549623660}" name="Run and Output (2)" dataDxfId="26"/>
    <tableColumn id="9" xr3:uid="{28A9479B-237D-4833-B2EC-01A8C92A694E}" name="Code Quality (2)" dataDxfId="25"/>
    <tableColumn id="34" xr3:uid="{A8BE3146-FA7F-4215-95C8-AB4F19F1CD2E}" name="Q3" dataDxfId="24">
      <calculatedColumnFormula>SUM(Table1357859[[#This Row],[Run and Output (2)]],Table1357859[[#This Row],[Code Quality (2)]])</calculatedColumnFormula>
    </tableColumn>
    <tableColumn id="10" xr3:uid="{EE594BCE-FB98-48D4-A135-E6BDB322BFAB}" name="Subtotal (10)" dataDxfId="23">
      <calculatedColumnFormula>SUM(Table1357859[[#This Row],[Q1]],Table1357859[[#This Row],[Q2]],Table1357859[[#This Row],[Q3]])</calculatedColumnFormula>
    </tableColumn>
    <tableColumn id="11" xr3:uid="{2099778D-645E-4DBF-BE4E-43236064F44C}" name="Run and Correct Output (1.5)" dataDxfId="22"/>
    <tableColumn id="12" xr3:uid="{366FB2BD-F692-43AD-BA7C-CF1882F86387}" name="Code Quality (1.5)2" dataDxfId="21"/>
    <tableColumn id="35" xr3:uid="{86C1FA0A-95CF-4233-B3DC-8C4CF5BB5995}" name="Q1(3)" dataDxfId="20">
      <calculatedColumnFormula>SUM(Table1357859[[#This Row],[Run and Correct Output (1.5)]:[Code Quality (1.5)2]])</calculatedColumnFormula>
    </tableColumn>
    <tableColumn id="13" xr3:uid="{C47D14C8-A334-43A8-A4A3-8CD107C74DFD}" name="Run and Correct Output (1.5)2" dataDxfId="19"/>
    <tableColumn id="14" xr3:uid="{826E807B-9732-41AA-B743-92660B9271AE}" name="Code Quality (1.5)4" dataDxfId="18"/>
    <tableColumn id="37" xr3:uid="{167BDA93-B48D-4828-9740-16FE2DC1D823}" name="Q2(3)" dataDxfId="17">
      <calculatedColumnFormula>SUM(Table1357859[[#This Row],[Run and Correct Output (1.5)2]:[Code Quality (1.5)4]])</calculatedColumnFormula>
    </tableColumn>
    <tableColumn id="15" xr3:uid="{A92908A5-BE80-4B58-ABB8-0C691C244BB2}" name="Run and Correct Output (2)" dataDxfId="16"/>
    <tableColumn id="16" xr3:uid="{FBB43225-E9C6-4136-94DF-BAFC4EC76F44}" name="Code Quality (2)2" dataDxfId="15"/>
    <tableColumn id="38" xr3:uid="{B593E7ED-2C80-4E85-949A-C171520A88E6}" name="Q3 (4)" dataDxfId="14">
      <calculatedColumnFormula>SUM(Table1357859[[#This Row],[Run and Correct Output (2)]:[Code Quality (2)2]])</calculatedColumnFormula>
    </tableColumn>
    <tableColumn id="17" xr3:uid="{ED64B18B-4253-44C5-A23B-3806F845A360}" name="Subtotal (10)2" dataDxfId="13">
      <calculatedColumnFormula>SUM(Table1357859[[#This Row],[Q1(3)]],Table1357859[[#This Row],[Q2(3)]],Table1357859[[#This Row],[Q3 (4)]])</calculatedColumnFormula>
    </tableColumn>
    <tableColumn id="18" xr3:uid="{A5F6672C-DC11-47F8-B76B-E5C9E48436A3}" name="Run and Output (2.5)" dataDxfId="12"/>
    <tableColumn id="19" xr3:uid="{0B3BC517-7B87-4E08-B153-E14988BC6A7E}" name="Code Quality (2.5)" dataDxfId="11"/>
    <tableColumn id="20" xr3:uid="{DBCD70B3-403D-4CFF-B4BF-48F8707D59D5}" name="Run and Output (2.5)11" dataDxfId="10"/>
    <tableColumn id="21" xr3:uid="{342ECC09-2583-4BB3-B2E1-663B21EB9C1A}" name="Code Quality (2.5)12" dataDxfId="9"/>
    <tableColumn id="22" xr3:uid="{F4442627-95DE-4B2A-8CA3-F26C2281AA29}" name="Run and Output (2.5)13" dataDxfId="8"/>
    <tableColumn id="23" xr3:uid="{8CB881C3-AE61-4E5D-A158-79127CBB4F2F}" name="Code Quality (2.5)14" dataDxfId="7"/>
    <tableColumn id="24" xr3:uid="{C8AC2411-7D5C-4E86-8D81-081D44698DC2}" name="Subtotal (15)" dataDxfId="6">
      <calculatedColumnFormula>SUM(X2:AC2)</calculatedColumnFormula>
    </tableColumn>
    <tableColumn id="25" xr3:uid="{A2E32691-AA82-4E3F-A46E-BBCD87E83990}" name="Total (35)" dataDxfId="5">
      <calculatedColumnFormula>SUM(AD2,W2,M2)</calculatedColumnFormula>
    </tableColumn>
    <tableColumn id="26" xr3:uid="{80013550-BC2A-4CCD-BEE3-F08F697D039F}" name="Feedback Q1" dataDxfId="4"/>
    <tableColumn id="27" xr3:uid="{2D868375-23AF-4503-8AFC-31B73BCC3379}" name="Feedback Q2" dataDxfId="3"/>
    <tableColumn id="28" xr3:uid="{41D1BE83-1785-46BB-9B57-1B5F10FEE9EC}" name="Feedback Q3" dataDxfId="2"/>
    <tableColumn id="31" xr3:uid="{D8C575F6-24E6-44F3-BE4C-B57673CC9F4F}" name="Overall Feedbacks" dataDxfId="1">
      <calculatedColumnFormula>CONCATENATE(Table1357859[[#This Row],[Feedback Q1]],Table1357859[[#This Row],[Feedback Q2]],Table1357859[[#This Row],[Feedback Q3]])</calculatedColumnFormula>
    </tableColumn>
    <tableColumn id="30" xr3:uid="{C78D3682-927E-45E5-A2CF-5303508B3642}" name="Feedback"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8961F-18EB-4C8F-8DC1-4482AD872023}">
  <dimension ref="A1:AP192"/>
  <sheetViews>
    <sheetView tabSelected="1" zoomScale="85" zoomScaleNormal="85" workbookViewId="0">
      <selection activeCell="AM14" sqref="AM14"/>
    </sheetView>
  </sheetViews>
  <sheetFormatPr defaultRowHeight="14.4" x14ac:dyDescent="0.3"/>
  <cols>
    <col min="1" max="1" width="8.88671875" style="1"/>
    <col min="2" max="2" width="11.44140625" bestFit="1" customWidth="1"/>
    <col min="3" max="3" width="45.21875" bestFit="1" customWidth="1"/>
    <col min="4" max="4" width="11.44140625" hidden="1" customWidth="1"/>
    <col min="5" max="5" width="12.21875" hidden="1" customWidth="1"/>
    <col min="6" max="6" width="8.5546875" hidden="1" customWidth="1"/>
    <col min="7" max="7" width="10.5546875" hidden="1" customWidth="1"/>
    <col min="8" max="8" width="10" hidden="1" customWidth="1"/>
    <col min="9" max="9" width="8.5546875" hidden="1" customWidth="1"/>
    <col min="10" max="10" width="9.33203125" hidden="1" customWidth="1"/>
    <col min="11" max="11" width="11" hidden="1" customWidth="1"/>
    <col min="12" max="12" width="7.77734375" hidden="1" customWidth="1"/>
    <col min="13" max="13" width="4.6640625" style="1" hidden="1" customWidth="1"/>
    <col min="14" max="14" width="12.109375" customWidth="1"/>
    <col min="15" max="15" width="17" customWidth="1"/>
    <col min="16" max="16" width="10.33203125" customWidth="1"/>
    <col min="17" max="17" width="15.33203125" customWidth="1"/>
    <col min="18" max="18" width="14.6640625" customWidth="1"/>
    <col min="19" max="19" width="15.109375" customWidth="1"/>
    <col min="20" max="20" width="19.5546875" customWidth="1"/>
    <col min="21" max="21" width="8.77734375" customWidth="1"/>
    <col min="22" max="22" width="17.21875" customWidth="1"/>
    <col min="23" max="23" width="14.109375" style="1" customWidth="1"/>
    <col min="24" max="24" width="17" hidden="1" customWidth="1"/>
    <col min="25" max="25" width="14.21875" hidden="1" customWidth="1"/>
    <col min="26" max="26" width="13.33203125" hidden="1" customWidth="1"/>
    <col min="27" max="27" width="24.33203125" hidden="1" customWidth="1"/>
    <col min="28" max="28" width="18.44140625" hidden="1" customWidth="1"/>
    <col min="29" max="29" width="14.88671875" hidden="1" customWidth="1"/>
    <col min="30" max="30" width="13.33203125" hidden="1" customWidth="1"/>
    <col min="31" max="31" width="18.21875" hidden="1" customWidth="1"/>
    <col min="32" max="32" width="29.109375" hidden="1" customWidth="1"/>
    <col min="33" max="33" width="23.88671875" hidden="1" customWidth="1"/>
    <col min="34" max="34" width="21.44140625" hidden="1" customWidth="1"/>
    <col min="35" max="35" width="37" hidden="1" customWidth="1"/>
    <col min="36" max="36" width="52.33203125" hidden="1" customWidth="1"/>
    <col min="37" max="37" width="8.88671875" hidden="1" customWidth="1"/>
    <col min="38" max="38" width="20.5546875" customWidth="1"/>
    <col min="39" max="39" width="20.21875" customWidth="1"/>
    <col min="40" max="40" width="26.5546875" customWidth="1"/>
    <col min="41" max="41" width="18.33203125" customWidth="1"/>
    <col min="42" max="42" width="29.109375" hidden="1" customWidth="1"/>
  </cols>
  <sheetData>
    <row r="1" spans="1:42" ht="28.8" customHeight="1" x14ac:dyDescent="0.3">
      <c r="A1" s="5" t="s">
        <v>198</v>
      </c>
      <c r="B1" s="5" t="s">
        <v>0</v>
      </c>
      <c r="C1" s="5" t="s">
        <v>1</v>
      </c>
      <c r="D1" s="5" t="s">
        <v>189</v>
      </c>
      <c r="E1" s="5" t="s">
        <v>190</v>
      </c>
      <c r="F1" s="5" t="s">
        <v>666</v>
      </c>
      <c r="G1" s="5" t="s">
        <v>199</v>
      </c>
      <c r="H1" s="5" t="s">
        <v>200</v>
      </c>
      <c r="I1" s="5" t="s">
        <v>667</v>
      </c>
      <c r="J1" s="5" t="s">
        <v>191</v>
      </c>
      <c r="K1" s="5" t="s">
        <v>192</v>
      </c>
      <c r="L1" s="5" t="s">
        <v>668</v>
      </c>
      <c r="M1" s="9" t="s">
        <v>194</v>
      </c>
      <c r="N1" s="5" t="s">
        <v>670</v>
      </c>
      <c r="O1" s="5" t="s">
        <v>671</v>
      </c>
      <c r="P1" s="5" t="s">
        <v>919</v>
      </c>
      <c r="Q1" s="5" t="s">
        <v>672</v>
      </c>
      <c r="R1" s="5" t="s">
        <v>673</v>
      </c>
      <c r="S1" s="5" t="s">
        <v>920</v>
      </c>
      <c r="T1" s="5" t="s">
        <v>669</v>
      </c>
      <c r="U1" s="5" t="s">
        <v>674</v>
      </c>
      <c r="V1" s="5" t="s">
        <v>188</v>
      </c>
      <c r="W1" s="5" t="s">
        <v>675</v>
      </c>
      <c r="X1" s="5" t="s">
        <v>195</v>
      </c>
      <c r="Y1" s="5" t="s">
        <v>196</v>
      </c>
      <c r="Z1" s="5" t="s">
        <v>201</v>
      </c>
      <c r="AA1" s="5" t="s">
        <v>202</v>
      </c>
      <c r="AB1" s="5" t="s">
        <v>203</v>
      </c>
      <c r="AC1" s="5" t="s">
        <v>204</v>
      </c>
      <c r="AD1" s="5" t="s">
        <v>193</v>
      </c>
      <c r="AE1" s="5" t="s">
        <v>197</v>
      </c>
      <c r="AF1" s="5" t="s">
        <v>205</v>
      </c>
      <c r="AG1" s="5" t="s">
        <v>206</v>
      </c>
      <c r="AH1" s="5" t="s">
        <v>207</v>
      </c>
      <c r="AI1" s="5" t="s">
        <v>412</v>
      </c>
      <c r="AJ1" s="5" t="s">
        <v>664</v>
      </c>
      <c r="AL1" s="26" t="s">
        <v>666</v>
      </c>
      <c r="AM1" s="26" t="s">
        <v>667</v>
      </c>
      <c r="AN1" s="26" t="s">
        <v>668</v>
      </c>
    </row>
    <row r="2" spans="1:42" ht="16.8" customHeight="1" x14ac:dyDescent="0.3">
      <c r="A2" s="7">
        <v>1</v>
      </c>
      <c r="B2" s="8">
        <v>20409676</v>
      </c>
      <c r="C2" s="6" t="s">
        <v>2</v>
      </c>
      <c r="D2" s="10">
        <v>1.5</v>
      </c>
      <c r="E2" s="10">
        <v>1.5</v>
      </c>
      <c r="F2" s="10">
        <f>SUM(Table1357859[[#This Row],[Run and Output (1.5)]:[Code Quality (1.5)]])</f>
        <v>3</v>
      </c>
      <c r="G2" s="10">
        <v>1</v>
      </c>
      <c r="H2" s="10">
        <v>1</v>
      </c>
      <c r="I2" s="10">
        <f>SUM(Table1357859[[#This Row],[Run and Output (1.5)2]],Table1357859[[#This Row],[Code Quality (1.5)3]])</f>
        <v>2</v>
      </c>
      <c r="J2" s="10">
        <v>1</v>
      </c>
      <c r="K2" s="10">
        <v>1</v>
      </c>
      <c r="L2" s="10">
        <f>SUM(Table1357859[[#This Row],[Run and Output (2)]],Table1357859[[#This Row],[Code Quality (2)]])</f>
        <v>2</v>
      </c>
      <c r="M2" s="25">
        <f>SUM(Table1357859[[#This Row],[Q1]],Table1357859[[#This Row],[Q2]],Table1357859[[#This Row],[Q3]])</f>
        <v>7</v>
      </c>
      <c r="N2" s="10">
        <v>1</v>
      </c>
      <c r="O2" s="10">
        <v>1</v>
      </c>
      <c r="P2" s="33">
        <f>SUM(Table1357859[[#This Row],[Run and Correct Output (1.5)]:[Code Quality (1.5)2]])</f>
        <v>2</v>
      </c>
      <c r="Q2" s="10">
        <v>1</v>
      </c>
      <c r="R2" s="10">
        <v>1</v>
      </c>
      <c r="S2" s="33">
        <f>SUM(Table1357859[[#This Row],[Run and Correct Output (1.5)2]:[Code Quality (1.5)4]])</f>
        <v>2</v>
      </c>
      <c r="T2" s="10">
        <v>1</v>
      </c>
      <c r="U2" s="10">
        <v>0.5</v>
      </c>
      <c r="V2" s="33">
        <f>SUM(Table1357859[[#This Row],[Run and Correct Output (2)]:[Code Quality (2)2]])</f>
        <v>1.5</v>
      </c>
      <c r="W2" s="3">
        <f>SUM(Table1357859[[#This Row],[Q1(3)]],Table1357859[[#This Row],[Q2(3)]],Table1357859[[#This Row],[Q3 (4)]])</f>
        <v>5.5</v>
      </c>
      <c r="X2" s="2"/>
      <c r="Y2" s="2"/>
      <c r="Z2" s="2"/>
      <c r="AA2" s="2"/>
      <c r="AB2" s="2"/>
      <c r="AC2" s="2"/>
      <c r="AD2" s="3">
        <f t="shared" ref="AD2:AD65" si="0">SUM(X2:AC2)</f>
        <v>0</v>
      </c>
      <c r="AE2" s="4">
        <f t="shared" ref="AE2:AE65" si="1">SUM(AD2,W2,M2)</f>
        <v>12.5</v>
      </c>
      <c r="AF2" s="12" t="s">
        <v>309</v>
      </c>
      <c r="AG2" s="12" t="s">
        <v>312</v>
      </c>
      <c r="AH2" s="13" t="s">
        <v>451</v>
      </c>
      <c r="AI2" s="12" t="str">
        <f>CONCATENATE(Table1357859[[#This Row],[Feedback Q1]],Table1357859[[#This Row],[Feedback Q2]],Table1357859[[#This Row],[Feedback Q3]])</f>
        <v>q1:The program correctly prompts the user for the number of rows and columns and uses nested loops to print a grid of asterisks based on that input. The logic is sound and produces the expected output.q2:The calculation of the smallest number has a logical flaw. Specifically, the last condition for finding the smallest number incorrectly compares number2 to number3 instead of number1. It should be if (number1 &gt;= number2 &amp;&amp; number1 &gt;= number3) to correctly identify the smallest value.q3: syntax error. Code ot runnable. The discounted price calculation is incorrect. The formula discprice = cost / discount; When printing the total cost and discounted price, the use of &amp;cost and &amp;discprice is incorrect.The program has a case for exiting (case 5), but this should be case 0 as per your initial prompt. The switch statement should include a proper handling for the exit condition.The code for each case is largely identical. You could create a function to handle the input and calculations to avoid redundancy.</v>
      </c>
      <c r="AJ2" s="12" t="s">
        <v>567</v>
      </c>
      <c r="AL2" t="s">
        <v>729</v>
      </c>
      <c r="AM2" t="s">
        <v>730</v>
      </c>
      <c r="AN2" t="s">
        <v>731</v>
      </c>
      <c r="AO2" t="str">
        <f>_xlfn.CONCAT(AL2,CHAR(10),AM2,CHAR(10),AN2)</f>
        <v xml:space="preserve">q1-The program effectively meets all requirements of the question but not using pointer arithmetic
q2- The program successfully meets all requirements outlined in the question. 
q3-The program effectively meets all requirements. </v>
      </c>
      <c r="AP2" t="s">
        <v>971</v>
      </c>
    </row>
    <row r="3" spans="1:42" ht="15" customHeight="1" x14ac:dyDescent="0.3">
      <c r="A3" s="7">
        <v>2</v>
      </c>
      <c r="B3" s="8">
        <v>20480891</v>
      </c>
      <c r="C3" s="6" t="s">
        <v>3</v>
      </c>
      <c r="D3" s="10">
        <v>1.5</v>
      </c>
      <c r="E3" s="10">
        <v>1.5</v>
      </c>
      <c r="F3" s="10">
        <f>SUM(Table1357859[[#This Row],[Run and Output (1.5)]:[Code Quality (1.5)]])</f>
        <v>3</v>
      </c>
      <c r="G3" s="10">
        <v>1</v>
      </c>
      <c r="H3" s="10">
        <v>1</v>
      </c>
      <c r="I3" s="10">
        <f>SUM(Table1357859[[#This Row],[Run and Output (1.5)2]],Table1357859[[#This Row],[Code Quality (1.5)3]])</f>
        <v>2</v>
      </c>
      <c r="J3" s="17">
        <v>0</v>
      </c>
      <c r="K3" s="17">
        <v>0</v>
      </c>
      <c r="L3" s="17">
        <f>SUM(Table1357859[[#This Row],[Run and Output (2)]],Table1357859[[#This Row],[Code Quality (2)]])</f>
        <v>0</v>
      </c>
      <c r="M3" s="25">
        <f>SUM(Table1357859[[#This Row],[Q1]],Table1357859[[#This Row],[Q2]],Table1357859[[#This Row],[Q3]])</f>
        <v>5</v>
      </c>
      <c r="N3" s="10">
        <v>1.5</v>
      </c>
      <c r="O3" s="10">
        <v>1.5</v>
      </c>
      <c r="P3" s="33">
        <f>SUM(Table1357859[[#This Row],[Run and Correct Output (1.5)]:[Code Quality (1.5)2]])</f>
        <v>3</v>
      </c>
      <c r="Q3" s="10">
        <v>1.5</v>
      </c>
      <c r="R3" s="10">
        <v>1.5</v>
      </c>
      <c r="S3" s="33">
        <f>SUM(Table1357859[[#This Row],[Run and Correct Output (1.5)2]:[Code Quality (1.5)4]])</f>
        <v>3</v>
      </c>
      <c r="T3" s="10">
        <v>2</v>
      </c>
      <c r="U3" s="10">
        <v>2</v>
      </c>
      <c r="V3" s="33">
        <f>SUM(Table1357859[[#This Row],[Run and Correct Output (2)]:[Code Quality (2)2]])</f>
        <v>4</v>
      </c>
      <c r="W3" s="3">
        <f>SUM(Table1357859[[#This Row],[Q1(3)]],Table1357859[[#This Row],[Q2(3)]],Table1357859[[#This Row],[Q3 (4)]])</f>
        <v>10</v>
      </c>
      <c r="X3" s="2"/>
      <c r="Y3" s="2"/>
      <c r="Z3" s="2"/>
      <c r="AA3" s="2"/>
      <c r="AB3" s="2"/>
      <c r="AC3" s="2"/>
      <c r="AD3" s="3">
        <f t="shared" si="0"/>
        <v>0</v>
      </c>
      <c r="AE3" s="4">
        <f t="shared" si="1"/>
        <v>15</v>
      </c>
      <c r="AF3" s="12" t="s">
        <v>361</v>
      </c>
      <c r="AG3" s="12" t="s">
        <v>362</v>
      </c>
      <c r="AH3" s="12" t="s">
        <v>261</v>
      </c>
      <c r="AI3" s="12" t="str">
        <f>CONCATENATE(Table1357859[[#This Row],[Feedback Q1]],Table1357859[[#This Row],[Feedback Q2]],Table1357859[[#This Row],[Feedback Q3]])</f>
        <v>q1:Add the missing semicolon after the printf("\n") statement to prevent compilation errors.q2:The program intends to compute the sum, average, product, smallest, and largest of three integers. However, there are several logical and syntactical errors that prevent it from functioning correctly.q3: no submission</v>
      </c>
      <c r="AJ3" s="12" t="s">
        <v>570</v>
      </c>
      <c r="AL3" t="s">
        <v>691</v>
      </c>
      <c r="AM3" s="27" t="s">
        <v>923</v>
      </c>
      <c r="AN3" s="28" t="s">
        <v>690</v>
      </c>
      <c r="AO3" t="str">
        <f t="shared" ref="AO3:AO66" si="2">_xlfn.CONCAT(AL3,CHAR(10),AM3,CHAR(10),AN3)</f>
        <v>q1-The logic of the program is correct. It successfully prompts the user for the size of the array, ensures it's at least 5, collects array elements, validates indices, and computes the sum of the specified indices.
q2-Did not follow the function prototype provided.      Average Calculation: The variable average is defined as an int, but the average should be a float since you're dividing a sum of float values by an integer. This can lead to truncation of decimal values. You should declare average as float instead.    Sum Calculation: The calculation of sum and average should be done inside the averageMark function, and the average should be printed as a float.
    Hardcoded Array Size: The number of students is hardcoded (3). While this is fine for this specific task, it can be more flexible if defined as a constant or passed as a parameter.
q3-No submission</v>
      </c>
      <c r="AP3" t="s">
        <v>972</v>
      </c>
    </row>
    <row r="4" spans="1:42" ht="16.2" customHeight="1" x14ac:dyDescent="0.3">
      <c r="A4" s="7">
        <v>3</v>
      </c>
      <c r="B4" s="8">
        <v>20488702</v>
      </c>
      <c r="C4" s="6" t="s">
        <v>4</v>
      </c>
      <c r="D4" s="10">
        <v>0.5</v>
      </c>
      <c r="E4" s="10">
        <v>0.5</v>
      </c>
      <c r="F4" s="10">
        <f>SUM(Table1357859[[#This Row],[Run and Output (1.5)]:[Code Quality (1.5)]])</f>
        <v>1</v>
      </c>
      <c r="G4" s="10">
        <v>1</v>
      </c>
      <c r="H4" s="10">
        <v>1</v>
      </c>
      <c r="I4" s="10">
        <f>SUM(Table1357859[[#This Row],[Run and Output (1.5)2]],Table1357859[[#This Row],[Code Quality (1.5)3]])</f>
        <v>2</v>
      </c>
      <c r="J4" s="10">
        <v>1</v>
      </c>
      <c r="K4" s="10">
        <v>1</v>
      </c>
      <c r="L4" s="10">
        <f>SUM(Table1357859[[#This Row],[Run and Output (2)]],Table1357859[[#This Row],[Code Quality (2)]])</f>
        <v>2</v>
      </c>
      <c r="M4" s="25">
        <f>SUM(Table1357859[[#This Row],[Q1]],Table1357859[[#This Row],[Q2]],Table1357859[[#This Row],[Q3]])</f>
        <v>5</v>
      </c>
      <c r="N4" s="10">
        <v>1</v>
      </c>
      <c r="O4" s="10">
        <v>1</v>
      </c>
      <c r="P4" s="33">
        <f>SUM(Table1357859[[#This Row],[Run and Correct Output (1.5)]:[Code Quality (1.5)2]])</f>
        <v>2</v>
      </c>
      <c r="Q4" s="10">
        <v>1</v>
      </c>
      <c r="R4" s="10">
        <v>1</v>
      </c>
      <c r="S4" s="33">
        <f>SUM(Table1357859[[#This Row],[Run and Correct Output (1.5)2]:[Code Quality (1.5)4]])</f>
        <v>2</v>
      </c>
      <c r="T4" s="10">
        <v>2</v>
      </c>
      <c r="U4" s="10">
        <v>2</v>
      </c>
      <c r="V4" s="33">
        <f>SUM(Table1357859[[#This Row],[Run and Correct Output (2)]:[Code Quality (2)2]])</f>
        <v>4</v>
      </c>
      <c r="W4" s="3">
        <f>SUM(Table1357859[[#This Row],[Q1(3)]],Table1357859[[#This Row],[Q2(3)]],Table1357859[[#This Row],[Q3 (4)]])</f>
        <v>8</v>
      </c>
      <c r="X4" s="2"/>
      <c r="Y4" s="2"/>
      <c r="Z4" s="2"/>
      <c r="AA4" s="2"/>
      <c r="AB4" s="2"/>
      <c r="AC4" s="2"/>
      <c r="AD4" s="3">
        <f t="shared" si="0"/>
        <v>0</v>
      </c>
      <c r="AE4" s="4">
        <f t="shared" si="1"/>
        <v>13</v>
      </c>
      <c r="AF4" s="12" t="s">
        <v>415</v>
      </c>
      <c r="AG4" s="12" t="s">
        <v>414</v>
      </c>
      <c r="AH4" s="12" t="s">
        <v>416</v>
      </c>
      <c r="AI4" s="12" t="str">
        <f>CONCATENATE(Table1357859[[#This Row],[Feedback Q1]],Table1357859[[#This Row],[Feedback Q2]],Table1357859[[#This Row],[Feedback Q3]])</f>
        <v xml:space="preserve">q1: Incorrect output due to logical errors. The intention of the program is to print a grid of asterisks based on user-defined rows and columns. However, the implementation does not correctly produce the desired grid format.q2: The logic for summing and averaging is correct, but there are errors in handling the product calculation.The product calculation is outside the loop and only uses the last entered number. Instead, you should multiply every number as it is read inq3:there are some critical issues that prevent it from functioning as intended.  The scanf function for reading the discount percentage is incorrectly formatted. </v>
      </c>
      <c r="AJ4" s="12" t="s">
        <v>636</v>
      </c>
      <c r="AL4" s="27" t="s">
        <v>921</v>
      </c>
      <c r="AM4" t="s">
        <v>732</v>
      </c>
      <c r="AN4" s="27" t="s">
        <v>924</v>
      </c>
      <c r="AO4" t="str">
        <f t="shared" si="2"/>
        <v>q1-    Array Initialization: The dynamic allocation of memory using malloc is not utilized. The Numbers array is declared as a local array with a size defined at runtime, which is not valid in C. Instead, the program should use ptr to store the values.    Index Validation: The condition for index validation is incorrect. The checks for index bounds should use &gt;= for the upper limit and &gt; for the lower limit to ensure indices are within valid range (0 to array_size-1).
    Sum Calculation: While the sum calculation itself is correct, it references the local array Numbers instead of the dynamically allocated memory pointed to by ptr.
q2-No implementation using functions. Repetitive Code: The code for inputting student names and marks is repetitive. This could be simplified using an array of struct Students and a loop to handle input and calculations, improving maintainability.
q3-     Array Indexing: The array Bids is defined with int Bids[bidsNum];, but the input loop starts with count = 1. This results in an off-by-one error, causing Bids[count] to access an out-of-bounds index during the last iteration, specifically Bids[bidsNum].    Sorting Logic: The bubble sort implementation has a flaw. The inner loop should check j &lt; bidsNum - 1 to avoid accessing Bids[j + 1] out of bounds when j reaches bidsNum - 1.
    Input Validation: The validation for bid amounts should be integrated into the bid input loop, ensuring that only valid bids are accepted without needing a separate validation check.</v>
      </c>
      <c r="AP4" t="s">
        <v>973</v>
      </c>
    </row>
    <row r="5" spans="1:42" x14ac:dyDescent="0.3">
      <c r="A5" s="7">
        <v>4</v>
      </c>
      <c r="B5" s="8">
        <v>20505065</v>
      </c>
      <c r="C5" s="6" t="s">
        <v>5</v>
      </c>
      <c r="D5" s="10">
        <v>1.5</v>
      </c>
      <c r="E5" s="10">
        <v>1.5</v>
      </c>
      <c r="F5" s="10">
        <f>SUM(Table1357859[[#This Row],[Run and Output (1.5)]:[Code Quality (1.5)]])</f>
        <v>3</v>
      </c>
      <c r="G5" s="10">
        <v>1.5</v>
      </c>
      <c r="H5" s="10">
        <v>1.5</v>
      </c>
      <c r="I5" s="10">
        <f>SUM(Table1357859[[#This Row],[Run and Output (1.5)2]],Table1357859[[#This Row],[Code Quality (1.5)3]])</f>
        <v>3</v>
      </c>
      <c r="J5" s="17">
        <v>1.5</v>
      </c>
      <c r="K5" s="17">
        <v>1.5</v>
      </c>
      <c r="L5" s="17">
        <f>SUM(Table1357859[[#This Row],[Run and Output (2)]],Table1357859[[#This Row],[Code Quality (2)]])</f>
        <v>3</v>
      </c>
      <c r="M5" s="25">
        <f>SUM(Table1357859[[#This Row],[Q1]],Table1357859[[#This Row],[Q2]],Table1357859[[#This Row],[Q3]])</f>
        <v>9</v>
      </c>
      <c r="N5" s="10">
        <v>1</v>
      </c>
      <c r="O5" s="10">
        <v>1</v>
      </c>
      <c r="P5" s="33">
        <f>SUM(Table1357859[[#This Row],[Run and Correct Output (1.5)]:[Code Quality (1.5)2]])</f>
        <v>2</v>
      </c>
      <c r="Q5" s="10">
        <v>1</v>
      </c>
      <c r="R5" s="10">
        <v>1</v>
      </c>
      <c r="S5" s="33">
        <f>SUM(Table1357859[[#This Row],[Run and Correct Output (1.5)2]:[Code Quality (1.5)4]])</f>
        <v>2</v>
      </c>
      <c r="T5" s="15">
        <v>0</v>
      </c>
      <c r="U5" s="15">
        <v>0</v>
      </c>
      <c r="V5" s="34">
        <f>SUM(Table1357859[[#This Row],[Run and Correct Output (2)]:[Code Quality (2)2]])</f>
        <v>0</v>
      </c>
      <c r="W5" s="3">
        <f>SUM(Table1357859[[#This Row],[Q1(3)]],Table1357859[[#This Row],[Q2(3)]],Table1357859[[#This Row],[Q3 (4)]])</f>
        <v>4</v>
      </c>
      <c r="X5" s="2"/>
      <c r="Y5" s="2"/>
      <c r="Z5" s="2"/>
      <c r="AA5" s="2"/>
      <c r="AB5" s="2"/>
      <c r="AC5" s="2"/>
      <c r="AD5" s="3">
        <f t="shared" si="0"/>
        <v>0</v>
      </c>
      <c r="AE5" s="4">
        <f t="shared" si="1"/>
        <v>13</v>
      </c>
      <c r="AF5" s="12" t="s">
        <v>254</v>
      </c>
      <c r="AG5" s="12" t="s">
        <v>498</v>
      </c>
      <c r="AH5" t="s">
        <v>497</v>
      </c>
      <c r="AI5" s="12" t="str">
        <f>CONCATENATE(Table1357859[[#This Row],[Feedback Q1]],Table1357859[[#This Row],[Feedback Q2]],Table1357859[[#This Row],[Feedback Q3]])</f>
        <v>q1:The program correctly prints a grid of asterisks according to the number of rows and columns specified by the user. The nested loops work as intended, creating the expected output.q2: 1 syntax error but overall ok.Q3: incorrect discounted price</v>
      </c>
      <c r="AJ5" s="12" t="s">
        <v>630</v>
      </c>
      <c r="AL5" t="s">
        <v>733</v>
      </c>
      <c r="AM5" t="s">
        <v>734</v>
      </c>
      <c r="AN5" t="s">
        <v>735</v>
      </c>
      <c r="AO5" t="str">
        <f t="shared" si="2"/>
        <v>q1-The program does not utilize pointers or pointer arithmetic for accessing array values. While it successfully collects input and calculates the sum, it does so using array indexing instead of pointers, which was specifically required by the question.
q2-The logic for calculating the average mark and displaying student data is correctly implemented. 
q3-The program effectively meets all requirements, handles input validation properly, and calculates the highest bid as intended.</v>
      </c>
      <c r="AP5" t="s">
        <v>974</v>
      </c>
    </row>
    <row r="6" spans="1:42" x14ac:dyDescent="0.3">
      <c r="A6" s="7">
        <v>5</v>
      </c>
      <c r="B6" s="8">
        <v>20506128</v>
      </c>
      <c r="C6" s="6" t="s">
        <v>6</v>
      </c>
      <c r="D6" s="10">
        <v>1.5</v>
      </c>
      <c r="E6" s="10">
        <v>1.5</v>
      </c>
      <c r="F6" s="10">
        <f>SUM(Table1357859[[#This Row],[Run and Output (1.5)]:[Code Quality (1.5)]])</f>
        <v>3</v>
      </c>
      <c r="G6" s="10">
        <v>1.5</v>
      </c>
      <c r="H6" s="10">
        <v>1.5</v>
      </c>
      <c r="I6" s="10">
        <f>SUM(Table1357859[[#This Row],[Run and Output (1.5)2]],Table1357859[[#This Row],[Code Quality (1.5)3]])</f>
        <v>3</v>
      </c>
      <c r="J6" s="10">
        <v>2</v>
      </c>
      <c r="K6" s="10">
        <v>2</v>
      </c>
      <c r="L6" s="10">
        <f>SUM(Table1357859[[#This Row],[Run and Output (2)]],Table1357859[[#This Row],[Code Quality (2)]])</f>
        <v>4</v>
      </c>
      <c r="M6" s="25">
        <f>SUM(Table1357859[[#This Row],[Q1]],Table1357859[[#This Row],[Q2]],Table1357859[[#This Row],[Q3]])</f>
        <v>10</v>
      </c>
      <c r="N6" s="10">
        <v>1</v>
      </c>
      <c r="O6" s="10">
        <v>1</v>
      </c>
      <c r="P6" s="33">
        <f>SUM(Table1357859[[#This Row],[Run and Correct Output (1.5)]:[Code Quality (1.5)2]])</f>
        <v>2</v>
      </c>
      <c r="Q6" s="10">
        <v>1</v>
      </c>
      <c r="R6" s="10">
        <v>1</v>
      </c>
      <c r="S6" s="33">
        <f>SUM(Table1357859[[#This Row],[Run and Correct Output (1.5)2]:[Code Quality (1.5)4]])</f>
        <v>2</v>
      </c>
      <c r="T6" s="10">
        <v>1</v>
      </c>
      <c r="U6" s="10">
        <v>1</v>
      </c>
      <c r="V6" s="33">
        <f>SUM(Table1357859[[#This Row],[Run and Correct Output (2)]:[Code Quality (2)2]])</f>
        <v>2</v>
      </c>
      <c r="W6" s="3">
        <f>SUM(Table1357859[[#This Row],[Q1(3)]],Table1357859[[#This Row],[Q2(3)]],Table1357859[[#This Row],[Q3 (4)]])</f>
        <v>6</v>
      </c>
      <c r="X6" s="2"/>
      <c r="Y6" s="2"/>
      <c r="Z6" s="2"/>
      <c r="AA6" s="2"/>
      <c r="AB6" s="2"/>
      <c r="AC6" s="2"/>
      <c r="AD6" s="3">
        <f t="shared" si="0"/>
        <v>0</v>
      </c>
      <c r="AE6" s="4">
        <f t="shared" si="1"/>
        <v>16</v>
      </c>
      <c r="AF6" s="12" t="s">
        <v>254</v>
      </c>
      <c r="AG6" s="12" t="s">
        <v>461</v>
      </c>
      <c r="AH6" s="12" t="s">
        <v>409</v>
      </c>
      <c r="AI6" s="12" t="str">
        <f>CONCATENATE(Table1357859[[#This Row],[Feedback Q1]],Table1357859[[#This Row],[Feedback Q2]],Table1357859[[#This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6" s="12" t="s">
        <v>573</v>
      </c>
      <c r="AL6" t="s">
        <v>737</v>
      </c>
      <c r="AM6" t="s">
        <v>738</v>
      </c>
      <c r="AN6" t="s">
        <v>739</v>
      </c>
      <c r="AO6" t="str">
        <f t="shared" si="2"/>
        <v>q1- The program effectively meets all requirements and demonstrates good coding practices, including input validation, dynamic memory allocation, and pointer usage. The modular approach greatly enhances the readability and maintainability of the code.
q2-The program effectively meets all requirements
q3-The program effectively meets all requirements</v>
      </c>
      <c r="AP6" t="s">
        <v>975</v>
      </c>
    </row>
    <row r="7" spans="1:42" ht="13.2" customHeight="1" x14ac:dyDescent="0.3">
      <c r="A7" s="7">
        <v>6</v>
      </c>
      <c r="B7" s="8">
        <v>20509169</v>
      </c>
      <c r="C7" s="6" t="s">
        <v>7</v>
      </c>
      <c r="D7" s="10">
        <v>1.5</v>
      </c>
      <c r="E7" s="10">
        <v>1.5</v>
      </c>
      <c r="F7" s="10">
        <f>SUM(Table1357859[[#This Row],[Run and Output (1.5)]:[Code Quality (1.5)]])</f>
        <v>3</v>
      </c>
      <c r="G7" s="10">
        <v>1.5</v>
      </c>
      <c r="H7" s="10">
        <v>1.5</v>
      </c>
      <c r="I7" s="10">
        <f>SUM(Table1357859[[#This Row],[Run and Output (1.5)2]],Table1357859[[#This Row],[Code Quality (1.5)3]])</f>
        <v>3</v>
      </c>
      <c r="J7" s="17">
        <v>0.5</v>
      </c>
      <c r="K7" s="17">
        <v>0.5</v>
      </c>
      <c r="L7" s="17">
        <f>SUM(Table1357859[[#This Row],[Run and Output (2)]],Table1357859[[#This Row],[Code Quality (2)]])</f>
        <v>1</v>
      </c>
      <c r="M7" s="25">
        <f>SUM(Table1357859[[#This Row],[Q1]],Table1357859[[#This Row],[Q2]],Table1357859[[#This Row],[Q3]])</f>
        <v>7</v>
      </c>
      <c r="N7" s="10">
        <v>1.5</v>
      </c>
      <c r="O7" s="10">
        <v>1.5</v>
      </c>
      <c r="P7" s="33">
        <f>SUM(Table1357859[[#This Row],[Run and Correct Output (1.5)]:[Code Quality (1.5)2]])</f>
        <v>3</v>
      </c>
      <c r="Q7" s="10">
        <v>1.5</v>
      </c>
      <c r="R7" s="10">
        <v>1.5</v>
      </c>
      <c r="S7" s="33">
        <f>SUM(Table1357859[[#This Row],[Run and Correct Output (1.5)2]:[Code Quality (1.5)4]])</f>
        <v>3</v>
      </c>
      <c r="T7" s="10">
        <v>2</v>
      </c>
      <c r="U7" s="10">
        <v>2</v>
      </c>
      <c r="V7" s="33">
        <f>SUM(Table1357859[[#This Row],[Run and Correct Output (2)]:[Code Quality (2)2]])</f>
        <v>4</v>
      </c>
      <c r="W7" s="3">
        <f>SUM(Table1357859[[#This Row],[Q1(3)]],Table1357859[[#This Row],[Q2(3)]],Table1357859[[#This Row],[Q3 (4)]])</f>
        <v>10</v>
      </c>
      <c r="X7" s="2"/>
      <c r="Y7" s="2"/>
      <c r="Z7" s="2"/>
      <c r="AA7" s="2"/>
      <c r="AB7" s="2"/>
      <c r="AC7" s="2"/>
      <c r="AD7" s="3">
        <f t="shared" si="0"/>
        <v>0</v>
      </c>
      <c r="AE7" s="4">
        <f t="shared" si="1"/>
        <v>17</v>
      </c>
      <c r="AF7" s="12" t="s">
        <v>254</v>
      </c>
      <c r="AG7" s="12" t="s">
        <v>461</v>
      </c>
      <c r="AH7" s="12" t="s">
        <v>479</v>
      </c>
      <c r="AI7" s="12" t="str">
        <f>CONCATENATE(Table1357859[[#This Row],[Feedback Q1]],Table1357859[[#This Row],[Feedback Q2]],Table1357859[[#This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inputs.q3:Q3: incorrect output (no break in switch case)</v>
      </c>
      <c r="AJ7" s="12" t="s">
        <v>607</v>
      </c>
      <c r="AL7" s="27" t="s">
        <v>922</v>
      </c>
      <c r="AM7" t="s">
        <v>738</v>
      </c>
      <c r="AN7" t="s">
        <v>740</v>
      </c>
      <c r="AO7" t="str">
        <f t="shared" si="2"/>
        <v>q1-    Array Indexing: The condition in the index validation if (index1 &gt;= 0 &amp;&amp; index2 &lt;= N) is incorrect. It should be index2 &lt; N instead of index2 &lt;= N, as valid indices range from 0 to N-1. This logic could lead to an out-of-bounds access when index2 is exactly equal to N.    Memory Check: The program should exit or handle the error gracefully if memory allocation fails. Currently, it just prints a message but continues execution, which can lead to undefined behavior since arr would be uninitialized.
q2-The program effectively meets all requirements
q3-The array bids is declared as float bids[N]; before N is initialized. In C, this is not valid because the size of the array must be known at compile time unless using dynamic memory allocation (e.g., with malloc).The loop for validating bids does not behave correctly. The first while loop checks bids[i] before it is assigned a value, leading to undefined behavior. It should first prompt for input and then validate.</v>
      </c>
      <c r="AP7" t="s">
        <v>976</v>
      </c>
    </row>
    <row r="8" spans="1:42" ht="12.6" customHeight="1" x14ac:dyDescent="0.3">
      <c r="A8" s="7">
        <v>7</v>
      </c>
      <c r="B8" s="8">
        <v>20511126</v>
      </c>
      <c r="C8" s="6" t="s">
        <v>8</v>
      </c>
      <c r="D8" s="10">
        <v>1.5</v>
      </c>
      <c r="E8" s="10">
        <v>1.5</v>
      </c>
      <c r="F8" s="10">
        <f>SUM(Table1357859[[#This Row],[Run and Output (1.5)]:[Code Quality (1.5)]])</f>
        <v>3</v>
      </c>
      <c r="G8" s="10">
        <v>1.5</v>
      </c>
      <c r="H8" s="10">
        <v>1.5</v>
      </c>
      <c r="I8" s="10">
        <f>SUM(Table1357859[[#This Row],[Run and Output (1.5)2]],Table1357859[[#This Row],[Code Quality (1.5)3]])</f>
        <v>3</v>
      </c>
      <c r="J8" s="10">
        <v>2</v>
      </c>
      <c r="K8" s="10">
        <v>2</v>
      </c>
      <c r="L8" s="10">
        <f>SUM(Table1357859[[#This Row],[Run and Output (2)]],Table1357859[[#This Row],[Code Quality (2)]])</f>
        <v>4</v>
      </c>
      <c r="M8" s="25">
        <f>SUM(Table1357859[[#This Row],[Q1]],Table1357859[[#This Row],[Q2]],Table1357859[[#This Row],[Q3]])</f>
        <v>10</v>
      </c>
      <c r="N8" s="10">
        <v>1.5</v>
      </c>
      <c r="O8" s="10">
        <v>1.5</v>
      </c>
      <c r="P8" s="33">
        <f>SUM(Table1357859[[#This Row],[Run and Correct Output (1.5)]:[Code Quality (1.5)2]])</f>
        <v>3</v>
      </c>
      <c r="Q8" s="10">
        <v>1.5</v>
      </c>
      <c r="R8" s="10">
        <v>1.5</v>
      </c>
      <c r="S8" s="33">
        <f>SUM(Table1357859[[#This Row],[Run and Correct Output (1.5)2]:[Code Quality (1.5)4]])</f>
        <v>3</v>
      </c>
      <c r="T8" s="10">
        <v>2</v>
      </c>
      <c r="U8" s="10">
        <v>2</v>
      </c>
      <c r="V8" s="33">
        <f>SUM(Table1357859[[#This Row],[Run and Correct Output (2)]:[Code Quality (2)2]])</f>
        <v>4</v>
      </c>
      <c r="W8" s="3">
        <f>SUM(Table1357859[[#This Row],[Q1(3)]],Table1357859[[#This Row],[Q2(3)]],Table1357859[[#This Row],[Q3 (4)]])</f>
        <v>10</v>
      </c>
      <c r="X8" s="2"/>
      <c r="Y8" s="2"/>
      <c r="Z8" s="2"/>
      <c r="AA8" s="2"/>
      <c r="AB8" s="2"/>
      <c r="AC8" s="2"/>
      <c r="AD8" s="3">
        <f t="shared" si="0"/>
        <v>0</v>
      </c>
      <c r="AE8" s="4">
        <f t="shared" si="1"/>
        <v>20</v>
      </c>
      <c r="AF8" s="12" t="s">
        <v>254</v>
      </c>
      <c r="AG8" s="12" t="s">
        <v>461</v>
      </c>
      <c r="AH8" s="12" t="s">
        <v>409</v>
      </c>
      <c r="AI8" s="12" t="str">
        <f>CONCATENATE(Table1357859[[#This Row],[Feedback Q1]],Table1357859[[#This Row],[Feedback Q2]],Table1357859[[#This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8" s="12" t="s">
        <v>573</v>
      </c>
      <c r="AL8" t="s">
        <v>736</v>
      </c>
      <c r="AM8" t="s">
        <v>738</v>
      </c>
      <c r="AN8" t="s">
        <v>744</v>
      </c>
      <c r="AO8" t="str">
        <f>_xlfn.CONCAT(AL9,CHAR(10),AM9,CHAR(10),AN9)</f>
        <v>q1-The program effectively meets all requirements and demonstrates good practices, including input validation and pointer usage.
q2-The program meets all requirements effectively
q3-The program effectively meets the requirements</v>
      </c>
      <c r="AP8" t="s">
        <v>977</v>
      </c>
    </row>
    <row r="9" spans="1:42" x14ac:dyDescent="0.3">
      <c r="A9" s="7">
        <v>8</v>
      </c>
      <c r="B9" s="8">
        <v>20573337</v>
      </c>
      <c r="C9" s="6" t="s">
        <v>9</v>
      </c>
      <c r="D9" s="10">
        <v>1.5</v>
      </c>
      <c r="E9" s="10">
        <v>1.5</v>
      </c>
      <c r="F9" s="10">
        <f>SUM(Table1357859[[#This Row],[Run and Output (1.5)]:[Code Quality (1.5)]])</f>
        <v>3</v>
      </c>
      <c r="G9" s="10">
        <v>1.5</v>
      </c>
      <c r="H9" s="10">
        <v>1.5</v>
      </c>
      <c r="I9" s="10">
        <f>SUM(Table1357859[[#This Row],[Run and Output (1.5)2]],Table1357859[[#This Row],[Code Quality (1.5)3]])</f>
        <v>3</v>
      </c>
      <c r="J9" s="10">
        <v>2</v>
      </c>
      <c r="K9" s="10">
        <v>2</v>
      </c>
      <c r="L9" s="10">
        <f>SUM(Table1357859[[#This Row],[Run and Output (2)]],Table1357859[[#This Row],[Code Quality (2)]])</f>
        <v>4</v>
      </c>
      <c r="M9" s="25">
        <f>SUM(Table1357859[[#This Row],[Q1]],Table1357859[[#This Row],[Q2]],Table1357859[[#This Row],[Q3]])</f>
        <v>10</v>
      </c>
      <c r="N9" s="10">
        <v>1.5</v>
      </c>
      <c r="O9" s="10">
        <v>1.5</v>
      </c>
      <c r="P9" s="33">
        <f>SUM(Table1357859[[#This Row],[Run and Correct Output (1.5)]:[Code Quality (1.5)2]])</f>
        <v>3</v>
      </c>
      <c r="Q9" s="10">
        <v>1.5</v>
      </c>
      <c r="R9" s="10">
        <v>1.5</v>
      </c>
      <c r="S9" s="33">
        <f>SUM(Table1357859[[#This Row],[Run and Correct Output (1.5)2]:[Code Quality (1.5)4]])</f>
        <v>3</v>
      </c>
      <c r="T9" s="10">
        <v>2</v>
      </c>
      <c r="U9" s="10">
        <v>2</v>
      </c>
      <c r="V9" s="33">
        <f>SUM(Table1357859[[#This Row],[Run and Correct Output (2)]:[Code Quality (2)2]])</f>
        <v>4</v>
      </c>
      <c r="W9" s="3">
        <f>SUM(Table1357859[[#This Row],[Q1(3)]],Table1357859[[#This Row],[Q2(3)]],Table1357859[[#This Row],[Q3 (4)]])</f>
        <v>10</v>
      </c>
      <c r="X9" s="2"/>
      <c r="Y9" s="2"/>
      <c r="Z9" s="2"/>
      <c r="AA9" s="2"/>
      <c r="AB9" s="2"/>
      <c r="AC9" s="2"/>
      <c r="AD9" s="3">
        <f t="shared" si="0"/>
        <v>0</v>
      </c>
      <c r="AE9" s="4">
        <f t="shared" si="1"/>
        <v>20</v>
      </c>
      <c r="AF9" s="12" t="s">
        <v>254</v>
      </c>
      <c r="AG9" s="12" t="s">
        <v>461</v>
      </c>
      <c r="AH9" s="12" t="s">
        <v>409</v>
      </c>
      <c r="AI9" s="12" t="str">
        <f>CONCATENATE(Table1357859[[#This Row],[Feedback Q1]],Table1357859[[#This Row],[Feedback Q2]],Table1357859[[#This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9" s="12" t="s">
        <v>573</v>
      </c>
      <c r="AL9" t="s">
        <v>741</v>
      </c>
      <c r="AM9" t="s">
        <v>742</v>
      </c>
      <c r="AN9" t="s">
        <v>743</v>
      </c>
      <c r="AO9" t="str">
        <f t="shared" ref="AO9:AO13" si="3">_xlfn.CONCAT(AL10,CHAR(10),AM10,CHAR(10),AN10)</f>
        <v>q1-There is a minor issue in the prompt for entering indices; the message states "0 &lt;= index1, index2 &lt; 6", which should reference N instead of a hard-coded number. This could confuse users if they input an array size greater than 6.
q2-The code meets the assignment requirements effectively
q3-The code meets the assignment requirements effectively</v>
      </c>
      <c r="AP9" t="s">
        <v>978</v>
      </c>
    </row>
    <row r="10" spans="1:42" x14ac:dyDescent="0.3">
      <c r="A10" s="7">
        <v>9</v>
      </c>
      <c r="B10" s="8">
        <v>20574289</v>
      </c>
      <c r="C10" s="6" t="s">
        <v>10</v>
      </c>
      <c r="D10" s="10">
        <v>1.5</v>
      </c>
      <c r="E10" s="10">
        <v>1.5</v>
      </c>
      <c r="F10" s="10">
        <f>SUM(Table1357859[[#This Row],[Run and Output (1.5)]:[Code Quality (1.5)]])</f>
        <v>3</v>
      </c>
      <c r="G10" s="10">
        <v>1.5</v>
      </c>
      <c r="H10" s="10">
        <v>1.5</v>
      </c>
      <c r="I10" s="10">
        <f>SUM(Table1357859[[#This Row],[Run and Output (1.5)2]],Table1357859[[#This Row],[Code Quality (1.5)3]])</f>
        <v>3</v>
      </c>
      <c r="J10" s="17">
        <v>0.5</v>
      </c>
      <c r="K10" s="17">
        <v>0.5</v>
      </c>
      <c r="L10" s="17">
        <f>SUM(Table1357859[[#This Row],[Run and Output (2)]],Table1357859[[#This Row],[Code Quality (2)]])</f>
        <v>1</v>
      </c>
      <c r="M10" s="25">
        <f>SUM(Table1357859[[#This Row],[Q1]],Table1357859[[#This Row],[Q2]],Table1357859[[#This Row],[Q3]])</f>
        <v>7</v>
      </c>
      <c r="N10" s="10">
        <v>1.5</v>
      </c>
      <c r="O10" s="10">
        <v>1</v>
      </c>
      <c r="P10" s="33">
        <f>SUM(Table1357859[[#This Row],[Run and Correct Output (1.5)]:[Code Quality (1.5)2]])</f>
        <v>2.5</v>
      </c>
      <c r="Q10" s="10">
        <v>1.5</v>
      </c>
      <c r="R10" s="10">
        <v>1.5</v>
      </c>
      <c r="S10" s="33">
        <f>SUM(Table1357859[[#This Row],[Run and Correct Output (1.5)2]:[Code Quality (1.5)4]])</f>
        <v>3</v>
      </c>
      <c r="T10" s="10">
        <v>2</v>
      </c>
      <c r="U10" s="10">
        <v>2</v>
      </c>
      <c r="V10" s="33">
        <f>SUM(Table1357859[[#This Row],[Run and Correct Output (2)]:[Code Quality (2)2]])</f>
        <v>4</v>
      </c>
      <c r="W10" s="3">
        <f>SUM(Table1357859[[#This Row],[Q1(3)]],Table1357859[[#This Row],[Q2(3)]],Table1357859[[#This Row],[Q3 (4)]])</f>
        <v>9.5</v>
      </c>
      <c r="X10" s="2"/>
      <c r="Y10" s="2"/>
      <c r="Z10" s="2"/>
      <c r="AA10" s="2"/>
      <c r="AB10" s="2"/>
      <c r="AC10" s="2"/>
      <c r="AD10" s="3">
        <f t="shared" si="0"/>
        <v>0</v>
      </c>
      <c r="AE10" s="4">
        <f t="shared" si="1"/>
        <v>16.5</v>
      </c>
      <c r="AF10" s="12" t="s">
        <v>254</v>
      </c>
      <c r="AG10" s="12" t="s">
        <v>461</v>
      </c>
      <c r="AH10" s="12" t="s">
        <v>485</v>
      </c>
      <c r="AI10" s="12" t="str">
        <f>CONCATENATE(Table1357859[[#This Row],[Feedback Q1]],Table1357859[[#This Row],[Feedback Q2]],Table1357859[[#This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there are numerous syntax and logical errors that prevent it from functioning correctly. </v>
      </c>
      <c r="AJ10" s="12" t="s">
        <v>608</v>
      </c>
      <c r="AL10" t="s">
        <v>707</v>
      </c>
      <c r="AM10" t="s">
        <v>705</v>
      </c>
      <c r="AN10" t="s">
        <v>706</v>
      </c>
      <c r="AO10" t="str">
        <f t="shared" si="3"/>
        <v>q1-
    The declaration char arr[] = {} creates an empty array, which is inappropriate for collecting integer inputs.
    The way you attempt to assign values to ptr1 and ptr2 from arr is incorrect and will lead to compilation errors.
    You are trying to use pointers to store indices, which is incorrect. Pointers should point to memory locations, not be used as indices.
    The check if (ptr1 &gt; arr || ptr2 &gt; arr) is invalid for index validation; you should be checking the values of ptr1 and ptr2 as indices.
q2-   The declaration of marks as an empty array (float marks[] = {}) is incorrect.    The use of scanf("%.2f", &amp;marks); contains an incorrect format specifier.     The names array is defined incorrectly, allowing for only a single string, but accessed as if it could hold multiple names (names[i]).    The calculateAverage function does not return the correct average; the logic is incorrect and does not divide the total by the count properly.
q3-The line scanf("%d", &amp;arr); is incorrect. You should be using an index to store the input in the array, e.g., scanf("%d", &amp;arr[i]);.     The logic for checking the minimum bid amount is flawed. You need to ensure that the user re-enters the bid if it is below the threshold, but the current logic will not loop correctly to allow for re-entry.     The way you are trying to find the highest bid starts from arr[0], but you need to initialize it correctly and iterate through all bids, including the first one.</v>
      </c>
      <c r="AP10" t="s">
        <v>978</v>
      </c>
    </row>
    <row r="11" spans="1:42" ht="15.6" customHeight="1" x14ac:dyDescent="0.3">
      <c r="A11" s="7">
        <v>10</v>
      </c>
      <c r="B11" s="8">
        <v>20576624</v>
      </c>
      <c r="C11" s="6" t="s">
        <v>11</v>
      </c>
      <c r="D11" s="10">
        <v>0.5</v>
      </c>
      <c r="E11" s="10">
        <v>0.5</v>
      </c>
      <c r="F11" s="10">
        <f>SUM(Table1357859[[#This Row],[Run and Output (1.5)]:[Code Quality (1.5)]])</f>
        <v>1</v>
      </c>
      <c r="G11" s="10">
        <v>1.5</v>
      </c>
      <c r="H11" s="10">
        <v>1.5</v>
      </c>
      <c r="I11" s="10">
        <f>SUM(Table1357859[[#This Row],[Run and Output (1.5)2]],Table1357859[[#This Row],[Code Quality (1.5)3]])</f>
        <v>3</v>
      </c>
      <c r="J11" s="10">
        <v>2</v>
      </c>
      <c r="K11" s="10">
        <v>2</v>
      </c>
      <c r="L11" s="10">
        <f>SUM(Table1357859[[#This Row],[Run and Output (2)]],Table1357859[[#This Row],[Code Quality (2)]])</f>
        <v>4</v>
      </c>
      <c r="M11" s="25">
        <f>SUM(Table1357859[[#This Row],[Q1]],Table1357859[[#This Row],[Q2]],Table1357859[[#This Row],[Q3]])</f>
        <v>8</v>
      </c>
      <c r="N11" s="10">
        <v>1.5</v>
      </c>
      <c r="O11" s="10">
        <v>1.5</v>
      </c>
      <c r="P11" s="33">
        <f>SUM(Table1357859[[#This Row],[Run and Correct Output (1.5)]:[Code Quality (1.5)2]])</f>
        <v>3</v>
      </c>
      <c r="Q11" s="10">
        <v>1.5</v>
      </c>
      <c r="R11" s="10">
        <v>1.5</v>
      </c>
      <c r="S11" s="33">
        <f>SUM(Table1357859[[#This Row],[Run and Correct Output (1.5)2]:[Code Quality (1.5)4]])</f>
        <v>3</v>
      </c>
      <c r="T11" s="10">
        <v>2</v>
      </c>
      <c r="U11" s="10">
        <v>2</v>
      </c>
      <c r="V11" s="33">
        <f>SUM(Table1357859[[#This Row],[Run and Correct Output (2)]:[Code Quality (2)2]])</f>
        <v>4</v>
      </c>
      <c r="W11" s="3">
        <f>SUM(Table1357859[[#This Row],[Q1(3)]],Table1357859[[#This Row],[Q2(3)]],Table1357859[[#This Row],[Q3 (4)]])</f>
        <v>10</v>
      </c>
      <c r="X11" s="2"/>
      <c r="Y11" s="2"/>
      <c r="Z11" s="2"/>
      <c r="AA11" s="2"/>
      <c r="AB11" s="2"/>
      <c r="AC11" s="2"/>
      <c r="AD11" s="3">
        <f t="shared" si="0"/>
        <v>0</v>
      </c>
      <c r="AE11" s="4">
        <f t="shared" si="1"/>
        <v>18</v>
      </c>
      <c r="AF11" s="12"/>
      <c r="AG11" s="12" t="s">
        <v>325</v>
      </c>
      <c r="AH11" s="12" t="s">
        <v>326</v>
      </c>
      <c r="AI11" s="12" t="str">
        <f>CONCATENATE(Table1357859[[#This Row],[Feedback Q1]],Table1357859[[#This Row],[Feedback Q2]],Table1357859[[#This Row],[Feedback Q3]])</f>
        <v>q2:The program correctly prompts the user for three integers, calculates their sum, product, average, and identifies the largest and smallest numbers. The calculations and comparisons are implemented correctly.q3:The program correctly implements a menu-driven system for calculating costs of different grocery items based on user inputs. It handles various product types and correctly applies discounts, producing accurate results.</v>
      </c>
      <c r="AJ11" s="12" t="s">
        <v>605</v>
      </c>
      <c r="AL11" s="27" t="s">
        <v>708</v>
      </c>
      <c r="AM11" s="27" t="s">
        <v>946</v>
      </c>
      <c r="AN11" s="27" t="s">
        <v>925</v>
      </c>
      <c r="AO11" t="str">
        <f t="shared" si="3"/>
        <v>q1-The program effectively meets all requirements
q2-The program effectively meets all requirements
q3-The program effectively meets the requirements</v>
      </c>
      <c r="AP11" t="s">
        <v>979</v>
      </c>
    </row>
    <row r="12" spans="1:42" x14ac:dyDescent="0.3">
      <c r="A12" s="7">
        <v>11</v>
      </c>
      <c r="B12" s="8">
        <v>20577892</v>
      </c>
      <c r="C12" s="6" t="s">
        <v>12</v>
      </c>
      <c r="D12" s="10">
        <v>0</v>
      </c>
      <c r="E12" s="10">
        <v>0</v>
      </c>
      <c r="F12" s="10">
        <f>SUM(Table1357859[[#This Row],[Run and Output (1.5)]:[Code Quality (1.5)]])</f>
        <v>0</v>
      </c>
      <c r="G12" s="10">
        <v>1.5</v>
      </c>
      <c r="H12" s="10">
        <v>1.5</v>
      </c>
      <c r="I12" s="10">
        <f>SUM(Table1357859[[#This Row],[Run and Output (1.5)2]],Table1357859[[#This Row],[Code Quality (1.5)3]])</f>
        <v>3</v>
      </c>
      <c r="J12" s="17">
        <v>1.5</v>
      </c>
      <c r="K12" s="10">
        <v>1.5</v>
      </c>
      <c r="L12" s="10">
        <f>SUM(Table1357859[[#This Row],[Run and Output (2)]],Table1357859[[#This Row],[Code Quality (2)]])</f>
        <v>3</v>
      </c>
      <c r="M12" s="25">
        <f>SUM(Table1357859[[#This Row],[Q1]],Table1357859[[#This Row],[Q2]],Table1357859[[#This Row],[Q3]])</f>
        <v>6</v>
      </c>
      <c r="N12" s="10">
        <v>0.5</v>
      </c>
      <c r="O12" s="10">
        <v>0.5</v>
      </c>
      <c r="P12" s="33">
        <f>SUM(Table1357859[[#This Row],[Run and Correct Output (1.5)]:[Code Quality (1.5)2]])</f>
        <v>1</v>
      </c>
      <c r="Q12" s="10">
        <v>0.5</v>
      </c>
      <c r="R12" s="10">
        <v>0.5</v>
      </c>
      <c r="S12" s="33">
        <f>SUM(Table1357859[[#This Row],[Run and Correct Output (1.5)2]:[Code Quality (1.5)4]])</f>
        <v>1</v>
      </c>
      <c r="T12" s="10">
        <v>1</v>
      </c>
      <c r="U12" s="10">
        <v>1</v>
      </c>
      <c r="V12" s="33">
        <f>SUM(Table1357859[[#This Row],[Run and Correct Output (2)]:[Code Quality (2)2]])</f>
        <v>2</v>
      </c>
      <c r="W12" s="3">
        <f>SUM(Table1357859[[#This Row],[Q1(3)]],Table1357859[[#This Row],[Q2(3)]],Table1357859[[#This Row],[Q3 (4)]])</f>
        <v>4</v>
      </c>
      <c r="X12" s="2"/>
      <c r="Y12" s="2"/>
      <c r="Z12" s="2"/>
      <c r="AA12" s="2"/>
      <c r="AB12" s="2"/>
      <c r="AC12" s="2"/>
      <c r="AD12" s="3">
        <f t="shared" si="0"/>
        <v>0</v>
      </c>
      <c r="AE12" s="4">
        <f t="shared" si="1"/>
        <v>10</v>
      </c>
      <c r="AF12" s="12" t="s">
        <v>232</v>
      </c>
      <c r="AG12" s="12" t="s">
        <v>233</v>
      </c>
      <c r="AH12" s="12" t="s">
        <v>458</v>
      </c>
      <c r="AI12" s="12" t="str">
        <f>CONCATENATE(Table1357859[[#This Row],[Feedback Q1]],Table1357859[[#This Row],[Feedback Q2]],Table1357859[[#This Row],[Feedback Q3]])</f>
        <v>q1:The program has several issues, particularly with variable naming and loop control. The outer loop uses j but references i in the inner loop, leading to a compilation error. Additionally, width is not defined, which will cause further errors.q2:The program effectively implements the required functionality, but consider modifying the average calculation to ensure it reflects a floating-point result.q3:The program calculates the total cost based on user input for different product types and applies a discount. However, the discount application logic is incorrect; it should calculate the discount based on the original price rather than subtracting the discount percentage directly.  incomplete output (case 3 not taking quantity)</v>
      </c>
      <c r="AJ12" s="12" t="s">
        <v>531</v>
      </c>
      <c r="AL12" t="s">
        <v>736</v>
      </c>
      <c r="AM12" t="s">
        <v>738</v>
      </c>
      <c r="AN12" t="s">
        <v>743</v>
      </c>
      <c r="AO12" t="str">
        <f t="shared" si="3"/>
        <v>q1-Syntax error: printf("Error: Indices must be within the range of the array elements. Please try again.\n", N);
q2-The logic for inputting names and marks, calculating the average, and displaying results is sound.
q3-The program correctly handles user input and validates the bids. It efficiently finds and displays the highest bid.</v>
      </c>
      <c r="AP12" t="s">
        <v>980</v>
      </c>
    </row>
    <row r="13" spans="1:42" x14ac:dyDescent="0.3">
      <c r="A13" s="7">
        <v>12</v>
      </c>
      <c r="B13" s="8">
        <v>20579147</v>
      </c>
      <c r="C13" s="6" t="s">
        <v>13</v>
      </c>
      <c r="D13" s="10">
        <v>1.5</v>
      </c>
      <c r="E13" s="10">
        <v>1.5</v>
      </c>
      <c r="F13" s="10">
        <f>SUM(Table1357859[[#This Row],[Run and Output (1.5)]:[Code Quality (1.5)]])</f>
        <v>3</v>
      </c>
      <c r="G13" s="17">
        <v>0.5</v>
      </c>
      <c r="H13" s="17">
        <v>0.5</v>
      </c>
      <c r="I13" s="17">
        <f>SUM(Table1357859[[#This Row],[Run and Output (1.5)2]],Table1357859[[#This Row],[Code Quality (1.5)3]])</f>
        <v>1</v>
      </c>
      <c r="J13" s="17">
        <v>0</v>
      </c>
      <c r="K13" s="17">
        <v>0</v>
      </c>
      <c r="L13" s="17">
        <f>SUM(Table1357859[[#This Row],[Run and Output (2)]],Table1357859[[#This Row],[Code Quality (2)]])</f>
        <v>0</v>
      </c>
      <c r="M13" s="25">
        <f>SUM(Table1357859[[#This Row],[Q1]],Table1357859[[#This Row],[Q2]],Table1357859[[#This Row],[Q3]])</f>
        <v>4</v>
      </c>
      <c r="N13" s="10">
        <v>0.5</v>
      </c>
      <c r="O13" s="10">
        <v>0.5</v>
      </c>
      <c r="P13" s="33">
        <f>SUM(Table1357859[[#This Row],[Run and Correct Output (1.5)]:[Code Quality (1.5)2]])</f>
        <v>1</v>
      </c>
      <c r="Q13" s="10">
        <v>1</v>
      </c>
      <c r="R13" s="10">
        <v>1</v>
      </c>
      <c r="S13" s="33">
        <f>SUM(Table1357859[[#This Row],[Run and Correct Output (1.5)2]:[Code Quality (1.5)4]])</f>
        <v>2</v>
      </c>
      <c r="T13" s="10">
        <v>2</v>
      </c>
      <c r="U13" s="10">
        <v>2</v>
      </c>
      <c r="V13" s="33">
        <f>SUM(Table1357859[[#This Row],[Run and Correct Output (2)]:[Code Quality (2)2]])</f>
        <v>4</v>
      </c>
      <c r="W13" s="3">
        <f>SUM(Table1357859[[#This Row],[Q1(3)]],Table1357859[[#This Row],[Q2(3)]],Table1357859[[#This Row],[Q3 (4)]])</f>
        <v>7</v>
      </c>
      <c r="X13" s="2"/>
      <c r="Y13" s="2"/>
      <c r="Z13" s="2"/>
      <c r="AA13" s="2"/>
      <c r="AB13" s="2"/>
      <c r="AC13" s="2"/>
      <c r="AD13" s="3">
        <f t="shared" si="0"/>
        <v>0</v>
      </c>
      <c r="AE13" s="4">
        <f t="shared" si="1"/>
        <v>11</v>
      </c>
      <c r="AF13" s="12" t="s">
        <v>254</v>
      </c>
      <c r="AG13" s="12" t="s">
        <v>467</v>
      </c>
      <c r="AH13" s="12" t="s">
        <v>261</v>
      </c>
      <c r="AI13" s="12" t="str">
        <f>CONCATENATE(Table1357859[[#This Row],[Feedback Q1]],Table1357859[[#This Row],[Feedback Q2]],Table1357859[[#This Row],[Feedback Q3]])</f>
        <v>q1:The program correctly prints a grid of asterisks according to the number of rows and columns specified by the user. The nested loops work as intended, creating the expected output.q2: incorrect output (missing smallest/largest) The format string in scanf() has unnecessary escape characters (\).The logic for determining the smallest and largest integers is incomplete. The current conditions do not assign or print the smallest and largest values.The sum calculation is correctq3: no submission</v>
      </c>
      <c r="AJ13" s="12" t="s">
        <v>588</v>
      </c>
      <c r="AL13" t="s">
        <v>718</v>
      </c>
      <c r="AM13" t="s">
        <v>719</v>
      </c>
      <c r="AN13" t="s">
        <v>720</v>
      </c>
      <c r="AO13" t="str">
        <f t="shared" si="3"/>
        <v>q1-There is a syntax error due to the incorrect declaration of the array arr[N] before N is initialized. You cannot declare an array with a variable size without first assigning it a value.
    The inner loop for inputting array elements is incorrectly implemented.
    The pointer p is used in a way that may lead to undefined behavior since it increments without being reset to the start of the array.
q2-The format specifiers in the scanf functions are incorrect. For reading strings and floats, you should not include [^\n] within the format string. Instead, use just %s for strings and %f for floats.The code does not handle input properly due to the incorrect scanf format specifiers. It may lead to unexpected behavior or input failures.
q3-The array value[N] is declared before N is initialized. In C, you cannot declare an array with a variable size unless you use dynamic memory allocation.The logic for checking the number of bids and inputting bids can lead to issues, especially if the user does not enter a valid number of bids initially. Additionally, if a bid is invalid, it does not allow the user to re-enter all bids correctly.</v>
      </c>
      <c r="AP13" t="s">
        <v>981</v>
      </c>
    </row>
    <row r="14" spans="1:42" ht="16.2" customHeight="1" x14ac:dyDescent="0.3">
      <c r="A14" s="7">
        <v>13</v>
      </c>
      <c r="B14" s="8">
        <v>20580127</v>
      </c>
      <c r="C14" s="6" t="s">
        <v>14</v>
      </c>
      <c r="D14" s="10">
        <v>1.5</v>
      </c>
      <c r="E14" s="10">
        <v>1.5</v>
      </c>
      <c r="F14" s="10">
        <f>SUM(Table1357859[[#This Row],[Run and Output (1.5)]:[Code Quality (1.5)]])</f>
        <v>3</v>
      </c>
      <c r="G14" s="10">
        <v>1.5</v>
      </c>
      <c r="H14" s="10">
        <v>1.5</v>
      </c>
      <c r="I14" s="10">
        <f>SUM(Table1357859[[#This Row],[Run and Output (1.5)2]],Table1357859[[#This Row],[Code Quality (1.5)3]])</f>
        <v>3</v>
      </c>
      <c r="J14" s="10">
        <v>1.5</v>
      </c>
      <c r="K14" s="10">
        <v>1.5</v>
      </c>
      <c r="L14" s="10">
        <f>SUM(Table1357859[[#This Row],[Run and Output (2)]],Table1357859[[#This Row],[Code Quality (2)]])</f>
        <v>3</v>
      </c>
      <c r="M14" s="25">
        <f>SUM(Table1357859[[#This Row],[Q1]],Table1357859[[#This Row],[Q2]],Table1357859[[#This Row],[Q3]])</f>
        <v>9</v>
      </c>
      <c r="N14" s="10">
        <v>1.5</v>
      </c>
      <c r="O14" s="10">
        <v>1.5</v>
      </c>
      <c r="P14" s="33">
        <f>SUM(Table1357859[[#This Row],[Run and Correct Output (1.5)]:[Code Quality (1.5)2]])</f>
        <v>3</v>
      </c>
      <c r="Q14" s="10">
        <v>1.5</v>
      </c>
      <c r="R14" s="10">
        <v>1.5</v>
      </c>
      <c r="S14" s="33">
        <f>SUM(Table1357859[[#This Row],[Run and Correct Output (1.5)2]:[Code Quality (1.5)4]])</f>
        <v>3</v>
      </c>
      <c r="T14" s="10">
        <v>2</v>
      </c>
      <c r="U14" s="10">
        <v>2</v>
      </c>
      <c r="V14" s="33">
        <f>SUM(Table1357859[[#This Row],[Run and Correct Output (2)]:[Code Quality (2)2]])</f>
        <v>4</v>
      </c>
      <c r="W14" s="3">
        <f>SUM(Table1357859[[#This Row],[Q1(3)]],Table1357859[[#This Row],[Q2(3)]],Table1357859[[#This Row],[Q3 (4)]])</f>
        <v>10</v>
      </c>
      <c r="X14" s="2"/>
      <c r="Y14" s="2"/>
      <c r="Z14" s="2"/>
      <c r="AA14" s="2"/>
      <c r="AB14" s="2"/>
      <c r="AC14" s="2"/>
      <c r="AD14" s="3">
        <f t="shared" si="0"/>
        <v>0</v>
      </c>
      <c r="AE14" s="4">
        <f t="shared" si="1"/>
        <v>19</v>
      </c>
      <c r="AF14" s="12" t="s">
        <v>234</v>
      </c>
      <c r="AG14" s="12" t="s">
        <v>235</v>
      </c>
      <c r="AH14" s="12" t="s">
        <v>236</v>
      </c>
      <c r="AI14" s="12" t="str">
        <f>CONCATENATE(Table1357859[[#This Row],[Feedback Q1]],Table1357859[[#This Row],[Feedback Q2]],Table1357859[[#This Row],[Feedback Q3]])</f>
        <v>q1:The code effectively prints a grid of asterisks, but ensure that loop variables are uniquely named to avoid conflicts. q2: The code effectively implements the required functionality, but to improve accuracy, consider calculating the average using floating-point arithmetic (e.g., float average = (num1 + num2 + num3) / 3.0;). This would ensure that the average is displayed correctly. The code for calculating largest and smallest can be streamlined further.q3:  The program does not correctly handle the discount application, as it should be calculated based on the most recent total cost from the product type selected. Additionally, the output for total costs is not consistent, as it should be displayed every time a cost is calculated.</v>
      </c>
      <c r="AJ14" s="12" t="s">
        <v>532</v>
      </c>
      <c r="AL14" s="27" t="s">
        <v>721</v>
      </c>
      <c r="AM14" t="s">
        <v>722</v>
      </c>
      <c r="AN14" t="s">
        <v>723</v>
      </c>
      <c r="AO14" t="str">
        <f t="shared" si="2"/>
        <v>q1-There is a syntax error due to the incorrect declaration of the array arr[N] before N is initialized. You cannot declare an array with a variable size without first assigning it a value.
    The inner loop for inputting array elements is incorrectly implemented.
    The pointer p is used in a way that may lead to undefined behavior since it increments without being reset to the start of the array.
q2-The format specifiers in the scanf functions are incorrect. For reading strings and floats, you should not include [^\n] within the format string. Instead, use just %s for strings and %f for floats.The code does not handle input properly due to the incorrect scanf format specifiers. It may lead to unexpected behavior or input failures.
q3-The array value[N] is declared before N is initialized. In C, you cannot declare an array with a variable size unless you use dynamic memory allocation.The logic for checking the number of bids and inputting bids can lead to issues, especially if the user does not enter a valid number of bids initially. Additionally, if a bid is invalid, it does not allow the user to re-enter all bids correctly.</v>
      </c>
      <c r="AP14" t="s">
        <v>982</v>
      </c>
    </row>
    <row r="15" spans="1:42" ht="13.8" customHeight="1" x14ac:dyDescent="0.3">
      <c r="A15" s="7">
        <v>14</v>
      </c>
      <c r="B15" s="8">
        <v>20581109</v>
      </c>
      <c r="C15" s="6" t="s">
        <v>15</v>
      </c>
      <c r="D15" s="10">
        <v>1</v>
      </c>
      <c r="E15" s="10">
        <v>1</v>
      </c>
      <c r="F15" s="10">
        <f>SUM(Table1357859[[#This Row],[Run and Output (1.5)]:[Code Quality (1.5)]])</f>
        <v>2</v>
      </c>
      <c r="G15" s="10">
        <v>1.5</v>
      </c>
      <c r="H15" s="10">
        <v>1.5</v>
      </c>
      <c r="I15" s="10">
        <f>SUM(Table1357859[[#This Row],[Run and Output (1.5)2]],Table1357859[[#This Row],[Code Quality (1.5)3]])</f>
        <v>3</v>
      </c>
      <c r="J15" s="10">
        <v>1</v>
      </c>
      <c r="K15" s="10">
        <v>1</v>
      </c>
      <c r="L15" s="10">
        <f>SUM(Table1357859[[#This Row],[Run and Output (2)]],Table1357859[[#This Row],[Code Quality (2)]])</f>
        <v>2</v>
      </c>
      <c r="M15" s="25">
        <f>SUM(Table1357859[[#This Row],[Q1]],Table1357859[[#This Row],[Q2]],Table1357859[[#This Row],[Q3]])</f>
        <v>7</v>
      </c>
      <c r="N15" s="10">
        <v>1.5</v>
      </c>
      <c r="O15" s="10">
        <v>1.5</v>
      </c>
      <c r="P15" s="33">
        <f>SUM(Table1357859[[#This Row],[Run and Correct Output (1.5)]:[Code Quality (1.5)2]])</f>
        <v>3</v>
      </c>
      <c r="Q15" s="10">
        <v>1</v>
      </c>
      <c r="R15" s="10">
        <v>1</v>
      </c>
      <c r="S15" s="33">
        <f>SUM(Table1357859[[#This Row],[Run and Correct Output (1.5)2]:[Code Quality (1.5)4]])</f>
        <v>2</v>
      </c>
      <c r="T15" s="15">
        <v>0</v>
      </c>
      <c r="U15" s="15">
        <v>0</v>
      </c>
      <c r="V15" s="34">
        <f>SUM(Table1357859[[#This Row],[Run and Correct Output (2)]:[Code Quality (2)2]])</f>
        <v>0</v>
      </c>
      <c r="W15" s="3">
        <f>SUM(Table1357859[[#This Row],[Q1(3)]],Table1357859[[#This Row],[Q2(3)]],Table1357859[[#This Row],[Q3 (4)]])</f>
        <v>5</v>
      </c>
      <c r="X15" s="2"/>
      <c r="Y15" s="2"/>
      <c r="Z15" s="2"/>
      <c r="AA15" s="2"/>
      <c r="AB15" s="2"/>
      <c r="AC15" s="2"/>
      <c r="AD15" s="3">
        <f t="shared" si="0"/>
        <v>0</v>
      </c>
      <c r="AE15" s="4">
        <f t="shared" si="1"/>
        <v>12</v>
      </c>
      <c r="AF15" s="12" t="s">
        <v>356</v>
      </c>
      <c r="AG15" s="12" t="s">
        <v>211</v>
      </c>
      <c r="AH15" s="12" t="s">
        <v>212</v>
      </c>
      <c r="AI15" s="12" t="str">
        <f>CONCATENATE(Table1357859[[#This Row],[Feedback Q1]],Table1357859[[#This Row],[Feedback Q2]],Table1357859[[#This Row],[Feedback Q3]])</f>
        <v>q1: The code structure is mostly clear, but the logic inside the nested loop is flawed.q2: The program correctly calculates the sum, average, product, smallest, and largest values, but it uses if statements that could be simplified.q3: While the code successfully calculates costs for fruits, it needs expansion to address all product types and improve variable naming for clarity.</v>
      </c>
      <c r="AJ15" s="12" t="s">
        <v>523</v>
      </c>
      <c r="AL15" t="s">
        <v>724</v>
      </c>
      <c r="AM15" t="s">
        <v>725</v>
      </c>
      <c r="AN15" t="s">
        <v>726</v>
      </c>
      <c r="AO15" t="str">
        <f t="shared" si="2"/>
        <v>q1-The program effectively handles user input, validates conditions, calculates the sum correctly
q2-The program effectively handles user input, calculates averages, and displays the results correctly.
q3-The program effectively handles user input, validates conditions, calculates the highest bid correctly</v>
      </c>
      <c r="AP15" t="s">
        <v>983</v>
      </c>
    </row>
    <row r="16" spans="1:42" x14ac:dyDescent="0.3">
      <c r="A16" s="7">
        <v>15</v>
      </c>
      <c r="B16" s="8">
        <v>20585127</v>
      </c>
      <c r="C16" s="6" t="s">
        <v>16</v>
      </c>
      <c r="D16" s="10">
        <v>1.5</v>
      </c>
      <c r="E16" s="10">
        <v>1.5</v>
      </c>
      <c r="F16" s="10">
        <f>SUM(Table1357859[[#This Row],[Run and Output (1.5)]:[Code Quality (1.5)]])</f>
        <v>3</v>
      </c>
      <c r="G16" s="10">
        <v>1.5</v>
      </c>
      <c r="H16" s="10">
        <v>1.5</v>
      </c>
      <c r="I16" s="10">
        <f>SUM(Table1357859[[#This Row],[Run and Output (1.5)2]],Table1357859[[#This Row],[Code Quality (1.5)3]])</f>
        <v>3</v>
      </c>
      <c r="J16" s="10">
        <v>2</v>
      </c>
      <c r="K16" s="10">
        <v>2</v>
      </c>
      <c r="L16" s="10">
        <f>SUM(Table1357859[[#This Row],[Run and Output (2)]],Table1357859[[#This Row],[Code Quality (2)]])</f>
        <v>4</v>
      </c>
      <c r="M16" s="25">
        <f>SUM(Table1357859[[#This Row],[Q1]],Table1357859[[#This Row],[Q2]],Table1357859[[#This Row],[Q3]])</f>
        <v>10</v>
      </c>
      <c r="N16" s="10">
        <v>1.5</v>
      </c>
      <c r="O16" s="10">
        <v>1.5</v>
      </c>
      <c r="P16" s="33">
        <f>SUM(Table1357859[[#This Row],[Run and Correct Output (1.5)]:[Code Quality (1.5)2]])</f>
        <v>3</v>
      </c>
      <c r="Q16" s="10">
        <v>1.5</v>
      </c>
      <c r="R16" s="10">
        <v>1</v>
      </c>
      <c r="S16" s="33">
        <f>SUM(Table1357859[[#This Row],[Run and Correct Output (1.5)2]:[Code Quality (1.5)4]])</f>
        <v>2.5</v>
      </c>
      <c r="T16" s="10">
        <v>1.5</v>
      </c>
      <c r="U16" s="10">
        <v>1.5</v>
      </c>
      <c r="V16" s="33">
        <f>SUM(Table1357859[[#This Row],[Run and Correct Output (2)]:[Code Quality (2)2]])</f>
        <v>3</v>
      </c>
      <c r="W16" s="3">
        <f>SUM(Table1357859[[#This Row],[Q1(3)]],Table1357859[[#This Row],[Q2(3)]],Table1357859[[#This Row],[Q3 (4)]])</f>
        <v>8.5</v>
      </c>
      <c r="X16" s="2"/>
      <c r="Y16" s="2"/>
      <c r="Z16" s="2"/>
      <c r="AA16" s="2"/>
      <c r="AB16" s="2"/>
      <c r="AC16" s="2"/>
      <c r="AD16" s="3">
        <f t="shared" si="0"/>
        <v>0</v>
      </c>
      <c r="AE16" s="4">
        <f t="shared" si="1"/>
        <v>18.5</v>
      </c>
      <c r="AF16" s="12" t="s">
        <v>254</v>
      </c>
      <c r="AG16" s="12" t="s">
        <v>461</v>
      </c>
      <c r="AH16" s="12" t="s">
        <v>409</v>
      </c>
      <c r="AI16" s="12" t="str">
        <f>CONCATENATE(Table1357859[[#This Row],[Feedback Q1]],Table1357859[[#This Row],[Feedback Q2]],Table1357859[[#This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16" s="12" t="s">
        <v>573</v>
      </c>
      <c r="AL16" t="s">
        <v>828</v>
      </c>
      <c r="AM16" t="s">
        <v>829</v>
      </c>
      <c r="AN16" t="s">
        <v>830</v>
      </c>
      <c r="AO16" t="str">
        <f t="shared" si="2"/>
        <v>q1-Effectively meet requirements
q2-Effectively meet requirements
q3-the program uses malloc without including the necessary header (&lt;stdlib.h&gt;), which could lead to issues with portability across different compilers.</v>
      </c>
      <c r="AP16" t="s">
        <v>984</v>
      </c>
    </row>
    <row r="17" spans="1:42" x14ac:dyDescent="0.3">
      <c r="A17" s="7">
        <v>16</v>
      </c>
      <c r="B17" s="8">
        <v>20590120</v>
      </c>
      <c r="C17" s="6" t="s">
        <v>17</v>
      </c>
      <c r="D17" s="10">
        <v>0.5</v>
      </c>
      <c r="E17" s="10">
        <v>0.5</v>
      </c>
      <c r="F17" s="10">
        <f>SUM(Table1357859[[#This Row],[Run and Output (1.5)]:[Code Quality (1.5)]])</f>
        <v>1</v>
      </c>
      <c r="G17" s="17">
        <v>0.5</v>
      </c>
      <c r="H17" s="10">
        <v>0.5</v>
      </c>
      <c r="I17" s="10">
        <f>SUM(Table1357859[[#This Row],[Run and Output (1.5)2]],Table1357859[[#This Row],[Code Quality (1.5)3]])</f>
        <v>1</v>
      </c>
      <c r="J17" s="10">
        <v>0.5</v>
      </c>
      <c r="K17" s="10">
        <v>0.5</v>
      </c>
      <c r="L17" s="10">
        <f>SUM(Table1357859[[#This Row],[Run and Output (2)]],Table1357859[[#This Row],[Code Quality (2)]])</f>
        <v>1</v>
      </c>
      <c r="M17" s="25">
        <f>SUM(Table1357859[[#This Row],[Q1]],Table1357859[[#This Row],[Q2]],Table1357859[[#This Row],[Q3]])</f>
        <v>3</v>
      </c>
      <c r="N17" s="10">
        <v>1.5</v>
      </c>
      <c r="O17" s="10">
        <v>1.5</v>
      </c>
      <c r="P17" s="33">
        <f>SUM(Table1357859[[#This Row],[Run and Correct Output (1.5)]:[Code Quality (1.5)2]])</f>
        <v>3</v>
      </c>
      <c r="Q17" s="10">
        <v>1.5</v>
      </c>
      <c r="R17" s="10">
        <v>1.5</v>
      </c>
      <c r="S17" s="33">
        <f>SUM(Table1357859[[#This Row],[Run and Correct Output (1.5)2]:[Code Quality (1.5)4]])</f>
        <v>3</v>
      </c>
      <c r="T17" s="10">
        <v>2</v>
      </c>
      <c r="U17" s="10">
        <v>2</v>
      </c>
      <c r="V17" s="33">
        <f>SUM(Table1357859[[#This Row],[Run and Correct Output (2)]:[Code Quality (2)2]])</f>
        <v>4</v>
      </c>
      <c r="W17" s="3">
        <f>SUM(Table1357859[[#This Row],[Q1(3)]],Table1357859[[#This Row],[Q2(3)]],Table1357859[[#This Row],[Q3 (4)]])</f>
        <v>10</v>
      </c>
      <c r="X17" s="2"/>
      <c r="Y17" s="2"/>
      <c r="Z17" s="2"/>
      <c r="AA17" s="2"/>
      <c r="AB17" s="2"/>
      <c r="AC17" s="2"/>
      <c r="AD17" s="3">
        <f t="shared" si="0"/>
        <v>0</v>
      </c>
      <c r="AE17" s="4">
        <f t="shared" si="1"/>
        <v>13</v>
      </c>
      <c r="AF17" s="12" t="s">
        <v>359</v>
      </c>
      <c r="AG17" s="12" t="s">
        <v>441</v>
      </c>
      <c r="AH17" s="12" t="s">
        <v>442</v>
      </c>
      <c r="AI17" s="12" t="str">
        <f>CONCATENATE(Table1357859[[#This Row],[Feedback Q1]],Table1357859[[#This Row],[Feedback Q2]],Table1357859[[#This Row],[Feedback Q3]])</f>
        <v>q1:The program intends to print a grid of asterisks based on user-defined rows and columns. However, there are multiple syntax errors and logical issues that prevent it from functioning correctly.q2:The program aims to calculate the sum, average, product, smallest, and largest of three integers. However, there are multiple syntax and logical errors that prevent it from functioning correctly.q3:The program is intended to calculate the total and final costs of various grocery items based on user input. However, there are numerous syntax and logical errors that prevent the program from compiling and functioning correctly.</v>
      </c>
      <c r="AJ17" s="12" t="s">
        <v>559</v>
      </c>
      <c r="AL17" t="s">
        <v>736</v>
      </c>
      <c r="AM17" t="s">
        <v>755</v>
      </c>
      <c r="AN17" t="s">
        <v>756</v>
      </c>
      <c r="AO17" t="str">
        <f t="shared" si="2"/>
        <v>q1-The program effectively meets all requirements
q2-The program effectively meets the requirements 
q3- The program effectively meets all requirements</v>
      </c>
      <c r="AP17" t="s">
        <v>985</v>
      </c>
    </row>
    <row r="18" spans="1:42" x14ac:dyDescent="0.3">
      <c r="A18" s="7">
        <v>17</v>
      </c>
      <c r="B18" s="8">
        <v>20590530</v>
      </c>
      <c r="C18" s="6" t="s">
        <v>18</v>
      </c>
      <c r="D18" s="10">
        <v>0.5</v>
      </c>
      <c r="E18" s="10">
        <v>0.5</v>
      </c>
      <c r="F18" s="10">
        <f>SUM(Table1357859[[#This Row],[Run and Output (1.5)]:[Code Quality (1.5)]])</f>
        <v>1</v>
      </c>
      <c r="G18" s="10">
        <v>1</v>
      </c>
      <c r="H18" s="10">
        <v>1</v>
      </c>
      <c r="I18" s="10">
        <f>SUM(Table1357859[[#This Row],[Run and Output (1.5)2]],Table1357859[[#This Row],[Code Quality (1.5)3]])</f>
        <v>2</v>
      </c>
      <c r="J18" s="10">
        <v>1</v>
      </c>
      <c r="K18" s="10">
        <v>1</v>
      </c>
      <c r="L18" s="10">
        <f>SUM(Table1357859[[#This Row],[Run and Output (2)]],Table1357859[[#This Row],[Code Quality (2)]])</f>
        <v>2</v>
      </c>
      <c r="M18" s="25">
        <f>SUM(Table1357859[[#This Row],[Q1]],Table1357859[[#This Row],[Q2]],Table1357859[[#This Row],[Q3]])</f>
        <v>5</v>
      </c>
      <c r="N18" s="10">
        <v>0.5</v>
      </c>
      <c r="O18" s="10">
        <v>0.5</v>
      </c>
      <c r="P18" s="33">
        <f>SUM(Table1357859[[#This Row],[Run and Correct Output (1.5)]:[Code Quality (1.5)2]])</f>
        <v>1</v>
      </c>
      <c r="Q18" s="10">
        <v>0.5</v>
      </c>
      <c r="R18" s="10">
        <v>0.5</v>
      </c>
      <c r="S18" s="33">
        <f>SUM(Table1357859[[#This Row],[Run and Correct Output (1.5)2]:[Code Quality (1.5)4]])</f>
        <v>1</v>
      </c>
      <c r="T18" s="15">
        <v>0</v>
      </c>
      <c r="U18" s="15">
        <v>0</v>
      </c>
      <c r="V18" s="34">
        <f>SUM(Table1357859[[#This Row],[Run and Correct Output (2)]:[Code Quality (2)2]])</f>
        <v>0</v>
      </c>
      <c r="W18" s="3">
        <f>SUM(Table1357859[[#This Row],[Q1(3)]],Table1357859[[#This Row],[Q2(3)]],Table1357859[[#This Row],[Q3 (4)]])</f>
        <v>2</v>
      </c>
      <c r="X18" s="2"/>
      <c r="Y18" s="2"/>
      <c r="Z18" s="2"/>
      <c r="AA18" s="2"/>
      <c r="AB18" s="2"/>
      <c r="AC18" s="2"/>
      <c r="AD18" s="3">
        <f t="shared" si="0"/>
        <v>0</v>
      </c>
      <c r="AE18" s="4">
        <f t="shared" si="1"/>
        <v>7</v>
      </c>
      <c r="AF18" s="12" t="s">
        <v>396</v>
      </c>
      <c r="AG18" s="12" t="s">
        <v>397</v>
      </c>
      <c r="AH18" s="12" t="s">
        <v>398</v>
      </c>
      <c r="AI18" s="12" t="str">
        <f>CONCATENATE(Table1357859[[#This Row],[Feedback Q1]],Table1357859[[#This Row],[Feedback Q2]],Table1357859[[#This Row],[Feedback Q3]])</f>
        <v xml:space="preserve">q1:The outer loop (the do-while) does not correctly control the number of rows. The variable j is never incremented, leading to an infinite loop.q2:  The conditions to determine the smallest and largest numbers are incorrect. Incorrect output.q3: The dairy products case does not calculate or display the final cost after applying any discounts. Add similar logic as in other cases. The variable discount is declared twice, which leads to a compilation error. The calculation of the final cost uses integer division, which can lead to incorrect results when discount is not a multiple of 100. </v>
      </c>
      <c r="AJ18" s="12" t="s">
        <v>632</v>
      </c>
      <c r="AL18" t="s">
        <v>926</v>
      </c>
      <c r="AM18" t="s">
        <v>825</v>
      </c>
      <c r="AN18" t="s">
        <v>831</v>
      </c>
      <c r="AO18" t="str">
        <f t="shared" si="2"/>
        <v>q1-The code contains a syntax error due to the declaration of the array arr before N is initialized. In C, you cannot declare an array with a variable length that hasn't been defined yet. The problem exit without calculating sum if the index is not in the valid range. 
q2-effectively meets the requirements. 
q3-The code contains a syntax error due to the declaration of the array bids before num is initialized.  Some flaw in logic to prompt for bid and calculate highest bid.</v>
      </c>
      <c r="AP18" t="s">
        <v>986</v>
      </c>
    </row>
    <row r="19" spans="1:42" x14ac:dyDescent="0.3">
      <c r="A19" s="7">
        <v>18</v>
      </c>
      <c r="B19" s="8">
        <v>20590531</v>
      </c>
      <c r="C19" s="6" t="s">
        <v>19</v>
      </c>
      <c r="D19" s="10">
        <v>1.5</v>
      </c>
      <c r="E19" s="10">
        <v>1.5</v>
      </c>
      <c r="F19" s="10">
        <f>SUM(Table1357859[[#This Row],[Run and Output (1.5)]:[Code Quality (1.5)]])</f>
        <v>3</v>
      </c>
      <c r="G19" s="10">
        <v>1.5</v>
      </c>
      <c r="H19" s="10">
        <v>1.5</v>
      </c>
      <c r="I19" s="10">
        <f>SUM(Table1357859[[#This Row],[Run and Output (1.5)2]],Table1357859[[#This Row],[Code Quality (1.5)3]])</f>
        <v>3</v>
      </c>
      <c r="J19" s="10">
        <v>2</v>
      </c>
      <c r="K19" s="10">
        <v>2</v>
      </c>
      <c r="L19" s="10">
        <f>SUM(Table1357859[[#This Row],[Run and Output (2)]],Table1357859[[#This Row],[Code Quality (2)]])</f>
        <v>4</v>
      </c>
      <c r="M19" s="25">
        <f>SUM(Table1357859[[#This Row],[Q1]],Table1357859[[#This Row],[Q2]],Table1357859[[#This Row],[Q3]])</f>
        <v>10</v>
      </c>
      <c r="N19" s="10">
        <v>1.5</v>
      </c>
      <c r="O19" s="10">
        <v>1.5</v>
      </c>
      <c r="P19" s="33">
        <f>SUM(Table1357859[[#This Row],[Run and Correct Output (1.5)]:[Code Quality (1.5)2]])</f>
        <v>3</v>
      </c>
      <c r="Q19" s="10">
        <v>1.5</v>
      </c>
      <c r="R19" s="10">
        <v>1.5</v>
      </c>
      <c r="S19" s="33">
        <f>SUM(Table1357859[[#This Row],[Run and Correct Output (1.5)2]:[Code Quality (1.5)4]])</f>
        <v>3</v>
      </c>
      <c r="T19" s="10">
        <v>2</v>
      </c>
      <c r="U19" s="10">
        <v>2</v>
      </c>
      <c r="V19" s="33">
        <f>SUM(Table1357859[[#This Row],[Run and Correct Output (2)]:[Code Quality (2)2]])</f>
        <v>4</v>
      </c>
      <c r="W19" s="3">
        <f>SUM(Table1357859[[#This Row],[Q1(3)]],Table1357859[[#This Row],[Q2(3)]],Table1357859[[#This Row],[Q3 (4)]])</f>
        <v>10</v>
      </c>
      <c r="X19" s="2"/>
      <c r="Y19" s="2"/>
      <c r="Z19" s="2"/>
      <c r="AA19" s="2"/>
      <c r="AB19" s="2"/>
      <c r="AC19" s="2"/>
      <c r="AD19" s="3">
        <f t="shared" si="0"/>
        <v>0</v>
      </c>
      <c r="AE19" s="4">
        <f t="shared" si="1"/>
        <v>20</v>
      </c>
      <c r="AF19" s="12" t="s">
        <v>254</v>
      </c>
      <c r="AG19" s="12" t="s">
        <v>439</v>
      </c>
      <c r="AH19" s="12" t="s">
        <v>440</v>
      </c>
      <c r="AI19" s="12" t="str">
        <f>CONCATENATE(Table1357859[[#This Row],[Feedback Q1]],Table1357859[[#This Row],[Feedback Q2]],Table1357859[[#This Row],[Feedback Q3]])</f>
        <v>q1:The program correctly prints a grid of asterisks according to the number of rows and columns specified by the user. The nested loops work as intended, creating the expected output.q2:The program correctly calculates the sum, average, product, smallest, and largest of three integers provided by the user. The use of functions to determine the smallest and largest values is a good programming practice.The average is calculated using integer division because both sum and 3 are integers, which can lead to incorrect results. q3:While using int for price and quantitySold is acceptable, it's worth noting that price can sometimes be a floating-point number (especially when dealing with cents in currencies). Consider using double for price if necessary.</v>
      </c>
      <c r="AJ19" s="12" t="s">
        <v>557</v>
      </c>
      <c r="AL19" t="s">
        <v>832</v>
      </c>
      <c r="AM19" t="s">
        <v>683</v>
      </c>
      <c r="AN19" s="28" t="s">
        <v>690</v>
      </c>
      <c r="AO19" t="str">
        <f t="shared" si="2"/>
        <v>q1-Absence
q2-
q3-No submission</v>
      </c>
      <c r="AP19" t="s">
        <v>987</v>
      </c>
    </row>
    <row r="20" spans="1:42" ht="16.2" customHeight="1" x14ac:dyDescent="0.3">
      <c r="A20" s="7">
        <v>19</v>
      </c>
      <c r="B20" s="8">
        <v>20590645</v>
      </c>
      <c r="C20" s="6" t="s">
        <v>20</v>
      </c>
      <c r="D20" s="10">
        <v>1.5</v>
      </c>
      <c r="E20" s="10">
        <v>1.5</v>
      </c>
      <c r="F20" s="10">
        <f>SUM(Table1357859[[#This Row],[Run and Output (1.5)]:[Code Quality (1.5)]])</f>
        <v>3</v>
      </c>
      <c r="G20" s="10">
        <v>1.5</v>
      </c>
      <c r="H20" s="10">
        <v>1.5</v>
      </c>
      <c r="I20" s="10">
        <f>SUM(Table1357859[[#This Row],[Run and Output (1.5)2]],Table1357859[[#This Row],[Code Quality (1.5)3]])</f>
        <v>3</v>
      </c>
      <c r="J20" s="10">
        <v>2</v>
      </c>
      <c r="K20" s="10">
        <v>1.5</v>
      </c>
      <c r="L20" s="10">
        <f>SUM(Table1357859[[#This Row],[Run and Output (2)]],Table1357859[[#This Row],[Code Quality (2)]])</f>
        <v>3.5</v>
      </c>
      <c r="M20" s="25">
        <f>SUM(Table1357859[[#This Row],[Q1]],Table1357859[[#This Row],[Q2]],Table1357859[[#This Row],[Q3]])</f>
        <v>9.5</v>
      </c>
      <c r="N20" s="10">
        <v>1.5</v>
      </c>
      <c r="O20" s="10">
        <v>1.5</v>
      </c>
      <c r="P20" s="33">
        <f>SUM(Table1357859[[#This Row],[Run and Correct Output (1.5)]:[Code Quality (1.5)2]])</f>
        <v>3</v>
      </c>
      <c r="Q20" s="10">
        <v>1.5</v>
      </c>
      <c r="R20" s="10">
        <v>1.5</v>
      </c>
      <c r="S20" s="33">
        <f>SUM(Table1357859[[#This Row],[Run and Correct Output (1.5)2]:[Code Quality (1.5)4]])</f>
        <v>3</v>
      </c>
      <c r="T20" s="10">
        <v>2</v>
      </c>
      <c r="U20" s="10">
        <v>2</v>
      </c>
      <c r="V20" s="33">
        <f>SUM(Table1357859[[#This Row],[Run and Correct Output (2)]:[Code Quality (2)2]])</f>
        <v>4</v>
      </c>
      <c r="W20" s="3">
        <f>SUM(Table1357859[[#This Row],[Q1(3)]],Table1357859[[#This Row],[Q2(3)]],Table1357859[[#This Row],[Q3 (4)]])</f>
        <v>10</v>
      </c>
      <c r="X20" s="2"/>
      <c r="Y20" s="2"/>
      <c r="Z20" s="2"/>
      <c r="AA20" s="2"/>
      <c r="AB20" s="2"/>
      <c r="AC20" s="2"/>
      <c r="AD20" s="3">
        <f t="shared" si="0"/>
        <v>0</v>
      </c>
      <c r="AE20" s="4">
        <f t="shared" si="1"/>
        <v>19.5</v>
      </c>
      <c r="AF20" s="12" t="s">
        <v>218</v>
      </c>
      <c r="AG20" s="12" t="s">
        <v>219</v>
      </c>
      <c r="AH20" s="12" t="s">
        <v>220</v>
      </c>
      <c r="AI20" s="12" t="str">
        <f>CONCATENATE(Table1357859[[#This Row],[Feedback Q1]],Table1357859[[#This Row],[Feedback Q2]],Table1357859[[#This Row],[Feedback Q3]])</f>
        <v>q1:The code effectively fulfills the assignment requirements and demonstrates a solid understanding of nested loops for printing asterisks.q2:The program correctly calculates the sum, product, average, smallest, middle, and largest values of the three integers.q3: did not use switch case instead of if…else. The code effectively calculates costs and applies discounts, but it could be streamlined to avoid repetition</v>
      </c>
      <c r="AJ20" s="12" t="s">
        <v>526</v>
      </c>
      <c r="AL20" t="s">
        <v>704</v>
      </c>
      <c r="AM20" t="s">
        <v>705</v>
      </c>
      <c r="AN20" t="s">
        <v>706</v>
      </c>
      <c r="AO20" t="str">
        <f t="shared" si="2"/>
        <v>q1-The code meets the assignment requirements effectively
q2-The code meets the assignment requirements effectively
q3-The code meets the assignment requirements effectively</v>
      </c>
      <c r="AP20" t="s">
        <v>988</v>
      </c>
    </row>
    <row r="21" spans="1:42" ht="15.6" customHeight="1" x14ac:dyDescent="0.3">
      <c r="A21" s="7">
        <v>20</v>
      </c>
      <c r="B21" s="8">
        <v>20590948</v>
      </c>
      <c r="C21" s="6" t="s">
        <v>21</v>
      </c>
      <c r="D21" s="10">
        <v>1.5</v>
      </c>
      <c r="E21" s="10">
        <v>1.5</v>
      </c>
      <c r="F21" s="10">
        <f>SUM(Table1357859[[#This Row],[Run and Output (1.5)]:[Code Quality (1.5)]])</f>
        <v>3</v>
      </c>
      <c r="G21" s="10">
        <v>1.5</v>
      </c>
      <c r="H21" s="10">
        <v>1.5</v>
      </c>
      <c r="I21" s="10">
        <f>SUM(Table1357859[[#This Row],[Run and Output (1.5)2]],Table1357859[[#This Row],[Code Quality (1.5)3]])</f>
        <v>3</v>
      </c>
      <c r="J21" s="10">
        <v>2</v>
      </c>
      <c r="K21" s="10">
        <v>2</v>
      </c>
      <c r="L21" s="10">
        <f>SUM(Table1357859[[#This Row],[Run and Output (2)]],Table1357859[[#This Row],[Code Quality (2)]])</f>
        <v>4</v>
      </c>
      <c r="M21" s="25">
        <f>SUM(Table1357859[[#This Row],[Q1]],Table1357859[[#This Row],[Q2]],Table1357859[[#This Row],[Q3]])</f>
        <v>10</v>
      </c>
      <c r="N21" s="10">
        <v>1.5</v>
      </c>
      <c r="O21" s="10">
        <v>1.5</v>
      </c>
      <c r="P21" s="33">
        <f>SUM(Table1357859[[#This Row],[Run and Correct Output (1.5)]:[Code Quality (1.5)2]])</f>
        <v>3</v>
      </c>
      <c r="Q21" s="10">
        <v>1.5</v>
      </c>
      <c r="R21" s="10">
        <v>1.5</v>
      </c>
      <c r="S21" s="33">
        <f>SUM(Table1357859[[#This Row],[Run and Correct Output (1.5)2]:[Code Quality (1.5)4]])</f>
        <v>3</v>
      </c>
      <c r="T21" s="10">
        <v>2</v>
      </c>
      <c r="U21" s="10">
        <v>2</v>
      </c>
      <c r="V21" s="33">
        <f>SUM(Table1357859[[#This Row],[Run and Correct Output (2)]:[Code Quality (2)2]])</f>
        <v>4</v>
      </c>
      <c r="W21" s="3">
        <f>SUM(Table1357859[[#This Row],[Q1(3)]],Table1357859[[#This Row],[Q2(3)]],Table1357859[[#This Row],[Q3 (4)]])</f>
        <v>10</v>
      </c>
      <c r="X21" s="2"/>
      <c r="Y21" s="2"/>
      <c r="Z21" s="2"/>
      <c r="AA21" s="2"/>
      <c r="AB21" s="2"/>
      <c r="AC21" s="2"/>
      <c r="AD21" s="3">
        <f t="shared" si="0"/>
        <v>0</v>
      </c>
      <c r="AE21" s="4">
        <f t="shared" si="1"/>
        <v>20</v>
      </c>
      <c r="AF21" s="12" t="s">
        <v>254</v>
      </c>
      <c r="AG21" s="12" t="s">
        <v>461</v>
      </c>
      <c r="AH21" s="12" t="s">
        <v>409</v>
      </c>
      <c r="AI21" s="12" t="str">
        <f>CONCATENATE(Table1357859[[#This Row],[Feedback Q1]],Table1357859[[#This Row],[Feedback Q2]],Table1357859[[#This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21" s="12" t="s">
        <v>573</v>
      </c>
      <c r="AL21" s="27" t="s">
        <v>927</v>
      </c>
      <c r="AM21" t="s">
        <v>745</v>
      </c>
      <c r="AN21" s="27" t="s">
        <v>960</v>
      </c>
      <c r="AO21" t="str">
        <f t="shared" si="2"/>
        <v>q1-    The program checks for memory allocation after attempting to allocate memory. This should be checked immediately after the malloc call.
    The condition if(n &lt; 5) is incorrectly placed. It should be before memory allocation because you cannot allocate memory for an invalid size.
    The loop for calculating the sum is not correctly set up to handle the case where index1 is greater than index2. Also, it does not check if index1 is valid before using it.
q2- The program effectively meets all requirements
q3-    The loop that checks for the highest bid has an off-by-one error. The loop should iterate from 0 to bid - 1 instead of bid, as arrays in C are zero-indexed.
    The high_bid variable is unnecessary; you can directly use big to store the highest bid.    The logic for determining the highest bid is correct; however, the initial value of big should be set to auction[0] before entering the loop, and the loop should start from index 1.
    The input validation for bids should be handled more gracefully. Instead of using nested loops, consider prompting for input until a valid entry is made.</v>
      </c>
      <c r="AP21" t="s">
        <v>989</v>
      </c>
    </row>
    <row r="22" spans="1:42" ht="16.2" customHeight="1" x14ac:dyDescent="0.3">
      <c r="A22" s="7">
        <v>21</v>
      </c>
      <c r="B22" s="8">
        <v>20591632</v>
      </c>
      <c r="C22" s="6" t="s">
        <v>22</v>
      </c>
      <c r="D22" s="10">
        <v>1.5</v>
      </c>
      <c r="E22" s="10">
        <v>1.5</v>
      </c>
      <c r="F22" s="10">
        <f>SUM(Table1357859[[#This Row],[Run and Output (1.5)]:[Code Quality (1.5)]])</f>
        <v>3</v>
      </c>
      <c r="G22" s="10">
        <v>1.5</v>
      </c>
      <c r="H22" s="10">
        <v>1.5</v>
      </c>
      <c r="I22" s="10">
        <f>SUM(Table1357859[[#This Row],[Run and Output (1.5)2]],Table1357859[[#This Row],[Code Quality (1.5)3]])</f>
        <v>3</v>
      </c>
      <c r="J22" s="10">
        <v>2</v>
      </c>
      <c r="K22" s="10">
        <v>2</v>
      </c>
      <c r="L22" s="10">
        <f>SUM(Table1357859[[#This Row],[Run and Output (2)]],Table1357859[[#This Row],[Code Quality (2)]])</f>
        <v>4</v>
      </c>
      <c r="M22" s="25">
        <f>SUM(Table1357859[[#This Row],[Q1]],Table1357859[[#This Row],[Q2]],Table1357859[[#This Row],[Q3]])</f>
        <v>10</v>
      </c>
      <c r="N22" s="10">
        <v>1</v>
      </c>
      <c r="O22" s="10">
        <v>1</v>
      </c>
      <c r="P22" s="33">
        <f>SUM(Table1357859[[#This Row],[Run and Correct Output (1.5)]:[Code Quality (1.5)2]])</f>
        <v>2</v>
      </c>
      <c r="Q22" s="10">
        <v>1.5</v>
      </c>
      <c r="R22" s="10">
        <v>1.5</v>
      </c>
      <c r="S22" s="33">
        <f>SUM(Table1357859[[#This Row],[Run and Correct Output (1.5)2]:[Code Quality (1.5)4]])</f>
        <v>3</v>
      </c>
      <c r="T22" s="10">
        <v>2</v>
      </c>
      <c r="U22" s="10">
        <v>2</v>
      </c>
      <c r="V22" s="33">
        <f>SUM(Table1357859[[#This Row],[Run and Correct Output (2)]:[Code Quality (2)2]])</f>
        <v>4</v>
      </c>
      <c r="W22" s="3">
        <f>SUM(Table1357859[[#This Row],[Q1(3)]],Table1357859[[#This Row],[Q2(3)]],Table1357859[[#This Row],[Q3 (4)]])</f>
        <v>9</v>
      </c>
      <c r="X22" s="2"/>
      <c r="Y22" s="2"/>
      <c r="Z22" s="2"/>
      <c r="AA22" s="2"/>
      <c r="AB22" s="2"/>
      <c r="AC22" s="2"/>
      <c r="AD22" s="3">
        <f t="shared" si="0"/>
        <v>0</v>
      </c>
      <c r="AE22" s="4">
        <f t="shared" si="1"/>
        <v>19</v>
      </c>
      <c r="AF22" s="11" t="s">
        <v>285</v>
      </c>
      <c r="AG22" s="12" t="s">
        <v>286</v>
      </c>
      <c r="AH22" s="12" t="s">
        <v>287</v>
      </c>
      <c r="AI22" s="12" t="str">
        <f>CONCATENATE(Table1357859[[#This Row],[Feedback Q1]],Table1357859[[#This Row],[Feedback Q2]],Table1357859[[#This Row],[Feedback Q3]])</f>
        <v>q1:The program correctly prompts the user for the number of rows and columns and prints a grid of asterisks according to the specified dimensions. The logic is sound, and the output is as expected.q2: The program accurately calculates the sum, average, product, smallest, and largest of three integers input by the user. The use of separate functions to find the largest and smallest values is a good design choice that enhances modularity and clarity. The average is currently calculated using the individual numbers again after the sum. Instead, you could directly use the sumq3:The program correctly prompts the user for product details based on the selected product code and calculates the total and discounted costs appropriately. It handles various product types and calculates costs based on weight or quantity, as intended.</v>
      </c>
      <c r="AJ22" s="12" t="s">
        <v>601</v>
      </c>
      <c r="AL22" s="27" t="s">
        <v>928</v>
      </c>
      <c r="AM22" t="s">
        <v>727</v>
      </c>
      <c r="AN22" t="s">
        <v>728</v>
      </c>
      <c r="AO22" t="str">
        <f t="shared" si="2"/>
        <v>q1-    The line where you allocate memory for arr uses sizeof(char) instead of sizeof(int). This will allocate insufficient memory for an integer array.
    Setting arr[n] = '\0'; is unnecessary and incorrect for an integer array. This line is typically used for strings. Validation message not informative enough. Error message is not informative enough, not following the sample output.
q2-The declaration of marks as const float marks[3]; means you cannot modify the array after its initialization. Since you are reading values into it with scanf, it should not be const.
q3-The program handles user input and calculates the highest bid correctly.</v>
      </c>
      <c r="AP22" t="s">
        <v>990</v>
      </c>
    </row>
    <row r="23" spans="1:42" ht="15.6" customHeight="1" x14ac:dyDescent="0.3">
      <c r="A23" s="7">
        <v>22</v>
      </c>
      <c r="B23" s="8">
        <v>20592884</v>
      </c>
      <c r="C23" s="6" t="s">
        <v>23</v>
      </c>
      <c r="D23" s="10">
        <v>1.5</v>
      </c>
      <c r="E23" s="10">
        <v>1.5</v>
      </c>
      <c r="F23" s="10">
        <f>SUM(Table1357859[[#This Row],[Run and Output (1.5)]:[Code Quality (1.5)]])</f>
        <v>3</v>
      </c>
      <c r="G23" s="10">
        <v>1.5</v>
      </c>
      <c r="H23" s="10">
        <v>1.5</v>
      </c>
      <c r="I23" s="10">
        <f>SUM(Table1357859[[#This Row],[Run and Output (1.5)2]],Table1357859[[#This Row],[Code Quality (1.5)3]])</f>
        <v>3</v>
      </c>
      <c r="J23" s="10">
        <v>2</v>
      </c>
      <c r="K23" s="10">
        <v>2</v>
      </c>
      <c r="L23" s="10">
        <f>SUM(Table1357859[[#This Row],[Run and Output (2)]],Table1357859[[#This Row],[Code Quality (2)]])</f>
        <v>4</v>
      </c>
      <c r="M23" s="25">
        <f>SUM(Table1357859[[#This Row],[Q1]],Table1357859[[#This Row],[Q2]],Table1357859[[#This Row],[Q3]])</f>
        <v>10</v>
      </c>
      <c r="N23" s="10">
        <v>1.5</v>
      </c>
      <c r="O23" s="10">
        <v>1.5</v>
      </c>
      <c r="P23" s="33">
        <f>SUM(Table1357859[[#This Row],[Run and Correct Output (1.5)]:[Code Quality (1.5)2]])</f>
        <v>3</v>
      </c>
      <c r="Q23" s="10">
        <v>1.5</v>
      </c>
      <c r="R23" s="10">
        <v>1.5</v>
      </c>
      <c r="S23" s="33">
        <f>SUM(Table1357859[[#This Row],[Run and Correct Output (1.5)2]:[Code Quality (1.5)4]])</f>
        <v>3</v>
      </c>
      <c r="T23" s="10">
        <v>2</v>
      </c>
      <c r="U23" s="10">
        <v>2</v>
      </c>
      <c r="V23" s="33">
        <f>SUM(Table1357859[[#This Row],[Run and Correct Output (2)]:[Code Quality (2)2]])</f>
        <v>4</v>
      </c>
      <c r="W23" s="3">
        <f>SUM(Table1357859[[#This Row],[Q1(3)]],Table1357859[[#This Row],[Q2(3)]],Table1357859[[#This Row],[Q3 (4)]])</f>
        <v>10</v>
      </c>
      <c r="X23" s="2"/>
      <c r="Y23" s="2"/>
      <c r="Z23" s="2"/>
      <c r="AA23" s="2"/>
      <c r="AB23" s="2"/>
      <c r="AC23" s="2"/>
      <c r="AD23" s="3">
        <f t="shared" si="0"/>
        <v>0</v>
      </c>
      <c r="AE23" s="4">
        <f t="shared" si="1"/>
        <v>20</v>
      </c>
      <c r="AF23" s="12" t="s">
        <v>254</v>
      </c>
      <c r="AG23" s="12" t="s">
        <v>461</v>
      </c>
      <c r="AH23" s="12" t="s">
        <v>409</v>
      </c>
      <c r="AI23" s="12" t="str">
        <f>CONCATENATE(Table1357859[[#This Row],[Feedback Q1]],Table1357859[[#This Row],[Feedback Q2]],Table1357859[[#This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23" s="12" t="s">
        <v>573</v>
      </c>
      <c r="AL23" s="27" t="s">
        <v>929</v>
      </c>
      <c r="AM23" t="s">
        <v>689</v>
      </c>
      <c r="AN23" s="27" t="s">
        <v>961</v>
      </c>
      <c r="AO23" t="str">
        <f t="shared" si="2"/>
        <v>q1-    Errors:        The declaration of int array[size]; is problematic because size is uninitialized at this point. In C, you cannot declare a variable-length array before assigning a value to size. You need to first read the value of size before declaring the array.        The loop for (int i=0; i &lt;= size; ++i) should be for (int i=0; i &lt; size; ++i), as array indices go from 0 to size−1size−1.
        The condition in the while loop while (index1 &gt;= size2 || index2 &gt;= size2) should check for equality in the second part: while (index1 &gt;= size2 || index2 &gt;= size2) is correct, but it might be clearer to use index1 &gt;= size || index2 &gt;= size.
    The logic does not account for the possibility of invalid indices when reading input. If the user enters an invalid index, the program could potentially enter an infinite loop if the user keeps entering invalid values. You should handle the case where indices are negative as well.
    There is also potential for accessing out-of-bounds if the user enters an index greater than or equal to size. The error checking should be improved to validate inputs before dereferencing pointers.
q2-scanf("%s", names[i]); can only take name with one word without space. The code has the right intention to collect user input, calculate the sum of two specified indices, and display the result.
q3-    Errors:        The declaration int array[size]; is problematic because size is uninitialized at this point. In C, you cannot declare a variable-length array before assigning a value to size. You should declare the array after reading the value of size.        The loop for (int i=1; i &lt;= size; ++i) should be for (int i=0; i &lt; size; ++i), as array indices go from 0 to size−1size−1.        The condition in the second loop should be for (i=0; i &lt; size; ++i) instead of for (i=0; i &lt;= size2; ++i). This prevents accessing out-of-bounds elements.
        The variable highest is uninitialized before being used. It should be initialized to a value lower than the minimum expected bid (e.g., highest = 0;).
    The input loop for bids does not properly check the first bid, as it starts with i=1. This means the first bid will be ignored and the program will access array[1] before it is assigned.
    The logic for finding the highest bid should ensure that you initialize highest appropriately, and the loop should only iterate through valid indices.</v>
      </c>
      <c r="AP23" t="s">
        <v>991</v>
      </c>
    </row>
    <row r="24" spans="1:42" x14ac:dyDescent="0.3">
      <c r="A24" s="7">
        <v>23</v>
      </c>
      <c r="B24" s="8">
        <v>20593018</v>
      </c>
      <c r="C24" s="6" t="s">
        <v>24</v>
      </c>
      <c r="D24" s="10">
        <v>1.25</v>
      </c>
      <c r="E24" s="10">
        <v>1.25</v>
      </c>
      <c r="F24" s="10">
        <f>SUM(Table1357859[[#This Row],[Run and Output (1.5)]:[Code Quality (1.5)]])</f>
        <v>2.5</v>
      </c>
      <c r="G24" s="10">
        <v>1.5</v>
      </c>
      <c r="H24" s="10">
        <v>1.5</v>
      </c>
      <c r="I24" s="10">
        <f>SUM(Table1357859[[#This Row],[Run and Output (1.5)2]],Table1357859[[#This Row],[Code Quality (1.5)3]])</f>
        <v>3</v>
      </c>
      <c r="J24" s="10">
        <v>1.5</v>
      </c>
      <c r="K24" s="10">
        <v>1.5</v>
      </c>
      <c r="L24" s="10">
        <f>SUM(Table1357859[[#This Row],[Run and Output (2)]],Table1357859[[#This Row],[Code Quality (2)]])</f>
        <v>3</v>
      </c>
      <c r="M24" s="25">
        <f>SUM(Table1357859[[#This Row],[Q1]],Table1357859[[#This Row],[Q2]],Table1357859[[#This Row],[Q3]])</f>
        <v>8.5</v>
      </c>
      <c r="N24" s="10">
        <v>1.5</v>
      </c>
      <c r="O24" s="10">
        <v>1.5</v>
      </c>
      <c r="P24" s="33">
        <f>SUM(Table1357859[[#This Row],[Run and Correct Output (1.5)]:[Code Quality (1.5)2]])</f>
        <v>3</v>
      </c>
      <c r="Q24" s="10">
        <v>1.5</v>
      </c>
      <c r="R24" s="10">
        <v>1.5</v>
      </c>
      <c r="S24" s="33">
        <f>SUM(Table1357859[[#This Row],[Run and Correct Output (1.5)2]:[Code Quality (1.5)4]])</f>
        <v>3</v>
      </c>
      <c r="T24" s="10">
        <v>1</v>
      </c>
      <c r="U24" s="10">
        <v>0.5</v>
      </c>
      <c r="V24" s="33">
        <f>SUM(Table1357859[[#This Row],[Run and Correct Output (2)]:[Code Quality (2)2]])</f>
        <v>1.5</v>
      </c>
      <c r="W24" s="3">
        <f>SUM(Table1357859[[#This Row],[Q1(3)]],Table1357859[[#This Row],[Q2(3)]],Table1357859[[#This Row],[Q3 (4)]])</f>
        <v>7.5</v>
      </c>
      <c r="X24" s="2"/>
      <c r="Y24" s="2"/>
      <c r="Z24" s="2"/>
      <c r="AA24" s="2"/>
      <c r="AB24" s="2"/>
      <c r="AC24" s="2"/>
      <c r="AD24" s="3">
        <f t="shared" si="0"/>
        <v>0</v>
      </c>
      <c r="AE24" s="4">
        <f t="shared" si="1"/>
        <v>16</v>
      </c>
      <c r="AF24" s="12" t="s">
        <v>278</v>
      </c>
      <c r="AG24" s="12" t="s">
        <v>279</v>
      </c>
      <c r="AH24" s="12" t="s">
        <v>455</v>
      </c>
      <c r="AI24" s="12" t="str">
        <f>CONCATENATE(Table1357859[[#This Row],[Feedback Q1]],Table1357859[[#This Row],[Feedback Q2]],Table1357859[[#This Row],[Feedback Q3]])</f>
        <v>q1:The program prompts the user for the number of rows and columns and prints a grid of asterisks. However, the first nested loop is empty and does not contribute to the output, which indicates a misunderstanding of the loop structure.q2:The program accurately calculates the sum, average, product, smallest, and largest of three integers input by the user.Move variable declarations (num1, num2, num3, Sum, product, and Average) inside the main function to avoid using global variables, which enhances code maintainability.Consider simplifying the logic for finding the smallest and largest values. You can initialize smallest and largest with the first number and then update them based on comparisons, which would also handle cases with equal numbers more effectively. q3: The implementation meets the basic requirements, including calculations for costs based on weight and discounts.The code is repetitive, especially in the sections that handle different product codes. This redundancy could be reduced by consolidating the common logic into a single section or function, improving readability and maintainability. However, asking weight instead of quantity for case 3 &amp; 4</v>
      </c>
      <c r="AJ24" s="12" t="s">
        <v>635</v>
      </c>
      <c r="AL24" t="s">
        <v>709</v>
      </c>
      <c r="AM24" t="s">
        <v>710</v>
      </c>
      <c r="AN24" t="s">
        <v>711</v>
      </c>
      <c r="AO24" t="str">
        <f t="shared" si="2"/>
        <v xml:space="preserve">q1-Did not use a pointer-based approach to find the sum 
q2-The program correctly handles user input, calculates the average mark, and displays the results. 
q3-The code correctly handles user input, checks for valid conditions, and calculates the highest bid. </v>
      </c>
      <c r="AP24" t="s">
        <v>992</v>
      </c>
    </row>
    <row r="25" spans="1:42" x14ac:dyDescent="0.3">
      <c r="A25" s="7">
        <v>24</v>
      </c>
      <c r="B25" s="8">
        <v>20593212</v>
      </c>
      <c r="C25" s="6" t="s">
        <v>25</v>
      </c>
      <c r="D25" s="15">
        <v>0</v>
      </c>
      <c r="E25" s="15">
        <v>0</v>
      </c>
      <c r="F25" s="15">
        <f>SUM(Table1357859[[#This Row],[Run and Output (1.5)]:[Code Quality (1.5)]])</f>
        <v>0</v>
      </c>
      <c r="G25" s="15">
        <v>0</v>
      </c>
      <c r="H25" s="15">
        <v>0</v>
      </c>
      <c r="I25" s="15">
        <f>SUM(Table1357859[[#This Row],[Run and Output (1.5)2]],Table1357859[[#This Row],[Code Quality (1.5)3]])</f>
        <v>0</v>
      </c>
      <c r="J25" s="15">
        <v>0</v>
      </c>
      <c r="K25" s="15">
        <v>0</v>
      </c>
      <c r="L25" s="15">
        <f>SUM(Table1357859[[#This Row],[Run and Output (2)]],Table1357859[[#This Row],[Code Quality (2)]])</f>
        <v>0</v>
      </c>
      <c r="M25" s="25">
        <f>SUM(Table1357859[[#This Row],[Q1]],Table1357859[[#This Row],[Q2]],Table1357859[[#This Row],[Q3]])</f>
        <v>0</v>
      </c>
      <c r="N25" s="10">
        <v>1.5</v>
      </c>
      <c r="O25" s="10">
        <v>1.5</v>
      </c>
      <c r="P25" s="33">
        <f>SUM(Table1357859[[#This Row],[Run and Correct Output (1.5)]:[Code Quality (1.5)2]])</f>
        <v>3</v>
      </c>
      <c r="Q25" s="10">
        <v>1.5</v>
      </c>
      <c r="R25" s="10">
        <v>1.5</v>
      </c>
      <c r="S25" s="33">
        <f>SUM(Table1357859[[#This Row],[Run and Correct Output (1.5)2]:[Code Quality (1.5)4]])</f>
        <v>3</v>
      </c>
      <c r="T25" s="10">
        <v>2</v>
      </c>
      <c r="U25" s="10">
        <v>2</v>
      </c>
      <c r="V25" s="33">
        <f>SUM(Table1357859[[#This Row],[Run and Correct Output (2)]:[Code Quality (2)2]])</f>
        <v>4</v>
      </c>
      <c r="W25" s="3">
        <f>SUM(Table1357859[[#This Row],[Q1(3)]],Table1357859[[#This Row],[Q2(3)]],Table1357859[[#This Row],[Q3 (4)]])</f>
        <v>10</v>
      </c>
      <c r="X25" s="2"/>
      <c r="Y25" s="2"/>
      <c r="Z25" s="2"/>
      <c r="AA25" s="2"/>
      <c r="AB25" s="2"/>
      <c r="AC25" s="2"/>
      <c r="AD25" s="3">
        <f t="shared" si="0"/>
        <v>0</v>
      </c>
      <c r="AE25" s="20">
        <f t="shared" si="1"/>
        <v>10</v>
      </c>
      <c r="AF25" s="16" t="s">
        <v>354</v>
      </c>
      <c r="AG25" s="12"/>
      <c r="AH25" s="12"/>
      <c r="AI25" s="12" t="str">
        <f>CONCATENATE(Table1357859[[#This Row],[Feedback Q1]],Table1357859[[#This Row],[Feedback Q2]],Table1357859[[#This Row],[Feedback Q3]])</f>
        <v>No submission</v>
      </c>
      <c r="AJ25" s="12" t="s">
        <v>354</v>
      </c>
      <c r="AL25" t="s">
        <v>746</v>
      </c>
      <c r="AM25" t="s">
        <v>738</v>
      </c>
      <c r="AN25" t="s">
        <v>739</v>
      </c>
      <c r="AO25" t="str">
        <f t="shared" si="2"/>
        <v>q1-The program effectively meets all requirements. Did not apply pointer arithmetic for summation
q2-The program effectively meets all requirements
q3-The program effectively meets all requirements</v>
      </c>
      <c r="AP25" t="s">
        <v>993</v>
      </c>
    </row>
    <row r="26" spans="1:42" ht="15.6" customHeight="1" x14ac:dyDescent="0.3">
      <c r="A26" s="7">
        <v>25</v>
      </c>
      <c r="B26" s="8">
        <v>20593889</v>
      </c>
      <c r="C26" s="6" t="s">
        <v>26</v>
      </c>
      <c r="D26" s="10">
        <v>1.5</v>
      </c>
      <c r="E26" s="10">
        <v>1.5</v>
      </c>
      <c r="F26" s="10">
        <f>SUM(Table1357859[[#This Row],[Run and Output (1.5)]:[Code Quality (1.5)]])</f>
        <v>3</v>
      </c>
      <c r="G26" s="10">
        <v>1.5</v>
      </c>
      <c r="H26" s="10">
        <v>1.5</v>
      </c>
      <c r="I26" s="10">
        <f>SUM(Table1357859[[#This Row],[Run and Output (1.5)2]],Table1357859[[#This Row],[Code Quality (1.5)3]])</f>
        <v>3</v>
      </c>
      <c r="J26" s="10">
        <v>2</v>
      </c>
      <c r="K26" s="10">
        <v>2</v>
      </c>
      <c r="L26" s="10">
        <f>SUM(Table1357859[[#This Row],[Run and Output (2)]],Table1357859[[#This Row],[Code Quality (2)]])</f>
        <v>4</v>
      </c>
      <c r="M26" s="25">
        <f>SUM(Table1357859[[#This Row],[Q1]],Table1357859[[#This Row],[Q2]],Table1357859[[#This Row],[Q3]])</f>
        <v>10</v>
      </c>
      <c r="N26" s="10">
        <v>1.5</v>
      </c>
      <c r="O26" s="10">
        <v>1.5</v>
      </c>
      <c r="P26" s="33">
        <f>SUM(Table1357859[[#This Row],[Run and Correct Output (1.5)]:[Code Quality (1.5)2]])</f>
        <v>3</v>
      </c>
      <c r="Q26" s="10">
        <v>1.5</v>
      </c>
      <c r="R26" s="10">
        <v>1</v>
      </c>
      <c r="S26" s="33">
        <f>SUM(Table1357859[[#This Row],[Run and Correct Output (1.5)2]:[Code Quality (1.5)4]])</f>
        <v>2.5</v>
      </c>
      <c r="T26" s="10">
        <v>2</v>
      </c>
      <c r="U26" s="10">
        <v>2</v>
      </c>
      <c r="V26" s="33">
        <f>SUM(Table1357859[[#This Row],[Run and Correct Output (2)]:[Code Quality (2)2]])</f>
        <v>4</v>
      </c>
      <c r="W26" s="3">
        <f>SUM(Table1357859[[#This Row],[Q1(3)]],Table1357859[[#This Row],[Q2(3)]],Table1357859[[#This Row],[Q3 (4)]])</f>
        <v>9.5</v>
      </c>
      <c r="X26" s="2"/>
      <c r="Y26" s="2"/>
      <c r="Z26" s="2"/>
      <c r="AA26" s="2"/>
      <c r="AB26" s="2"/>
      <c r="AC26" s="2"/>
      <c r="AD26" s="3">
        <f t="shared" si="0"/>
        <v>0</v>
      </c>
      <c r="AE26" s="4">
        <f t="shared" si="1"/>
        <v>19.5</v>
      </c>
      <c r="AF26" s="11" t="s">
        <v>254</v>
      </c>
      <c r="AG26" s="12" t="s">
        <v>371</v>
      </c>
      <c r="AH26" s="12" t="s">
        <v>370</v>
      </c>
      <c r="AI26" s="12" t="str">
        <f>CONCATENATE(Table1357859[[#This Row],[Feedback Q1]],Table1357859[[#This Row],[Feedback Q2]],Table1357859[[#This Row],[Feedback Q3]])</f>
        <v>q1:The program correctly prints a grid of asterisks according to the number of rows and columns specified by the user. The nested loops work as intended, creating the expected output.q2:The program correctly calculates the sum, average, product, and identifies both the smallest and largest of three integers entered by the user. The logic is clear and yields the expected results.q3:The program effectively calculates the total cost and final cost after applying a discount based on user input for different product types. The flow of logic is clear and well-structured.While scanf_s is a safer version of scanf, it is not universally supported across all compilers. If you are using a compiler that supports it, that’s fine, but consider using scanf for broader compatibility</v>
      </c>
      <c r="AJ26" s="12" t="s">
        <v>590</v>
      </c>
      <c r="AL26" s="27" t="s">
        <v>930</v>
      </c>
      <c r="AM26" t="s">
        <v>754</v>
      </c>
      <c r="AN26" t="s">
        <v>756</v>
      </c>
      <c r="AO26" t="str">
        <f t="shared" si="2"/>
        <v>q1-The dynamically allocated memory (ptr) is never used; instead, the program uses a statically sized array array.  The index validation logic in the condition if (index1 &gt;= 0 &amp;&amp; index2 &lt; n) should also check index2. The condition should be:if (index1 &gt;= 0 &amp;&amp; index1 &lt; n &amp;&amp; index2 &gt;= 0 &amp;&amp; index2 &lt; n) {
q2- The program effectively meets the requirements
q3- The program effectively meets all requirements</v>
      </c>
      <c r="AP26" t="s">
        <v>994</v>
      </c>
    </row>
    <row r="27" spans="1:42" x14ac:dyDescent="0.3">
      <c r="A27" s="7">
        <v>26</v>
      </c>
      <c r="B27" s="8">
        <v>20595032</v>
      </c>
      <c r="C27" s="6" t="s">
        <v>27</v>
      </c>
      <c r="D27" s="10">
        <v>1.5</v>
      </c>
      <c r="E27" s="10">
        <v>1.5</v>
      </c>
      <c r="F27" s="10">
        <f>SUM(Table1357859[[#This Row],[Run and Output (1.5)]:[Code Quality (1.5)]])</f>
        <v>3</v>
      </c>
      <c r="G27" s="10">
        <v>1.5</v>
      </c>
      <c r="H27" s="10">
        <v>1.5</v>
      </c>
      <c r="I27" s="10">
        <f>SUM(Table1357859[[#This Row],[Run and Output (1.5)2]],Table1357859[[#This Row],[Code Quality (1.5)3]])</f>
        <v>3</v>
      </c>
      <c r="J27" s="10">
        <v>2</v>
      </c>
      <c r="K27" s="10">
        <v>2</v>
      </c>
      <c r="L27" s="10">
        <f>SUM(Table1357859[[#This Row],[Run and Output (2)]],Table1357859[[#This Row],[Code Quality (2)]])</f>
        <v>4</v>
      </c>
      <c r="M27" s="25">
        <f>SUM(Table1357859[[#This Row],[Q1]],Table1357859[[#This Row],[Q2]],Table1357859[[#This Row],[Q3]])</f>
        <v>10</v>
      </c>
      <c r="N27" s="10">
        <v>1.5</v>
      </c>
      <c r="O27" s="10">
        <v>1.5</v>
      </c>
      <c r="P27" s="33">
        <f>SUM(Table1357859[[#This Row],[Run and Correct Output (1.5)]:[Code Quality (1.5)2]])</f>
        <v>3</v>
      </c>
      <c r="Q27" s="10">
        <v>1.5</v>
      </c>
      <c r="R27" s="10">
        <v>1.5</v>
      </c>
      <c r="S27" s="33">
        <f>SUM(Table1357859[[#This Row],[Run and Correct Output (1.5)2]:[Code Quality (1.5)4]])</f>
        <v>3</v>
      </c>
      <c r="T27" s="10">
        <v>2</v>
      </c>
      <c r="U27" s="10">
        <v>2</v>
      </c>
      <c r="V27" s="33">
        <f>SUM(Table1357859[[#This Row],[Run and Correct Output (2)]:[Code Quality (2)2]])</f>
        <v>4</v>
      </c>
      <c r="W27" s="3">
        <f>SUM(Table1357859[[#This Row],[Q1(3)]],Table1357859[[#This Row],[Q2(3)]],Table1357859[[#This Row],[Q3 (4)]])</f>
        <v>10</v>
      </c>
      <c r="X27" s="2"/>
      <c r="Y27" s="2"/>
      <c r="Z27" s="2"/>
      <c r="AA27" s="2"/>
      <c r="AB27" s="2"/>
      <c r="AC27" s="2"/>
      <c r="AD27" s="3">
        <f t="shared" si="0"/>
        <v>0</v>
      </c>
      <c r="AE27" s="4">
        <f t="shared" si="1"/>
        <v>20</v>
      </c>
      <c r="AF27" s="11" t="s">
        <v>254</v>
      </c>
      <c r="AG27" s="12" t="s">
        <v>461</v>
      </c>
      <c r="AH27" t="s">
        <v>493</v>
      </c>
      <c r="AI27" s="12" t="str">
        <f>CONCATENATE(Table1357859[[#This Row],[Feedback Q1]],Table1357859[[#This Row],[Feedback Q2]],Table1357859[[#This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asking weight instead of quantity for case 3 &amp; 4</v>
      </c>
      <c r="AJ27" s="12" t="s">
        <v>634</v>
      </c>
      <c r="AL27" t="s">
        <v>833</v>
      </c>
      <c r="AM27" t="s">
        <v>825</v>
      </c>
      <c r="AN27" t="s">
        <v>834</v>
      </c>
      <c r="AO27" t="str">
        <f t="shared" si="2"/>
        <v xml:space="preserve">q1-meet the requirements
q2-effectively meets the requirements. 
q3-effectively meets the requirements. </v>
      </c>
      <c r="AP27" t="s">
        <v>995</v>
      </c>
    </row>
    <row r="28" spans="1:42" x14ac:dyDescent="0.3">
      <c r="A28" s="7">
        <v>27</v>
      </c>
      <c r="B28" s="8">
        <v>20595191</v>
      </c>
      <c r="C28" s="6" t="s">
        <v>28</v>
      </c>
      <c r="D28" s="10">
        <v>1.25</v>
      </c>
      <c r="E28" s="10">
        <v>1.25</v>
      </c>
      <c r="F28" s="10">
        <f>SUM(Table1357859[[#This Row],[Run and Output (1.5)]:[Code Quality (1.5)]])</f>
        <v>2.5</v>
      </c>
      <c r="G28" s="10">
        <v>1.5</v>
      </c>
      <c r="H28" s="10">
        <v>1.5</v>
      </c>
      <c r="I28" s="10">
        <f>SUM(Table1357859[[#This Row],[Run and Output (1.5)2]],Table1357859[[#This Row],[Code Quality (1.5)3]])</f>
        <v>3</v>
      </c>
      <c r="J28" s="17">
        <v>1.5</v>
      </c>
      <c r="K28" s="17">
        <v>1.5</v>
      </c>
      <c r="L28" s="17">
        <f>SUM(Table1357859[[#This Row],[Run and Output (2)]],Table1357859[[#This Row],[Code Quality (2)]])</f>
        <v>3</v>
      </c>
      <c r="M28" s="25">
        <f>SUM(Table1357859[[#This Row],[Q1]],Table1357859[[#This Row],[Q2]],Table1357859[[#This Row],[Q3]])</f>
        <v>8.5</v>
      </c>
      <c r="N28" s="10">
        <v>0.5</v>
      </c>
      <c r="O28" s="10">
        <v>0.5</v>
      </c>
      <c r="P28" s="33">
        <f>SUM(Table1357859[[#This Row],[Run and Correct Output (1.5)]:[Code Quality (1.5)2]])</f>
        <v>1</v>
      </c>
      <c r="Q28" s="10">
        <v>0.5</v>
      </c>
      <c r="R28" s="10">
        <v>0.5</v>
      </c>
      <c r="S28" s="33">
        <f>SUM(Table1357859[[#This Row],[Run and Correct Output (1.5)2]:[Code Quality (1.5)4]])</f>
        <v>1</v>
      </c>
      <c r="T28" s="10">
        <v>1</v>
      </c>
      <c r="U28" s="10">
        <v>1</v>
      </c>
      <c r="V28" s="33">
        <f>SUM(Table1357859[[#This Row],[Run and Correct Output (2)]:[Code Quality (2)2]])</f>
        <v>2</v>
      </c>
      <c r="W28" s="3">
        <f>SUM(Table1357859[[#This Row],[Q1(3)]],Table1357859[[#This Row],[Q2(3)]],Table1357859[[#This Row],[Q3 (4)]])</f>
        <v>4</v>
      </c>
      <c r="X28" s="2"/>
      <c r="Y28" s="2"/>
      <c r="Z28" s="2"/>
      <c r="AA28" s="2"/>
      <c r="AB28" s="2"/>
      <c r="AC28" s="2"/>
      <c r="AD28" s="3">
        <f t="shared" si="0"/>
        <v>0</v>
      </c>
      <c r="AE28" s="4">
        <f t="shared" si="1"/>
        <v>12.5</v>
      </c>
      <c r="AF28" s="11" t="s">
        <v>346</v>
      </c>
      <c r="AG28" s="12" t="s">
        <v>347</v>
      </c>
      <c r="AH28" s="12" t="s">
        <v>348</v>
      </c>
      <c r="AI28" s="12" t="str">
        <f>CONCATENATE(Table1357859[[#This Row],[Feedback Q1]],Table1357859[[#This Row],[Feedback Q2]],Table1357859[[#This Row],[Feedback Q3]])</f>
        <v>q1:The program successfully prompts the user for the number of rows and columns and prints a grid of asterisks (*). The outer loop iterates through the rows, while the inner loop iterates through the columns, which is appropriate.The variable i is reused in both the outer and inner loops, which can lead to confusion and potential logical errors. q2:The program correctly prompts the user for three integers, calculates their sum, average, product, and determines the smallest and largest values. The logic is sound, and it produces the expected results.The average is computed as an integer, which can lead to truncation if the sum is not divisible by 3. Using float for average calculation would provide a more accurate result. The logic for determining the smallest and largest values can be simplified. Instead of multiple if statements, using else if can make the code cleanerq3:The program correctly implements a menu-driven interface to allow users to enter product types and calculate costs based on weight/quantity and price, along with applying a discount. The discount calculation formula is incorrect. Instead of subtracting the discount percentage from the price directly, you should calculate the amount to subtract based on the price</v>
      </c>
      <c r="AJ28" s="12" t="s">
        <v>586</v>
      </c>
      <c r="AL28" t="s">
        <v>833</v>
      </c>
      <c r="AM28" t="s">
        <v>825</v>
      </c>
      <c r="AN28" t="s">
        <v>834</v>
      </c>
      <c r="AO28" t="str">
        <f t="shared" si="2"/>
        <v xml:space="preserve">q1-meet the requirements
q2-effectively meets the requirements. 
q3-effectively meets the requirements. </v>
      </c>
      <c r="AP28" t="s">
        <v>995</v>
      </c>
    </row>
    <row r="29" spans="1:42" x14ac:dyDescent="0.3">
      <c r="A29" s="7">
        <v>28</v>
      </c>
      <c r="B29" s="8">
        <v>20595218</v>
      </c>
      <c r="C29" s="6" t="s">
        <v>29</v>
      </c>
      <c r="D29" s="10">
        <v>1.5</v>
      </c>
      <c r="E29" s="10">
        <v>1.5</v>
      </c>
      <c r="F29" s="10">
        <f>SUM(Table1357859[[#This Row],[Run and Output (1.5)]:[Code Quality (1.5)]])</f>
        <v>3</v>
      </c>
      <c r="G29" s="10">
        <v>1.5</v>
      </c>
      <c r="H29" s="10">
        <v>1.5</v>
      </c>
      <c r="I29" s="10">
        <f>SUM(Table1357859[[#This Row],[Run and Output (1.5)2]],Table1357859[[#This Row],[Code Quality (1.5)3]])</f>
        <v>3</v>
      </c>
      <c r="J29" s="10">
        <v>2</v>
      </c>
      <c r="K29" s="10">
        <v>2</v>
      </c>
      <c r="L29" s="10">
        <f>SUM(Table1357859[[#This Row],[Run and Output (2)]],Table1357859[[#This Row],[Code Quality (2)]])</f>
        <v>4</v>
      </c>
      <c r="M29" s="25">
        <f>SUM(Table1357859[[#This Row],[Q1]],Table1357859[[#This Row],[Q2]],Table1357859[[#This Row],[Q3]])</f>
        <v>10</v>
      </c>
      <c r="N29" s="10">
        <v>1.5</v>
      </c>
      <c r="O29" s="10">
        <v>1.5</v>
      </c>
      <c r="P29" s="33">
        <f>SUM(Table1357859[[#This Row],[Run and Correct Output (1.5)]:[Code Quality (1.5)2]])</f>
        <v>3</v>
      </c>
      <c r="Q29" s="10">
        <v>1.5</v>
      </c>
      <c r="R29" s="10">
        <v>1.5</v>
      </c>
      <c r="S29" s="33">
        <f>SUM(Table1357859[[#This Row],[Run and Correct Output (1.5)2]:[Code Quality (1.5)4]])</f>
        <v>3</v>
      </c>
      <c r="T29" s="10">
        <v>2</v>
      </c>
      <c r="U29" s="10">
        <v>2</v>
      </c>
      <c r="V29" s="33">
        <f>SUM(Table1357859[[#This Row],[Run and Correct Output (2)]:[Code Quality (2)2]])</f>
        <v>4</v>
      </c>
      <c r="W29" s="3">
        <f>SUM(Table1357859[[#This Row],[Q1(3)]],Table1357859[[#This Row],[Q2(3)]],Table1357859[[#This Row],[Q3 (4)]])</f>
        <v>10</v>
      </c>
      <c r="X29" s="2"/>
      <c r="Y29" s="2"/>
      <c r="Z29" s="2"/>
      <c r="AA29" s="2"/>
      <c r="AB29" s="2"/>
      <c r="AC29" s="2"/>
      <c r="AD29" s="3">
        <f t="shared" si="0"/>
        <v>0</v>
      </c>
      <c r="AE29" s="4">
        <f t="shared" si="1"/>
        <v>20</v>
      </c>
      <c r="AF29" s="12" t="s">
        <v>254</v>
      </c>
      <c r="AG29" s="12" t="s">
        <v>461</v>
      </c>
      <c r="AH29" s="12" t="s">
        <v>409</v>
      </c>
      <c r="AI29" s="12" t="str">
        <f>CONCATENATE(Table1357859[[#This Row],[Feedback Q1]],Table1357859[[#This Row],[Feedback Q2]],Table1357859[[#This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29" s="12" t="s">
        <v>573</v>
      </c>
      <c r="AL29" t="s">
        <v>833</v>
      </c>
      <c r="AM29" t="s">
        <v>825</v>
      </c>
      <c r="AN29" t="s">
        <v>834</v>
      </c>
      <c r="AO29" t="str">
        <f t="shared" si="2"/>
        <v xml:space="preserve">q1-meet the requirements
q2-effectively meets the requirements. 
q3-effectively meets the requirements. </v>
      </c>
      <c r="AP29" t="s">
        <v>995</v>
      </c>
    </row>
    <row r="30" spans="1:42" ht="13.2" customHeight="1" x14ac:dyDescent="0.3">
      <c r="A30" s="7">
        <v>29</v>
      </c>
      <c r="B30" s="8">
        <v>20595637</v>
      </c>
      <c r="C30" s="6" t="s">
        <v>30</v>
      </c>
      <c r="D30" s="10">
        <v>1.5</v>
      </c>
      <c r="E30" s="10">
        <v>1.5</v>
      </c>
      <c r="F30" s="10">
        <f>SUM(Table1357859[[#This Row],[Run and Output (1.5)]:[Code Quality (1.5)]])</f>
        <v>3</v>
      </c>
      <c r="G30" s="10">
        <v>1.5</v>
      </c>
      <c r="H30" s="10">
        <v>1.5</v>
      </c>
      <c r="I30" s="10">
        <f>SUM(Table1357859[[#This Row],[Run and Output (1.5)2]],Table1357859[[#This Row],[Code Quality (1.5)3]])</f>
        <v>3</v>
      </c>
      <c r="J30" s="17">
        <v>1.5</v>
      </c>
      <c r="K30" s="17">
        <v>1.5</v>
      </c>
      <c r="L30" s="17">
        <f>SUM(Table1357859[[#This Row],[Run and Output (2)]],Table1357859[[#This Row],[Code Quality (2)]])</f>
        <v>3</v>
      </c>
      <c r="M30" s="25">
        <f>SUM(Table1357859[[#This Row],[Q1]],Table1357859[[#This Row],[Q2]],Table1357859[[#This Row],[Q3]])</f>
        <v>9</v>
      </c>
      <c r="N30" s="10">
        <v>1.5</v>
      </c>
      <c r="O30" s="10">
        <v>1.5</v>
      </c>
      <c r="P30" s="33">
        <f>SUM(Table1357859[[#This Row],[Run and Correct Output (1.5)]:[Code Quality (1.5)2]])</f>
        <v>3</v>
      </c>
      <c r="Q30" s="10">
        <v>1.5</v>
      </c>
      <c r="R30" s="10">
        <v>1.5</v>
      </c>
      <c r="S30" s="33">
        <f>SUM(Table1357859[[#This Row],[Run and Correct Output (1.5)2]:[Code Quality (1.5)4]])</f>
        <v>3</v>
      </c>
      <c r="T30" s="10">
        <v>2</v>
      </c>
      <c r="U30" s="10">
        <v>2</v>
      </c>
      <c r="V30" s="33">
        <f>SUM(Table1357859[[#This Row],[Run and Correct Output (2)]:[Code Quality (2)2]])</f>
        <v>4</v>
      </c>
      <c r="W30" s="3">
        <f>SUM(Table1357859[[#This Row],[Q1(3)]],Table1357859[[#This Row],[Q2(3)]],Table1357859[[#This Row],[Q3 (4)]])</f>
        <v>10</v>
      </c>
      <c r="X30" s="2"/>
      <c r="Y30" s="2"/>
      <c r="Z30" s="2"/>
      <c r="AA30" s="2"/>
      <c r="AB30" s="2"/>
      <c r="AC30" s="2"/>
      <c r="AD30" s="3">
        <f t="shared" si="0"/>
        <v>0</v>
      </c>
      <c r="AE30" s="4">
        <f t="shared" si="1"/>
        <v>19</v>
      </c>
      <c r="AF30" s="11" t="s">
        <v>254</v>
      </c>
      <c r="AG30" s="23" t="s">
        <v>518</v>
      </c>
      <c r="AH30" s="12" t="s">
        <v>519</v>
      </c>
      <c r="AI30" s="12" t="str">
        <f>CONCATENATE(Table1357859[[#This Row],[Feedback Q1]],Table1357859[[#This Row],[Feedback Q2]],Table1357859[[#This Row],[Feedback Q3]])</f>
        <v>q1:The program correctly prints a grid of asterisks according to the number of rows and columns specified by the user. The nested loops work as intended, creating the expected output.q2: The program correctly prompts the user for a number of integers, calculates the sum, average, product, smallest, and largest values. It also enforces a minimum requirement of three integers, which is great for input validation.q3: there are several issues with the implementation, particularly with input handling and structure that need addressing for proper functionality. The structure is mostly logical, but there are redundancy and syntax errors that hinder its effectiveness.The code does not currently handle discounts, even though the discount variable is declared. You may want to incorporate functionality to apply a discount based on user input.</v>
      </c>
      <c r="AJ30" s="12" t="s">
        <v>619</v>
      </c>
      <c r="AL30" t="s">
        <v>835</v>
      </c>
      <c r="AM30" t="s">
        <v>836</v>
      </c>
      <c r="AN30" t="s">
        <v>837</v>
      </c>
      <c r="AO30" t="str">
        <f t="shared" si="2"/>
        <v>q1-Logic for calculating sum does not work if invalid bid is entered
q2-Not meet requirements of using functions
q3-The program does not properly handle the case where a bid is too small. When a bid is rejected, the program exits immediately, preventing the user from re-entering that bid.</v>
      </c>
      <c r="AP30" t="s">
        <v>996</v>
      </c>
    </row>
    <row r="31" spans="1:42" x14ac:dyDescent="0.3">
      <c r="A31" s="7">
        <v>30</v>
      </c>
      <c r="B31" s="8">
        <v>20596548</v>
      </c>
      <c r="C31" s="6" t="s">
        <v>31</v>
      </c>
      <c r="D31" s="10">
        <v>1.5</v>
      </c>
      <c r="E31" s="10">
        <v>1.5</v>
      </c>
      <c r="F31" s="10">
        <f>SUM(Table1357859[[#This Row],[Run and Output (1.5)]:[Code Quality (1.5)]])</f>
        <v>3</v>
      </c>
      <c r="G31" s="10">
        <v>1.5</v>
      </c>
      <c r="H31" s="10">
        <v>1.5</v>
      </c>
      <c r="I31" s="10">
        <f>SUM(Table1357859[[#This Row],[Run and Output (1.5)2]],Table1357859[[#This Row],[Code Quality (1.5)3]])</f>
        <v>3</v>
      </c>
      <c r="J31" s="10">
        <v>2</v>
      </c>
      <c r="K31" s="10">
        <v>2</v>
      </c>
      <c r="L31" s="10">
        <f>SUM(Table1357859[[#This Row],[Run and Output (2)]],Table1357859[[#This Row],[Code Quality (2)]])</f>
        <v>4</v>
      </c>
      <c r="M31" s="25">
        <f>SUM(Table1357859[[#This Row],[Q1]],Table1357859[[#This Row],[Q2]],Table1357859[[#This Row],[Q3]])</f>
        <v>10</v>
      </c>
      <c r="N31" s="17">
        <v>1.5</v>
      </c>
      <c r="O31" s="17">
        <v>1.5</v>
      </c>
      <c r="P31" s="35">
        <f>SUM(Table1357859[[#This Row],[Run and Correct Output (1.5)]:[Code Quality (1.5)2]])</f>
        <v>3</v>
      </c>
      <c r="Q31" s="10">
        <v>1.5</v>
      </c>
      <c r="R31" s="10">
        <v>1.5</v>
      </c>
      <c r="S31" s="33">
        <f>SUM(Table1357859[[#This Row],[Run and Correct Output (1.5)2]:[Code Quality (1.5)4]])</f>
        <v>3</v>
      </c>
      <c r="T31" s="10">
        <v>2</v>
      </c>
      <c r="U31" s="10">
        <v>2</v>
      </c>
      <c r="V31" s="33">
        <f>SUM(Table1357859[[#This Row],[Run and Correct Output (2)]:[Code Quality (2)2]])</f>
        <v>4</v>
      </c>
      <c r="W31" s="3">
        <f>SUM(Table1357859[[#This Row],[Q1(3)]],Table1357859[[#This Row],[Q2(3)]],Table1357859[[#This Row],[Q3 (4)]])</f>
        <v>10</v>
      </c>
      <c r="X31" s="2"/>
      <c r="Y31" s="2"/>
      <c r="Z31" s="2"/>
      <c r="AA31" s="2"/>
      <c r="AB31" s="2"/>
      <c r="AC31" s="2"/>
      <c r="AD31" s="3">
        <f t="shared" si="0"/>
        <v>0</v>
      </c>
      <c r="AE31" s="4">
        <f t="shared" si="1"/>
        <v>20</v>
      </c>
      <c r="AF31" s="12" t="s">
        <v>258</v>
      </c>
      <c r="AG31" s="12" t="s">
        <v>259</v>
      </c>
      <c r="AH31" s="12" t="s">
        <v>260</v>
      </c>
      <c r="AI31" s="12" t="str">
        <f>CONCATENATE(Table1357859[[#This Row],[Feedback Q1]],Table1357859[[#This Row],[Feedback Q2]],Table1357859[[#This Row],[Feedback Q3]])</f>
        <v xml:space="preserve">q1:The program correctly prompts for the number of rows and columns and prints a grid of asterisks as expected. However, there is a small issue with variable shadowing in the inner loop.q2:The program correctly computes the sum, average, product, smallest, and largest of three integers based on user input. Ensure that the average calculation uses floating-point division by modifying it to average = sum / 3.0; to retain precision. Consider using a simpler approach to find the smallest and largest numbers. You could initialize smallest and largest with num1 and then update them based on comparisons.q3:The program correctly calculates the total cost based on user input for various product types and applies a discount at the end. </v>
      </c>
      <c r="AJ31" s="12" t="s">
        <v>544</v>
      </c>
      <c r="AL31" t="s">
        <v>838</v>
      </c>
      <c r="AM31" t="s">
        <v>839</v>
      </c>
      <c r="AN31" t="s">
        <v>834</v>
      </c>
      <c r="AO31" t="str">
        <f t="shared" si="2"/>
        <v xml:space="preserve">q1-Using scanf_s is specific to certain compilers (like Microsoft Visual Studio). If portability is a concern, consider using scanf instead.
q2-Problem with scanf(" %[^\n]", names[i], NAME_LENGTH); can only have accept 2 arguments, not 3. The use of scanf_s is specific to certain compilers (like Microsoft Visual Studio). If portability is a concern, consider using scanf instead. 
q3-effectively meets the requirements. </v>
      </c>
      <c r="AP31" t="s">
        <v>997</v>
      </c>
    </row>
    <row r="32" spans="1:42" ht="16.2" customHeight="1" x14ac:dyDescent="0.3">
      <c r="A32" s="7">
        <v>31</v>
      </c>
      <c r="B32" s="8">
        <v>20596870</v>
      </c>
      <c r="C32" s="6" t="s">
        <v>32</v>
      </c>
      <c r="D32" s="10">
        <v>1.5</v>
      </c>
      <c r="E32" s="10">
        <v>1.5</v>
      </c>
      <c r="F32" s="10">
        <f>SUM(Table1357859[[#This Row],[Run and Output (1.5)]:[Code Quality (1.5)]])</f>
        <v>3</v>
      </c>
      <c r="G32" s="10">
        <v>1.5</v>
      </c>
      <c r="H32" s="10">
        <v>1.5</v>
      </c>
      <c r="I32" s="10">
        <f>SUM(Table1357859[[#This Row],[Run and Output (1.5)2]],Table1357859[[#This Row],[Code Quality (1.5)3]])</f>
        <v>3</v>
      </c>
      <c r="J32" s="10">
        <v>1.5</v>
      </c>
      <c r="K32" s="10">
        <v>1.5</v>
      </c>
      <c r="L32" s="10">
        <f>SUM(Table1357859[[#This Row],[Run and Output (2)]],Table1357859[[#This Row],[Code Quality (2)]])</f>
        <v>3</v>
      </c>
      <c r="M32" s="25">
        <f>SUM(Table1357859[[#This Row],[Q1]],Table1357859[[#This Row],[Q2]],Table1357859[[#This Row],[Q3]])</f>
        <v>9</v>
      </c>
      <c r="N32" s="10">
        <v>1</v>
      </c>
      <c r="O32" s="10">
        <v>1</v>
      </c>
      <c r="P32" s="33">
        <f>SUM(Table1357859[[#This Row],[Run and Correct Output (1.5)]:[Code Quality (1.5)2]])</f>
        <v>2</v>
      </c>
      <c r="Q32" s="10">
        <v>1.5</v>
      </c>
      <c r="R32" s="10">
        <v>1.5</v>
      </c>
      <c r="S32" s="33">
        <f>SUM(Table1357859[[#This Row],[Run and Correct Output (1.5)2]:[Code Quality (1.5)4]])</f>
        <v>3</v>
      </c>
      <c r="T32" s="10">
        <v>1.5</v>
      </c>
      <c r="U32" s="10">
        <v>1.5</v>
      </c>
      <c r="V32" s="33">
        <f>SUM(Table1357859[[#This Row],[Run and Correct Output (2)]:[Code Quality (2)2]])</f>
        <v>3</v>
      </c>
      <c r="W32" s="3">
        <f>SUM(Table1357859[[#This Row],[Q1(3)]],Table1357859[[#This Row],[Q2(3)]],Table1357859[[#This Row],[Q3 (4)]])</f>
        <v>8</v>
      </c>
      <c r="X32" s="2"/>
      <c r="Y32" s="2"/>
      <c r="Z32" s="2"/>
      <c r="AA32" s="2"/>
      <c r="AB32" s="2"/>
      <c r="AC32" s="2"/>
      <c r="AD32" s="3">
        <f t="shared" si="0"/>
        <v>0</v>
      </c>
      <c r="AE32" s="4">
        <f t="shared" si="1"/>
        <v>17</v>
      </c>
      <c r="AF32" s="12" t="s">
        <v>254</v>
      </c>
      <c r="AG32" s="12" t="s">
        <v>461</v>
      </c>
      <c r="AH32" s="12" t="s">
        <v>468</v>
      </c>
      <c r="AI32" s="12" t="str">
        <f>CONCATENATE(Table1357859[[#This Row],[Feedback Q1]],Table1357859[[#This Row],[Feedback Q2]],Table1357859[[#This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correctly calculates the total cost and final cost after applying a discount for different grocery items.The variable weight should be a float when reading the number of items (for dairy and canned goods)The case 0 currently just breaks out of the switch statement but does not exit the program. </v>
      </c>
      <c r="AJ32" s="12" t="s">
        <v>591</v>
      </c>
      <c r="AL32" t="s">
        <v>736</v>
      </c>
      <c r="AM32" t="s">
        <v>749</v>
      </c>
      <c r="AN32" s="27" t="s">
        <v>962</v>
      </c>
      <c r="AO32" t="str">
        <f t="shared" si="2"/>
        <v>q1-The program effectively meets all requirements
q2-The program effectively meets all requirements 
q3-    Bid Count Validation: The condition in the first if statement is incorrect: if(numBids != 1 || numBids &lt; 2). This logic incorrectly allows for the case where numBids is 1. The correct condition should use &amp;&amp; instead: if(numBids &lt; 2).    Redundant Check: The check for numBids being less than 2 after the while loop is redundant and unreachable, as the loop will not exit unless numBids &gt;= 2.    Input Validation Logic: There is a double call to scanf within the validateBid function. This causes an unnecessary extra input attempt and can lead to confusion. The first call to scanf should be outside the validation condition.</v>
      </c>
      <c r="AP32" t="s">
        <v>998</v>
      </c>
    </row>
    <row r="33" spans="1:42" ht="13.8" customHeight="1" x14ac:dyDescent="0.3">
      <c r="A33" s="7">
        <v>32</v>
      </c>
      <c r="B33" s="8">
        <v>20598080</v>
      </c>
      <c r="C33" s="6" t="s">
        <v>33</v>
      </c>
      <c r="D33" s="10">
        <v>0.5</v>
      </c>
      <c r="E33" s="10">
        <v>0.5</v>
      </c>
      <c r="F33" s="10">
        <f>SUM(Table1357859[[#This Row],[Run and Output (1.5)]:[Code Quality (1.5)]])</f>
        <v>1</v>
      </c>
      <c r="G33" s="10">
        <v>1.5</v>
      </c>
      <c r="H33" s="10">
        <v>1.5</v>
      </c>
      <c r="I33" s="10">
        <f>SUM(Table1357859[[#This Row],[Run and Output (1.5)2]],Table1357859[[#This Row],[Code Quality (1.5)3]])</f>
        <v>3</v>
      </c>
      <c r="J33" s="10">
        <v>1</v>
      </c>
      <c r="K33" s="10">
        <v>1</v>
      </c>
      <c r="L33" s="10">
        <f>SUM(Table1357859[[#This Row],[Run and Output (2)]],Table1357859[[#This Row],[Code Quality (2)]])</f>
        <v>2</v>
      </c>
      <c r="M33" s="25">
        <f>SUM(Table1357859[[#This Row],[Q1]],Table1357859[[#This Row],[Q2]],Table1357859[[#This Row],[Q3]])</f>
        <v>6</v>
      </c>
      <c r="N33" s="10">
        <v>1.5</v>
      </c>
      <c r="O33" s="10">
        <v>1.5</v>
      </c>
      <c r="P33" s="33">
        <f>SUM(Table1357859[[#This Row],[Run and Correct Output (1.5)]:[Code Quality (1.5)2]])</f>
        <v>3</v>
      </c>
      <c r="Q33" s="10">
        <v>1.5</v>
      </c>
      <c r="R33" s="10">
        <v>1.5</v>
      </c>
      <c r="S33" s="33">
        <f>SUM(Table1357859[[#This Row],[Run and Correct Output (1.5)2]:[Code Quality (1.5)4]])</f>
        <v>3</v>
      </c>
      <c r="T33" s="10">
        <v>2</v>
      </c>
      <c r="U33" s="10">
        <v>2</v>
      </c>
      <c r="V33" s="33">
        <f>SUM(Table1357859[[#This Row],[Run and Correct Output (2)]:[Code Quality (2)2]])</f>
        <v>4</v>
      </c>
      <c r="W33" s="3">
        <f>SUM(Table1357859[[#This Row],[Q1(3)]],Table1357859[[#This Row],[Q2(3)]],Table1357859[[#This Row],[Q3 (4)]])</f>
        <v>10</v>
      </c>
      <c r="X33" s="2"/>
      <c r="Y33" s="2"/>
      <c r="Z33" s="2"/>
      <c r="AA33" s="2"/>
      <c r="AB33" s="2"/>
      <c r="AC33" s="2"/>
      <c r="AD33" s="3">
        <f t="shared" si="0"/>
        <v>0</v>
      </c>
      <c r="AE33" s="4">
        <f t="shared" si="1"/>
        <v>16</v>
      </c>
      <c r="AF33" s="12" t="s">
        <v>358</v>
      </c>
      <c r="AG33" s="12" t="s">
        <v>434</v>
      </c>
      <c r="AH33" s="12" t="s">
        <v>433</v>
      </c>
      <c r="AI33" s="12" t="str">
        <f>CONCATENATE(Table1357859[[#This Row],[Feedback Q1]],Table1357859[[#This Row],[Feedback Q2]],Table1357859[[#This Row],[Feedback Q3]])</f>
        <v>q1:The program prompts the user for the number of rows and columns but does not use these inputs to generate the grid dynamically. Instead, it prints a fixed set of asterisks, which does not fulfill the requirement of creating a grid based on user input.q2:The program correctly computes the sum, average, product, smallest, and largest of three integers input by the user. q3:The line discountPercentage = discountPercentage / 100; before reading the input is incorrect. It should be calculated after the user input.The prompts for weight and price are hardcoded for fruits, regardless of the product code. These prompts should be updated to reflect the correct product based on the user's choice.The return 0; statement is incorrectly placed inside the loop. It should be placed at the end of the main function to allow multiple iterations until the user decides to exit</v>
      </c>
      <c r="AJ33" s="12" t="s">
        <v>549</v>
      </c>
      <c r="AL33" t="s">
        <v>777</v>
      </c>
      <c r="AM33" t="s">
        <v>778</v>
      </c>
      <c r="AN33" t="s">
        <v>788</v>
      </c>
      <c r="AO33" t="str">
        <f t="shared" si="2"/>
        <v>q1-It meets the requirements well
q2-It meets the requirements well
q3-It meets the requirement well.</v>
      </c>
      <c r="AP33" t="s">
        <v>999</v>
      </c>
    </row>
    <row r="34" spans="1:42" x14ac:dyDescent="0.3">
      <c r="A34" s="7">
        <v>33</v>
      </c>
      <c r="B34" s="8">
        <v>20598184</v>
      </c>
      <c r="C34" s="6" t="s">
        <v>34</v>
      </c>
      <c r="D34" s="10">
        <v>1.5</v>
      </c>
      <c r="E34" s="10">
        <v>1.5</v>
      </c>
      <c r="F34" s="10">
        <f>SUM(Table1357859[[#This Row],[Run and Output (1.5)]:[Code Quality (1.5)]])</f>
        <v>3</v>
      </c>
      <c r="G34" s="10">
        <v>1.5</v>
      </c>
      <c r="H34" s="10">
        <v>1.5</v>
      </c>
      <c r="I34" s="10">
        <f>SUM(Table1357859[[#This Row],[Run and Output (1.5)2]],Table1357859[[#This Row],[Code Quality (1.5)3]])</f>
        <v>3</v>
      </c>
      <c r="J34" s="10">
        <v>2</v>
      </c>
      <c r="K34" s="10">
        <v>2</v>
      </c>
      <c r="L34" s="10">
        <f>SUM(Table1357859[[#This Row],[Run and Output (2)]],Table1357859[[#This Row],[Code Quality (2)]])</f>
        <v>4</v>
      </c>
      <c r="M34" s="25">
        <f>SUM(Table1357859[[#This Row],[Q1]],Table1357859[[#This Row],[Q2]],Table1357859[[#This Row],[Q3]])</f>
        <v>10</v>
      </c>
      <c r="N34" s="10">
        <v>1</v>
      </c>
      <c r="O34" s="10">
        <v>1</v>
      </c>
      <c r="P34" s="33">
        <f>SUM(Table1357859[[#This Row],[Run and Correct Output (1.5)]:[Code Quality (1.5)2]])</f>
        <v>2</v>
      </c>
      <c r="Q34" s="10">
        <v>1.5</v>
      </c>
      <c r="R34" s="10">
        <v>1.5</v>
      </c>
      <c r="S34" s="33">
        <f>SUM(Table1357859[[#This Row],[Run and Correct Output (1.5)2]:[Code Quality (1.5)4]])</f>
        <v>3</v>
      </c>
      <c r="T34" s="10">
        <v>2</v>
      </c>
      <c r="U34" s="10">
        <v>2</v>
      </c>
      <c r="V34" s="33">
        <f>SUM(Table1357859[[#This Row],[Run and Correct Output (2)]:[Code Quality (2)2]])</f>
        <v>4</v>
      </c>
      <c r="W34" s="3">
        <f>SUM(Table1357859[[#This Row],[Q1(3)]],Table1357859[[#This Row],[Q2(3)]],Table1357859[[#This Row],[Q3 (4)]])</f>
        <v>9</v>
      </c>
      <c r="X34" s="2"/>
      <c r="Y34" s="2"/>
      <c r="Z34" s="2"/>
      <c r="AA34" s="2"/>
      <c r="AB34" s="2"/>
      <c r="AC34" s="2"/>
      <c r="AD34" s="3">
        <f t="shared" si="0"/>
        <v>0</v>
      </c>
      <c r="AE34" s="4">
        <f t="shared" si="1"/>
        <v>19</v>
      </c>
      <c r="AF34" s="12" t="s">
        <v>254</v>
      </c>
      <c r="AG34" s="12" t="s">
        <v>461</v>
      </c>
      <c r="AH34" s="12" t="s">
        <v>409</v>
      </c>
      <c r="AI34" s="12" t="str">
        <f>CONCATENATE(Table1357859[[#This Row],[Feedback Q1]],Table1357859[[#This Row],[Feedback Q2]],Table1357859[[#This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34" s="12" t="s">
        <v>573</v>
      </c>
      <c r="AL34" t="s">
        <v>833</v>
      </c>
      <c r="AM34" t="s">
        <v>778</v>
      </c>
      <c r="AN34" t="s">
        <v>840</v>
      </c>
      <c r="AO34" t="str">
        <f t="shared" si="2"/>
        <v>q1-meet the requirements
q2-It meets the requirements well
q3-Consider initializing c to a very low value (like -1 or 0) to ensure it properly captures the highest bid, although starting from 0 is acceptable since bids are expected to be higher than 100,000.</v>
      </c>
      <c r="AP34" t="s">
        <v>1000</v>
      </c>
    </row>
    <row r="35" spans="1:42" x14ac:dyDescent="0.3">
      <c r="A35" s="7">
        <v>34</v>
      </c>
      <c r="B35" s="8">
        <v>20598255</v>
      </c>
      <c r="C35" s="6" t="s">
        <v>35</v>
      </c>
      <c r="D35" s="10">
        <v>1.5</v>
      </c>
      <c r="E35" s="10">
        <v>1.5</v>
      </c>
      <c r="F35" s="10">
        <f>SUM(Table1357859[[#This Row],[Run and Output (1.5)]:[Code Quality (1.5)]])</f>
        <v>3</v>
      </c>
      <c r="G35" s="10">
        <v>1.5</v>
      </c>
      <c r="H35" s="10">
        <v>1.5</v>
      </c>
      <c r="I35" s="10">
        <f>SUM(Table1357859[[#This Row],[Run and Output (1.5)2]],Table1357859[[#This Row],[Code Quality (1.5)3]])</f>
        <v>3</v>
      </c>
      <c r="J35" s="10">
        <v>1.5</v>
      </c>
      <c r="K35" s="10">
        <v>1.5</v>
      </c>
      <c r="L35" s="10">
        <f>SUM(Table1357859[[#This Row],[Run and Output (2)]],Table1357859[[#This Row],[Code Quality (2)]])</f>
        <v>3</v>
      </c>
      <c r="M35" s="25">
        <f>SUM(Table1357859[[#This Row],[Q1]],Table1357859[[#This Row],[Q2]],Table1357859[[#This Row],[Q3]])</f>
        <v>9</v>
      </c>
      <c r="N35" s="10">
        <v>1</v>
      </c>
      <c r="O35" s="10">
        <v>1</v>
      </c>
      <c r="P35" s="33">
        <f>SUM(Table1357859[[#This Row],[Run and Correct Output (1.5)]:[Code Quality (1.5)2]])</f>
        <v>2</v>
      </c>
      <c r="Q35" s="10">
        <v>1.5</v>
      </c>
      <c r="R35" s="10">
        <v>1.5</v>
      </c>
      <c r="S35" s="33">
        <f>SUM(Table1357859[[#This Row],[Run and Correct Output (1.5)2]:[Code Quality (1.5)4]])</f>
        <v>3</v>
      </c>
      <c r="T35" s="10">
        <v>2</v>
      </c>
      <c r="U35" s="10">
        <v>2</v>
      </c>
      <c r="V35" s="33">
        <f>SUM(Table1357859[[#This Row],[Run and Correct Output (2)]:[Code Quality (2)2]])</f>
        <v>4</v>
      </c>
      <c r="W35" s="3">
        <f>SUM(Table1357859[[#This Row],[Q1(3)]],Table1357859[[#This Row],[Q2(3)]],Table1357859[[#This Row],[Q3 (4)]])</f>
        <v>9</v>
      </c>
      <c r="X35" s="2"/>
      <c r="Y35" s="2"/>
      <c r="Z35" s="2"/>
      <c r="AA35" s="2"/>
      <c r="AB35" s="2"/>
      <c r="AC35" s="2"/>
      <c r="AD35" s="3">
        <f t="shared" si="0"/>
        <v>0</v>
      </c>
      <c r="AE35" s="4">
        <f t="shared" si="1"/>
        <v>18</v>
      </c>
      <c r="AF35" s="12" t="s">
        <v>254</v>
      </c>
      <c r="AG35" s="12" t="s">
        <v>459</v>
      </c>
      <c r="AH35" s="12" t="s">
        <v>460</v>
      </c>
      <c r="AI35" s="12" t="str">
        <f>CONCATENATE(Table1357859[[#This Row],[Feedback Q1]],Table1357859[[#This Row],[Feedback Q2]],Table1357859[[#This Row],[Feedback Q3]])</f>
        <v>q1:The program correctly prints a grid of asterisks according to the number of rows and columns specified by the user. The nested loops work as intended, creating the expected output.q2:The variable smallest is used before it’s initialized. This leads to undefined behavior. You should initialize it to a value that ensures proper comparison, such as setting it to the first element of the arrayThe average calculation sould cast one of the operands to floatq3: The program calculates the total cost of various grocery items based on user input and applies a discount correctly. The program prompts for "number of dairy products" but uses weight to store this value, which is confusing. It should use an int type for quantity to reflect that it's a count</v>
      </c>
      <c r="AJ35" s="12" t="s">
        <v>572</v>
      </c>
      <c r="AL35" t="s">
        <v>833</v>
      </c>
      <c r="AM35" t="s">
        <v>778</v>
      </c>
      <c r="AN35" t="s">
        <v>779</v>
      </c>
      <c r="AO35" t="str">
        <f t="shared" si="2"/>
        <v>q1-meet the requirements
q2-It meets the requirements well
q3-It meets the requirements well</v>
      </c>
      <c r="AP35" t="s">
        <v>1001</v>
      </c>
    </row>
    <row r="36" spans="1:42" ht="13.95" customHeight="1" x14ac:dyDescent="0.3">
      <c r="A36" s="7">
        <v>35</v>
      </c>
      <c r="B36" s="8">
        <v>20599269</v>
      </c>
      <c r="C36" s="6" t="s">
        <v>36</v>
      </c>
      <c r="D36" s="10">
        <v>0.5</v>
      </c>
      <c r="E36" s="10">
        <v>0.5</v>
      </c>
      <c r="F36" s="10">
        <f>SUM(Table1357859[[#This Row],[Run and Output (1.5)]:[Code Quality (1.5)]])</f>
        <v>1</v>
      </c>
      <c r="G36" s="10">
        <v>1.5</v>
      </c>
      <c r="H36" s="10">
        <v>1.5</v>
      </c>
      <c r="I36" s="10">
        <f>SUM(Table1357859[[#This Row],[Run and Output (1.5)2]],Table1357859[[#This Row],[Code Quality (1.5)3]])</f>
        <v>3</v>
      </c>
      <c r="J36" s="10">
        <v>2</v>
      </c>
      <c r="K36" s="10">
        <v>2</v>
      </c>
      <c r="L36" s="10">
        <f>SUM(Table1357859[[#This Row],[Run and Output (2)]],Table1357859[[#This Row],[Code Quality (2)]])</f>
        <v>4</v>
      </c>
      <c r="M36" s="25">
        <f>SUM(Table1357859[[#This Row],[Q1]],Table1357859[[#This Row],[Q2]],Table1357859[[#This Row],[Q3]])</f>
        <v>8</v>
      </c>
      <c r="N36" s="10">
        <v>1.5</v>
      </c>
      <c r="O36" s="10">
        <v>1.5</v>
      </c>
      <c r="P36" s="33">
        <f>SUM(Table1357859[[#This Row],[Run and Correct Output (1.5)]:[Code Quality (1.5)2]])</f>
        <v>3</v>
      </c>
      <c r="Q36" s="10">
        <v>1.5</v>
      </c>
      <c r="R36" s="10">
        <v>1.5</v>
      </c>
      <c r="S36" s="33">
        <f>SUM(Table1357859[[#This Row],[Run and Correct Output (1.5)2]:[Code Quality (1.5)4]])</f>
        <v>3</v>
      </c>
      <c r="T36" s="10">
        <v>2</v>
      </c>
      <c r="U36" s="10">
        <v>2</v>
      </c>
      <c r="V36" s="33">
        <f>SUM(Table1357859[[#This Row],[Run and Correct Output (2)]:[Code Quality (2)2]])</f>
        <v>4</v>
      </c>
      <c r="W36" s="3">
        <f>SUM(Table1357859[[#This Row],[Q1(3)]],Table1357859[[#This Row],[Q2(3)]],Table1357859[[#This Row],[Q3 (4)]])</f>
        <v>10</v>
      </c>
      <c r="X36" s="2"/>
      <c r="Y36" s="2"/>
      <c r="Z36" s="2"/>
      <c r="AA36" s="2"/>
      <c r="AB36" s="2"/>
      <c r="AC36" s="2"/>
      <c r="AD36" s="3">
        <f t="shared" si="0"/>
        <v>0</v>
      </c>
      <c r="AE36" s="4">
        <f t="shared" si="1"/>
        <v>18</v>
      </c>
      <c r="AF36" s="12" t="s">
        <v>387</v>
      </c>
      <c r="AG36" s="12" t="s">
        <v>388</v>
      </c>
      <c r="AH36" s="12" t="s">
        <v>389</v>
      </c>
      <c r="AI36" s="12" t="str">
        <f>CONCATENATE(Table1357859[[#This Row],[Feedback Q1]],Table1357859[[#This Row],[Feedback Q2]],Table1357859[[#This Row],[Feedback Q3]])</f>
        <v>q1: Syntax errors. The program aims to print a grid of asterisks based on user-defined rows and columns, but there are critical issues in the loop structure that prevent it from functioning correctly. The outer loop incorrectly uses i instead of r, and the inner loop incorrectly uses j instead of c. This will lead to compilation errors because i and j are not defined in the loopq2: The program correctly takes three integers from the user and calculates the maximum, minimum, sum, product, and average of the entered numbers. The average is calculated using integer division, which can lead to truncation.q3:The program successfully calculates the total cost for various product types based on user input for weight, price, and quantity. The logic for handling discounts is also implemented correctly.</v>
      </c>
      <c r="AJ36" s="12" t="s">
        <v>620</v>
      </c>
      <c r="AL36" s="27" t="s">
        <v>787</v>
      </c>
      <c r="AM36" t="s">
        <v>778</v>
      </c>
      <c r="AN36" t="s">
        <v>779</v>
      </c>
      <c r="AO36" t="str">
        <f t="shared" si="2"/>
        <v>q1-The condition in the index validation check is incorrect. The check should be index2 &gt;= N instead of index2 &gt; N. This is because valid indices range from 0 to N-1. If index2 is exactly N, it leads to an out-of-bounds access.
Memory Leak Handling: Although the code allocates memory using malloc, it does not free the allocated memory before returning. This could lead to memory leaks in larger applications. It is good practice to always free dynamically allocated memory.
q2-It meets the requirements well
q3-It meets the requirements well</v>
      </c>
      <c r="AP36" t="s">
        <v>1002</v>
      </c>
    </row>
    <row r="37" spans="1:42" x14ac:dyDescent="0.3">
      <c r="A37" s="7">
        <v>36</v>
      </c>
      <c r="B37" s="8">
        <v>20599677</v>
      </c>
      <c r="C37" s="6" t="s">
        <v>37</v>
      </c>
      <c r="D37" s="10">
        <v>1.5</v>
      </c>
      <c r="E37" s="10">
        <v>1.5</v>
      </c>
      <c r="F37" s="10">
        <f>SUM(Table1357859[[#This Row],[Run and Output (1.5)]:[Code Quality (1.5)]])</f>
        <v>3</v>
      </c>
      <c r="G37" s="10">
        <v>1.5</v>
      </c>
      <c r="H37" s="10">
        <v>1.5</v>
      </c>
      <c r="I37" s="10">
        <f>SUM(Table1357859[[#This Row],[Run and Output (1.5)2]],Table1357859[[#This Row],[Code Quality (1.5)3]])</f>
        <v>3</v>
      </c>
      <c r="J37" s="10">
        <v>2</v>
      </c>
      <c r="K37" s="10">
        <v>2</v>
      </c>
      <c r="L37" s="10">
        <f>SUM(Table1357859[[#This Row],[Run and Output (2)]],Table1357859[[#This Row],[Code Quality (2)]])</f>
        <v>4</v>
      </c>
      <c r="M37" s="25">
        <f>SUM(Table1357859[[#This Row],[Q1]],Table1357859[[#This Row],[Q2]],Table1357859[[#This Row],[Q3]])</f>
        <v>10</v>
      </c>
      <c r="N37" s="10">
        <v>1.5</v>
      </c>
      <c r="O37" s="10">
        <v>1.5</v>
      </c>
      <c r="P37" s="33">
        <f>SUM(Table1357859[[#This Row],[Run and Correct Output (1.5)]:[Code Quality (1.5)2]])</f>
        <v>3</v>
      </c>
      <c r="Q37" s="10">
        <v>1.5</v>
      </c>
      <c r="R37" s="10">
        <v>1.5</v>
      </c>
      <c r="S37" s="33">
        <f>SUM(Table1357859[[#This Row],[Run and Correct Output (1.5)2]:[Code Quality (1.5)4]])</f>
        <v>3</v>
      </c>
      <c r="T37" s="17">
        <v>2</v>
      </c>
      <c r="U37" s="17">
        <v>2</v>
      </c>
      <c r="V37" s="33">
        <f>SUM(Table1357859[[#This Row],[Run and Correct Output (2)]:[Code Quality (2)2]])</f>
        <v>4</v>
      </c>
      <c r="W37" s="3">
        <f>SUM(Table1357859[[#This Row],[Q1(3)]],Table1357859[[#This Row],[Q2(3)]],Table1357859[[#This Row],[Q3 (4)]])</f>
        <v>10</v>
      </c>
      <c r="X37" s="2"/>
      <c r="Y37" s="2"/>
      <c r="Z37" s="2"/>
      <c r="AA37" s="2"/>
      <c r="AB37" s="2"/>
      <c r="AC37" s="2"/>
      <c r="AD37" s="3">
        <f t="shared" si="0"/>
        <v>0</v>
      </c>
      <c r="AE37" s="4">
        <f t="shared" si="1"/>
        <v>20</v>
      </c>
      <c r="AF37" s="12" t="s">
        <v>254</v>
      </c>
      <c r="AG37" s="12" t="s">
        <v>461</v>
      </c>
      <c r="AH37" s="12" t="s">
        <v>409</v>
      </c>
      <c r="AI37" s="12" t="str">
        <f>CONCATENATE(Table1357859[[#This Row],[Feedback Q1]],Table1357859[[#This Row],[Feedback Q2]],Table1357859[[#This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37" s="12" t="s">
        <v>573</v>
      </c>
      <c r="AL37" t="s">
        <v>833</v>
      </c>
      <c r="AM37" t="s">
        <v>841</v>
      </c>
      <c r="AN37" t="s">
        <v>779</v>
      </c>
      <c r="AO37" t="str">
        <f t="shared" si="2"/>
        <v>q1-meet the requirements
q2-meets the requirements 
q3-It meets the requirements well</v>
      </c>
      <c r="AP37" t="s">
        <v>1003</v>
      </c>
    </row>
    <row r="38" spans="1:42" x14ac:dyDescent="0.3">
      <c r="A38" s="7">
        <v>37</v>
      </c>
      <c r="B38" s="8">
        <v>20601157</v>
      </c>
      <c r="C38" s="6" t="s">
        <v>38</v>
      </c>
      <c r="D38" s="10">
        <v>1.5</v>
      </c>
      <c r="E38" s="10">
        <v>1.5</v>
      </c>
      <c r="F38" s="10">
        <f>SUM(Table1357859[[#This Row],[Run and Output (1.5)]:[Code Quality (1.5)]])</f>
        <v>3</v>
      </c>
      <c r="G38" s="10">
        <v>1.5</v>
      </c>
      <c r="H38" s="10">
        <v>1.5</v>
      </c>
      <c r="I38" s="10">
        <f>SUM(Table1357859[[#This Row],[Run and Output (1.5)2]],Table1357859[[#This Row],[Code Quality (1.5)3]])</f>
        <v>3</v>
      </c>
      <c r="J38" s="10">
        <v>1.5</v>
      </c>
      <c r="K38" s="10">
        <v>1.5</v>
      </c>
      <c r="L38" s="10">
        <f>SUM(Table1357859[[#This Row],[Run and Output (2)]],Table1357859[[#This Row],[Code Quality (2)]])</f>
        <v>3</v>
      </c>
      <c r="M38" s="25">
        <f>SUM(Table1357859[[#This Row],[Q1]],Table1357859[[#This Row],[Q2]],Table1357859[[#This Row],[Q3]])</f>
        <v>9</v>
      </c>
      <c r="N38" s="10">
        <v>1</v>
      </c>
      <c r="O38" s="10">
        <v>1</v>
      </c>
      <c r="P38" s="33">
        <f>SUM(Table1357859[[#This Row],[Run and Correct Output (1.5)]:[Code Quality (1.5)2]])</f>
        <v>2</v>
      </c>
      <c r="Q38" s="10">
        <v>1.5</v>
      </c>
      <c r="R38" s="10">
        <v>1</v>
      </c>
      <c r="S38" s="33">
        <f>SUM(Table1357859[[#This Row],[Run and Correct Output (1.5)2]:[Code Quality (1.5)4]])</f>
        <v>2.5</v>
      </c>
      <c r="T38" s="10">
        <v>1.5</v>
      </c>
      <c r="U38" s="10">
        <v>1.5</v>
      </c>
      <c r="V38" s="33">
        <f>SUM(Table1357859[[#This Row],[Run and Correct Output (2)]:[Code Quality (2)2]])</f>
        <v>3</v>
      </c>
      <c r="W38" s="3">
        <f>SUM(Table1357859[[#This Row],[Q1(3)]],Table1357859[[#This Row],[Q2(3)]],Table1357859[[#This Row],[Q3 (4)]])</f>
        <v>7.5</v>
      </c>
      <c r="X38" s="2"/>
      <c r="Y38" s="2"/>
      <c r="Z38" s="2"/>
      <c r="AA38" s="2"/>
      <c r="AB38" s="2"/>
      <c r="AC38" s="2"/>
      <c r="AD38" s="3">
        <f t="shared" si="0"/>
        <v>0</v>
      </c>
      <c r="AE38" s="4">
        <f t="shared" si="1"/>
        <v>16.5</v>
      </c>
      <c r="AF38" s="12" t="s">
        <v>267</v>
      </c>
      <c r="AG38" s="12" t="s">
        <v>268</v>
      </c>
      <c r="AH38" s="12" t="s">
        <v>269</v>
      </c>
      <c r="AI38" s="12" t="str">
        <f>CONCATENATE(Table1357859[[#This Row],[Feedback Q1]],Table1357859[[#This Row],[Feedback Q2]],Table1357859[[#This Row],[Feedback Q3]])</f>
        <v>q1:The program correctly prompts the user for the number of rows and columns, then prints a grid of asterisks as intended. The use of puts("") for new lines is effective and clear.q2: The program correctly computes the sum, average, product, smallest, and largest of three integers based on user input. The use of type casting for the average calculation is appropriate and ensures precision. the logic for finding the smallest and largest numbers is unnecessarily complex. There are redundancies in the comparison code that could be streamlined.q3:The program correctly allows the user to choose a product type, input weight and price, calculate the total and discounted costs, and display the results. However, it lacks a loop to allow multiple entries until the user decides to exit.there is a lot of repeated code for each product type, which could be consolidated</v>
      </c>
      <c r="AJ38" s="12" t="s">
        <v>597</v>
      </c>
      <c r="AL38" t="s">
        <v>751</v>
      </c>
      <c r="AM38" t="s">
        <v>841</v>
      </c>
      <c r="AN38" t="s">
        <v>739</v>
      </c>
      <c r="AO38" t="str">
        <f t="shared" si="2"/>
        <v>q1-The condition in the index validation check is incorrect. The condition if(ind1 &lt; 0 || ind2 &gt; N) should be if(ind1 &lt; 0 || ind1 &gt;= N || ind2 &lt; 0 || ind2 &gt;= N). This ensures that both indices are within the valid range (0 to N-1).
q2-meets the requirements 
q3-The program effectively meets all requirements</v>
      </c>
      <c r="AP38" t="s">
        <v>1004</v>
      </c>
    </row>
    <row r="39" spans="1:42" x14ac:dyDescent="0.3">
      <c r="A39" s="7">
        <v>38</v>
      </c>
      <c r="B39" s="8">
        <v>20601165</v>
      </c>
      <c r="C39" s="6" t="s">
        <v>39</v>
      </c>
      <c r="D39" s="10">
        <v>1.5</v>
      </c>
      <c r="E39" s="10">
        <v>1.5</v>
      </c>
      <c r="F39" s="10">
        <f>SUM(Table1357859[[#This Row],[Run and Output (1.5)]:[Code Quality (1.5)]])</f>
        <v>3</v>
      </c>
      <c r="G39" s="10">
        <v>1.5</v>
      </c>
      <c r="H39" s="10">
        <v>1.5</v>
      </c>
      <c r="I39" s="10">
        <f>SUM(Table1357859[[#This Row],[Run and Output (1.5)2]],Table1357859[[#This Row],[Code Quality (1.5)3]])</f>
        <v>3</v>
      </c>
      <c r="J39" s="10">
        <v>0.5</v>
      </c>
      <c r="K39" s="10">
        <v>0.5</v>
      </c>
      <c r="L39" s="10">
        <f>SUM(Table1357859[[#This Row],[Run and Output (2)]],Table1357859[[#This Row],[Code Quality (2)]])</f>
        <v>1</v>
      </c>
      <c r="M39" s="25">
        <f>SUM(Table1357859[[#This Row],[Q1]],Table1357859[[#This Row],[Q2]],Table1357859[[#This Row],[Q3]])</f>
        <v>7</v>
      </c>
      <c r="N39" s="10">
        <v>1.5</v>
      </c>
      <c r="O39" s="10">
        <v>1.5</v>
      </c>
      <c r="P39" s="33">
        <f>SUM(Table1357859[[#This Row],[Run and Correct Output (1.5)]:[Code Quality (1.5)2]])</f>
        <v>3</v>
      </c>
      <c r="Q39" s="10">
        <v>1.5</v>
      </c>
      <c r="R39" s="10">
        <v>1.5</v>
      </c>
      <c r="S39" s="33">
        <f>SUM(Table1357859[[#This Row],[Run and Correct Output (1.5)2]:[Code Quality (1.5)4]])</f>
        <v>3</v>
      </c>
      <c r="T39" s="10">
        <v>2</v>
      </c>
      <c r="U39" s="10">
        <v>2</v>
      </c>
      <c r="V39" s="33">
        <f>SUM(Table1357859[[#This Row],[Run and Correct Output (2)]:[Code Quality (2)2]])</f>
        <v>4</v>
      </c>
      <c r="W39" s="3">
        <f>SUM(Table1357859[[#This Row],[Q1(3)]],Table1357859[[#This Row],[Q2(3)]],Table1357859[[#This Row],[Q3 (4)]])</f>
        <v>10</v>
      </c>
      <c r="X39" s="2"/>
      <c r="Y39" s="2"/>
      <c r="Z39" s="2"/>
      <c r="AA39" s="2"/>
      <c r="AB39" s="2"/>
      <c r="AC39" s="2"/>
      <c r="AD39" s="3">
        <f t="shared" si="0"/>
        <v>0</v>
      </c>
      <c r="AE39" s="4">
        <f t="shared" si="1"/>
        <v>17</v>
      </c>
      <c r="AF39" s="12" t="s">
        <v>299</v>
      </c>
      <c r="AG39" s="12" t="s">
        <v>432</v>
      </c>
      <c r="AH39" s="12" t="s">
        <v>431</v>
      </c>
      <c r="AI39" s="12" t="str">
        <f>CONCATENATE(Table1357859[[#This Row],[Feedback Q1]],Table1357859[[#This Row],[Feedback Q2]],Table1357859[[#This Row],[Feedback Q3]])</f>
        <v>q1:The program prompts the user correctly for the number of rows and columns and attempts to print a grid of asterisks. However, the inner loop starts from 1, which results in one fewer asterisk printed in each row than specified by the user. The correct loop should start from 0 to ensure the right number of asterisks is printed.q2:The average is calculated using integer division, which can lead to incorrect results if the sum is not divisible by 3.q3: incomplete attempt</v>
      </c>
      <c r="AJ39" s="12" t="s">
        <v>548</v>
      </c>
      <c r="AL39" t="s">
        <v>842</v>
      </c>
      <c r="AM39" t="s">
        <v>841</v>
      </c>
      <c r="AN39" t="s">
        <v>779</v>
      </c>
      <c r="AO39" t="str">
        <f t="shared" si="2"/>
        <v>q1-meet the requirements. Free the allocated memory using free(arr); before the program exits to prevent memory leaks.
q2-meets the requirements 
q3-It meets the requirements well</v>
      </c>
      <c r="AP39" t="s">
        <v>1005</v>
      </c>
    </row>
    <row r="40" spans="1:42" ht="15" customHeight="1" x14ac:dyDescent="0.3">
      <c r="A40" s="7">
        <v>39</v>
      </c>
      <c r="B40" s="8">
        <v>20602511</v>
      </c>
      <c r="C40" s="6" t="s">
        <v>40</v>
      </c>
      <c r="D40" s="10">
        <v>1.5</v>
      </c>
      <c r="E40" s="10">
        <v>1.5</v>
      </c>
      <c r="F40" s="10">
        <f>SUM(Table1357859[[#This Row],[Run and Output (1.5)]:[Code Quality (1.5)]])</f>
        <v>3</v>
      </c>
      <c r="G40" s="10">
        <v>1.5</v>
      </c>
      <c r="H40" s="10">
        <v>1.5</v>
      </c>
      <c r="I40" s="10">
        <f>SUM(Table1357859[[#This Row],[Run and Output (1.5)2]],Table1357859[[#This Row],[Code Quality (1.5)3]])</f>
        <v>3</v>
      </c>
      <c r="J40" s="10">
        <v>2</v>
      </c>
      <c r="K40" s="10">
        <v>2</v>
      </c>
      <c r="L40" s="10">
        <f>SUM(Table1357859[[#This Row],[Run and Output (2)]],Table1357859[[#This Row],[Code Quality (2)]])</f>
        <v>4</v>
      </c>
      <c r="M40" s="25">
        <f>SUM(Table1357859[[#This Row],[Q1]],Table1357859[[#This Row],[Q2]],Table1357859[[#This Row],[Q3]])</f>
        <v>10</v>
      </c>
      <c r="N40" s="10">
        <v>1.5</v>
      </c>
      <c r="O40" s="10">
        <v>1.5</v>
      </c>
      <c r="P40" s="33">
        <f>SUM(Table1357859[[#This Row],[Run and Correct Output (1.5)]:[Code Quality (1.5)2]])</f>
        <v>3</v>
      </c>
      <c r="Q40" s="10">
        <v>1.5</v>
      </c>
      <c r="R40" s="10">
        <v>1.5</v>
      </c>
      <c r="S40" s="33">
        <f>SUM(Table1357859[[#This Row],[Run and Correct Output (1.5)2]:[Code Quality (1.5)4]])</f>
        <v>3</v>
      </c>
      <c r="T40" s="10">
        <v>2</v>
      </c>
      <c r="U40" s="10">
        <v>2</v>
      </c>
      <c r="V40" s="33">
        <f>SUM(Table1357859[[#This Row],[Run and Correct Output (2)]:[Code Quality (2)2]])</f>
        <v>4</v>
      </c>
      <c r="W40" s="3">
        <f>SUM(Table1357859[[#This Row],[Q1(3)]],Table1357859[[#This Row],[Q2(3)]],Table1357859[[#This Row],[Q3 (4)]])</f>
        <v>10</v>
      </c>
      <c r="X40" s="2"/>
      <c r="Y40" s="2"/>
      <c r="Z40" s="2"/>
      <c r="AA40" s="2"/>
      <c r="AB40" s="2"/>
      <c r="AC40" s="2"/>
      <c r="AD40" s="3">
        <f t="shared" si="0"/>
        <v>0</v>
      </c>
      <c r="AE40" s="4">
        <f t="shared" si="1"/>
        <v>20</v>
      </c>
      <c r="AF40" s="12" t="s">
        <v>292</v>
      </c>
      <c r="AG40" s="12" t="s">
        <v>293</v>
      </c>
      <c r="AH40" s="12" t="s">
        <v>294</v>
      </c>
      <c r="AI40" s="12" t="str">
        <f>CONCATENATE(Table1357859[[#This Row],[Feedback Q1]],Table1357859[[#This Row],[Feedback Q2]],Table1357859[[#This Row],[Feedback Q3]])</f>
        <v>q1:The program correctly prompts the user for the number of rows and columns and prints a grid of asterisks based on those dimensions. The logic is straightforward and functions as intended.q2:The program correctly reads three integers from the user, calculates their sum, average, and product, and identifies the smallest and largest values. However, there are some logical issues in the conditions for finding the smallest and largest numbers. The implementation meets the basic requirements but has redundant checks for equality in the smallest and largest calculations that could be streamlined.q3:The program correctly prompts the user for product details based on the selected product code and calculates the total cost and final cost after any discounts. The calculations for total cost and final cost are repeated in multiple branches of the if statements. You can simplify the logic by calculating the total cost once and then applying the discount if applicable.</v>
      </c>
      <c r="AJ40" s="12" t="s">
        <v>646</v>
      </c>
      <c r="AL40" t="s">
        <v>843</v>
      </c>
      <c r="AM40" s="27" t="s">
        <v>947</v>
      </c>
      <c r="AN40" t="s">
        <v>779</v>
      </c>
      <c r="AO40" t="str">
        <f t="shared" si="2"/>
        <v>q1-You declared the array num_array but do not use it.
q2-Some errors with printf,     The calculateAverage function does not return a value, which will lead to undefined behavior.    In the displayStudentData function, the loop uses an incorrect indexing method (it starts from 1 instead of 0), leading to out-of-bounds access.    The lineCount variable is not used correctly for indexing the names array; it should be i instead.
q3-It meets the requirements well</v>
      </c>
      <c r="AP40" t="s">
        <v>1006</v>
      </c>
    </row>
    <row r="41" spans="1:42" x14ac:dyDescent="0.3">
      <c r="A41" s="7">
        <v>40</v>
      </c>
      <c r="B41" s="8">
        <v>20603953</v>
      </c>
      <c r="C41" s="6" t="s">
        <v>41</v>
      </c>
      <c r="D41" s="10">
        <v>1.5</v>
      </c>
      <c r="E41" s="10">
        <v>1.5</v>
      </c>
      <c r="F41" s="10">
        <f>SUM(Table1357859[[#This Row],[Run and Output (1.5)]:[Code Quality (1.5)]])</f>
        <v>3</v>
      </c>
      <c r="G41" s="10">
        <v>1.5</v>
      </c>
      <c r="H41" s="10">
        <v>1.5</v>
      </c>
      <c r="I41" s="10">
        <f>SUM(Table1357859[[#This Row],[Run and Output (1.5)2]],Table1357859[[#This Row],[Code Quality (1.5)3]])</f>
        <v>3</v>
      </c>
      <c r="J41" s="10">
        <v>2</v>
      </c>
      <c r="K41" s="10">
        <v>2</v>
      </c>
      <c r="L41" s="10">
        <f>SUM(Table1357859[[#This Row],[Run and Output (2)]],Table1357859[[#This Row],[Code Quality (2)]])</f>
        <v>4</v>
      </c>
      <c r="M41" s="25">
        <f>SUM(Table1357859[[#This Row],[Q1]],Table1357859[[#This Row],[Q2]],Table1357859[[#This Row],[Q3]])</f>
        <v>10</v>
      </c>
      <c r="N41" s="10">
        <v>1</v>
      </c>
      <c r="O41" s="10">
        <v>1</v>
      </c>
      <c r="P41" s="33">
        <f>SUM(Table1357859[[#This Row],[Run and Correct Output (1.5)]:[Code Quality (1.5)2]])</f>
        <v>2</v>
      </c>
      <c r="Q41" s="10">
        <v>1.5</v>
      </c>
      <c r="R41" s="10">
        <v>1</v>
      </c>
      <c r="S41" s="33">
        <f>SUM(Table1357859[[#This Row],[Run and Correct Output (1.5)2]:[Code Quality (1.5)4]])</f>
        <v>2.5</v>
      </c>
      <c r="T41" s="10">
        <v>1</v>
      </c>
      <c r="U41" s="10">
        <v>1</v>
      </c>
      <c r="V41" s="33">
        <f>SUM(Table1357859[[#This Row],[Run and Correct Output (2)]:[Code Quality (2)2]])</f>
        <v>2</v>
      </c>
      <c r="W41" s="3">
        <f>SUM(Table1357859[[#This Row],[Q1(3)]],Table1357859[[#This Row],[Q2(3)]],Table1357859[[#This Row],[Q3 (4)]])</f>
        <v>6.5</v>
      </c>
      <c r="X41" s="2"/>
      <c r="Y41" s="2"/>
      <c r="Z41" s="2"/>
      <c r="AA41" s="2"/>
      <c r="AB41" s="2"/>
      <c r="AC41" s="2"/>
      <c r="AD41" s="3">
        <f t="shared" si="0"/>
        <v>0</v>
      </c>
      <c r="AE41" s="4">
        <f t="shared" si="1"/>
        <v>16.5</v>
      </c>
      <c r="AF41" s="12" t="s">
        <v>254</v>
      </c>
      <c r="AG41" s="12" t="s">
        <v>461</v>
      </c>
      <c r="AH41" s="12" t="s">
        <v>409</v>
      </c>
      <c r="AI41" s="12" t="str">
        <f>CONCATENATE(Table1357859[[#This Row],[Feedback Q1]],Table1357859[[#This Row],[Feedback Q2]],Table1357859[[#This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41" s="12" t="s">
        <v>573</v>
      </c>
      <c r="AL41" t="s">
        <v>844</v>
      </c>
      <c r="AM41" t="s">
        <v>841</v>
      </c>
      <c r="AN41" t="s">
        <v>779</v>
      </c>
      <c r="AO41" t="str">
        <f t="shared" si="2"/>
        <v>q1-effectively meets the requirements. 
q2-meets the requirements 
q3-It meets the requirements well</v>
      </c>
      <c r="AP41" t="s">
        <v>1007</v>
      </c>
    </row>
    <row r="42" spans="1:42" ht="16.2" customHeight="1" x14ac:dyDescent="0.3">
      <c r="A42" s="7">
        <v>41</v>
      </c>
      <c r="B42" s="8">
        <v>20604119</v>
      </c>
      <c r="C42" s="6" t="s">
        <v>42</v>
      </c>
      <c r="D42" s="10">
        <v>1.5</v>
      </c>
      <c r="E42" s="10">
        <v>1.5</v>
      </c>
      <c r="F42" s="10">
        <f>SUM(Table1357859[[#This Row],[Run and Output (1.5)]:[Code Quality (1.5)]])</f>
        <v>3</v>
      </c>
      <c r="G42" s="10">
        <v>1.5</v>
      </c>
      <c r="H42" s="10">
        <v>1.5</v>
      </c>
      <c r="I42" s="10">
        <f>SUM(Table1357859[[#This Row],[Run and Output (1.5)2]],Table1357859[[#This Row],[Code Quality (1.5)3]])</f>
        <v>3</v>
      </c>
      <c r="J42" s="10">
        <v>2</v>
      </c>
      <c r="K42" s="10">
        <v>2</v>
      </c>
      <c r="L42" s="10">
        <f>SUM(Table1357859[[#This Row],[Run and Output (2)]],Table1357859[[#This Row],[Code Quality (2)]])</f>
        <v>4</v>
      </c>
      <c r="M42" s="25">
        <f>SUM(Table1357859[[#This Row],[Q1]],Table1357859[[#This Row],[Q2]],Table1357859[[#This Row],[Q3]])</f>
        <v>10</v>
      </c>
      <c r="N42" s="10">
        <v>1.5</v>
      </c>
      <c r="O42" s="10">
        <v>1.5</v>
      </c>
      <c r="P42" s="33">
        <f>SUM(Table1357859[[#This Row],[Run and Correct Output (1.5)]:[Code Quality (1.5)2]])</f>
        <v>3</v>
      </c>
      <c r="Q42" s="10">
        <v>1.5</v>
      </c>
      <c r="R42" s="10">
        <v>1.5</v>
      </c>
      <c r="S42" s="33">
        <f>SUM(Table1357859[[#This Row],[Run and Correct Output (1.5)2]:[Code Quality (1.5)4]])</f>
        <v>3</v>
      </c>
      <c r="T42" s="10">
        <v>2</v>
      </c>
      <c r="U42" s="10">
        <v>2</v>
      </c>
      <c r="V42" s="33">
        <f>SUM(Table1357859[[#This Row],[Run and Correct Output (2)]:[Code Quality (2)2]])</f>
        <v>4</v>
      </c>
      <c r="W42" s="3">
        <f>SUM(Table1357859[[#This Row],[Q1(3)]],Table1357859[[#This Row],[Q2(3)]],Table1357859[[#This Row],[Q3 (4)]])</f>
        <v>10</v>
      </c>
      <c r="X42" s="2"/>
      <c r="Y42" s="2"/>
      <c r="Z42" s="2"/>
      <c r="AA42" s="2"/>
      <c r="AB42" s="2"/>
      <c r="AC42" s="2"/>
      <c r="AD42" s="3">
        <f t="shared" si="0"/>
        <v>0</v>
      </c>
      <c r="AE42" s="4">
        <f t="shared" si="1"/>
        <v>20</v>
      </c>
      <c r="AF42" s="12" t="s">
        <v>309</v>
      </c>
      <c r="AG42" s="12" t="s">
        <v>331</v>
      </c>
      <c r="AH42" s="12" t="s">
        <v>332</v>
      </c>
      <c r="AI42" s="12" t="str">
        <f>CONCATENATE(Table1357859[[#This Row],[Feedback Q1]],Table1357859[[#This Row],[Feedback Q2]],Table1357859[[#This Row],[Feedback Q3]])</f>
        <v>q1:The program correctly prompts the user for the number of rows and columns and uses nested loops to print a grid of asterisks based on that input. The logic is sound and produces the expected output.q2:The program correctly reads three integers from the user and calculates their sum, average, product, smallest, and largest values. The logic is sound, and the expected output is achieved.q3:The program successfully implements a menu-driven system for calculating the costs of various grocery products based on user inputs. It handles different product types, applies discounts, and calculates the total cost effectively.</v>
      </c>
      <c r="AJ42" s="12" t="s">
        <v>579</v>
      </c>
      <c r="AL42" t="s">
        <v>845</v>
      </c>
      <c r="AM42" t="s">
        <v>841</v>
      </c>
      <c r="AN42" s="27" t="s">
        <v>846</v>
      </c>
      <c r="AO42" t="str">
        <f t="shared" si="2"/>
        <v>q1-Program ends prematurely when user enters invalid index
q2-meets the requirements 
q3-
    The program does not enforce the minimum bid requirement of $100,000. It allows any integer input without validation.
    The calculation of n (number of bids) is unnecessary since numbids is already known; it can be directly used in the loop.</v>
      </c>
      <c r="AP42" s="27" t="s">
        <v>1110</v>
      </c>
    </row>
    <row r="43" spans="1:42" x14ac:dyDescent="0.3">
      <c r="A43" s="7">
        <v>42</v>
      </c>
      <c r="B43" s="8">
        <v>20604846</v>
      </c>
      <c r="C43" s="6" t="s">
        <v>43</v>
      </c>
      <c r="D43" s="10">
        <v>1.5</v>
      </c>
      <c r="E43" s="10">
        <v>1.5</v>
      </c>
      <c r="F43" s="10">
        <f>SUM(Table1357859[[#This Row],[Run and Output (1.5)]:[Code Quality (1.5)]])</f>
        <v>3</v>
      </c>
      <c r="G43" s="10">
        <v>1.5</v>
      </c>
      <c r="H43" s="10">
        <v>1.5</v>
      </c>
      <c r="I43" s="10">
        <f>SUM(Table1357859[[#This Row],[Run and Output (1.5)2]],Table1357859[[#This Row],[Code Quality (1.5)3]])</f>
        <v>3</v>
      </c>
      <c r="J43" s="10">
        <v>1.5</v>
      </c>
      <c r="K43" s="10">
        <v>1.5</v>
      </c>
      <c r="L43" s="10">
        <f>SUM(Table1357859[[#This Row],[Run and Output (2)]],Table1357859[[#This Row],[Code Quality (2)]])</f>
        <v>3</v>
      </c>
      <c r="M43" s="25">
        <f>SUM(Table1357859[[#This Row],[Q1]],Table1357859[[#This Row],[Q2]],Table1357859[[#This Row],[Q3]])</f>
        <v>9</v>
      </c>
      <c r="N43" s="10">
        <v>1</v>
      </c>
      <c r="O43" s="10">
        <v>1</v>
      </c>
      <c r="P43" s="33">
        <f>SUM(Table1357859[[#This Row],[Run and Correct Output (1.5)]:[Code Quality (1.5)2]])</f>
        <v>2</v>
      </c>
      <c r="Q43" s="10">
        <v>1.5</v>
      </c>
      <c r="R43" s="10">
        <v>1</v>
      </c>
      <c r="S43" s="33">
        <f>SUM(Table1357859[[#This Row],[Run and Correct Output (1.5)2]:[Code Quality (1.5)4]])</f>
        <v>2.5</v>
      </c>
      <c r="T43" s="10">
        <v>2</v>
      </c>
      <c r="U43" s="10">
        <v>2</v>
      </c>
      <c r="V43" s="33">
        <f>SUM(Table1357859[[#This Row],[Run and Correct Output (2)]:[Code Quality (2)2]])</f>
        <v>4</v>
      </c>
      <c r="W43" s="3">
        <f>SUM(Table1357859[[#This Row],[Q1(3)]],Table1357859[[#This Row],[Q2(3)]],Table1357859[[#This Row],[Q3 (4)]])</f>
        <v>8.5</v>
      </c>
      <c r="X43" s="2"/>
      <c r="Y43" s="2"/>
      <c r="Z43" s="2"/>
      <c r="AA43" s="2"/>
      <c r="AB43" s="2"/>
      <c r="AC43" s="2"/>
      <c r="AD43" s="3">
        <f t="shared" si="0"/>
        <v>0</v>
      </c>
      <c r="AE43" s="4">
        <f t="shared" si="1"/>
        <v>17.5</v>
      </c>
      <c r="AF43" s="12" t="s">
        <v>306</v>
      </c>
      <c r="AG43" s="12" t="s">
        <v>307</v>
      </c>
      <c r="AH43" s="12" t="s">
        <v>308</v>
      </c>
      <c r="AI43" s="12" t="str">
        <f>CONCATENATE(Table1357859[[#This Row],[Feedback Q1]],Table1357859[[#This Row],[Feedback Q2]],Table1357859[[#This Row],[Feedback Q3]])</f>
        <v>q1:The program correctly prompts the user for the number of rows and columns and uses nested loops to print a grid of asterisks based on that input. The loops are structured correctly to ensure the right number of asterisks is printed in each row and column.q2:The program successfully prompts the user for the number of integers and computes the smallest, largest, product, sum, and average of those integers. The use of control structures correctly updates the smallest and largest values based on user input.Casting one of the operands to float before division can ensure a correct average.q3:The program correctly implements a menu-driven approach, allowing the user to select different product types and input relevant data to calculate costs, including discounts.The comparison if (product != "exit") will always evaluate to true because string literals in C are compared by pointer address, not by content. Instead, you should use strcmp(product, "exit") for string comparison.</v>
      </c>
      <c r="AJ43" s="12" t="s">
        <v>564</v>
      </c>
      <c r="AL43" t="s">
        <v>771</v>
      </c>
      <c r="AM43" t="s">
        <v>772</v>
      </c>
      <c r="AN43" t="s">
        <v>773</v>
      </c>
      <c r="AO43" t="str">
        <f t="shared" si="2"/>
        <v xml:space="preserve">q1-size_t data type for I cause compilation error/warning
q2-size_t data type for I cause compilation error/warning
q3-The code does not free the allocated memory for bids before the program exits. This can lead to a memory leak, especially in larger programs or when run multiple times. It is good practice to call free(bids); </v>
      </c>
      <c r="AP43" t="s">
        <v>1008</v>
      </c>
    </row>
    <row r="44" spans="1:42" ht="15.45" customHeight="1" x14ac:dyDescent="0.3">
      <c r="A44" s="7">
        <v>43</v>
      </c>
      <c r="B44" s="8">
        <v>20605542</v>
      </c>
      <c r="C44" s="6" t="s">
        <v>44</v>
      </c>
      <c r="D44" s="10">
        <v>1.5</v>
      </c>
      <c r="E44" s="10">
        <v>1.5</v>
      </c>
      <c r="F44" s="10">
        <f>SUM(Table1357859[[#This Row],[Run and Output (1.5)]:[Code Quality (1.5)]])</f>
        <v>3</v>
      </c>
      <c r="G44" s="10">
        <v>1.5</v>
      </c>
      <c r="H44" s="10">
        <v>1.5</v>
      </c>
      <c r="I44" s="10">
        <f>SUM(Table1357859[[#This Row],[Run and Output (1.5)2]],Table1357859[[#This Row],[Code Quality (1.5)3]])</f>
        <v>3</v>
      </c>
      <c r="J44" s="10">
        <v>2</v>
      </c>
      <c r="K44" s="10">
        <v>2</v>
      </c>
      <c r="L44" s="10">
        <f>SUM(Table1357859[[#This Row],[Run and Output (2)]],Table1357859[[#This Row],[Code Quality (2)]])</f>
        <v>4</v>
      </c>
      <c r="M44" s="25">
        <f>SUM(Table1357859[[#This Row],[Q1]],Table1357859[[#This Row],[Q2]],Table1357859[[#This Row],[Q3]])</f>
        <v>10</v>
      </c>
      <c r="N44" s="10">
        <v>1.5</v>
      </c>
      <c r="O44" s="10">
        <v>1.5</v>
      </c>
      <c r="P44" s="33">
        <f>SUM(Table1357859[[#This Row],[Run and Correct Output (1.5)]:[Code Quality (1.5)2]])</f>
        <v>3</v>
      </c>
      <c r="Q44" s="10">
        <v>1.5</v>
      </c>
      <c r="R44" s="10">
        <v>1.5</v>
      </c>
      <c r="S44" s="33">
        <f>SUM(Table1357859[[#This Row],[Run and Correct Output (1.5)2]:[Code Quality (1.5)4]])</f>
        <v>3</v>
      </c>
      <c r="T44" s="10">
        <v>2</v>
      </c>
      <c r="U44" s="10">
        <v>2</v>
      </c>
      <c r="V44" s="33">
        <f>SUM(Table1357859[[#This Row],[Run and Correct Output (2)]:[Code Quality (2)2]])</f>
        <v>4</v>
      </c>
      <c r="W44" s="3">
        <f>SUM(Table1357859[[#This Row],[Q1(3)]],Table1357859[[#This Row],[Q2(3)]],Table1357859[[#This Row],[Q3 (4)]])</f>
        <v>10</v>
      </c>
      <c r="X44" s="2"/>
      <c r="Y44" s="2"/>
      <c r="Z44" s="2"/>
      <c r="AA44" s="2"/>
      <c r="AB44" s="2"/>
      <c r="AC44" s="2"/>
      <c r="AD44" s="3">
        <f t="shared" si="0"/>
        <v>0</v>
      </c>
      <c r="AE44" s="4">
        <f t="shared" si="1"/>
        <v>20</v>
      </c>
      <c r="AF44" s="12" t="s">
        <v>254</v>
      </c>
      <c r="AG44" s="12" t="s">
        <v>461</v>
      </c>
      <c r="AH44" s="12" t="s">
        <v>409</v>
      </c>
      <c r="AI44" s="12" t="str">
        <f>CONCATENATE(Table1357859[[#This Row],[Feedback Q1]],Table1357859[[#This Row],[Feedback Q2]],Table1357859[[#This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44" s="12" t="s">
        <v>573</v>
      </c>
      <c r="AL44" s="27" t="s">
        <v>774</v>
      </c>
      <c r="AM44" t="s">
        <v>775</v>
      </c>
      <c r="AN44" t="s">
        <v>776</v>
      </c>
      <c r="AO44" t="str">
        <f t="shared" si="2"/>
        <v>q1-Index Validation: The condition for index validation is incorrect. The check should be if (index1 &lt; 0 || index1 &gt;= N || index2 &lt; 0 || index2 &gt;= N) instead of using index1 &gt; N and index2 &gt; N. The current validation allows indices equal to N, which is out of bounds since valid indices range from 0 to N-1.
Memory Management: The code allocates memory for the array but does not free it before the program exits. This can lead to a memory leak. 
q2-The use of scanf("%s", &amp;names[i]) should be without &amp; and it does not capture names with space.
q3-The variable highest is initialized to 0. If all bids are below $100,000 (though the input validation prevents this), the output would incorrectly display $0 as the highest bid. Instead, it would be safer to initialize highest to a value below the minimum bid (like 100000).</v>
      </c>
      <c r="AP44" t="s">
        <v>1009</v>
      </c>
    </row>
    <row r="45" spans="1:42" x14ac:dyDescent="0.3">
      <c r="A45" s="7">
        <v>44</v>
      </c>
      <c r="B45" s="8">
        <v>20606861</v>
      </c>
      <c r="C45" s="6" t="s">
        <v>45</v>
      </c>
      <c r="D45" s="10">
        <v>0.5</v>
      </c>
      <c r="E45" s="10">
        <v>0.5</v>
      </c>
      <c r="F45" s="10">
        <f>SUM(Table1357859[[#This Row],[Run and Output (1.5)]:[Code Quality (1.5)]])</f>
        <v>1</v>
      </c>
      <c r="G45" s="10">
        <v>0.5</v>
      </c>
      <c r="H45" s="10">
        <v>0.5</v>
      </c>
      <c r="I45" s="10">
        <f>SUM(Table1357859[[#This Row],[Run and Output (1.5)2]],Table1357859[[#This Row],[Code Quality (1.5)3]])</f>
        <v>1</v>
      </c>
      <c r="J45" s="10">
        <v>1</v>
      </c>
      <c r="K45" s="10">
        <v>1</v>
      </c>
      <c r="L45" s="10">
        <f>SUM(Table1357859[[#This Row],[Run and Output (2)]],Table1357859[[#This Row],[Code Quality (2)]])</f>
        <v>2</v>
      </c>
      <c r="M45" s="25">
        <f>SUM(Table1357859[[#This Row],[Q1]],Table1357859[[#This Row],[Q2]],Table1357859[[#This Row],[Q3]])</f>
        <v>4</v>
      </c>
      <c r="N45" s="10">
        <v>1.5</v>
      </c>
      <c r="O45" s="10">
        <v>1.5</v>
      </c>
      <c r="P45" s="33">
        <f>SUM(Table1357859[[#This Row],[Run and Correct Output (1.5)]:[Code Quality (1.5)2]])</f>
        <v>3</v>
      </c>
      <c r="Q45" s="10">
        <v>1.5</v>
      </c>
      <c r="R45" s="10">
        <v>1.5</v>
      </c>
      <c r="S45" s="33">
        <f>SUM(Table1357859[[#This Row],[Run and Correct Output (1.5)2]:[Code Quality (1.5)4]])</f>
        <v>3</v>
      </c>
      <c r="T45" s="10">
        <v>2</v>
      </c>
      <c r="U45" s="10">
        <v>2</v>
      </c>
      <c r="V45" s="33">
        <f>SUM(Table1357859[[#This Row],[Run and Correct Output (2)]:[Code Quality (2)2]])</f>
        <v>4</v>
      </c>
      <c r="W45" s="3">
        <f>SUM(Table1357859[[#This Row],[Q1(3)]],Table1357859[[#This Row],[Q2(3)]],Table1357859[[#This Row],[Q3 (4)]])</f>
        <v>10</v>
      </c>
      <c r="X45" s="2"/>
      <c r="Y45" s="2"/>
      <c r="Z45" s="2"/>
      <c r="AA45" s="2"/>
      <c r="AB45" s="2"/>
      <c r="AC45" s="2"/>
      <c r="AD45" s="3">
        <f t="shared" si="0"/>
        <v>0</v>
      </c>
      <c r="AE45" s="4">
        <f t="shared" si="1"/>
        <v>14</v>
      </c>
      <c r="AF45" s="12" t="s">
        <v>393</v>
      </c>
      <c r="AG45" s="12" t="s">
        <v>394</v>
      </c>
      <c r="AH45" s="12" t="s">
        <v>395</v>
      </c>
      <c r="AI45" s="12" t="str">
        <f>CONCATENATE(Table1357859[[#This Row],[Feedback Q1]],Table1357859[[#This Row],[Feedback Q2]],Table1357859[[#This Row],[Feedback Q3]])</f>
        <v>q1: syntax errors. The variables i and j used in the loops are not declared. You should declare them before using them.  There are unnecessary semicolons at the end of the for loop declarations. This effectively ends the loop early and results in incorrect behavior. The newline character is incorrectly written as /n. It should be \n. The loop should use &lt; instead of &lt;= to prevent accessing one extra row or column beyond the user's inputq2:  there are significant logical and syntax flaws that lead to incorrect behavior.q3: syntax and logical errors. The variable totalcost is used without being declared.The continue statement in the default case is inappropriate because it’s not inside a loop. Instead, you should simply return or break to end the program</v>
      </c>
      <c r="AJ45" s="12" t="s">
        <v>628</v>
      </c>
      <c r="AL45" t="s">
        <v>842</v>
      </c>
      <c r="AM45" t="s">
        <v>841</v>
      </c>
      <c r="AN45" t="s">
        <v>779</v>
      </c>
      <c r="AO45" t="str">
        <f t="shared" si="2"/>
        <v>q1-meet the requirements. Free the allocated memory using free(arr); before the program exits to prevent memory leaks.
q2-meets the requirements 
q3-It meets the requirements well</v>
      </c>
      <c r="AP45" t="s">
        <v>1005</v>
      </c>
    </row>
    <row r="46" spans="1:42" x14ac:dyDescent="0.3">
      <c r="A46" s="7">
        <v>45</v>
      </c>
      <c r="B46" s="8">
        <v>20606888</v>
      </c>
      <c r="C46" s="6" t="s">
        <v>46</v>
      </c>
      <c r="D46" s="10">
        <v>1</v>
      </c>
      <c r="E46" s="10">
        <v>1</v>
      </c>
      <c r="F46" s="10">
        <f>SUM(Table1357859[[#This Row],[Run and Output (1.5)]:[Code Quality (1.5)]])</f>
        <v>2</v>
      </c>
      <c r="G46" s="10">
        <v>0.5</v>
      </c>
      <c r="H46" s="10">
        <v>0.5</v>
      </c>
      <c r="I46" s="10">
        <f>SUM(Table1357859[[#This Row],[Run and Output (1.5)2]],Table1357859[[#This Row],[Code Quality (1.5)3]])</f>
        <v>1</v>
      </c>
      <c r="J46" s="10">
        <v>0.5</v>
      </c>
      <c r="K46" s="10">
        <v>0.5</v>
      </c>
      <c r="L46" s="10">
        <f>SUM(Table1357859[[#This Row],[Run and Output (2)]],Table1357859[[#This Row],[Code Quality (2)]])</f>
        <v>1</v>
      </c>
      <c r="M46" s="25">
        <f>SUM(Table1357859[[#This Row],[Q1]],Table1357859[[#This Row],[Q2]],Table1357859[[#This Row],[Q3]])</f>
        <v>4</v>
      </c>
      <c r="N46" s="10">
        <v>0.5</v>
      </c>
      <c r="O46" s="10">
        <v>1</v>
      </c>
      <c r="P46" s="33">
        <f>SUM(Table1357859[[#This Row],[Run and Correct Output (1.5)]:[Code Quality (1.5)2]])</f>
        <v>1.5</v>
      </c>
      <c r="Q46" s="10">
        <v>0.5</v>
      </c>
      <c r="R46" s="10">
        <v>0.5</v>
      </c>
      <c r="S46" s="33">
        <f>SUM(Table1357859[[#This Row],[Run and Correct Output (1.5)2]:[Code Quality (1.5)4]])</f>
        <v>1</v>
      </c>
      <c r="T46" s="10">
        <v>1</v>
      </c>
      <c r="U46" s="10">
        <v>1</v>
      </c>
      <c r="V46" s="33">
        <f>SUM(Table1357859[[#This Row],[Run and Correct Output (2)]:[Code Quality (2)2]])</f>
        <v>2</v>
      </c>
      <c r="W46" s="3">
        <f>SUM(Table1357859[[#This Row],[Q1(3)]],Table1357859[[#This Row],[Q2(3)]],Table1357859[[#This Row],[Q3 (4)]])</f>
        <v>4.5</v>
      </c>
      <c r="X46" s="2"/>
      <c r="Y46" s="2"/>
      <c r="Z46" s="2"/>
      <c r="AA46" s="2"/>
      <c r="AB46" s="2"/>
      <c r="AC46" s="2"/>
      <c r="AD46" s="3">
        <f t="shared" si="0"/>
        <v>0</v>
      </c>
      <c r="AE46" s="4">
        <f t="shared" si="1"/>
        <v>8.5</v>
      </c>
      <c r="AF46" s="12" t="s">
        <v>378</v>
      </c>
      <c r="AG46" s="12" t="s">
        <v>379</v>
      </c>
      <c r="AH46" s="12" t="s">
        <v>380</v>
      </c>
      <c r="AI46" s="12" t="str">
        <f>CONCATENATE(Table1357859[[#This Row],[Feedback Q1]],Table1357859[[#This Row],[Feedback Q2]],Table1357859[[#This Row],[Feedback Q3]])</f>
        <v>q1: The intention of the program is to print a grid of asterisks based on user-defined rows and columns. However, there are issues with the loop structure that prevent it from functioning correctly.q2:The variables sum, average, and product are calculated before the values of a, b, and c are initialized through user input. This will lead to undefined behavior.The average calculation should be done after obtaining the sum, and it should correctly use floating-point arithmetic to avoid integer division truncation. The program currently does not implement logic to find the smallest and largest numbers. q3:The program is intended to calculate the total cost based on user input for different product types. However, there are several issues that prevent it from functioning correctly.</v>
      </c>
      <c r="AJ46" s="12" t="s">
        <v>606</v>
      </c>
      <c r="AL46" t="s">
        <v>777</v>
      </c>
      <c r="AM46" t="s">
        <v>778</v>
      </c>
      <c r="AN46" t="s">
        <v>779</v>
      </c>
      <c r="AO46" t="str">
        <f t="shared" si="2"/>
        <v>q1-It meets the requirements well
q2-It meets the requirements well
q3-It meets the requirements well</v>
      </c>
      <c r="AP46" t="s">
        <v>1010</v>
      </c>
    </row>
    <row r="47" spans="1:42" ht="16.2" customHeight="1" x14ac:dyDescent="0.3">
      <c r="A47" s="7">
        <v>46</v>
      </c>
      <c r="B47" s="8">
        <v>20607094</v>
      </c>
      <c r="C47" s="6" t="s">
        <v>47</v>
      </c>
      <c r="D47" s="10">
        <v>1.5</v>
      </c>
      <c r="E47" s="10">
        <v>1.5</v>
      </c>
      <c r="F47" s="10">
        <f>SUM(Table1357859[[#This Row],[Run and Output (1.5)]:[Code Quality (1.5)]])</f>
        <v>3</v>
      </c>
      <c r="G47" s="10">
        <v>1.5</v>
      </c>
      <c r="H47" s="10">
        <v>1.5</v>
      </c>
      <c r="I47" s="10">
        <f>SUM(Table1357859[[#This Row],[Run and Output (1.5)2]],Table1357859[[#This Row],[Code Quality (1.5)3]])</f>
        <v>3</v>
      </c>
      <c r="J47" s="10">
        <v>2</v>
      </c>
      <c r="K47" s="10">
        <v>2</v>
      </c>
      <c r="L47" s="10">
        <f>SUM(Table1357859[[#This Row],[Run and Output (2)]],Table1357859[[#This Row],[Code Quality (2)]])</f>
        <v>4</v>
      </c>
      <c r="M47" s="25">
        <f>SUM(Table1357859[[#This Row],[Q1]],Table1357859[[#This Row],[Q2]],Table1357859[[#This Row],[Q3]])</f>
        <v>10</v>
      </c>
      <c r="N47" s="10">
        <v>1.5</v>
      </c>
      <c r="O47" s="10">
        <v>1.5</v>
      </c>
      <c r="P47" s="33">
        <f>SUM(Table1357859[[#This Row],[Run and Correct Output (1.5)]:[Code Quality (1.5)2]])</f>
        <v>3</v>
      </c>
      <c r="Q47" s="10">
        <v>1.5</v>
      </c>
      <c r="R47" s="10">
        <v>1.5</v>
      </c>
      <c r="S47" s="33">
        <f>SUM(Table1357859[[#This Row],[Run and Correct Output (1.5)2]:[Code Quality (1.5)4]])</f>
        <v>3</v>
      </c>
      <c r="T47" s="10">
        <v>2</v>
      </c>
      <c r="U47" s="10">
        <v>2</v>
      </c>
      <c r="V47" s="33">
        <f>SUM(Table1357859[[#This Row],[Run and Correct Output (2)]:[Code Quality (2)2]])</f>
        <v>4</v>
      </c>
      <c r="W47" s="3">
        <f>SUM(Table1357859[[#This Row],[Q1(3)]],Table1357859[[#This Row],[Q2(3)]],Table1357859[[#This Row],[Q3 (4)]])</f>
        <v>10</v>
      </c>
      <c r="X47" s="2"/>
      <c r="Y47" s="2"/>
      <c r="Z47" s="2"/>
      <c r="AA47" s="2"/>
      <c r="AB47" s="2"/>
      <c r="AC47" s="2"/>
      <c r="AD47" s="3">
        <f t="shared" si="0"/>
        <v>0</v>
      </c>
      <c r="AE47" s="4">
        <f t="shared" si="1"/>
        <v>20</v>
      </c>
      <c r="AF47" s="12" t="s">
        <v>254</v>
      </c>
      <c r="AG47" s="12" t="s">
        <v>461</v>
      </c>
      <c r="AH47" s="12" t="s">
        <v>409</v>
      </c>
      <c r="AI47" s="12" t="str">
        <f>CONCATENATE(Table1357859[[#This Row],[Feedback Q1]],Table1357859[[#This Row],[Feedback Q2]],Table1357859[[#This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47" s="12" t="s">
        <v>573</v>
      </c>
      <c r="AL47" s="27" t="s">
        <v>931</v>
      </c>
      <c r="AM47" t="s">
        <v>780</v>
      </c>
      <c r="AN47" s="27" t="s">
        <v>782</v>
      </c>
      <c r="AO47" t="str">
        <f t="shared" si="2"/>
        <v>q1-    The extra semicolon after printf("Enter the size of the array (N ≥ 5): "); is unnecessary and could lead to confusion.
    The condition in the if statement within the do...while loop uses commas instead of logical operators. It should use logical OR (||) instead.
q2-The program works correctly but does not follow instruction of implementing the two functions
q3-The variable highest_bid is declared but never initialized. This will lead to undefined behavior when trying to compare it with bid.
Highest Bid Calculation: The logic to determine the highest bid is missing. Currently, the code only prompts for bids and checks their validity without storing or comparing them to find the highest bid.
Redundant Output: The printf statement inside the loop that displays the highest bid is placed incorrectly. It should be after all bids have been entered and compared.</v>
      </c>
      <c r="AP47" t="s">
        <v>1011</v>
      </c>
    </row>
    <row r="48" spans="1:42" ht="13.5" customHeight="1" x14ac:dyDescent="0.3">
      <c r="A48" s="7">
        <v>47</v>
      </c>
      <c r="B48" s="8">
        <v>20607620</v>
      </c>
      <c r="C48" s="6" t="s">
        <v>48</v>
      </c>
      <c r="D48" s="10">
        <v>1</v>
      </c>
      <c r="E48" s="10">
        <v>1</v>
      </c>
      <c r="F48" s="10">
        <f>SUM(Table1357859[[#This Row],[Run and Output (1.5)]:[Code Quality (1.5)]])</f>
        <v>2</v>
      </c>
      <c r="G48" s="10">
        <v>1.5</v>
      </c>
      <c r="H48" s="10">
        <v>1.5</v>
      </c>
      <c r="I48" s="10">
        <f>SUM(Table1357859[[#This Row],[Run and Output (1.5)2]],Table1357859[[#This Row],[Code Quality (1.5)3]])</f>
        <v>3</v>
      </c>
      <c r="J48" s="10">
        <v>2</v>
      </c>
      <c r="K48" s="10">
        <v>2</v>
      </c>
      <c r="L48" s="10">
        <f>SUM(Table1357859[[#This Row],[Run and Output (2)]],Table1357859[[#This Row],[Code Quality (2)]])</f>
        <v>4</v>
      </c>
      <c r="M48" s="25">
        <f>SUM(Table1357859[[#This Row],[Q1]],Table1357859[[#This Row],[Q2]],Table1357859[[#This Row],[Q3]])</f>
        <v>9</v>
      </c>
      <c r="N48" s="10">
        <v>1.5</v>
      </c>
      <c r="O48" s="10">
        <v>1.5</v>
      </c>
      <c r="P48" s="33">
        <f>SUM(Table1357859[[#This Row],[Run and Correct Output (1.5)]:[Code Quality (1.5)2]])</f>
        <v>3</v>
      </c>
      <c r="Q48" s="10">
        <v>1</v>
      </c>
      <c r="R48" s="10">
        <v>0.5</v>
      </c>
      <c r="S48" s="33">
        <f>SUM(Table1357859[[#This Row],[Run and Correct Output (1.5)2]:[Code Quality (1.5)4]])</f>
        <v>1.5</v>
      </c>
      <c r="T48" s="10">
        <v>2</v>
      </c>
      <c r="U48" s="10">
        <v>2</v>
      </c>
      <c r="V48" s="33">
        <f>SUM(Table1357859[[#This Row],[Run and Correct Output (2)]:[Code Quality (2)2]])</f>
        <v>4</v>
      </c>
      <c r="W48" s="3">
        <f>SUM(Table1357859[[#This Row],[Q1(3)]],Table1357859[[#This Row],[Q2(3)]],Table1357859[[#This Row],[Q3 (4)]])</f>
        <v>8.5</v>
      </c>
      <c r="X48" s="2"/>
      <c r="Y48" s="2"/>
      <c r="Z48" s="2"/>
      <c r="AA48" s="2"/>
      <c r="AB48" s="2"/>
      <c r="AC48" s="2"/>
      <c r="AD48" s="3">
        <f t="shared" si="0"/>
        <v>0</v>
      </c>
      <c r="AE48" s="4">
        <f t="shared" si="1"/>
        <v>17.5</v>
      </c>
      <c r="AF48" s="12" t="s">
        <v>381</v>
      </c>
      <c r="AG48" s="12" t="s">
        <v>382</v>
      </c>
      <c r="AH48" s="12" t="s">
        <v>383</v>
      </c>
      <c r="AI48" s="12" t="str">
        <f>CONCATENATE(Table1357859[[#This Row],[Feedback Q1]],Table1357859[[#This Row],[Feedback Q2]],Table1357859[[#This Row],[Feedback Q3]])</f>
        <v>q1:The include directive has a syntax error. q2:The average is calculated as a float but is printed as an integer. This will lead to truncation of any decimal values. q3:The program correctly implements the functionality to calculate the total cost for various product types based on user input for weight, price, and discount. The logic for handling discounts and calculating costs is sound.</v>
      </c>
      <c r="AJ48" s="12" t="s">
        <v>613</v>
      </c>
      <c r="AL48" s="27" t="s">
        <v>932</v>
      </c>
      <c r="AM48" t="s">
        <v>778</v>
      </c>
      <c r="AN48" t="s">
        <v>783</v>
      </c>
      <c r="AO48" t="str">
        <f t="shared" si="2"/>
        <v xml:space="preserve">q1-    Infinite Loop: The while loop checking for arraySize &lt; 5 does not have a scanf statement inside it to allow the user to enter a new value. This results in an infinite loop if the initial input is less than 5.
    Index Validation Condition: The condition while(index1 &lt; 0 &amp;&amp; index2 &gt; arraySize) is incorrect. It should use the logical OR operator (||) instead. It should check if either index is out of bounds.
    Uninitialized sum: The variable sum is declared but not calculated before being printed. It should compute the sum of the values at the specified indices.
    Pointer Usage: The pointers aPTr and bPTr are declared but never used. While it's fine to use pointers, they do not add value in this context, so they could be removed for clarity.
    Logical Flow: The program does not correctly handle cases where the user inputs indices that are invalid. It should prompt the user until valid indices are provided.
q2-It meets the requirements well
q3-It meets the requirements well </v>
      </c>
      <c r="AP48" t="s">
        <v>1012</v>
      </c>
    </row>
    <row r="49" spans="1:42" ht="16.95" customHeight="1" x14ac:dyDescent="0.3">
      <c r="A49" s="7">
        <v>48</v>
      </c>
      <c r="B49" s="8">
        <v>20607863</v>
      </c>
      <c r="C49" s="6" t="s">
        <v>49</v>
      </c>
      <c r="D49" s="10">
        <v>1.5</v>
      </c>
      <c r="E49" s="10">
        <v>1.5</v>
      </c>
      <c r="F49" s="10">
        <f>SUM(Table1357859[[#This Row],[Run and Output (1.5)]:[Code Quality (1.5)]])</f>
        <v>3</v>
      </c>
      <c r="G49" s="10">
        <v>1.5</v>
      </c>
      <c r="H49" s="10">
        <v>1.5</v>
      </c>
      <c r="I49" s="10">
        <f>SUM(Table1357859[[#This Row],[Run and Output (1.5)2]],Table1357859[[#This Row],[Code Quality (1.5)3]])</f>
        <v>3</v>
      </c>
      <c r="J49" s="10">
        <v>2</v>
      </c>
      <c r="K49" s="10">
        <v>2</v>
      </c>
      <c r="L49" s="10">
        <f>SUM(Table1357859[[#This Row],[Run and Output (2)]],Table1357859[[#This Row],[Code Quality (2)]])</f>
        <v>4</v>
      </c>
      <c r="M49" s="25">
        <f>SUM(Table1357859[[#This Row],[Q1]],Table1357859[[#This Row],[Q2]],Table1357859[[#This Row],[Q3]])</f>
        <v>10</v>
      </c>
      <c r="N49" s="10">
        <v>1.5</v>
      </c>
      <c r="O49" s="10">
        <v>1.5</v>
      </c>
      <c r="P49" s="33">
        <f>SUM(Table1357859[[#This Row],[Run and Correct Output (1.5)]:[Code Quality (1.5)2]])</f>
        <v>3</v>
      </c>
      <c r="Q49" s="10">
        <v>1.5</v>
      </c>
      <c r="R49" s="10">
        <v>1.5</v>
      </c>
      <c r="S49" s="33">
        <f>SUM(Table1357859[[#This Row],[Run and Correct Output (1.5)2]:[Code Quality (1.5)4]])</f>
        <v>3</v>
      </c>
      <c r="T49" s="10">
        <v>2</v>
      </c>
      <c r="U49" s="10">
        <v>2</v>
      </c>
      <c r="V49" s="33">
        <f>SUM(Table1357859[[#This Row],[Run and Correct Output (2)]:[Code Quality (2)2]])</f>
        <v>4</v>
      </c>
      <c r="W49" s="3">
        <f>SUM(Table1357859[[#This Row],[Q1(3)]],Table1357859[[#This Row],[Q2(3)]],Table1357859[[#This Row],[Q3 (4)]])</f>
        <v>10</v>
      </c>
      <c r="X49" s="2"/>
      <c r="Y49" s="2"/>
      <c r="Z49" s="2"/>
      <c r="AA49" s="2"/>
      <c r="AB49" s="2"/>
      <c r="AC49" s="2"/>
      <c r="AD49" s="3">
        <f t="shared" si="0"/>
        <v>0</v>
      </c>
      <c r="AE49" s="4">
        <f t="shared" si="1"/>
        <v>20</v>
      </c>
      <c r="AF49" s="12" t="s">
        <v>303</v>
      </c>
      <c r="AG49" s="12" t="s">
        <v>304</v>
      </c>
      <c r="AH49" s="12" t="s">
        <v>305</v>
      </c>
      <c r="AI49" s="12" t="str">
        <f>CONCATENATE(Table1357859[[#This Row],[Feedback Q1]],Table1357859[[#This Row],[Feedback Q2]],Table1357859[[#This Row],[Feedback Q3]])</f>
        <v xml:space="preserve">q1:The program effectively prompts the user for the number of rows and columns, and it correctly uses nested loops to print a grid of asterisks based on the user input. The logic is sound, and the output matches expectations.q2:The program correctly prompts the user for three integers and calculates the sum, average, product, smallest, and largest values. The logic used to determine the minimum and maximum values is accurate, and the calculations yield the expected results.q3:The program correctly implements a menu-based system to handle different product types and calculates total costs based on user input. The use of a while loop allows continuous input until the user chooses to exit, which is a good design choice. </v>
      </c>
      <c r="AJ49" s="12" t="s">
        <v>563</v>
      </c>
      <c r="AL49" t="s">
        <v>777</v>
      </c>
      <c r="AM49" s="27" t="s">
        <v>948</v>
      </c>
      <c r="AN49" s="27" t="s">
        <v>784</v>
      </c>
      <c r="AO49" t="str">
        <f t="shared" si="2"/>
        <v>q1-It meets the requirements well
q2-DisplayStudentData is not implemented.     The printf statement for entering the name mistakenly uses &amp;j instead of just j. This leads to printing the address of j rather than its value.
    The scanf for reading marks uses %lf, which is incorrect for floats; it should use %f.The names array is declared as char names[3];, which is insufficient for storing strings (names). It should be declared as char names[3][50]; to accommodate names up to 49 characters plus a null terminator.
q3-Uninitialized Highest Bid: The variable h is used to track the index of the highest bid, but it is not initialized. It could lead to incorrect results if the first bid is the highest, as h would remain uninitialized.
Incorrect Highest Bid Logic: The logic for determining the highest bid is flawed. The code only compares each bid to the previous one, which can lead to incorrect identification of the highest bid. Instead, you should initialize h to 0 and compare each bid to the current highest bid. The variable bid should be used locally within the loop instead of being declared globally, which is generally not considered good practice.</v>
      </c>
      <c r="AP49" t="s">
        <v>1013</v>
      </c>
    </row>
    <row r="50" spans="1:42" x14ac:dyDescent="0.3">
      <c r="A50" s="7">
        <v>49</v>
      </c>
      <c r="B50" s="8">
        <v>20607904</v>
      </c>
      <c r="C50" s="6" t="s">
        <v>50</v>
      </c>
      <c r="D50" s="10">
        <v>1.25</v>
      </c>
      <c r="E50" s="10">
        <v>1.25</v>
      </c>
      <c r="F50" s="10">
        <f>SUM(Table1357859[[#This Row],[Run and Output (1.5)]:[Code Quality (1.5)]])</f>
        <v>2.5</v>
      </c>
      <c r="G50" s="10">
        <v>1.5</v>
      </c>
      <c r="H50" s="10">
        <v>1.5</v>
      </c>
      <c r="I50" s="10">
        <f>SUM(Table1357859[[#This Row],[Run and Output (1.5)2]],Table1357859[[#This Row],[Code Quality (1.5)3]])</f>
        <v>3</v>
      </c>
      <c r="J50" s="10">
        <v>1.5</v>
      </c>
      <c r="K50" s="10">
        <v>1.5</v>
      </c>
      <c r="L50" s="10">
        <f>SUM(Table1357859[[#This Row],[Run and Output (2)]],Table1357859[[#This Row],[Code Quality (2)]])</f>
        <v>3</v>
      </c>
      <c r="M50" s="25">
        <f>SUM(Table1357859[[#This Row],[Q1]],Table1357859[[#This Row],[Q2]],Table1357859[[#This Row],[Q3]])</f>
        <v>8.5</v>
      </c>
      <c r="N50" s="10">
        <v>1.5</v>
      </c>
      <c r="O50" s="10">
        <v>1.5</v>
      </c>
      <c r="P50" s="33">
        <f>SUM(Table1357859[[#This Row],[Run and Correct Output (1.5)]:[Code Quality (1.5)2]])</f>
        <v>3</v>
      </c>
      <c r="Q50" s="10">
        <v>1.5</v>
      </c>
      <c r="R50" s="10">
        <v>1.5</v>
      </c>
      <c r="S50" s="33">
        <f>SUM(Table1357859[[#This Row],[Run and Correct Output (1.5)2]:[Code Quality (1.5)4]])</f>
        <v>3</v>
      </c>
      <c r="T50" s="10">
        <v>2</v>
      </c>
      <c r="U50" s="10">
        <v>2</v>
      </c>
      <c r="V50" s="33">
        <f>SUM(Table1357859[[#This Row],[Run and Correct Output (2)]:[Code Quality (2)2]])</f>
        <v>4</v>
      </c>
      <c r="W50" s="3">
        <f>SUM(Table1357859[[#This Row],[Q1(3)]],Table1357859[[#This Row],[Q2(3)]],Table1357859[[#This Row],[Q3 (4)]])</f>
        <v>10</v>
      </c>
      <c r="X50" s="2"/>
      <c r="Y50" s="2"/>
      <c r="Z50" s="2"/>
      <c r="AA50" s="2"/>
      <c r="AB50" s="2"/>
      <c r="AC50" s="2"/>
      <c r="AD50" s="3">
        <f t="shared" si="0"/>
        <v>0</v>
      </c>
      <c r="AE50" s="4">
        <f t="shared" si="1"/>
        <v>18.5</v>
      </c>
      <c r="AF50" s="12" t="s">
        <v>350</v>
      </c>
      <c r="AG50" s="12" t="s">
        <v>349</v>
      </c>
      <c r="AH50" s="12" t="s">
        <v>351</v>
      </c>
      <c r="AI50" s="12" t="str">
        <f>CONCATENATE(Table1357859[[#This Row],[Feedback Q1]],Table1357859[[#This Row],[Feedback Q2]],Table1357859[[#This Row],[Feedback Q3]])</f>
        <v>q1:The code is generally well-structured, but there is an issue with variable reuse in the inner loop. Using the same variable name for both loops can lead to confusion and potential logical errors.q2:The program successfully prompts the user to enter three integers, calculates their sum, average, product, and identifies the smallest and largest values.The average calculation uses integer division, which can lead to truncation. q3:The program correctly implements a menu-driven interface that allows users to select a product type, input relevant data, and calculate the total cost with a discount applied. In each case of the switch statement, you declare and initialize local variables (weight_fruits, price_per_kg_fruits, etc.) but do not handle the case where no valid option is selected (i.e., the switch statement handles it correctly, but the total variable is used uninitialized if the user enters an invalid option). This could lead to undefined behavior. To fix this, consider initializing total to 0 at the start.</v>
      </c>
      <c r="AJ50" s="12" t="s">
        <v>587</v>
      </c>
      <c r="AL50" t="s">
        <v>824</v>
      </c>
      <c r="AM50" t="s">
        <v>825</v>
      </c>
      <c r="AN50" t="s">
        <v>826</v>
      </c>
      <c r="AO50" t="str">
        <f t="shared" si="2"/>
        <v>q1-No library included for malloc.
q2-effectively meets the requirements. 
q3-meets the requirements</v>
      </c>
      <c r="AP50" t="s">
        <v>1014</v>
      </c>
    </row>
    <row r="51" spans="1:42" ht="15" customHeight="1" x14ac:dyDescent="0.3">
      <c r="A51" s="7">
        <v>50</v>
      </c>
      <c r="B51" s="8">
        <v>20609412</v>
      </c>
      <c r="C51" s="6" t="s">
        <v>51</v>
      </c>
      <c r="D51" s="10">
        <v>1.5</v>
      </c>
      <c r="E51" s="10">
        <v>1.5</v>
      </c>
      <c r="F51" s="10">
        <f>SUM(Table1357859[[#This Row],[Run and Output (1.5)]:[Code Quality (1.5)]])</f>
        <v>3</v>
      </c>
      <c r="G51" s="10">
        <v>1.5</v>
      </c>
      <c r="H51" s="10">
        <v>1.5</v>
      </c>
      <c r="I51" s="10">
        <f>SUM(Table1357859[[#This Row],[Run and Output (1.5)2]],Table1357859[[#This Row],[Code Quality (1.5)3]])</f>
        <v>3</v>
      </c>
      <c r="J51" s="10">
        <v>2</v>
      </c>
      <c r="K51" s="10">
        <v>2</v>
      </c>
      <c r="L51" s="10">
        <f>SUM(Table1357859[[#This Row],[Run and Output (2)]],Table1357859[[#This Row],[Code Quality (2)]])</f>
        <v>4</v>
      </c>
      <c r="M51" s="25">
        <f>SUM(Table1357859[[#This Row],[Q1]],Table1357859[[#This Row],[Q2]],Table1357859[[#This Row],[Q3]])</f>
        <v>10</v>
      </c>
      <c r="N51" s="10">
        <v>1</v>
      </c>
      <c r="O51" s="10">
        <v>1</v>
      </c>
      <c r="P51" s="33">
        <f>SUM(Table1357859[[#This Row],[Run and Correct Output (1.5)]:[Code Quality (1.5)2]])</f>
        <v>2</v>
      </c>
      <c r="Q51" s="10">
        <v>1.5</v>
      </c>
      <c r="R51" s="10">
        <v>1.5</v>
      </c>
      <c r="S51" s="33">
        <f>SUM(Table1357859[[#This Row],[Run and Correct Output (1.5)2]:[Code Quality (1.5)4]])</f>
        <v>3</v>
      </c>
      <c r="T51" s="10">
        <v>2</v>
      </c>
      <c r="U51" s="10">
        <v>2</v>
      </c>
      <c r="V51" s="33">
        <f>SUM(Table1357859[[#This Row],[Run and Correct Output (2)]:[Code Quality (2)2]])</f>
        <v>4</v>
      </c>
      <c r="W51" s="3">
        <f>SUM(Table1357859[[#This Row],[Q1(3)]],Table1357859[[#This Row],[Q2(3)]],Table1357859[[#This Row],[Q3 (4)]])</f>
        <v>9</v>
      </c>
      <c r="X51" s="2"/>
      <c r="Y51" s="2"/>
      <c r="Z51" s="2"/>
      <c r="AA51" s="2"/>
      <c r="AB51" s="2"/>
      <c r="AC51" s="2"/>
      <c r="AD51" s="3">
        <f t="shared" si="0"/>
        <v>0</v>
      </c>
      <c r="AE51" s="4">
        <f t="shared" si="1"/>
        <v>19</v>
      </c>
      <c r="AF51" s="12" t="s">
        <v>254</v>
      </c>
      <c r="AG51" s="12" t="s">
        <v>461</v>
      </c>
      <c r="AH51" s="12" t="s">
        <v>409</v>
      </c>
      <c r="AI51" s="12" t="str">
        <f>CONCATENATE(Table1357859[[#This Row],[Feedback Q1]],Table1357859[[#This Row],[Feedback Q2]],Table1357859[[#This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51" s="12" t="s">
        <v>573</v>
      </c>
      <c r="AL51" s="27" t="s">
        <v>785</v>
      </c>
      <c r="AM51" t="s">
        <v>786</v>
      </c>
      <c r="AN51" s="27" t="s">
        <v>963</v>
      </c>
      <c r="AO51" t="str">
        <f t="shared" si="2"/>
        <v>q1-The program checks if n &lt; 5 but does not prompt the user with an error message if the condition is true. Instead, it simply returns 1, which might not be user-friendly.
Pointer Initialization: The pointer int *ptr = &amp;arr[50]; initializes the pointer to the address of the 51st element of the array, which is out of bounds for any valid n less than or equal to 50. This leads to undefined behavior when attempting to access memory beyond the allocated array. The pointer should be initialized to arr instead.
Index Validation: The check if (j &gt; 5 || k &gt; 5) seems to be incorrect. It should check against n instead of a hardcoded value of 5, as j and k should be valid indices within the bounds of the array.
q2-scanf does not capture names with space.
q3-    Array Indexing: The bids are stored in an array starting from index 1 (i.e., bid[i] for i = 1), which leaves bid[0] unused. In C, array indexing typically starts from 0. This could lead to confusion and potential out-of-bounds access if not handled correctly.
    Uninitialized highestbid: While highestbid is initialized to 0, this could cause issues if all bids are below 100,000, as the program would incorrectly report 0 as the highest bid. It would be better to initialize it to a very low value (or -1) to avoid confusion.
    Repeated Input for Bids: If a bid is less than 100,000, the program prompts for input again, but there is no loop to ensure that the user continues to be prompted until a valid bid is entered. This could lead to an infinite loop if the user consistently enters invalid bids.
    Input Validation for Number of Bids: The check if (n &lt; 2) after reading n does not prevent the program from proceeding to the bidding process. This check should occur before any bids are read.</v>
      </c>
      <c r="AP51" t="s">
        <v>1015</v>
      </c>
    </row>
    <row r="52" spans="1:42" x14ac:dyDescent="0.3">
      <c r="A52" s="7">
        <v>51</v>
      </c>
      <c r="B52" s="8">
        <v>20609660</v>
      </c>
      <c r="C52" s="6" t="s">
        <v>52</v>
      </c>
      <c r="D52" s="10">
        <v>1.5</v>
      </c>
      <c r="E52" s="10">
        <v>1.5</v>
      </c>
      <c r="F52" s="10">
        <f>SUM(Table1357859[[#This Row],[Run and Output (1.5)]:[Code Quality (1.5)]])</f>
        <v>3</v>
      </c>
      <c r="G52" s="10">
        <v>1.5</v>
      </c>
      <c r="H52" s="10">
        <v>1.5</v>
      </c>
      <c r="I52" s="10">
        <f>SUM(Table1357859[[#This Row],[Run and Output (1.5)2]],Table1357859[[#This Row],[Code Quality (1.5)3]])</f>
        <v>3</v>
      </c>
      <c r="J52" s="10">
        <v>2</v>
      </c>
      <c r="K52" s="10">
        <v>2</v>
      </c>
      <c r="L52" s="10">
        <f>SUM(Table1357859[[#This Row],[Run and Output (2)]],Table1357859[[#This Row],[Code Quality (2)]])</f>
        <v>4</v>
      </c>
      <c r="M52" s="25">
        <f>SUM(Table1357859[[#This Row],[Q1]],Table1357859[[#This Row],[Q2]],Table1357859[[#This Row],[Q3]])</f>
        <v>10</v>
      </c>
      <c r="N52" s="10">
        <v>1.5</v>
      </c>
      <c r="O52" s="10">
        <v>1.5</v>
      </c>
      <c r="P52" s="33">
        <f>SUM(Table1357859[[#This Row],[Run and Correct Output (1.5)]:[Code Quality (1.5)2]])</f>
        <v>3</v>
      </c>
      <c r="Q52" s="10">
        <v>1</v>
      </c>
      <c r="R52" s="10">
        <v>1</v>
      </c>
      <c r="S52" s="33">
        <f>SUM(Table1357859[[#This Row],[Run and Correct Output (1.5)2]:[Code Quality (1.5)4]])</f>
        <v>2</v>
      </c>
      <c r="T52" s="10">
        <v>1.5</v>
      </c>
      <c r="U52" s="10">
        <v>1.5</v>
      </c>
      <c r="V52" s="33">
        <f>SUM(Table1357859[[#This Row],[Run and Correct Output (2)]:[Code Quality (2)2]])</f>
        <v>3</v>
      </c>
      <c r="W52" s="3">
        <f>SUM(Table1357859[[#This Row],[Q1(3)]],Table1357859[[#This Row],[Q2(3)]],Table1357859[[#This Row],[Q3 (4)]])</f>
        <v>8</v>
      </c>
      <c r="X52" s="2"/>
      <c r="Y52" s="2"/>
      <c r="Z52" s="2"/>
      <c r="AA52" s="2"/>
      <c r="AB52" s="2"/>
      <c r="AC52" s="2"/>
      <c r="AD52" s="3">
        <f t="shared" si="0"/>
        <v>0</v>
      </c>
      <c r="AE52" s="4">
        <f t="shared" si="1"/>
        <v>18</v>
      </c>
      <c r="AF52" s="12" t="s">
        <v>254</v>
      </c>
      <c r="AG52" s="12" t="s">
        <v>461</v>
      </c>
      <c r="AH52" s="12" t="s">
        <v>409</v>
      </c>
      <c r="AI52" s="12" t="str">
        <f>CONCATENATE(Table1357859[[#This Row],[Feedback Q1]],Table1357859[[#This Row],[Feedback Q2]],Table1357859[[#This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52" s="12" t="s">
        <v>573</v>
      </c>
      <c r="AL52" t="s">
        <v>813</v>
      </c>
      <c r="AM52" t="s">
        <v>806</v>
      </c>
      <c r="AN52" t="s">
        <v>804</v>
      </c>
      <c r="AO52" t="str">
        <f t="shared" si="2"/>
        <v>q1-Some problem with printf. The prompt for entering indices contains a minor typo: ()&lt;= index1, index2&lt;6. It should clearly indicate the valid range based on the size of the array.
q2-It meets requirements
q3-It meets requirements well.</v>
      </c>
      <c r="AP52" t="s">
        <v>1016</v>
      </c>
    </row>
    <row r="53" spans="1:42" x14ac:dyDescent="0.3">
      <c r="A53" s="7">
        <v>52</v>
      </c>
      <c r="B53" s="8">
        <v>20609983</v>
      </c>
      <c r="C53" s="14" t="s">
        <v>53</v>
      </c>
      <c r="D53" s="10">
        <v>1</v>
      </c>
      <c r="E53" s="10">
        <v>1</v>
      </c>
      <c r="F53" s="10">
        <f>SUM(Table1357859[[#This Row],[Run and Output (1.5)]:[Code Quality (1.5)]])</f>
        <v>2</v>
      </c>
      <c r="G53" s="10">
        <v>1.5</v>
      </c>
      <c r="H53" s="10">
        <v>1.5</v>
      </c>
      <c r="I53" s="10">
        <f>SUM(Table1357859[[#This Row],[Run and Output (1.5)2]],Table1357859[[#This Row],[Code Quality (1.5)3]])</f>
        <v>3</v>
      </c>
      <c r="J53" s="10">
        <v>2</v>
      </c>
      <c r="K53" s="10">
        <v>2</v>
      </c>
      <c r="L53" s="10">
        <f>SUM(Table1357859[[#This Row],[Run and Output (2)]],Table1357859[[#This Row],[Code Quality (2)]])</f>
        <v>4</v>
      </c>
      <c r="M53" s="25">
        <f>SUM(Table1357859[[#This Row],[Q1]],Table1357859[[#This Row],[Q2]],Table1357859[[#This Row],[Q3]])</f>
        <v>9</v>
      </c>
      <c r="N53" s="10">
        <v>1.5</v>
      </c>
      <c r="O53" s="10">
        <v>1.5</v>
      </c>
      <c r="P53" s="33">
        <f>SUM(Table1357859[[#This Row],[Run and Correct Output (1.5)]:[Code Quality (1.5)2]])</f>
        <v>3</v>
      </c>
      <c r="Q53" s="10">
        <v>1.5</v>
      </c>
      <c r="R53" s="10">
        <v>1.5</v>
      </c>
      <c r="S53" s="33">
        <f>SUM(Table1357859[[#This Row],[Run and Correct Output (1.5)2]:[Code Quality (1.5)4]])</f>
        <v>3</v>
      </c>
      <c r="T53" s="10">
        <v>2</v>
      </c>
      <c r="U53" s="10">
        <v>2</v>
      </c>
      <c r="V53" s="33">
        <f>SUM(Table1357859[[#This Row],[Run and Correct Output (2)]:[Code Quality (2)2]])</f>
        <v>4</v>
      </c>
      <c r="W53" s="3">
        <f>SUM(Table1357859[[#This Row],[Q1(3)]],Table1357859[[#This Row],[Q2(3)]],Table1357859[[#This Row],[Q3 (4)]])</f>
        <v>10</v>
      </c>
      <c r="X53" s="2"/>
      <c r="Y53" s="2"/>
      <c r="Z53" s="2"/>
      <c r="AA53" s="2"/>
      <c r="AB53" s="2"/>
      <c r="AC53" s="2"/>
      <c r="AD53" s="3">
        <f t="shared" si="0"/>
        <v>0</v>
      </c>
      <c r="AE53" s="4">
        <f t="shared" si="1"/>
        <v>19</v>
      </c>
      <c r="AF53" s="12" t="s">
        <v>301</v>
      </c>
      <c r="AG53" s="12" t="s">
        <v>300</v>
      </c>
      <c r="AH53" s="12" t="s">
        <v>302</v>
      </c>
      <c r="AI53" s="12" t="str">
        <f>CONCATENATE(Table1357859[[#This Row],[Feedback Q1]],Table1357859[[#This Row],[Feedback Q2]],Table1357859[[#This Row],[Feedback Q3]])</f>
        <v>q1:The program correctly prompts the user for the number of rows and columns and uses nested loops to print the grid of asterisks. However, the inner loop starts from 1, resulting in one fewer asterisk printed in each row than specified by the user. It should start at 0 to ensure the correct number of asterisks is printed.q2:The program correctly prompts the user for three floats (though it should be integers as per the original requirement) and calculates the sum, average, product, smallest, and largest values.The implementation meets most of the requirements and produces the expected output. However, the average calculation could benefit from using 3.0 instead of 3 to ensure floating-point divisionq3:The program correctly implements a menu system to handle different product types and calculates total and final costs based on user input.The cost calculation is repeated for each case. You could consider creating a function to handle the cost calculation logic to avoid code duplication and improve readability.</v>
      </c>
      <c r="AJ53" s="12" t="s">
        <v>537</v>
      </c>
      <c r="AL53" t="s">
        <v>814</v>
      </c>
      <c r="AM53" t="s">
        <v>806</v>
      </c>
      <c r="AN53" t="s">
        <v>804</v>
      </c>
      <c r="AO53" t="str">
        <f t="shared" si="2"/>
        <v>q1-The dynamically allocated memory (ptr) is not used in the code. This results in a memory leak because you allocate memory but do not utilize it for storing or processing array elements.
q2-It meets requirements
q3-It meets requirements well.</v>
      </c>
      <c r="AP53" t="s">
        <v>1017</v>
      </c>
    </row>
    <row r="54" spans="1:42" ht="15" customHeight="1" x14ac:dyDescent="0.3">
      <c r="A54" s="7">
        <v>53</v>
      </c>
      <c r="B54" s="8">
        <v>20610050</v>
      </c>
      <c r="C54" s="6" t="s">
        <v>54</v>
      </c>
      <c r="D54" s="10">
        <v>1.5</v>
      </c>
      <c r="E54" s="10">
        <v>1.5</v>
      </c>
      <c r="F54" s="10">
        <f>SUM(Table1357859[[#This Row],[Run and Output (1.5)]:[Code Quality (1.5)]])</f>
        <v>3</v>
      </c>
      <c r="G54" s="10">
        <v>1.5</v>
      </c>
      <c r="H54" s="10">
        <v>1.5</v>
      </c>
      <c r="I54" s="10">
        <f>SUM(Table1357859[[#This Row],[Run and Output (1.5)2]],Table1357859[[#This Row],[Code Quality (1.5)3]])</f>
        <v>3</v>
      </c>
      <c r="J54" s="10">
        <v>1</v>
      </c>
      <c r="K54" s="10">
        <v>1</v>
      </c>
      <c r="L54" s="10">
        <f>SUM(Table1357859[[#This Row],[Run and Output (2)]],Table1357859[[#This Row],[Code Quality (2)]])</f>
        <v>2</v>
      </c>
      <c r="M54" s="25">
        <f>SUM(Table1357859[[#This Row],[Q1]],Table1357859[[#This Row],[Q2]],Table1357859[[#This Row],[Q3]])</f>
        <v>8</v>
      </c>
      <c r="N54" s="10">
        <v>1.5</v>
      </c>
      <c r="O54" s="10">
        <v>1.5</v>
      </c>
      <c r="P54" s="33">
        <f>SUM(Table1357859[[#This Row],[Run and Correct Output (1.5)]:[Code Quality (1.5)2]])</f>
        <v>3</v>
      </c>
      <c r="Q54" s="10">
        <v>1.5</v>
      </c>
      <c r="R54" s="10">
        <v>1.5</v>
      </c>
      <c r="S54" s="33">
        <f>SUM(Table1357859[[#This Row],[Run and Correct Output (1.5)2]:[Code Quality (1.5)4]])</f>
        <v>3</v>
      </c>
      <c r="T54" s="10">
        <v>2</v>
      </c>
      <c r="U54" s="10">
        <v>2</v>
      </c>
      <c r="V54" s="33">
        <f>SUM(Table1357859[[#This Row],[Run and Correct Output (2)]:[Code Quality (2)2]])</f>
        <v>4</v>
      </c>
      <c r="W54" s="3">
        <f>SUM(Table1357859[[#This Row],[Q1(3)]],Table1357859[[#This Row],[Q2(3)]],Table1357859[[#This Row],[Q3 (4)]])</f>
        <v>10</v>
      </c>
      <c r="X54" s="2"/>
      <c r="Y54" s="2"/>
      <c r="Z54" s="2"/>
      <c r="AA54" s="2"/>
      <c r="AB54" s="2"/>
      <c r="AC54" s="2"/>
      <c r="AD54" s="3">
        <f t="shared" si="0"/>
        <v>0</v>
      </c>
      <c r="AE54" s="4">
        <f t="shared" si="1"/>
        <v>18</v>
      </c>
      <c r="AF54" s="12" t="s">
        <v>254</v>
      </c>
      <c r="AG54" s="12" t="s">
        <v>449</v>
      </c>
      <c r="AH54" s="12" t="s">
        <v>452</v>
      </c>
      <c r="AI54" s="12" t="str">
        <f>CONCATENATE(Table1357859[[#This Row],[Feedback Q1]],Table1357859[[#This Row],[Feedback Q2]],Table1357859[[#This Row],[Feedback Q3]])</f>
        <v>q1:The program correctly prints a grid of asterisks according to the number of rows and columns specified by the user. The nested loops work as intended, creating the expected output.q2:The program correctly calculates the sum, average, product, smallest, and largest of a user-defined number of integers. q3: incorrect output, not prompting for price</v>
      </c>
      <c r="AJ54" s="12" t="s">
        <v>663</v>
      </c>
      <c r="AL54" s="27" t="s">
        <v>781</v>
      </c>
      <c r="AM54" t="s">
        <v>769</v>
      </c>
      <c r="AN54" t="s">
        <v>770</v>
      </c>
      <c r="AO54" t="str">
        <f t="shared" si="2"/>
        <v>q1-You can directly declare int *arrPtr = malloc(100 * sizeof(int)); without initializing arr.The validation for indices is incomplete. You check if index2 is less than N, but you should also check if index1 is less than N.The loop starts at i = -1, which causes an attempt to access p[-1], leading to undefined behavior. The loop should start at i = 0.The error message for invalid indices is not displayed when the condition is true. It should be inside the if block.
Memory Management: The code allocates memory using malloc, but it does not free it before the program exits, leading to a memory leak.
q2-Does not seem to capture name input with space.
q3-Ok</v>
      </c>
      <c r="AP54" t="s">
        <v>1018</v>
      </c>
    </row>
    <row r="55" spans="1:42" x14ac:dyDescent="0.3">
      <c r="A55" s="7">
        <v>54</v>
      </c>
      <c r="B55" s="8">
        <v>20610102</v>
      </c>
      <c r="C55" s="6" t="s">
        <v>55</v>
      </c>
      <c r="D55" s="10">
        <v>1.5</v>
      </c>
      <c r="E55" s="10">
        <v>1.5</v>
      </c>
      <c r="F55" s="10">
        <f>SUM(Table1357859[[#This Row],[Run and Output (1.5)]:[Code Quality (1.5)]])</f>
        <v>3</v>
      </c>
      <c r="G55" s="10">
        <v>1.5</v>
      </c>
      <c r="H55" s="10">
        <v>1.5</v>
      </c>
      <c r="I55" s="10">
        <f>SUM(Table1357859[[#This Row],[Run and Output (1.5)2]],Table1357859[[#This Row],[Code Quality (1.5)3]])</f>
        <v>3</v>
      </c>
      <c r="J55" s="10">
        <v>2</v>
      </c>
      <c r="K55" s="10">
        <v>2</v>
      </c>
      <c r="L55" s="10">
        <f>SUM(Table1357859[[#This Row],[Run and Output (2)]],Table1357859[[#This Row],[Code Quality (2)]])</f>
        <v>4</v>
      </c>
      <c r="M55" s="25">
        <f>SUM(Table1357859[[#This Row],[Q1]],Table1357859[[#This Row],[Q2]],Table1357859[[#This Row],[Q3]])</f>
        <v>10</v>
      </c>
      <c r="N55" s="10">
        <v>1.5</v>
      </c>
      <c r="O55" s="10">
        <v>1.5</v>
      </c>
      <c r="P55" s="33">
        <f>SUM(Table1357859[[#This Row],[Run and Correct Output (1.5)]:[Code Quality (1.5)2]])</f>
        <v>3</v>
      </c>
      <c r="Q55" s="10">
        <v>1.5</v>
      </c>
      <c r="R55" s="10">
        <v>1.5</v>
      </c>
      <c r="S55" s="33">
        <f>SUM(Table1357859[[#This Row],[Run and Correct Output (1.5)2]:[Code Quality (1.5)4]])</f>
        <v>3</v>
      </c>
      <c r="T55" s="10">
        <v>2</v>
      </c>
      <c r="U55" s="10">
        <v>2</v>
      </c>
      <c r="V55" s="33">
        <f>SUM(Table1357859[[#This Row],[Run and Correct Output (2)]:[Code Quality (2)2]])</f>
        <v>4</v>
      </c>
      <c r="W55" s="3">
        <f>SUM(Table1357859[[#This Row],[Q1(3)]],Table1357859[[#This Row],[Q2(3)]],Table1357859[[#This Row],[Q3 (4)]])</f>
        <v>10</v>
      </c>
      <c r="X55" s="2"/>
      <c r="Y55" s="2"/>
      <c r="Z55" s="2"/>
      <c r="AA55" s="2"/>
      <c r="AB55" s="2"/>
      <c r="AC55" s="2"/>
      <c r="AD55" s="3">
        <f t="shared" si="0"/>
        <v>0</v>
      </c>
      <c r="AE55" s="4">
        <f t="shared" si="1"/>
        <v>20</v>
      </c>
      <c r="AF55" s="12" t="s">
        <v>280</v>
      </c>
      <c r="AG55" s="12" t="s">
        <v>281</v>
      </c>
      <c r="AH55" s="12" t="s">
        <v>282</v>
      </c>
      <c r="AI55" s="12" t="str">
        <f>CONCATENATE(Table1357859[[#This Row],[Feedback Q1]],Table1357859[[#This Row],[Feedback Q2]],Table1357859[[#This Row],[Feedback Q3]])</f>
        <v>q1:The program correctly prompts the user for the number of rows and columns and successfully prints a grid of asterisks according to the specified dimensions. The use of nested loops is appropriate and functions as intended.q2:The program correctly prompts the user for the number of integers, ensures that at least three integers are entered, and calculates the sum, average, product, smallest, and largest values effectively. The logic for comparisons is sound.q3: The program correctly prompts the user for product type and gathers necessary details to calculate the total and final costs after applying discounts. The logic for handling different product types is sound, and it successfully calculates the final cost based on user input.</v>
      </c>
      <c r="AJ55" s="12" t="s">
        <v>633</v>
      </c>
      <c r="AL55" t="s">
        <v>758</v>
      </c>
      <c r="AM55" t="s">
        <v>759</v>
      </c>
      <c r="AN55" t="s">
        <v>739</v>
      </c>
      <c r="AO55" t="str">
        <f t="shared" si="2"/>
        <v>q1-The program effectively meets all requirements. Not applying pointer arithmetic.
q2-The use of scanf(" %s", names[i]); will only read the first word of the name, which can be problematic if names contain spaces. This could lead to incorrect input if a student has a first and last name.
q3-The program effectively meets all requirements</v>
      </c>
      <c r="AP55" t="s">
        <v>1019</v>
      </c>
    </row>
    <row r="56" spans="1:42" x14ac:dyDescent="0.3">
      <c r="A56" s="7">
        <v>55</v>
      </c>
      <c r="B56" s="8">
        <v>20610427</v>
      </c>
      <c r="C56" s="6" t="s">
        <v>56</v>
      </c>
      <c r="D56" s="10">
        <v>1.5</v>
      </c>
      <c r="E56" s="10">
        <v>1.5</v>
      </c>
      <c r="F56" s="10">
        <f>SUM(Table1357859[[#This Row],[Run and Output (1.5)]:[Code Quality (1.5)]])</f>
        <v>3</v>
      </c>
      <c r="G56" s="10">
        <v>1.25</v>
      </c>
      <c r="H56" s="10">
        <v>1.25</v>
      </c>
      <c r="I56" s="10">
        <f>SUM(Table1357859[[#This Row],[Run and Output (1.5)2]],Table1357859[[#This Row],[Code Quality (1.5)3]])</f>
        <v>2.5</v>
      </c>
      <c r="J56" s="10">
        <v>1</v>
      </c>
      <c r="K56" s="10">
        <v>1</v>
      </c>
      <c r="L56" s="10">
        <f>SUM(Table1357859[[#This Row],[Run and Output (2)]],Table1357859[[#This Row],[Code Quality (2)]])</f>
        <v>2</v>
      </c>
      <c r="M56" s="25">
        <f>SUM(Table1357859[[#This Row],[Q1]],Table1357859[[#This Row],[Q2]],Table1357859[[#This Row],[Q3]])</f>
        <v>7.5</v>
      </c>
      <c r="N56" s="10">
        <v>1</v>
      </c>
      <c r="O56" s="10">
        <v>1</v>
      </c>
      <c r="P56" s="33">
        <f>SUM(Table1357859[[#This Row],[Run and Correct Output (1.5)]:[Code Quality (1.5)2]])</f>
        <v>2</v>
      </c>
      <c r="Q56" s="10">
        <v>1.5</v>
      </c>
      <c r="R56" s="10">
        <v>1.5</v>
      </c>
      <c r="S56" s="33">
        <f>SUM(Table1357859[[#This Row],[Run and Correct Output (1.5)2]:[Code Quality (1.5)4]])</f>
        <v>3</v>
      </c>
      <c r="T56" s="10">
        <v>1</v>
      </c>
      <c r="U56" s="10">
        <v>1</v>
      </c>
      <c r="V56" s="33">
        <f>SUM(Table1357859[[#This Row],[Run and Correct Output (2)]:[Code Quality (2)2]])</f>
        <v>2</v>
      </c>
      <c r="W56" s="3">
        <f>SUM(Table1357859[[#This Row],[Q1(3)]],Table1357859[[#This Row],[Q2(3)]],Table1357859[[#This Row],[Q3 (4)]])</f>
        <v>7</v>
      </c>
      <c r="X56" s="2"/>
      <c r="Y56" s="2"/>
      <c r="Z56" s="2"/>
      <c r="AA56" s="2"/>
      <c r="AB56" s="2"/>
      <c r="AC56" s="2"/>
      <c r="AD56" s="3">
        <f t="shared" si="0"/>
        <v>0</v>
      </c>
      <c r="AE56" s="4">
        <f t="shared" si="1"/>
        <v>14.5</v>
      </c>
      <c r="AF56" s="12" t="s">
        <v>360</v>
      </c>
      <c r="AG56" s="12" t="s">
        <v>446</v>
      </c>
      <c r="AH56" s="12" t="s">
        <v>448</v>
      </c>
      <c r="AI56" s="12" t="str">
        <f>CONCATENATE(Table1357859[[#This Row],[Feedback Q1]],Table1357859[[#This Row],[Feedback Q2]],Table1357859[[#This Row],[Feedback Q3]])</f>
        <v xml:space="preserve">q1:The program correctly prompts the user for the number of rows and columns, then uses nested loops to print a grid of asterisks (*) based on the user input. The logic is sound and produces the expected output.The main function should explicitly declare a return type. It’s best practice to define it as intq2:The nested if-else statements for finding the largest and smallest integers are a bit complex. You can simplify this process using a single pass through the integers. Syntax error due to wrong declaration of main function.q3: syntax error - wrong declaration of main function. there are some redundancies and inconsistencies that could be improved. The discount variable is declared as an int but is read as a float. This can lead to incorrect behavior when applying the discount. The calculation of the final cost currently uses the formula final = Total - (discount * Total); which is incorrect for percentage discounts. The default case in the switch statement should handle invalid input more gracefully. Currently, if the user enters 0, it skips the switch entirely. </v>
      </c>
      <c r="AJ56" s="12" t="s">
        <v>562</v>
      </c>
      <c r="AL56" t="s">
        <v>817</v>
      </c>
      <c r="AM56" t="s">
        <v>815</v>
      </c>
      <c r="AN56" t="s">
        <v>816</v>
      </c>
      <c r="AO56" t="str">
        <f t="shared" si="2"/>
        <v xml:space="preserve">q1-The program exits without allowing for re-entry of the array size if it's less than 5, which limits usability. Some printf problem as well.
q2-When invalid marks are entered, the loop decrements i to prompt the user again. This could lead to an infinite loop if a user continuously enters invalid marks. It would be better to use a separate loop for marks input validation.
q3-The program exits immediately upon encountering an invalid bid (less than $100,000) without allowing for re-entry. </v>
      </c>
      <c r="AP56" t="s">
        <v>1020</v>
      </c>
    </row>
    <row r="57" spans="1:42" x14ac:dyDescent="0.3">
      <c r="A57" s="7">
        <v>56</v>
      </c>
      <c r="B57" s="8">
        <v>20611068</v>
      </c>
      <c r="C57" s="6" t="s">
        <v>57</v>
      </c>
      <c r="D57" s="10">
        <v>1.5</v>
      </c>
      <c r="E57" s="10">
        <v>1.5</v>
      </c>
      <c r="F57" s="10">
        <f>SUM(Table1357859[[#This Row],[Run and Output (1.5)]:[Code Quality (1.5)]])</f>
        <v>3</v>
      </c>
      <c r="G57" s="10">
        <v>1.5</v>
      </c>
      <c r="H57" s="10">
        <v>1.5</v>
      </c>
      <c r="I57" s="10">
        <f>SUM(Table1357859[[#This Row],[Run and Output (1.5)2]],Table1357859[[#This Row],[Code Quality (1.5)3]])</f>
        <v>3</v>
      </c>
      <c r="J57" s="17">
        <v>1.5</v>
      </c>
      <c r="K57" s="17">
        <v>1.5</v>
      </c>
      <c r="L57" s="17">
        <f>SUM(Table1357859[[#This Row],[Run and Output (2)]],Table1357859[[#This Row],[Code Quality (2)]])</f>
        <v>3</v>
      </c>
      <c r="M57" s="25">
        <f>SUM(Table1357859[[#This Row],[Q1]],Table1357859[[#This Row],[Q2]],Table1357859[[#This Row],[Q3]])</f>
        <v>9</v>
      </c>
      <c r="N57" s="10">
        <v>1.5</v>
      </c>
      <c r="O57" s="10">
        <v>1.5</v>
      </c>
      <c r="P57" s="33">
        <f>SUM(Table1357859[[#This Row],[Run and Correct Output (1.5)]:[Code Quality (1.5)2]])</f>
        <v>3</v>
      </c>
      <c r="Q57" s="10">
        <v>1.5</v>
      </c>
      <c r="R57" s="10">
        <v>1.5</v>
      </c>
      <c r="S57" s="33">
        <f>SUM(Table1357859[[#This Row],[Run and Correct Output (1.5)2]:[Code Quality (1.5)4]])</f>
        <v>3</v>
      </c>
      <c r="T57" s="10">
        <v>2</v>
      </c>
      <c r="U57" s="10">
        <v>2</v>
      </c>
      <c r="V57" s="33">
        <f>SUM(Table1357859[[#This Row],[Run and Correct Output (2)]:[Code Quality (2)2]])</f>
        <v>4</v>
      </c>
      <c r="W57" s="3">
        <f>SUM(Table1357859[[#This Row],[Q1(3)]],Table1357859[[#This Row],[Q2(3)]],Table1357859[[#This Row],[Q3 (4)]])</f>
        <v>10</v>
      </c>
      <c r="X57" s="2"/>
      <c r="Y57" s="2"/>
      <c r="Z57" s="2"/>
      <c r="AA57" s="2"/>
      <c r="AB57" s="2"/>
      <c r="AC57" s="2"/>
      <c r="AD57" s="3">
        <f t="shared" si="0"/>
        <v>0</v>
      </c>
      <c r="AE57" s="4">
        <f t="shared" si="1"/>
        <v>19</v>
      </c>
      <c r="AF57" s="12" t="s">
        <v>254</v>
      </c>
      <c r="AG57" s="12" t="s">
        <v>461</v>
      </c>
      <c r="AH57" s="12" t="s">
        <v>495</v>
      </c>
      <c r="AI57" s="12" t="str">
        <f>CONCATENATE(Table1357859[[#This Row],[Feedback Q1]],Table1357859[[#This Row],[Feedback Q2]],Table1357859[[#This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discount calculation</v>
      </c>
      <c r="AJ57" s="12" t="s">
        <v>638</v>
      </c>
      <c r="AL57" t="s">
        <v>818</v>
      </c>
      <c r="AM57" t="s">
        <v>819</v>
      </c>
      <c r="AN57" t="s">
        <v>820</v>
      </c>
      <c r="AO57" t="str">
        <f t="shared" si="2"/>
        <v xml:space="preserve">q1- effectively meets the requirements 
q2-meets basic requirements with effective structure and clarity
q3-meets the requirements </v>
      </c>
      <c r="AP57" t="s">
        <v>1021</v>
      </c>
    </row>
    <row r="58" spans="1:42" x14ac:dyDescent="0.3">
      <c r="A58" s="7">
        <v>57</v>
      </c>
      <c r="B58" s="8">
        <v>20611251</v>
      </c>
      <c r="C58" s="6" t="s">
        <v>58</v>
      </c>
      <c r="D58" s="10">
        <v>1.5</v>
      </c>
      <c r="E58" s="10">
        <v>1.5</v>
      </c>
      <c r="F58" s="10">
        <f>SUM(Table1357859[[#This Row],[Run and Output (1.5)]:[Code Quality (1.5)]])</f>
        <v>3</v>
      </c>
      <c r="G58" s="10">
        <v>1.5</v>
      </c>
      <c r="H58" s="10">
        <v>1.5</v>
      </c>
      <c r="I58" s="10">
        <f>SUM(Table1357859[[#This Row],[Run and Output (1.5)2]],Table1357859[[#This Row],[Code Quality (1.5)3]])</f>
        <v>3</v>
      </c>
      <c r="J58" s="10">
        <v>2</v>
      </c>
      <c r="K58" s="10">
        <v>2</v>
      </c>
      <c r="L58" s="10">
        <f>SUM(Table1357859[[#This Row],[Run and Output (2)]],Table1357859[[#This Row],[Code Quality (2)]])</f>
        <v>4</v>
      </c>
      <c r="M58" s="25">
        <f>SUM(Table1357859[[#This Row],[Q1]],Table1357859[[#This Row],[Q2]],Table1357859[[#This Row],[Q3]])</f>
        <v>10</v>
      </c>
      <c r="N58" s="10">
        <v>1.5</v>
      </c>
      <c r="O58" s="10">
        <v>1</v>
      </c>
      <c r="P58" s="33">
        <f>SUM(Table1357859[[#This Row],[Run and Correct Output (1.5)]:[Code Quality (1.5)2]])</f>
        <v>2.5</v>
      </c>
      <c r="Q58" s="10">
        <v>1.5</v>
      </c>
      <c r="R58" s="10">
        <v>1.5</v>
      </c>
      <c r="S58" s="33">
        <f>SUM(Table1357859[[#This Row],[Run and Correct Output (1.5)2]:[Code Quality (1.5)4]])</f>
        <v>3</v>
      </c>
      <c r="T58" s="10">
        <v>1</v>
      </c>
      <c r="U58" s="10">
        <v>1</v>
      </c>
      <c r="V58" s="33">
        <f>SUM(Table1357859[[#This Row],[Run and Correct Output (2)]:[Code Quality (2)2]])</f>
        <v>2</v>
      </c>
      <c r="W58" s="3">
        <f>SUM(Table1357859[[#This Row],[Q1(3)]],Table1357859[[#This Row],[Q2(3)]],Table1357859[[#This Row],[Q3 (4)]])</f>
        <v>7.5</v>
      </c>
      <c r="X58" s="2"/>
      <c r="Y58" s="2"/>
      <c r="Z58" s="2"/>
      <c r="AA58" s="2"/>
      <c r="AB58" s="2"/>
      <c r="AC58" s="2"/>
      <c r="AD58" s="3">
        <f t="shared" si="0"/>
        <v>0</v>
      </c>
      <c r="AE58" s="4">
        <f t="shared" si="1"/>
        <v>17.5</v>
      </c>
      <c r="AF58" s="12" t="s">
        <v>221</v>
      </c>
      <c r="AG58" s="12" t="s">
        <v>222</v>
      </c>
      <c r="AH58" s="12" t="s">
        <v>223</v>
      </c>
      <c r="AI58" s="12" t="str">
        <f>CONCATENATE(Table1357859[[#This Row],[Feedback Q1]],Table1357859[[#This Row],[Feedback Q2]],Table1357859[[#This Row],[Feedback Q3]])</f>
        <v>q1:The program correctly prints a grid of asterisks based on user-specified rows and columns.q2: The code effectively performs the required calculations, but it would benefit from using a float for the averageq3: The program correctly calculates the total cost and applies a discount based on the product type. It handles the exit condition properly as well.</v>
      </c>
      <c r="AJ58" s="12" t="s">
        <v>527</v>
      </c>
      <c r="AL58" t="s">
        <v>821</v>
      </c>
      <c r="AM58" t="s">
        <v>822</v>
      </c>
      <c r="AN58" t="s">
        <v>823</v>
      </c>
      <c r="AO58" t="str">
        <f t="shared" si="2"/>
        <v xml:space="preserve">q1-no library included for malloc. The program does not free the dynamically allocated memory (arr), which can lead to memory leaks. Adding a free(arr); statement before the end of the main1 function would resolve this issue.
q2-undefine reference to main2
q3-undefine reference to main3. o library included for malloc. </v>
      </c>
      <c r="AP58" t="s">
        <v>1022</v>
      </c>
    </row>
    <row r="59" spans="1:42" x14ac:dyDescent="0.3">
      <c r="A59" s="7">
        <v>58</v>
      </c>
      <c r="B59" s="8">
        <v>20611298</v>
      </c>
      <c r="C59" s="6" t="s">
        <v>59</v>
      </c>
      <c r="D59" s="10">
        <v>1.5</v>
      </c>
      <c r="E59" s="10">
        <v>1.5</v>
      </c>
      <c r="F59" s="10">
        <f>SUM(Table1357859[[#This Row],[Run and Output (1.5)]:[Code Quality (1.5)]])</f>
        <v>3</v>
      </c>
      <c r="G59" s="10">
        <v>1.5</v>
      </c>
      <c r="H59" s="10">
        <v>1.5</v>
      </c>
      <c r="I59" s="10">
        <f>SUM(Table1357859[[#This Row],[Run and Output (1.5)2]],Table1357859[[#This Row],[Code Quality (1.5)3]])</f>
        <v>3</v>
      </c>
      <c r="J59" s="10">
        <v>2</v>
      </c>
      <c r="K59" s="10">
        <v>2</v>
      </c>
      <c r="L59" s="10">
        <f>SUM(Table1357859[[#This Row],[Run and Output (2)]],Table1357859[[#This Row],[Code Quality (2)]])</f>
        <v>4</v>
      </c>
      <c r="M59" s="25">
        <f>SUM(Table1357859[[#This Row],[Q1]],Table1357859[[#This Row],[Q2]],Table1357859[[#This Row],[Q3]])</f>
        <v>10</v>
      </c>
      <c r="N59" s="10">
        <v>1.5</v>
      </c>
      <c r="O59" s="10">
        <v>1.5</v>
      </c>
      <c r="P59" s="33">
        <f>SUM(Table1357859[[#This Row],[Run and Correct Output (1.5)]:[Code Quality (1.5)2]])</f>
        <v>3</v>
      </c>
      <c r="Q59" s="10">
        <v>1.5</v>
      </c>
      <c r="R59" s="10">
        <v>1.5</v>
      </c>
      <c r="S59" s="33">
        <f>SUM(Table1357859[[#This Row],[Run and Correct Output (1.5)2]:[Code Quality (1.5)4]])</f>
        <v>3</v>
      </c>
      <c r="T59" s="10">
        <v>2</v>
      </c>
      <c r="U59" s="10">
        <v>2</v>
      </c>
      <c r="V59" s="33">
        <f>SUM(Table1357859[[#This Row],[Run and Correct Output (2)]:[Code Quality (2)2]])</f>
        <v>4</v>
      </c>
      <c r="W59" s="3">
        <f>SUM(Table1357859[[#This Row],[Q1(3)]],Table1357859[[#This Row],[Q2(3)]],Table1357859[[#This Row],[Q3 (4)]])</f>
        <v>10</v>
      </c>
      <c r="X59" s="2"/>
      <c r="Y59" s="2"/>
      <c r="Z59" s="2"/>
      <c r="AA59" s="2"/>
      <c r="AB59" s="2"/>
      <c r="AC59" s="2"/>
      <c r="AD59" s="3">
        <f t="shared" si="0"/>
        <v>0</v>
      </c>
      <c r="AE59" s="4">
        <f t="shared" si="1"/>
        <v>20</v>
      </c>
      <c r="AF59" s="12" t="s">
        <v>285</v>
      </c>
      <c r="AG59" s="12" t="s">
        <v>319</v>
      </c>
      <c r="AH59" s="12" t="s">
        <v>320</v>
      </c>
      <c r="AI59" s="12" t="str">
        <f>CONCATENATE(Table1357859[[#This Row],[Feedback Q1]],Table1357859[[#This Row],[Feedback Q2]],Table1357859[[#This Row],[Feedback Q3]])</f>
        <v>q1:The program correctly prompts the user for the number of rows and columns and prints a grid of asterisks according to the specified dimensions. The logic is sound, and the output is as expected.q2:The program accurately prompts the user for three integers and computes the sum, average, product, smallest, and largest values. The calculations are implemented correctly, and the outputs are formatted well.The current logic does not account for the case where two or more numbers may be equal. This can lead to incorrect outputs. Using &lt;= and &gt;= instead of &lt; and &gt; would make it more robustq3:The program correctly implements a menu-driven system that allows users to input product details, calculate total costs, and apply discounts for various product types. The calculations for total and final costs are accurate.The calculations for total cost and final cost are repeated across cases. This could be refactored into a separate function to avoid redundancy.</v>
      </c>
      <c r="AJ59" s="12" t="s">
        <v>617</v>
      </c>
      <c r="AL59" t="s">
        <v>818</v>
      </c>
      <c r="AM59" t="s">
        <v>827</v>
      </c>
      <c r="AN59" t="s">
        <v>820</v>
      </c>
      <c r="AO59" t="str">
        <f t="shared" si="2"/>
        <v xml:space="preserve">q1- effectively meets the requirements 
q2- effectively meets the requirements. The number of students is hardcoded in the displayStudentData function instead of using the variable NUM_STUDENTS. This could lead to issues if the number of students changes in the future. It's better to pass NUM_STUDENTS as a parameter to the function to maintain consistency.
q3-meets the requirements </v>
      </c>
      <c r="AP59" t="s">
        <v>1023</v>
      </c>
    </row>
    <row r="60" spans="1:42" x14ac:dyDescent="0.3">
      <c r="A60" s="7">
        <v>59</v>
      </c>
      <c r="B60" s="8">
        <v>20611302</v>
      </c>
      <c r="C60" s="6" t="s">
        <v>60</v>
      </c>
      <c r="D60" s="10">
        <v>1.5</v>
      </c>
      <c r="E60" s="10">
        <v>1.5</v>
      </c>
      <c r="F60" s="10">
        <f>SUM(Table1357859[[#This Row],[Run and Output (1.5)]:[Code Quality (1.5)]])</f>
        <v>3</v>
      </c>
      <c r="G60" s="10">
        <v>1.5</v>
      </c>
      <c r="H60" s="10">
        <v>1.5</v>
      </c>
      <c r="I60" s="10">
        <f>SUM(Table1357859[[#This Row],[Run and Output (1.5)2]],Table1357859[[#This Row],[Code Quality (1.5)3]])</f>
        <v>3</v>
      </c>
      <c r="J60" s="17">
        <v>1</v>
      </c>
      <c r="K60" s="17">
        <v>1</v>
      </c>
      <c r="L60" s="17">
        <f>SUM(Table1357859[[#This Row],[Run and Output (2)]],Table1357859[[#This Row],[Code Quality (2)]])</f>
        <v>2</v>
      </c>
      <c r="M60" s="25">
        <f>SUM(Table1357859[[#This Row],[Q1]],Table1357859[[#This Row],[Q2]],Table1357859[[#This Row],[Q3]])</f>
        <v>8</v>
      </c>
      <c r="N60" s="10">
        <v>1.5</v>
      </c>
      <c r="O60" s="10">
        <v>1.5</v>
      </c>
      <c r="P60" s="33">
        <f>SUM(Table1357859[[#This Row],[Run and Correct Output (1.5)]:[Code Quality (1.5)2]])</f>
        <v>3</v>
      </c>
      <c r="Q60" s="10">
        <v>1.5</v>
      </c>
      <c r="R60" s="10">
        <v>1.5</v>
      </c>
      <c r="S60" s="33">
        <f>SUM(Table1357859[[#This Row],[Run and Correct Output (1.5)2]:[Code Quality (1.5)4]])</f>
        <v>3</v>
      </c>
      <c r="T60" s="10">
        <v>2</v>
      </c>
      <c r="U60" s="10">
        <v>2</v>
      </c>
      <c r="V60" s="33">
        <f>SUM(Table1357859[[#This Row],[Run and Correct Output (2)]:[Code Quality (2)2]])</f>
        <v>4</v>
      </c>
      <c r="W60" s="3">
        <f>SUM(Table1357859[[#This Row],[Q1(3)]],Table1357859[[#This Row],[Q2(3)]],Table1357859[[#This Row],[Q3 (4)]])</f>
        <v>10</v>
      </c>
      <c r="X60" s="2"/>
      <c r="Y60" s="2"/>
      <c r="Z60" s="2"/>
      <c r="AA60" s="2"/>
      <c r="AB60" s="2"/>
      <c r="AC60" s="2"/>
      <c r="AD60" s="3">
        <f t="shared" si="0"/>
        <v>0</v>
      </c>
      <c r="AE60" s="4">
        <f t="shared" si="1"/>
        <v>18</v>
      </c>
      <c r="AF60" s="12" t="s">
        <v>254</v>
      </c>
      <c r="AG60" s="12" t="s">
        <v>461</v>
      </c>
      <c r="AH60" s="12" t="s">
        <v>496</v>
      </c>
      <c r="AI60" s="12" t="str">
        <f>CONCATENATE(Table1357859[[#This Row],[Feedback Q1]],Table1357859[[#This Row],[Feedback Q2]],Table1357859[[#This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Syntax error. The loop condition while(choice == 0) is incorrect. It should be while(choice != 0) to continue the loop until the user enters 0. Currently, the program exits immediately if 0 is entered.</v>
      </c>
      <c r="AJ60" s="12" t="s">
        <v>639</v>
      </c>
      <c r="AL60" t="s">
        <v>789</v>
      </c>
      <c r="AM60" t="s">
        <v>778</v>
      </c>
      <c r="AN60" t="s">
        <v>779</v>
      </c>
      <c r="AO60" t="str">
        <f t="shared" si="2"/>
        <v>q1- It meets the requirements well
q2-It meets the requirements well
q3-It meets the requirements well</v>
      </c>
      <c r="AP60" t="s">
        <v>1024</v>
      </c>
    </row>
    <row r="61" spans="1:42" x14ac:dyDescent="0.3">
      <c r="A61" s="7">
        <v>60</v>
      </c>
      <c r="B61" s="8">
        <v>20611325</v>
      </c>
      <c r="C61" s="6" t="s">
        <v>61</v>
      </c>
      <c r="D61" s="10">
        <v>1.5</v>
      </c>
      <c r="E61" s="10">
        <v>1.5</v>
      </c>
      <c r="F61" s="10">
        <f>SUM(Table1357859[[#This Row],[Run and Output (1.5)]:[Code Quality (1.5)]])</f>
        <v>3</v>
      </c>
      <c r="G61" s="10">
        <v>1.5</v>
      </c>
      <c r="H61" s="10">
        <v>1.5</v>
      </c>
      <c r="I61" s="10">
        <f>SUM(Table1357859[[#This Row],[Run and Output (1.5)2]],Table1357859[[#This Row],[Code Quality (1.5)3]])</f>
        <v>3</v>
      </c>
      <c r="J61" s="10">
        <v>2</v>
      </c>
      <c r="K61" s="10">
        <v>2</v>
      </c>
      <c r="L61" s="10">
        <f>SUM(Table1357859[[#This Row],[Run and Output (2)]],Table1357859[[#This Row],[Code Quality (2)]])</f>
        <v>4</v>
      </c>
      <c r="M61" s="25">
        <f>SUM(Table1357859[[#This Row],[Q1]],Table1357859[[#This Row],[Q2]],Table1357859[[#This Row],[Q3]])</f>
        <v>10</v>
      </c>
      <c r="N61" s="10">
        <v>1.5</v>
      </c>
      <c r="O61" s="10">
        <v>1.5</v>
      </c>
      <c r="P61" s="33">
        <f>SUM(Table1357859[[#This Row],[Run and Correct Output (1.5)]:[Code Quality (1.5)2]])</f>
        <v>3</v>
      </c>
      <c r="Q61" s="10">
        <v>1.5</v>
      </c>
      <c r="R61" s="10">
        <v>1.5</v>
      </c>
      <c r="S61" s="33">
        <f>SUM(Table1357859[[#This Row],[Run and Correct Output (1.5)2]:[Code Quality (1.5)4]])</f>
        <v>3</v>
      </c>
      <c r="T61" s="10">
        <v>2</v>
      </c>
      <c r="U61" s="10">
        <v>2</v>
      </c>
      <c r="V61" s="33">
        <f>SUM(Table1357859[[#This Row],[Run and Correct Output (2)]:[Code Quality (2)2]])</f>
        <v>4</v>
      </c>
      <c r="W61" s="3">
        <f>SUM(Table1357859[[#This Row],[Q1(3)]],Table1357859[[#This Row],[Q2(3)]],Table1357859[[#This Row],[Q3 (4)]])</f>
        <v>10</v>
      </c>
      <c r="X61" s="2"/>
      <c r="Y61" s="2"/>
      <c r="Z61" s="2"/>
      <c r="AA61" s="2"/>
      <c r="AB61" s="2"/>
      <c r="AC61" s="2"/>
      <c r="AD61" s="3">
        <f t="shared" si="0"/>
        <v>0</v>
      </c>
      <c r="AE61" s="4">
        <f t="shared" si="1"/>
        <v>20</v>
      </c>
      <c r="AF61" s="12" t="s">
        <v>299</v>
      </c>
      <c r="AG61" s="12" t="s">
        <v>429</v>
      </c>
      <c r="AH61" s="12" t="s">
        <v>430</v>
      </c>
      <c r="AI61" s="12" t="str">
        <f>CONCATENATE(Table1357859[[#This Row],[Feedback Q1]],Table1357859[[#This Row],[Feedback Q2]],Table1357859[[#This Row],[Feedback Q3]])</f>
        <v xml:space="preserve">q1:The program prompts the user correctly for the number of rows and columns and attempts to print a grid of asterisks. However, the inner loop starts from 1, which results in one fewer asterisk printed in each row than specified by the user. The correct loop should start from 0 to ensure the right number of asterisks is printed.q2:The average is calculated using integer division. This can lead to incorrect results if the sum is not perfectly divisible by 3. q3:The program effectively calculates the total price of groceries based on user input for weight and price, and it correctly applies discounts. </v>
      </c>
      <c r="AJ61" s="12" t="s">
        <v>547</v>
      </c>
      <c r="AL61" t="s">
        <v>791</v>
      </c>
      <c r="AM61" t="s">
        <v>792</v>
      </c>
      <c r="AN61" t="s">
        <v>793</v>
      </c>
      <c r="AO61" t="str">
        <f t="shared" si="2"/>
        <v>q1-The condition to check the indices should ensure that both indices are within bounds and should not allow index2 to be less than index1. The current logic allows index1 to be greater than index2, which may not align with the intended functionality of summing only two specific indices. No pointer arithmetic adopted.
q2-It meets the requirements 
q3-size_t data type for I cause compilation error/warning</v>
      </c>
      <c r="AP61" t="s">
        <v>1025</v>
      </c>
    </row>
    <row r="62" spans="1:42" ht="17.399999999999999" customHeight="1" x14ac:dyDescent="0.3">
      <c r="A62" s="7">
        <v>61</v>
      </c>
      <c r="B62" s="8">
        <v>20611327</v>
      </c>
      <c r="C62" s="6" t="s">
        <v>62</v>
      </c>
      <c r="D62" s="10">
        <v>1.5</v>
      </c>
      <c r="E62" s="10">
        <v>1.5</v>
      </c>
      <c r="F62" s="10">
        <f>SUM(Table1357859[[#This Row],[Run and Output (1.5)]:[Code Quality (1.5)]])</f>
        <v>3</v>
      </c>
      <c r="G62" s="10">
        <v>1.5</v>
      </c>
      <c r="H62" s="10">
        <v>1.5</v>
      </c>
      <c r="I62" s="10">
        <f>SUM(Table1357859[[#This Row],[Run and Output (1.5)2]],Table1357859[[#This Row],[Code Quality (1.5)3]])</f>
        <v>3</v>
      </c>
      <c r="J62" s="10">
        <v>2</v>
      </c>
      <c r="K62" s="10">
        <v>2</v>
      </c>
      <c r="L62" s="10">
        <f>SUM(Table1357859[[#This Row],[Run and Output (2)]],Table1357859[[#This Row],[Code Quality (2)]])</f>
        <v>4</v>
      </c>
      <c r="M62" s="25">
        <f>SUM(Table1357859[[#This Row],[Q1]],Table1357859[[#This Row],[Q2]],Table1357859[[#This Row],[Q3]])</f>
        <v>10</v>
      </c>
      <c r="N62" s="10">
        <v>1.5</v>
      </c>
      <c r="O62" s="10">
        <v>1.5</v>
      </c>
      <c r="P62" s="33">
        <f>SUM(Table1357859[[#This Row],[Run and Correct Output (1.5)]:[Code Quality (1.5)2]])</f>
        <v>3</v>
      </c>
      <c r="Q62" s="10">
        <v>1.5</v>
      </c>
      <c r="R62" s="10">
        <v>1.5</v>
      </c>
      <c r="S62" s="33">
        <f>SUM(Table1357859[[#This Row],[Run and Correct Output (1.5)2]:[Code Quality (1.5)4]])</f>
        <v>3</v>
      </c>
      <c r="T62" s="10">
        <v>2</v>
      </c>
      <c r="U62" s="10">
        <v>2</v>
      </c>
      <c r="V62" s="33">
        <f>SUM(Table1357859[[#This Row],[Run and Correct Output (2)]:[Code Quality (2)2]])</f>
        <v>4</v>
      </c>
      <c r="W62" s="3">
        <f>SUM(Table1357859[[#This Row],[Q1(3)]],Table1357859[[#This Row],[Q2(3)]],Table1357859[[#This Row],[Q3 (4)]])</f>
        <v>10</v>
      </c>
      <c r="X62" s="2"/>
      <c r="Y62" s="2"/>
      <c r="Z62" s="2"/>
      <c r="AA62" s="2"/>
      <c r="AB62" s="2"/>
      <c r="AC62" s="2"/>
      <c r="AD62" s="3">
        <f t="shared" si="0"/>
        <v>0</v>
      </c>
      <c r="AE62" s="4">
        <f t="shared" si="1"/>
        <v>20</v>
      </c>
      <c r="AF62" s="12" t="s">
        <v>254</v>
      </c>
      <c r="AG62" s="12" t="s">
        <v>461</v>
      </c>
      <c r="AH62" s="12" t="s">
        <v>409</v>
      </c>
      <c r="AI62" s="12" t="str">
        <f>CONCATENATE(Table1357859[[#This Row],[Feedback Q1]],Table1357859[[#This Row],[Feedback Q2]],Table1357859[[#This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62" s="12" t="s">
        <v>573</v>
      </c>
      <c r="AL62" t="s">
        <v>811</v>
      </c>
      <c r="AM62" s="27" t="s">
        <v>949</v>
      </c>
      <c r="AN62" t="s">
        <v>812</v>
      </c>
      <c r="AO62" t="str">
        <f t="shared" si="2"/>
        <v>q1-Logical error causing problem in calculating the sum.
q2-Input Handling for Names: The current implementation of scanf("%s", studentName[i]) does not handle names with spaces. It would only read up to the first space, which can lead to incomplete names. Using scanf(" %[^\n]", studentName[i]) or fgets would be better. 
q3-The format specifier %ld is used in scanf for reading bids, which suggests that bids are of type long int. However, the bids array is declared as int. This inconsistency could lead to incorrect behavior or crashes. Use %d for int instead.</v>
      </c>
      <c r="AP62" t="s">
        <v>1026</v>
      </c>
    </row>
    <row r="63" spans="1:42" ht="18.600000000000001" customHeight="1" x14ac:dyDescent="0.3">
      <c r="A63" s="7">
        <v>62</v>
      </c>
      <c r="B63" s="8">
        <v>20611470</v>
      </c>
      <c r="C63" s="6" t="s">
        <v>63</v>
      </c>
      <c r="D63" s="10">
        <v>1.5</v>
      </c>
      <c r="E63" s="10">
        <v>1.5</v>
      </c>
      <c r="F63" s="10">
        <f>SUM(Table1357859[[#This Row],[Run and Output (1.5)]:[Code Quality (1.5)]])</f>
        <v>3</v>
      </c>
      <c r="G63" s="10">
        <v>1.5</v>
      </c>
      <c r="H63" s="10">
        <v>1.5</v>
      </c>
      <c r="I63" s="10">
        <f>SUM(Table1357859[[#This Row],[Run and Output (1.5)2]],Table1357859[[#This Row],[Code Quality (1.5)3]])</f>
        <v>3</v>
      </c>
      <c r="J63" s="10">
        <v>2</v>
      </c>
      <c r="K63" s="10">
        <v>2</v>
      </c>
      <c r="L63" s="10">
        <f>SUM(Table1357859[[#This Row],[Run and Output (2)]],Table1357859[[#This Row],[Code Quality (2)]])</f>
        <v>4</v>
      </c>
      <c r="M63" s="25">
        <f>SUM(Table1357859[[#This Row],[Q1]],Table1357859[[#This Row],[Q2]],Table1357859[[#This Row],[Q3]])</f>
        <v>10</v>
      </c>
      <c r="N63" s="10">
        <v>1</v>
      </c>
      <c r="O63" s="10">
        <v>1</v>
      </c>
      <c r="P63" s="33">
        <f>SUM(Table1357859[[#This Row],[Run and Correct Output (1.5)]:[Code Quality (1.5)2]])</f>
        <v>2</v>
      </c>
      <c r="Q63" s="10">
        <v>1.5</v>
      </c>
      <c r="R63" s="10">
        <v>1.5</v>
      </c>
      <c r="S63" s="33">
        <f>SUM(Table1357859[[#This Row],[Run and Correct Output (1.5)2]:[Code Quality (1.5)4]])</f>
        <v>3</v>
      </c>
      <c r="T63" s="10">
        <v>2</v>
      </c>
      <c r="U63" s="10">
        <v>2</v>
      </c>
      <c r="V63" s="33">
        <f>SUM(Table1357859[[#This Row],[Run and Correct Output (2)]:[Code Quality (2)2]])</f>
        <v>4</v>
      </c>
      <c r="W63" s="3">
        <f>SUM(Table1357859[[#This Row],[Q1(3)]],Table1357859[[#This Row],[Q2(3)]],Table1357859[[#This Row],[Q3 (4)]])</f>
        <v>9</v>
      </c>
      <c r="X63" s="2"/>
      <c r="Y63" s="2"/>
      <c r="Z63" s="2"/>
      <c r="AA63" s="2"/>
      <c r="AB63" s="2"/>
      <c r="AC63" s="2"/>
      <c r="AD63" s="3">
        <f t="shared" si="0"/>
        <v>0</v>
      </c>
      <c r="AE63" s="4">
        <f t="shared" si="1"/>
        <v>19</v>
      </c>
      <c r="AF63" s="12" t="s">
        <v>283</v>
      </c>
      <c r="AG63" s="12" t="s">
        <v>321</v>
      </c>
      <c r="AH63" s="12" t="s">
        <v>322</v>
      </c>
      <c r="AI63" s="12" t="str">
        <f>CONCATENATE(Table1357859[[#This Row],[Feedback Q1]],Table1357859[[#This Row],[Feedback Q2]],Table1357859[[#This Row],[Feedback Q3]])</f>
        <v>q1:The program correctly prompts the user for the number of rows and columns and successfully prints a grid of asterisks based on the input values. However, there are a few minor syntax issues that prevent the code from compiling correctly.q2:The program correctly prompts the user for three integers, calculates their sum, average, product, smallest, and largest values. The logic used for calculations and comparisons is sound, and the expected results are accurately produced.q3:The program effectively implements a menu-driven system that allows users to input details for various product types, calculate total costs, and apply discounts.</v>
      </c>
      <c r="AJ63" s="12" t="s">
        <v>556</v>
      </c>
      <c r="AL63" t="s">
        <v>808</v>
      </c>
      <c r="AM63" t="s">
        <v>810</v>
      </c>
      <c r="AN63" s="27" t="s">
        <v>809</v>
      </c>
      <c r="AO63" t="str">
        <f t="shared" si="2"/>
        <v>q1-It meets requirements
q2-problem with scanf for name
q3-
    Memory Allocation: The dynamic memory allocation with malloc is done before knowing the size of bidsCount. This results in allocating zero bytes initially, which is not useful. The allocation should occur after validating the size.
    Accessing Uninitialized Memory: Since the program allocates memory for bids before getting the value for bidsCount, it can lead to undefined behavior. The allocation should come after the input is provided.
    Finding Maximum Bid: The logic for finding the maximum bid is correct, but it could be simplified by initializing max to a very low value (e.g., INT_MIN) or assigning it to the first valid bid to avoid unnecessary iterations.</v>
      </c>
      <c r="AP63" t="s">
        <v>1027</v>
      </c>
    </row>
    <row r="64" spans="1:42" ht="18" customHeight="1" x14ac:dyDescent="0.3">
      <c r="A64" s="7">
        <v>63</v>
      </c>
      <c r="B64" s="8">
        <v>20611605</v>
      </c>
      <c r="C64" s="6" t="s">
        <v>64</v>
      </c>
      <c r="D64" s="10">
        <v>1.5</v>
      </c>
      <c r="E64" s="10">
        <v>1.5</v>
      </c>
      <c r="F64" s="10">
        <f>SUM(Table1357859[[#This Row],[Run and Output (1.5)]:[Code Quality (1.5)]])</f>
        <v>3</v>
      </c>
      <c r="G64" s="10">
        <v>1.5</v>
      </c>
      <c r="H64" s="10">
        <v>1.5</v>
      </c>
      <c r="I64" s="10">
        <f>SUM(Table1357859[[#This Row],[Run and Output (1.5)2]],Table1357859[[#This Row],[Code Quality (1.5)3]])</f>
        <v>3</v>
      </c>
      <c r="J64" s="10">
        <v>2</v>
      </c>
      <c r="K64" s="10">
        <v>2</v>
      </c>
      <c r="L64" s="10">
        <f>SUM(Table1357859[[#This Row],[Run and Output (2)]],Table1357859[[#This Row],[Code Quality (2)]])</f>
        <v>4</v>
      </c>
      <c r="M64" s="25">
        <f>SUM(Table1357859[[#This Row],[Q1]],Table1357859[[#This Row],[Q2]],Table1357859[[#This Row],[Q3]])</f>
        <v>10</v>
      </c>
      <c r="N64" s="10">
        <v>1</v>
      </c>
      <c r="O64" s="10">
        <v>1</v>
      </c>
      <c r="P64" s="33">
        <f>SUM(Table1357859[[#This Row],[Run and Correct Output (1.5)]:[Code Quality (1.5)2]])</f>
        <v>2</v>
      </c>
      <c r="Q64" s="10">
        <v>1</v>
      </c>
      <c r="R64" s="10">
        <v>1</v>
      </c>
      <c r="S64" s="33">
        <f>SUM(Table1357859[[#This Row],[Run and Correct Output (1.5)2]:[Code Quality (1.5)4]])</f>
        <v>2</v>
      </c>
      <c r="T64" s="10">
        <v>1</v>
      </c>
      <c r="U64" s="10">
        <v>0.5</v>
      </c>
      <c r="V64" s="33">
        <f>SUM(Table1357859[[#This Row],[Run and Correct Output (2)]:[Code Quality (2)2]])</f>
        <v>1.5</v>
      </c>
      <c r="W64" s="3">
        <f>SUM(Table1357859[[#This Row],[Q1(3)]],Table1357859[[#This Row],[Q2(3)]],Table1357859[[#This Row],[Q3 (4)]])</f>
        <v>5.5</v>
      </c>
      <c r="X64" s="2"/>
      <c r="Y64" s="2"/>
      <c r="Z64" s="2"/>
      <c r="AA64" s="2"/>
      <c r="AB64" s="2"/>
      <c r="AC64" s="2"/>
      <c r="AD64" s="3">
        <f t="shared" si="0"/>
        <v>0</v>
      </c>
      <c r="AE64" s="4">
        <f t="shared" si="1"/>
        <v>15.5</v>
      </c>
      <c r="AF64" s="12" t="s">
        <v>299</v>
      </c>
      <c r="AG64" s="12" t="s">
        <v>435</v>
      </c>
      <c r="AH64" s="12" t="s">
        <v>436</v>
      </c>
      <c r="AI64" s="12" t="str">
        <f>CONCATENATE(Table1357859[[#This Row],[Feedback Q1]],Table1357859[[#This Row],[Feedback Q2]],Table1357859[[#This Row],[Feedback Q3]])</f>
        <v xml:space="preserve">q1:The program prompts the user correctly for the number of rows and columns and attempts to print a grid of asterisks. However, the inner loop starts from 1, which results in one fewer asterisk printed in each row than specified by the user. The correct loop should start from 0 to ensure the right number of asterisks is printed.q2:The program correctly calculates and displays the sum, average, product, smallest, and largest of three numbers input by the user.q3:The variable total is used to accumulate costs but is not initialized before its first use. </v>
      </c>
      <c r="AJ64" s="12" t="s">
        <v>550</v>
      </c>
      <c r="AL64" s="27" t="s">
        <v>805</v>
      </c>
      <c r="AM64" t="s">
        <v>806</v>
      </c>
      <c r="AN64" s="27" t="s">
        <v>807</v>
      </c>
      <c r="AO64" t="str">
        <f t="shared" si="2"/>
        <v>q1-The condition for checking indices uses a single &amp; instead of &amp;&amp;. This causes a logical error because &amp; is a bitwise operator, while &amp;&amp; is the logical AND operator needed for correct evaluation.
The index check should be modified to ensure both indices are valid: if (index1 &gt;= 0 &amp;&amp; index1 &lt; n &amp;&amp; index2 &gt;= 0 &amp;&amp; index2 &lt; n).
The sum calculation assumes that both indices will always be valid. If the indices are out of range, the program should not attempt to calculate the sum
q2-It meets requirements
q3-
    Array Indexing: The array is declared with int array[n];, but the loop for entering bids starts from i=1 and accesses array[i], which leads to an off-by-one error. Arrays in C are zero-indexed, so the loop should start from i=0 and go up to i&lt;n.
    Bubble Sort Logic: The bubble sort implementation is incorrect. The inner loop should use j to access the elements, not i. It should compare array[j] and array[j+1].
    Finding the Highest Bid: After sorting, the highest bid can be accessed at array[n-1], not array[n], as this would lead to accessing an out-of-bounds index.
    Inefficient Bid Input Handling: The logic for checking bids could be streamlined. The continue statement is unnecessary after a valid bid is entered.</v>
      </c>
      <c r="AP64" t="s">
        <v>1028</v>
      </c>
    </row>
    <row r="65" spans="1:42" x14ac:dyDescent="0.3">
      <c r="A65" s="7">
        <v>64</v>
      </c>
      <c r="B65" s="8">
        <v>20611657</v>
      </c>
      <c r="C65" s="6" t="s">
        <v>65</v>
      </c>
      <c r="D65" s="10">
        <v>1.5</v>
      </c>
      <c r="E65" s="10">
        <v>1.5</v>
      </c>
      <c r="F65" s="10">
        <f>SUM(Table1357859[[#This Row],[Run and Output (1.5)]:[Code Quality (1.5)]])</f>
        <v>3</v>
      </c>
      <c r="G65" s="10">
        <v>1.5</v>
      </c>
      <c r="H65" s="10">
        <v>1.5</v>
      </c>
      <c r="I65" s="10">
        <f>SUM(Table1357859[[#This Row],[Run and Output (1.5)2]],Table1357859[[#This Row],[Code Quality (1.5)3]])</f>
        <v>3</v>
      </c>
      <c r="J65" s="10">
        <v>2</v>
      </c>
      <c r="K65" s="10">
        <v>2</v>
      </c>
      <c r="L65" s="10">
        <f>SUM(Table1357859[[#This Row],[Run and Output (2)]],Table1357859[[#This Row],[Code Quality (2)]])</f>
        <v>4</v>
      </c>
      <c r="M65" s="25">
        <f>SUM(Table1357859[[#This Row],[Q1]],Table1357859[[#This Row],[Q2]],Table1357859[[#This Row],[Q3]])</f>
        <v>10</v>
      </c>
      <c r="N65" s="10">
        <v>1.5</v>
      </c>
      <c r="O65" s="10">
        <v>1.5</v>
      </c>
      <c r="P65" s="33">
        <f>SUM(Table1357859[[#This Row],[Run and Correct Output (1.5)]:[Code Quality (1.5)2]])</f>
        <v>3</v>
      </c>
      <c r="Q65" s="10">
        <v>1.5</v>
      </c>
      <c r="R65" s="10">
        <v>1.5</v>
      </c>
      <c r="S65" s="33">
        <f>SUM(Table1357859[[#This Row],[Run and Correct Output (1.5)2]:[Code Quality (1.5)4]])</f>
        <v>3</v>
      </c>
      <c r="T65" s="10">
        <v>2</v>
      </c>
      <c r="U65" s="10">
        <v>2</v>
      </c>
      <c r="V65" s="33">
        <f>SUM(Table1357859[[#This Row],[Run and Correct Output (2)]:[Code Quality (2)2]])</f>
        <v>4</v>
      </c>
      <c r="W65" s="3">
        <f>SUM(Table1357859[[#This Row],[Q1(3)]],Table1357859[[#This Row],[Q2(3)]],Table1357859[[#This Row],[Q3 (4)]])</f>
        <v>10</v>
      </c>
      <c r="X65" s="2"/>
      <c r="Y65" s="2"/>
      <c r="Z65" s="2"/>
      <c r="AA65" s="2"/>
      <c r="AB65" s="2"/>
      <c r="AC65" s="2"/>
      <c r="AD65" s="3">
        <f t="shared" si="0"/>
        <v>0</v>
      </c>
      <c r="AE65" s="4">
        <f t="shared" si="1"/>
        <v>20</v>
      </c>
      <c r="AF65" s="12" t="s">
        <v>254</v>
      </c>
      <c r="AG65" s="12" t="s">
        <v>461</v>
      </c>
      <c r="AH65" s="12" t="s">
        <v>409</v>
      </c>
      <c r="AI65" s="12" t="str">
        <f>CONCATENATE(Table1357859[[#This Row],[Feedback Q1]],Table1357859[[#This Row],[Feedback Q2]],Table1357859[[#This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65" s="12" t="s">
        <v>573</v>
      </c>
      <c r="AL65" t="s">
        <v>802</v>
      </c>
      <c r="AM65" t="s">
        <v>803</v>
      </c>
      <c r="AN65" t="s">
        <v>804</v>
      </c>
      <c r="AO65" t="str">
        <f t="shared" si="2"/>
        <v>q1-The use of calloc and pointer arithmetic is somewhat unnecessary and can lead to confusion. The pointer arithmetic uses step, but since arr is already of type int*, there's no need to multiply by step when accessing elements. The prompt for entering indices incorrectly states the range as (0 &lt; index1, index2 &lt; arr_size), which may confuse users. It should be (0 &lt;= index1, index2 &lt; arr_size).
q2-The division in calculateAverage should be done using float to ensure that the result is a float. Specifically, it should be return sum / (float)count; to avoid integer division.
q3-It meets requirements well.</v>
      </c>
      <c r="AP65" t="s">
        <v>1029</v>
      </c>
    </row>
    <row r="66" spans="1:42" ht="14.4" customHeight="1" x14ac:dyDescent="0.3">
      <c r="A66" s="7">
        <v>65</v>
      </c>
      <c r="B66" s="8">
        <v>20612258</v>
      </c>
      <c r="C66" s="6" t="s">
        <v>66</v>
      </c>
      <c r="D66" s="10">
        <v>1.5</v>
      </c>
      <c r="E66" s="10">
        <v>1.5</v>
      </c>
      <c r="F66" s="10">
        <f>SUM(Table1357859[[#This Row],[Run and Output (1.5)]:[Code Quality (1.5)]])</f>
        <v>3</v>
      </c>
      <c r="G66" s="10">
        <v>1.5</v>
      </c>
      <c r="H66" s="10">
        <v>1.5</v>
      </c>
      <c r="I66" s="10">
        <f>SUM(Table1357859[[#This Row],[Run and Output (1.5)2]],Table1357859[[#This Row],[Code Quality (1.5)3]])</f>
        <v>3</v>
      </c>
      <c r="J66" s="10">
        <v>0</v>
      </c>
      <c r="K66" s="10">
        <v>0</v>
      </c>
      <c r="L66" s="10">
        <f>SUM(Table1357859[[#This Row],[Run and Output (2)]],Table1357859[[#This Row],[Code Quality (2)]])</f>
        <v>0</v>
      </c>
      <c r="M66" s="25">
        <f>SUM(Table1357859[[#This Row],[Q1]],Table1357859[[#This Row],[Q2]],Table1357859[[#This Row],[Q3]])</f>
        <v>6</v>
      </c>
      <c r="N66" s="10">
        <v>1.5</v>
      </c>
      <c r="O66" s="10">
        <v>1.5</v>
      </c>
      <c r="P66" s="33">
        <f>SUM(Table1357859[[#This Row],[Run and Correct Output (1.5)]:[Code Quality (1.5)2]])</f>
        <v>3</v>
      </c>
      <c r="Q66" s="10">
        <v>1.5</v>
      </c>
      <c r="R66" s="10">
        <v>1.5</v>
      </c>
      <c r="S66" s="33">
        <f>SUM(Table1357859[[#This Row],[Run and Correct Output (1.5)2]:[Code Quality (1.5)4]])</f>
        <v>3</v>
      </c>
      <c r="T66" s="10">
        <v>2</v>
      </c>
      <c r="U66" s="10">
        <v>2</v>
      </c>
      <c r="V66" s="33">
        <f>SUM(Table1357859[[#This Row],[Run and Correct Output (2)]:[Code Quality (2)2]])</f>
        <v>4</v>
      </c>
      <c r="W66" s="3">
        <f>SUM(Table1357859[[#This Row],[Q1(3)]],Table1357859[[#This Row],[Q2(3)]],Table1357859[[#This Row],[Q3 (4)]])</f>
        <v>10</v>
      </c>
      <c r="X66" s="2"/>
      <c r="Y66" s="2"/>
      <c r="Z66" s="2"/>
      <c r="AA66" s="2"/>
      <c r="AB66" s="2"/>
      <c r="AC66" s="2"/>
      <c r="AD66" s="3">
        <f t="shared" ref="AD66:AD114" si="4">SUM(X66:AC66)</f>
        <v>0</v>
      </c>
      <c r="AE66" s="4">
        <f t="shared" ref="AE66:AE128" si="5">SUM(AD66,W66,M66)</f>
        <v>16</v>
      </c>
      <c r="AF66" s="12" t="s">
        <v>262</v>
      </c>
      <c r="AG66" s="12" t="s">
        <v>263</v>
      </c>
      <c r="AH66" s="12" t="s">
        <v>261</v>
      </c>
      <c r="AI66" s="12" t="str">
        <f>CONCATENATE(Table1357859[[#This Row],[Feedback Q1]],Table1357859[[#This Row],[Feedback Q2]],Table1357859[[#This Row],[Feedback Q3]])</f>
        <v>q1:The program correctly prompts the user for the number of rows and columns, then prints a grid of asterisks as expected. However, the declared but unused functions row and column may cause confusion.q2:The program accurately computes the sum, average, product, smallest, and largest of three integers based on user input. The use of a loop for comparisons is a nice touch, though it could be simplified further. While using a loop for comparisons is acceptable, it might be more straightforward to use simple conditional statements to find the smallest and largest numbers. q3: no submission</v>
      </c>
      <c r="AJ66" s="12" t="s">
        <v>545</v>
      </c>
      <c r="AL66" s="27" t="s">
        <v>933</v>
      </c>
      <c r="AM66" t="s">
        <v>680</v>
      </c>
      <c r="AN66" t="s">
        <v>684</v>
      </c>
      <c r="AO66" t="str">
        <f t="shared" si="2"/>
        <v>q1-code not runnable. 
    Errors:         In the line scanf("%d",i1); and scanf("%d",i2);, the &amp; operator is missing. It should be scanf("%d", &amp;i1); and scanf("%d", &amp;i2);.
        The condition in the while loop while (i2 &gt; size) should check for i2 &gt;= size to ensure it is within bounds.
        The initialization of i1 and i2 can simply be int i1 = 0; int i2 = 0; without the braces. 
    Input Validation Logic: The loop for validating indices should also check if i2 is less than 0, not just greater than size. It should be while (i1 &lt; 0 || i2 &lt; 0 || i1 &gt;= size || i2 &gt;= size).
    Memory Management: The code allocates memory for the array using malloc but does not check if the memory allocation was successful.
q2-The logic of the program is sound. It correctly prompts the user for student names and marks, calculates the average, and displays the output as specified.
q3-Syntax Error: In the line scanf("%d",N);, the address of N is not being passed. It should be scanf("%d", &amp;N);. This will cause a compilation error. Refactor Logic: Move the highest bid calculation outside the input loop. Consider initializing highestBid to a very low value before checking bids.</v>
      </c>
      <c r="AP66" t="s">
        <v>1030</v>
      </c>
    </row>
    <row r="67" spans="1:42" ht="16.2" customHeight="1" x14ac:dyDescent="0.3">
      <c r="A67" s="7">
        <v>66</v>
      </c>
      <c r="B67" s="8">
        <v>20612400</v>
      </c>
      <c r="C67" s="6" t="s">
        <v>67</v>
      </c>
      <c r="D67" s="10">
        <v>0.5</v>
      </c>
      <c r="E67" s="10">
        <v>0.5</v>
      </c>
      <c r="F67" s="10">
        <f>SUM(Table1357859[[#This Row],[Run and Output (1.5)]:[Code Quality (1.5)]])</f>
        <v>1</v>
      </c>
      <c r="G67" s="10">
        <v>1.5</v>
      </c>
      <c r="H67" s="10">
        <v>1.5</v>
      </c>
      <c r="I67" s="10">
        <f>SUM(Table1357859[[#This Row],[Run and Output (1.5)2]],Table1357859[[#This Row],[Code Quality (1.5)3]])</f>
        <v>3</v>
      </c>
      <c r="J67" s="10">
        <v>2</v>
      </c>
      <c r="K67" s="10">
        <v>2</v>
      </c>
      <c r="L67" s="10">
        <f>SUM(Table1357859[[#This Row],[Run and Output (2)]],Table1357859[[#This Row],[Code Quality (2)]])</f>
        <v>4</v>
      </c>
      <c r="M67" s="25">
        <f>SUM(Table1357859[[#This Row],[Q1]],Table1357859[[#This Row],[Q2]],Table1357859[[#This Row],[Q3]])</f>
        <v>8</v>
      </c>
      <c r="N67" s="10">
        <v>1.5</v>
      </c>
      <c r="O67" s="10">
        <v>1.5</v>
      </c>
      <c r="P67" s="33">
        <f>SUM(Table1357859[[#This Row],[Run and Correct Output (1.5)]:[Code Quality (1.5)2]])</f>
        <v>3</v>
      </c>
      <c r="Q67" s="10">
        <v>1.5</v>
      </c>
      <c r="R67" s="10">
        <v>1</v>
      </c>
      <c r="S67" s="33">
        <f>SUM(Table1357859[[#This Row],[Run and Correct Output (1.5)2]:[Code Quality (1.5)4]])</f>
        <v>2.5</v>
      </c>
      <c r="T67" s="10">
        <v>2</v>
      </c>
      <c r="U67" s="10">
        <v>2</v>
      </c>
      <c r="V67" s="33">
        <f>SUM(Table1357859[[#This Row],[Run and Correct Output (2)]:[Code Quality (2)2]])</f>
        <v>4</v>
      </c>
      <c r="W67" s="3">
        <f>SUM(Table1357859[[#This Row],[Q1(3)]],Table1357859[[#This Row],[Q2(3)]],Table1357859[[#This Row],[Q3 (4)]])</f>
        <v>9.5</v>
      </c>
      <c r="X67" s="2"/>
      <c r="Y67" s="2"/>
      <c r="Z67" s="2"/>
      <c r="AA67" s="2"/>
      <c r="AB67" s="2"/>
      <c r="AC67" s="2"/>
      <c r="AD67" s="3">
        <f t="shared" si="4"/>
        <v>0</v>
      </c>
      <c r="AE67" s="4">
        <f t="shared" si="5"/>
        <v>17.5</v>
      </c>
      <c r="AF67" s="12" t="s">
        <v>337</v>
      </c>
      <c r="AG67" s="12" t="s">
        <v>338</v>
      </c>
      <c r="AH67" s="12" t="s">
        <v>339</v>
      </c>
      <c r="AI67" s="12" t="str">
        <f>CONCATENATE(Table1357859[[#This Row],[Feedback Q1]],Table1357859[[#This Row],[Feedback Q2]],Table1357859[[#This Row],[Feedback Q3]])</f>
        <v>q1:The program is intended to print a grid of asterisks based on user-defined rows and columns. However, the nested loop implementation has the loop control variables incorrectly defined, which results in an incorrect output. The outer loop should iterate over rows, and the inner loop should iterate over columns.q2:The program effectively prompts the user for three integers and calculates their sum, average, product, smallest, and largest values. The logic is sound, and the expected output is achieved correctly.q3:The program is structured to handle user input for different product types, calculate total costs based on weights or quantities, and apply discounts correctly.The discount check could be made clearer. Instead of checking if discount != 0, you might want to explicitly check if the discount is greater than zero</v>
      </c>
      <c r="AJ67" s="12" t="s">
        <v>582</v>
      </c>
      <c r="AL67" s="27" t="s">
        <v>934</v>
      </c>
      <c r="AM67" s="27" t="s">
        <v>950</v>
      </c>
      <c r="AN67" t="s">
        <v>801</v>
      </c>
      <c r="AO67" t="str">
        <f t="shared" ref="AO67:AO129" si="6">_xlfn.CONCAT(AL67,CHAR(10),AM67,CHAR(10),AN67)</f>
        <v>q1-There are a few syntax errors, notably:    The scanf statement for reading array elements should use &amp;arr[i], not &amp;arr[n].    The scanf for indices should include the address operator &amp; for both index1 and index2.The calculation of the sum is incorrect. The line sum = one + two; is using pointer arithmetic instead of dereferencing the pointers to get the actual values. It should be sum = *one + *two;.
q2-No implementation of the key functions. There are issues with how names are being read and stored. The variables n1, n2, and n3 are declared as char, which can only hold a single character. They should be arrays of char to store strings (names).     The prompts for entering names and marks are incorrectly repeated for "student 1." The prompts for students 2 and 3 should reflect their respective identifiers.
    The format specifier in the printf statements for displaying names should be %s, but it's missing a newline character (\n) for better readability.
q3-Only minimal user input code done.</v>
      </c>
      <c r="AP67" t="s">
        <v>1031</v>
      </c>
    </row>
    <row r="68" spans="1:42" x14ac:dyDescent="0.3">
      <c r="A68" s="7">
        <v>67</v>
      </c>
      <c r="B68" s="8">
        <v>20612641</v>
      </c>
      <c r="C68" s="6" t="s">
        <v>68</v>
      </c>
      <c r="D68" s="10">
        <v>1.5</v>
      </c>
      <c r="E68" s="10">
        <v>1.5</v>
      </c>
      <c r="F68" s="10">
        <f>SUM(Table1357859[[#This Row],[Run and Output (1.5)]:[Code Quality (1.5)]])</f>
        <v>3</v>
      </c>
      <c r="G68" s="10">
        <v>1.5</v>
      </c>
      <c r="H68" s="10">
        <v>1.5</v>
      </c>
      <c r="I68" s="10">
        <f>SUM(Table1357859[[#This Row],[Run and Output (1.5)2]],Table1357859[[#This Row],[Code Quality (1.5)3]])</f>
        <v>3</v>
      </c>
      <c r="J68" s="10">
        <v>1.5</v>
      </c>
      <c r="K68" s="10">
        <v>1.5</v>
      </c>
      <c r="L68" s="10">
        <f>SUM(Table1357859[[#This Row],[Run and Output (2)]],Table1357859[[#This Row],[Code Quality (2)]])</f>
        <v>3</v>
      </c>
      <c r="M68" s="25">
        <f>SUM(Table1357859[[#This Row],[Q1]],Table1357859[[#This Row],[Q2]],Table1357859[[#This Row],[Q3]])</f>
        <v>9</v>
      </c>
      <c r="N68" s="10">
        <v>0.5</v>
      </c>
      <c r="O68" s="10">
        <v>0.5</v>
      </c>
      <c r="P68" s="33">
        <f>SUM(Table1357859[[#This Row],[Run and Correct Output (1.5)]:[Code Quality (1.5)2]])</f>
        <v>1</v>
      </c>
      <c r="Q68" s="10">
        <v>0.5</v>
      </c>
      <c r="R68" s="10">
        <v>0.5</v>
      </c>
      <c r="S68" s="33">
        <f>SUM(Table1357859[[#This Row],[Run and Correct Output (1.5)2]:[Code Quality (1.5)4]])</f>
        <v>1</v>
      </c>
      <c r="T68" s="10">
        <v>1</v>
      </c>
      <c r="U68" s="10">
        <v>0.5</v>
      </c>
      <c r="V68" s="33">
        <f>SUM(Table1357859[[#This Row],[Run and Correct Output (2)]:[Code Quality (2)2]])</f>
        <v>1.5</v>
      </c>
      <c r="W68" s="3">
        <f>SUM(Table1357859[[#This Row],[Q1(3)]],Table1357859[[#This Row],[Q2(3)]],Table1357859[[#This Row],[Q3 (4)]])</f>
        <v>3.5</v>
      </c>
      <c r="X68" s="2"/>
      <c r="Y68" s="2"/>
      <c r="Z68" s="2"/>
      <c r="AA68" s="2"/>
      <c r="AB68" s="2"/>
      <c r="AC68" s="2"/>
      <c r="AD68" s="3">
        <f t="shared" si="4"/>
        <v>0</v>
      </c>
      <c r="AE68" s="4">
        <f t="shared" si="5"/>
        <v>12.5</v>
      </c>
      <c r="AF68" s="12" t="s">
        <v>254</v>
      </c>
      <c r="AG68" s="12" t="s">
        <v>461</v>
      </c>
      <c r="AH68" t="s">
        <v>510</v>
      </c>
      <c r="AI68" s="12" t="str">
        <f>CONCATENATE(Table1357859[[#This Row],[Feedback Q1]],Table1357859[[#This Row],[Feedback Q2]],Table1357859[[#This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The calculation of TotalPrice and the way discounts are applied are incorrect.</v>
      </c>
      <c r="AJ68" s="12" t="s">
        <v>655</v>
      </c>
      <c r="AL68" t="s">
        <v>799</v>
      </c>
      <c r="AM68" t="s">
        <v>800</v>
      </c>
      <c r="AN68" t="s">
        <v>779</v>
      </c>
      <c r="AO68" t="str">
        <f t="shared" si="6"/>
        <v>q1-It meets the requirements well 
q2- It demonstrates solid programming principles, good organization, and effective use of functions. 
q3-It meets the requirements well</v>
      </c>
      <c r="AP68" t="s">
        <v>1032</v>
      </c>
    </row>
    <row r="69" spans="1:42" x14ac:dyDescent="0.3">
      <c r="A69" s="7">
        <v>68</v>
      </c>
      <c r="B69" s="8">
        <v>20612661</v>
      </c>
      <c r="C69" s="6" t="s">
        <v>69</v>
      </c>
      <c r="D69" s="10">
        <v>1.5</v>
      </c>
      <c r="E69" s="10">
        <v>1.5</v>
      </c>
      <c r="F69" s="10">
        <f>SUM(Table1357859[[#This Row],[Run and Output (1.5)]:[Code Quality (1.5)]])</f>
        <v>3</v>
      </c>
      <c r="G69" s="10">
        <v>1.5</v>
      </c>
      <c r="H69" s="10">
        <v>1.5</v>
      </c>
      <c r="I69" s="10">
        <f>SUM(Table1357859[[#This Row],[Run and Output (1.5)2]],Table1357859[[#This Row],[Code Quality (1.5)3]])</f>
        <v>3</v>
      </c>
      <c r="J69" s="10">
        <v>2</v>
      </c>
      <c r="K69" s="10">
        <v>2</v>
      </c>
      <c r="L69" s="10">
        <f>SUM(Table1357859[[#This Row],[Run and Output (2)]],Table1357859[[#This Row],[Code Quality (2)]])</f>
        <v>4</v>
      </c>
      <c r="M69" s="25">
        <f>SUM(Table1357859[[#This Row],[Q1]],Table1357859[[#This Row],[Q2]],Table1357859[[#This Row],[Q3]])</f>
        <v>10</v>
      </c>
      <c r="N69" s="10">
        <v>1.5</v>
      </c>
      <c r="O69" s="10">
        <v>1.5</v>
      </c>
      <c r="P69" s="33">
        <f>SUM(Table1357859[[#This Row],[Run and Correct Output (1.5)]:[Code Quality (1.5)2]])</f>
        <v>3</v>
      </c>
      <c r="Q69" s="10">
        <v>1</v>
      </c>
      <c r="R69" s="10">
        <v>1</v>
      </c>
      <c r="S69" s="33">
        <f>SUM(Table1357859[[#This Row],[Run and Correct Output (1.5)2]:[Code Quality (1.5)4]])</f>
        <v>2</v>
      </c>
      <c r="T69" s="10">
        <v>2</v>
      </c>
      <c r="U69" s="10">
        <v>2</v>
      </c>
      <c r="V69" s="33">
        <f>SUM(Table1357859[[#This Row],[Run and Correct Output (2)]:[Code Quality (2)2]])</f>
        <v>4</v>
      </c>
      <c r="W69" s="3">
        <f>SUM(Table1357859[[#This Row],[Q1(3)]],Table1357859[[#This Row],[Q2(3)]],Table1357859[[#This Row],[Q3 (4)]])</f>
        <v>9</v>
      </c>
      <c r="X69" s="2"/>
      <c r="Y69" s="2"/>
      <c r="Z69" s="2"/>
      <c r="AA69" s="2"/>
      <c r="AB69" s="2"/>
      <c r="AC69" s="2"/>
      <c r="AD69" s="3">
        <f t="shared" si="4"/>
        <v>0</v>
      </c>
      <c r="AE69" s="4">
        <f t="shared" si="5"/>
        <v>19</v>
      </c>
      <c r="AF69" s="12" t="s">
        <v>254</v>
      </c>
      <c r="AG69" s="12" t="s">
        <v>461</v>
      </c>
      <c r="AH69" s="12" t="s">
        <v>665</v>
      </c>
      <c r="AI69" s="12" t="str">
        <f>CONCATENATE(Table1357859[[#This Row],[Feedback Q1]],Table1357859[[#This Row],[Feedback Q2]],Table1357859[[#This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correctly calculates the total cost for various grocery items based on user input. It handles different product types appropriately and allows for a discount to be applied, which is a solid feature.</v>
      </c>
      <c r="AJ69" s="12" t="s">
        <v>593</v>
      </c>
      <c r="AL69" t="s">
        <v>936</v>
      </c>
      <c r="AM69" t="s">
        <v>798</v>
      </c>
      <c r="AN69" t="s">
        <v>779</v>
      </c>
      <c r="AO69" t="str">
        <f t="shared" si="6"/>
        <v>q1-only take user input but no summation done.
q2-No implementation in program displayStudentData. The program does not call the calculateAverage or displayStudentData functions, which means the average is never calculated or displayed, and the student data is not outputted after input.
q3-It meets the requirements well</v>
      </c>
      <c r="AP69" t="s">
        <v>1033</v>
      </c>
    </row>
    <row r="70" spans="1:42" x14ac:dyDescent="0.3">
      <c r="A70" s="7">
        <v>69</v>
      </c>
      <c r="B70" s="8">
        <v>20612781</v>
      </c>
      <c r="C70" s="6" t="s">
        <v>70</v>
      </c>
      <c r="D70" s="10">
        <v>1.5</v>
      </c>
      <c r="E70" s="10">
        <v>1.5</v>
      </c>
      <c r="F70" s="10">
        <f>SUM(Table1357859[[#This Row],[Run and Output (1.5)]:[Code Quality (1.5)]])</f>
        <v>3</v>
      </c>
      <c r="G70" s="10">
        <v>1.5</v>
      </c>
      <c r="H70" s="10">
        <v>1.5</v>
      </c>
      <c r="I70" s="10">
        <f>SUM(Table1357859[[#This Row],[Run and Output (1.5)2]],Table1357859[[#This Row],[Code Quality (1.5)3]])</f>
        <v>3</v>
      </c>
      <c r="J70" s="17">
        <v>1.5</v>
      </c>
      <c r="K70" s="17">
        <v>1.5</v>
      </c>
      <c r="L70" s="17">
        <f>SUM(Table1357859[[#This Row],[Run and Output (2)]],Table1357859[[#This Row],[Code Quality (2)]])</f>
        <v>3</v>
      </c>
      <c r="M70" s="25">
        <f>SUM(Table1357859[[#This Row],[Q1]],Table1357859[[#This Row],[Q2]],Table1357859[[#This Row],[Q3]])</f>
        <v>9</v>
      </c>
      <c r="N70" s="10">
        <v>1.5</v>
      </c>
      <c r="O70" s="10">
        <v>1.5</v>
      </c>
      <c r="P70" s="33">
        <f>SUM(Table1357859[[#This Row],[Run and Correct Output (1.5)]:[Code Quality (1.5)2]])</f>
        <v>3</v>
      </c>
      <c r="Q70" s="10">
        <v>1.5</v>
      </c>
      <c r="R70" s="10">
        <v>1.5</v>
      </c>
      <c r="S70" s="33">
        <f>SUM(Table1357859[[#This Row],[Run and Correct Output (1.5)2]:[Code Quality (1.5)4]])</f>
        <v>3</v>
      </c>
      <c r="T70" s="10">
        <v>2</v>
      </c>
      <c r="U70" s="10">
        <v>2</v>
      </c>
      <c r="V70" s="33">
        <f>SUM(Table1357859[[#This Row],[Run and Correct Output (2)]:[Code Quality (2)2]])</f>
        <v>4</v>
      </c>
      <c r="W70" s="3">
        <f>SUM(Table1357859[[#This Row],[Q1(3)]],Table1357859[[#This Row],[Q2(3)]],Table1357859[[#This Row],[Q3 (4)]])</f>
        <v>10</v>
      </c>
      <c r="X70" s="2"/>
      <c r="Y70" s="2"/>
      <c r="Z70" s="2"/>
      <c r="AA70" s="2"/>
      <c r="AB70" s="2"/>
      <c r="AC70" s="2"/>
      <c r="AD70" s="3">
        <f t="shared" si="4"/>
        <v>0</v>
      </c>
      <c r="AE70" s="4">
        <f t="shared" si="5"/>
        <v>19</v>
      </c>
      <c r="AF70" s="12" t="s">
        <v>273</v>
      </c>
      <c r="AG70" s="12" t="s">
        <v>274</v>
      </c>
      <c r="AH70" s="12" t="s">
        <v>470</v>
      </c>
      <c r="AI70" s="12" t="str">
        <f>CONCATENATE(Table1357859[[#This Row],[Feedback Q1]],Table1357859[[#This Row],[Feedback Q2]],Table1357859[[#This Row],[Feedback Q3]])</f>
        <v>q1:The program accurately prompts the user for the number of rows and columns, then prints a grid of asterisks as intended. The nested loops function correctly, producing the expected output format.q2:The program correctly calculates the sum, average, and product of three integers, and it identifies the smallest and largest values. However, the logic for determining the smallest and largest values is overly complex and doesn’t cover all scenarios, such as equal values.q3: case 3 &amp; 4 asking for weight instead of quantity. there is redundancy in the calculation and input prompts for different product types, which could be refactored into a single block of code to improve readability and maintainability.</v>
      </c>
      <c r="AJ70" s="12" t="s">
        <v>600</v>
      </c>
      <c r="AL70" t="s">
        <v>796</v>
      </c>
      <c r="AM70" t="s">
        <v>797</v>
      </c>
      <c r="AN70" t="s">
        <v>779</v>
      </c>
      <c r="AO70" t="str">
        <f t="shared" si="6"/>
        <v>q1-Logic to sum two numbers is not right. The program does not properly handle the scenario where num1 is greater than num2. The current logic allows the loop to sum elements from num1 to num2, but it should ensure that num1 is less than or equal to num2 before proceeding with the sum.
q2-The total variable in the calculateAverage function is uninitialized, leading to undefined behavior when summing the marks. It should be initialized to zero before accumulating the marks.
q3-It meets the requirements well</v>
      </c>
      <c r="AP70" t="s">
        <v>1034</v>
      </c>
    </row>
    <row r="71" spans="1:42" x14ac:dyDescent="0.3">
      <c r="A71" s="7">
        <v>70</v>
      </c>
      <c r="B71" s="8">
        <v>20612918</v>
      </c>
      <c r="C71" s="6" t="s">
        <v>71</v>
      </c>
      <c r="D71" s="10">
        <v>1.5</v>
      </c>
      <c r="E71" s="10">
        <v>1.5</v>
      </c>
      <c r="F71" s="10">
        <f>SUM(Table1357859[[#This Row],[Run and Output (1.5)]:[Code Quality (1.5)]])</f>
        <v>3</v>
      </c>
      <c r="G71" s="10">
        <v>1.5</v>
      </c>
      <c r="H71" s="10">
        <v>1.5</v>
      </c>
      <c r="I71" s="10">
        <f>SUM(Table1357859[[#This Row],[Run and Output (1.5)2]],Table1357859[[#This Row],[Code Quality (1.5)3]])</f>
        <v>3</v>
      </c>
      <c r="J71" s="10">
        <v>2</v>
      </c>
      <c r="K71" s="10">
        <v>2</v>
      </c>
      <c r="L71" s="10">
        <f>SUM(Table1357859[[#This Row],[Run and Output (2)]],Table1357859[[#This Row],[Code Quality (2)]])</f>
        <v>4</v>
      </c>
      <c r="M71" s="25">
        <f>SUM(Table1357859[[#This Row],[Q1]],Table1357859[[#This Row],[Q2]],Table1357859[[#This Row],[Q3]])</f>
        <v>10</v>
      </c>
      <c r="N71" s="10">
        <v>0.5</v>
      </c>
      <c r="O71" s="10">
        <v>0.5</v>
      </c>
      <c r="P71" s="33">
        <f>SUM(Table1357859[[#This Row],[Run and Correct Output (1.5)]:[Code Quality (1.5)2]])</f>
        <v>1</v>
      </c>
      <c r="Q71" s="10">
        <v>1</v>
      </c>
      <c r="R71" s="10">
        <v>1</v>
      </c>
      <c r="S71" s="33">
        <f>SUM(Table1357859[[#This Row],[Run and Correct Output (1.5)2]:[Code Quality (1.5)4]])</f>
        <v>2</v>
      </c>
      <c r="T71" s="10">
        <v>1</v>
      </c>
      <c r="U71" s="10">
        <v>1</v>
      </c>
      <c r="V71" s="33">
        <f>SUM(Table1357859[[#This Row],[Run and Correct Output (2)]:[Code Quality (2)2]])</f>
        <v>2</v>
      </c>
      <c r="W71" s="3">
        <f>SUM(Table1357859[[#This Row],[Q1(3)]],Table1357859[[#This Row],[Q2(3)]],Table1357859[[#This Row],[Q3 (4)]])</f>
        <v>5</v>
      </c>
      <c r="X71" s="2"/>
      <c r="Y71" s="2"/>
      <c r="Z71" s="2"/>
      <c r="AA71" s="2"/>
      <c r="AB71" s="2"/>
      <c r="AC71" s="2"/>
      <c r="AD71" s="3">
        <f t="shared" si="4"/>
        <v>0</v>
      </c>
      <c r="AE71" s="4">
        <f t="shared" si="5"/>
        <v>15</v>
      </c>
      <c r="AF71" s="12" t="s">
        <v>242</v>
      </c>
      <c r="AG71" s="12" t="s">
        <v>240</v>
      </c>
      <c r="AH71" s="12" t="s">
        <v>241</v>
      </c>
      <c r="AI71" s="12" t="str">
        <f>CONCATENATE(Table1357859[[#This Row],[Feedback Q1]],Table1357859[[#This Row],[Feedback Q2]],Table1357859[[#This Row],[Feedback Q3]])</f>
        <v xml:space="preserve">q1:The program correctly prints a grid of asterisks based on user-defined rows and columns. The nested loops function as intended, producing the expected output.q2: The program correctly calculates the sum, average, product, smallest, and largest of three integers. However, the average calculation uses integer division, which can lead to loss of precision.q3:The code successfully performs calculations for different products and applies discounts, but you need to ensure that totalCost is initialized properly before it is used. and consider moving the discount calculation into the main loop </v>
      </c>
      <c r="AJ71" s="12" t="s">
        <v>534</v>
      </c>
      <c r="AL71" t="s">
        <v>808</v>
      </c>
      <c r="AM71" t="s">
        <v>806</v>
      </c>
      <c r="AN71" t="s">
        <v>804</v>
      </c>
      <c r="AO71" t="str">
        <f t="shared" si="6"/>
        <v>q1-It meets requirements
q2-It meets requirements
q3-It meets requirements well.</v>
      </c>
      <c r="AP71" t="s">
        <v>1035</v>
      </c>
    </row>
    <row r="72" spans="1:42" x14ac:dyDescent="0.3">
      <c r="A72" s="7">
        <v>71</v>
      </c>
      <c r="B72" s="8">
        <v>20612945</v>
      </c>
      <c r="C72" s="6" t="s">
        <v>72</v>
      </c>
      <c r="D72" s="10">
        <v>1.5</v>
      </c>
      <c r="E72" s="10">
        <v>1.5</v>
      </c>
      <c r="F72" s="10">
        <f>SUM(Table1357859[[#This Row],[Run and Output (1.5)]:[Code Quality (1.5)]])</f>
        <v>3</v>
      </c>
      <c r="G72" s="10">
        <v>1.5</v>
      </c>
      <c r="H72" s="10">
        <v>1.5</v>
      </c>
      <c r="I72" s="10">
        <f>SUM(Table1357859[[#This Row],[Run and Output (1.5)2]],Table1357859[[#This Row],[Code Quality (1.5)3]])</f>
        <v>3</v>
      </c>
      <c r="J72" s="10">
        <v>2</v>
      </c>
      <c r="K72" s="10">
        <v>2</v>
      </c>
      <c r="L72" s="10">
        <f>SUM(Table1357859[[#This Row],[Run and Output (2)]],Table1357859[[#This Row],[Code Quality (2)]])</f>
        <v>4</v>
      </c>
      <c r="M72" s="25">
        <f>SUM(Table1357859[[#This Row],[Q1]],Table1357859[[#This Row],[Q2]],Table1357859[[#This Row],[Q3]])</f>
        <v>10</v>
      </c>
      <c r="N72" s="10">
        <v>1</v>
      </c>
      <c r="O72" s="10">
        <v>1</v>
      </c>
      <c r="P72" s="33">
        <f>SUM(Table1357859[[#This Row],[Run and Correct Output (1.5)]:[Code Quality (1.5)2]])</f>
        <v>2</v>
      </c>
      <c r="Q72" s="10">
        <v>1.5</v>
      </c>
      <c r="R72" s="10">
        <v>1.5</v>
      </c>
      <c r="S72" s="33">
        <f>SUM(Table1357859[[#This Row],[Run and Correct Output (1.5)2]:[Code Quality (1.5)4]])</f>
        <v>3</v>
      </c>
      <c r="T72" s="10">
        <v>2</v>
      </c>
      <c r="U72" s="10">
        <v>2</v>
      </c>
      <c r="V72" s="33">
        <f>SUM(Table1357859[[#This Row],[Run and Correct Output (2)]:[Code Quality (2)2]])</f>
        <v>4</v>
      </c>
      <c r="W72" s="3">
        <f>SUM(Table1357859[[#This Row],[Q1(3)]],Table1357859[[#This Row],[Q2(3)]],Table1357859[[#This Row],[Q3 (4)]])</f>
        <v>9</v>
      </c>
      <c r="X72" s="2"/>
      <c r="Y72" s="2"/>
      <c r="Z72" s="2"/>
      <c r="AA72" s="2"/>
      <c r="AB72" s="2"/>
      <c r="AC72" s="2"/>
      <c r="AD72" s="3">
        <f t="shared" si="4"/>
        <v>0</v>
      </c>
      <c r="AE72" s="4">
        <f t="shared" si="5"/>
        <v>19</v>
      </c>
      <c r="AF72" s="12" t="s">
        <v>254</v>
      </c>
      <c r="AG72" s="12" t="s">
        <v>461</v>
      </c>
      <c r="AH72" s="12" t="s">
        <v>409</v>
      </c>
      <c r="AI72" s="12" t="str">
        <f>CONCATENATE(Table1357859[[#This Row],[Feedback Q1]],Table1357859[[#This Row],[Feedback Q2]],Table1357859[[#This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72" s="12" t="s">
        <v>573</v>
      </c>
      <c r="AL72" t="s">
        <v>808</v>
      </c>
      <c r="AM72" t="s">
        <v>847</v>
      </c>
      <c r="AN72" t="s">
        <v>804</v>
      </c>
      <c r="AO72" t="str">
        <f t="shared" si="6"/>
        <v>q1-It meets requirements
q2-Problem with scanf(" %[^\n]", &amp;studentnames[i], name_length);
q3-It meets requirements well.</v>
      </c>
      <c r="AP72" t="s">
        <v>1036</v>
      </c>
    </row>
    <row r="73" spans="1:42" x14ac:dyDescent="0.3">
      <c r="A73" s="7">
        <v>72</v>
      </c>
      <c r="B73" s="8">
        <v>20612965</v>
      </c>
      <c r="C73" s="6" t="s">
        <v>73</v>
      </c>
      <c r="D73" s="10">
        <v>1.5</v>
      </c>
      <c r="E73" s="10">
        <v>1.5</v>
      </c>
      <c r="F73" s="10">
        <f>SUM(Table1357859[[#This Row],[Run and Output (1.5)]:[Code Quality (1.5)]])</f>
        <v>3</v>
      </c>
      <c r="G73" s="17">
        <v>1</v>
      </c>
      <c r="H73" s="10">
        <v>1</v>
      </c>
      <c r="I73" s="10">
        <f>SUM(Table1357859[[#This Row],[Run and Output (1.5)2]],Table1357859[[#This Row],[Code Quality (1.5)3]])</f>
        <v>2</v>
      </c>
      <c r="J73" s="10">
        <v>2</v>
      </c>
      <c r="K73" s="10">
        <v>2</v>
      </c>
      <c r="L73" s="10">
        <f>SUM(Table1357859[[#This Row],[Run and Output (2)]],Table1357859[[#This Row],[Code Quality (2)]])</f>
        <v>4</v>
      </c>
      <c r="M73" s="25">
        <f>SUM(Table1357859[[#This Row],[Q1]],Table1357859[[#This Row],[Q2]],Table1357859[[#This Row],[Q3]])</f>
        <v>9</v>
      </c>
      <c r="N73" s="10">
        <v>1.5</v>
      </c>
      <c r="O73" s="10">
        <v>1.5</v>
      </c>
      <c r="P73" s="33">
        <f>SUM(Table1357859[[#This Row],[Run and Correct Output (1.5)]:[Code Quality (1.5)2]])</f>
        <v>3</v>
      </c>
      <c r="Q73" s="10">
        <v>1.5</v>
      </c>
      <c r="R73" s="10">
        <v>1.5</v>
      </c>
      <c r="S73" s="33">
        <f>SUM(Table1357859[[#This Row],[Run and Correct Output (1.5)2]:[Code Quality (1.5)4]])</f>
        <v>3</v>
      </c>
      <c r="T73" s="10">
        <v>2</v>
      </c>
      <c r="U73" s="10">
        <v>2</v>
      </c>
      <c r="V73" s="33">
        <f>SUM(Table1357859[[#This Row],[Run and Correct Output (2)]:[Code Quality (2)2]])</f>
        <v>4</v>
      </c>
      <c r="W73" s="3">
        <f>SUM(Table1357859[[#This Row],[Q1(3)]],Table1357859[[#This Row],[Q2(3)]],Table1357859[[#This Row],[Q3 (4)]])</f>
        <v>10</v>
      </c>
      <c r="X73" s="2"/>
      <c r="Y73" s="2"/>
      <c r="Z73" s="2"/>
      <c r="AA73" s="2"/>
      <c r="AB73" s="2"/>
      <c r="AC73" s="2"/>
      <c r="AD73" s="3">
        <f t="shared" si="4"/>
        <v>0</v>
      </c>
      <c r="AE73" s="4">
        <f t="shared" si="5"/>
        <v>19</v>
      </c>
      <c r="AF73" s="12" t="s">
        <v>254</v>
      </c>
      <c r="AG73" t="s">
        <v>503</v>
      </c>
      <c r="AH73" s="12" t="s">
        <v>409</v>
      </c>
      <c r="AI73" s="12" t="str">
        <f>CONCATENATE(Table1357859[[#This Row],[Feedback Q1]],Table1357859[[#This Row],[Feedback Q2]],Table1357859[[#This Row],[Feedback Q3]])</f>
        <v xml:space="preserve">q1:The program correctly prints a grid of asterisks according to the number of rows and columns specified by the user. The nested loops work as intended, creating the expected output.Q2: incorrect smallest. The code does not check the third integer for updating the smallest and largest values. You need to repeat the logic used for the second integer for the third integer as well.q3:The program is designed to calculate the total cost of various grocery items based on user input, including handling discounts. </v>
      </c>
      <c r="AJ73" s="12" t="s">
        <v>640</v>
      </c>
      <c r="AL73" s="28" t="s">
        <v>848</v>
      </c>
      <c r="AM73" s="28" t="s">
        <v>712</v>
      </c>
      <c r="AN73" s="28" t="s">
        <v>690</v>
      </c>
      <c r="AO73" t="str">
        <f>_xlfn.CONCAT(AL73,CHAR(10),AM73,CHAR(10),AN73)</f>
        <v>q1-No submission
q2-No submission
q3-No submission</v>
      </c>
      <c r="AP73" t="s">
        <v>1037</v>
      </c>
    </row>
    <row r="74" spans="1:42" x14ac:dyDescent="0.3">
      <c r="A74" s="7">
        <v>73</v>
      </c>
      <c r="B74" s="8">
        <v>20613019</v>
      </c>
      <c r="C74" s="6" t="s">
        <v>74</v>
      </c>
      <c r="D74" s="10">
        <v>1.5</v>
      </c>
      <c r="E74" s="10">
        <v>1.5</v>
      </c>
      <c r="F74" s="10">
        <f>SUM(Table1357859[[#This Row],[Run and Output (1.5)]:[Code Quality (1.5)]])</f>
        <v>3</v>
      </c>
      <c r="G74" s="10">
        <v>1.5</v>
      </c>
      <c r="H74" s="10">
        <v>1.5</v>
      </c>
      <c r="I74" s="10">
        <f>SUM(Table1357859[[#This Row],[Run and Output (1.5)2]],Table1357859[[#This Row],[Code Quality (1.5)3]])</f>
        <v>3</v>
      </c>
      <c r="J74" s="17">
        <v>1.5</v>
      </c>
      <c r="K74" s="10">
        <v>1.5</v>
      </c>
      <c r="L74" s="10">
        <f>SUM(Table1357859[[#This Row],[Run and Output (2)]],Table1357859[[#This Row],[Code Quality (2)]])</f>
        <v>3</v>
      </c>
      <c r="M74" s="25">
        <f>SUM(Table1357859[[#This Row],[Q1]],Table1357859[[#This Row],[Q2]],Table1357859[[#This Row],[Q3]])</f>
        <v>9</v>
      </c>
      <c r="N74" s="10">
        <v>1.5</v>
      </c>
      <c r="O74" s="10">
        <v>1.5</v>
      </c>
      <c r="P74" s="33">
        <f>SUM(Table1357859[[#This Row],[Run and Correct Output (1.5)]:[Code Quality (1.5)2]])</f>
        <v>3</v>
      </c>
      <c r="Q74" s="10">
        <v>1.5</v>
      </c>
      <c r="R74" s="10">
        <v>1.5</v>
      </c>
      <c r="S74" s="33">
        <f>SUM(Table1357859[[#This Row],[Run and Correct Output (1.5)2]:[Code Quality (1.5)4]])</f>
        <v>3</v>
      </c>
      <c r="T74" s="10">
        <v>2</v>
      </c>
      <c r="U74" s="10">
        <v>2</v>
      </c>
      <c r="V74" s="33">
        <f>SUM(Table1357859[[#This Row],[Run and Correct Output (2)]:[Code Quality (2)2]])</f>
        <v>4</v>
      </c>
      <c r="W74" s="3">
        <f>SUM(Table1357859[[#This Row],[Q1(3)]],Table1357859[[#This Row],[Q2(3)]],Table1357859[[#This Row],[Q3 (4)]])</f>
        <v>10</v>
      </c>
      <c r="X74" s="2"/>
      <c r="Y74" s="2"/>
      <c r="Z74" s="2"/>
      <c r="AA74" s="2"/>
      <c r="AB74" s="2"/>
      <c r="AC74" s="2"/>
      <c r="AD74" s="3">
        <f t="shared" si="4"/>
        <v>0</v>
      </c>
      <c r="AE74" s="4">
        <f t="shared" si="5"/>
        <v>19</v>
      </c>
      <c r="AF74" s="12" t="s">
        <v>254</v>
      </c>
      <c r="AG74" s="12" t="s">
        <v>461</v>
      </c>
      <c r="AH74" s="12" t="s">
        <v>463</v>
      </c>
      <c r="AI74" s="12" t="str">
        <f>CONCATENATE(Table1357859[[#This Row],[Feedback Q1]],Table1357859[[#This Row],[Feedback Q2]],Table1357859[[#This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calculates the total cost of various grocery items based on user input and applies a discount correctly.Incorrect Discount Calculation: The final cost calculation assumes that the discount is a flat amount deducted from the total cost, rather than a percentage reduction. </v>
      </c>
      <c r="AJ74" s="12" t="s">
        <v>576</v>
      </c>
      <c r="AL74" t="s">
        <v>849</v>
      </c>
      <c r="AM74" t="s">
        <v>806</v>
      </c>
      <c r="AN74" t="s">
        <v>850</v>
      </c>
      <c r="AO74" t="str">
        <f t="shared" si="6"/>
        <v>q1-Problem: printf ("Error: Indices must be within the range of the array elements. Please try again.\n", N-1);
q2-It meets requirements
q3-Problem: printf("Error: Bid must be at least $100000. Please try again: ", (float)minbid);</v>
      </c>
      <c r="AP74" t="s">
        <v>1038</v>
      </c>
    </row>
    <row r="75" spans="1:42" x14ac:dyDescent="0.3">
      <c r="A75" s="7">
        <v>74</v>
      </c>
      <c r="B75" s="8">
        <v>20613139</v>
      </c>
      <c r="C75" s="6" t="s">
        <v>75</v>
      </c>
      <c r="D75" s="10">
        <v>0</v>
      </c>
      <c r="E75" s="10">
        <v>0</v>
      </c>
      <c r="F75" s="10">
        <f>SUM(Table1357859[[#This Row],[Run and Output (1.5)]:[Code Quality (1.5)]])</f>
        <v>0</v>
      </c>
      <c r="G75" s="10">
        <v>1</v>
      </c>
      <c r="H75" s="10">
        <v>1</v>
      </c>
      <c r="I75" s="10">
        <f>SUM(Table1357859[[#This Row],[Run and Output (1.5)2]],Table1357859[[#This Row],[Code Quality (1.5)3]])</f>
        <v>2</v>
      </c>
      <c r="J75" s="10">
        <v>1</v>
      </c>
      <c r="K75" s="10">
        <v>1</v>
      </c>
      <c r="L75" s="10">
        <f>SUM(Table1357859[[#This Row],[Run and Output (2)]],Table1357859[[#This Row],[Code Quality (2)]])</f>
        <v>2</v>
      </c>
      <c r="M75" s="25">
        <f>SUM(Table1357859[[#This Row],[Q1]],Table1357859[[#This Row],[Q2]],Table1357859[[#This Row],[Q3]])</f>
        <v>4</v>
      </c>
      <c r="N75" s="10">
        <v>1.5</v>
      </c>
      <c r="O75" s="10">
        <v>1.5</v>
      </c>
      <c r="P75" s="33">
        <f>SUM(Table1357859[[#This Row],[Run and Correct Output (1.5)]:[Code Quality (1.5)2]])</f>
        <v>3</v>
      </c>
      <c r="Q75" s="10">
        <v>1.5</v>
      </c>
      <c r="R75" s="10">
        <v>1.5</v>
      </c>
      <c r="S75" s="33">
        <f>SUM(Table1357859[[#This Row],[Run and Correct Output (1.5)2]:[Code Quality (1.5)4]])</f>
        <v>3</v>
      </c>
      <c r="T75" s="10">
        <v>2</v>
      </c>
      <c r="U75" s="10">
        <v>2</v>
      </c>
      <c r="V75" s="33">
        <f>SUM(Table1357859[[#This Row],[Run and Correct Output (2)]:[Code Quality (2)2]])</f>
        <v>4</v>
      </c>
      <c r="W75" s="3">
        <f>SUM(Table1357859[[#This Row],[Q1(3)]],Table1357859[[#This Row],[Q2(3)]],Table1357859[[#This Row],[Q3 (4)]])</f>
        <v>10</v>
      </c>
      <c r="X75" s="2"/>
      <c r="Y75" s="2"/>
      <c r="Z75" s="2"/>
      <c r="AA75" s="2"/>
      <c r="AB75" s="2"/>
      <c r="AC75" s="2"/>
      <c r="AD75" s="3">
        <f t="shared" si="4"/>
        <v>0</v>
      </c>
      <c r="AE75" s="4">
        <f t="shared" si="5"/>
        <v>14</v>
      </c>
      <c r="AF75" s="12" t="s">
        <v>375</v>
      </c>
      <c r="AG75" s="12" t="s">
        <v>376</v>
      </c>
      <c r="AH75" s="12" t="s">
        <v>377</v>
      </c>
      <c r="AI75" s="12" t="str">
        <f>CONCATENATE(Table1357859[[#This Row],[Feedback Q1]],Table1357859[[#This Row],[Feedback Q2]],Table1357859[[#This Row],[Feedback Q3]])</f>
        <v>q1: no codeq2:The program aims to calculate the sum, average, product, and identify the smallest and largest of three integers entered by the user. However, there are logical flaws in how the largest and smallest numbers are determined.q3: Syntax error. When using scanf, the address of the variables must be passed. You need to use the address-of operator &amp; for all the scanf calls.The variable discount should be a float, which is appropriate, but it's also important to ensure that calculations involving percentages remain accurate. The calculation and output logic is repeated in multiple places. This could be refactored into a function to reduce redundancy.</v>
      </c>
      <c r="AJ75" s="12" t="s">
        <v>604</v>
      </c>
      <c r="AL75" t="s">
        <v>713</v>
      </c>
      <c r="AM75" s="28" t="s">
        <v>712</v>
      </c>
      <c r="AN75" t="s">
        <v>714</v>
      </c>
      <c r="AO75" t="str">
        <f t="shared" si="6"/>
        <v>q1-Not done: find the sum of the values of the two array and print
q2-No submission
q3-The variable largest is used without being initialized, which can lead to undefined behavior. It must be initialized before use.</v>
      </c>
      <c r="AP75" t="s">
        <v>1039</v>
      </c>
    </row>
    <row r="76" spans="1:42" x14ac:dyDescent="0.3">
      <c r="A76" s="7">
        <v>76</v>
      </c>
      <c r="B76" s="8">
        <v>20613250</v>
      </c>
      <c r="C76" s="6" t="s">
        <v>76</v>
      </c>
      <c r="D76" s="10">
        <v>1.5</v>
      </c>
      <c r="E76" s="10">
        <v>1.5</v>
      </c>
      <c r="F76" s="10">
        <f>SUM(Table1357859[[#This Row],[Run and Output (1.5)]:[Code Quality (1.5)]])</f>
        <v>3</v>
      </c>
      <c r="G76" s="10">
        <v>1.5</v>
      </c>
      <c r="H76" s="10">
        <v>1.5</v>
      </c>
      <c r="I76" s="10">
        <f>SUM(Table1357859[[#This Row],[Run and Output (1.5)2]],Table1357859[[#This Row],[Code Quality (1.5)3]])</f>
        <v>3</v>
      </c>
      <c r="J76" s="10">
        <v>2</v>
      </c>
      <c r="K76" s="10">
        <v>2</v>
      </c>
      <c r="L76" s="10">
        <f>SUM(Table1357859[[#This Row],[Run and Output (2)]],Table1357859[[#This Row],[Code Quality (2)]])</f>
        <v>4</v>
      </c>
      <c r="M76" s="25">
        <f>SUM(Table1357859[[#This Row],[Q1]],Table1357859[[#This Row],[Q2]],Table1357859[[#This Row],[Q3]])</f>
        <v>10</v>
      </c>
      <c r="N76" s="10">
        <v>1.5</v>
      </c>
      <c r="O76" s="10">
        <v>1.5</v>
      </c>
      <c r="P76" s="33">
        <f>SUM(Table1357859[[#This Row],[Run and Correct Output (1.5)]:[Code Quality (1.5)2]])</f>
        <v>3</v>
      </c>
      <c r="Q76" s="10">
        <v>0.5</v>
      </c>
      <c r="R76" s="10">
        <v>0.5</v>
      </c>
      <c r="S76" s="33">
        <f>SUM(Table1357859[[#This Row],[Run and Correct Output (1.5)2]:[Code Quality (1.5)4]])</f>
        <v>1</v>
      </c>
      <c r="T76" s="10">
        <v>1.5</v>
      </c>
      <c r="U76" s="10">
        <v>1</v>
      </c>
      <c r="V76" s="33">
        <f>SUM(Table1357859[[#This Row],[Run and Correct Output (2)]:[Code Quality (2)2]])</f>
        <v>2.5</v>
      </c>
      <c r="W76" s="3">
        <f>SUM(Table1357859[[#This Row],[Q1(3)]],Table1357859[[#This Row],[Q2(3)]],Table1357859[[#This Row],[Q3 (4)]])</f>
        <v>6.5</v>
      </c>
      <c r="X76" s="2"/>
      <c r="Y76" s="2"/>
      <c r="Z76" s="2"/>
      <c r="AA76" s="2"/>
      <c r="AB76" s="2"/>
      <c r="AC76" s="2"/>
      <c r="AD76" s="3">
        <f t="shared" si="4"/>
        <v>0</v>
      </c>
      <c r="AE76" s="4">
        <f t="shared" si="5"/>
        <v>16.5</v>
      </c>
      <c r="AF76" s="12" t="s">
        <v>309</v>
      </c>
      <c r="AG76" s="12" t="s">
        <v>315</v>
      </c>
      <c r="AH76" s="12" t="s">
        <v>316</v>
      </c>
      <c r="AI76" s="12" t="str">
        <f>CONCATENATE(Table1357859[[#This Row],[Feedback Q1]],Table1357859[[#This Row],[Feedback Q2]],Table1357859[[#This Row],[Feedback Q3]])</f>
        <v>q1:The program correctly prompts the user for the number of rows and columns and uses nested loops to print a grid of asterisks based on that input. The logic is sound and produces the expected output.q2:The average calculation should be performed as a floating-point operation to avoid integer division. Currently, casting only the final result may lead to incorrect averages if the sum is not perfectly divisible by 3. A better approach would be to cast the sum before divisionq3:The program correctly implements a menu-driven system that allows users to input product details, calculate initial and final costs based on discounts, and handle different product types. The logic is sound, and the calculations are performed accurately.The calculation for the final cost after applying the discount could be made clearer. The line disPer = 100 - disPer; might be confusing. It's better to directly calculate the discount amount and apply it, which could improve readability.</v>
      </c>
      <c r="AJ76" s="12" t="s">
        <v>569</v>
      </c>
      <c r="AL76" t="s">
        <v>808</v>
      </c>
      <c r="AM76" t="s">
        <v>806</v>
      </c>
      <c r="AN76" t="s">
        <v>804</v>
      </c>
      <c r="AO76" t="str">
        <f t="shared" si="6"/>
        <v>q1-It meets requirements
q2-It meets requirements
q3-It meets requirements well.</v>
      </c>
      <c r="AP76" t="s">
        <v>1035</v>
      </c>
    </row>
    <row r="77" spans="1:42" x14ac:dyDescent="0.3">
      <c r="A77" s="7">
        <v>77</v>
      </c>
      <c r="B77" s="8">
        <v>20613314</v>
      </c>
      <c r="C77" s="6" t="s">
        <v>77</v>
      </c>
      <c r="D77" s="10">
        <v>1.5</v>
      </c>
      <c r="E77" s="10">
        <v>1.5</v>
      </c>
      <c r="F77" s="10">
        <f>SUM(Table1357859[[#This Row],[Run and Output (1.5)]:[Code Quality (1.5)]])</f>
        <v>3</v>
      </c>
      <c r="G77" s="10">
        <v>1.5</v>
      </c>
      <c r="H77" s="10">
        <v>1.5</v>
      </c>
      <c r="I77" s="10">
        <f>SUM(Table1357859[[#This Row],[Run and Output (1.5)2]],Table1357859[[#This Row],[Code Quality (1.5)3]])</f>
        <v>3</v>
      </c>
      <c r="J77" s="10">
        <v>2</v>
      </c>
      <c r="K77" s="10">
        <v>2</v>
      </c>
      <c r="L77" s="10">
        <f>SUM(Table1357859[[#This Row],[Run and Output (2)]],Table1357859[[#This Row],[Code Quality (2)]])</f>
        <v>4</v>
      </c>
      <c r="M77" s="25">
        <f>SUM(Table1357859[[#This Row],[Q1]],Table1357859[[#This Row],[Q2]],Table1357859[[#This Row],[Q3]])</f>
        <v>10</v>
      </c>
      <c r="N77" s="10">
        <v>1.5</v>
      </c>
      <c r="O77" s="10">
        <v>1.5</v>
      </c>
      <c r="P77" s="33">
        <f>SUM(Table1357859[[#This Row],[Run and Correct Output (1.5)]:[Code Quality (1.5)2]])</f>
        <v>3</v>
      </c>
      <c r="Q77" s="10">
        <v>1.5</v>
      </c>
      <c r="R77" s="10">
        <v>1.5</v>
      </c>
      <c r="S77" s="33">
        <f>SUM(Table1357859[[#This Row],[Run and Correct Output (1.5)2]:[Code Quality (1.5)4]])</f>
        <v>3</v>
      </c>
      <c r="T77" s="10">
        <v>2</v>
      </c>
      <c r="U77" s="10">
        <v>2</v>
      </c>
      <c r="V77" s="33">
        <f>SUM(Table1357859[[#This Row],[Run and Correct Output (2)]:[Code Quality (2)2]])</f>
        <v>4</v>
      </c>
      <c r="W77" s="3">
        <f>SUM(Table1357859[[#This Row],[Q1(3)]],Table1357859[[#This Row],[Q2(3)]],Table1357859[[#This Row],[Q3 (4)]])</f>
        <v>10</v>
      </c>
      <c r="X77" s="2"/>
      <c r="Y77" s="2"/>
      <c r="Z77" s="2"/>
      <c r="AA77" s="2"/>
      <c r="AB77" s="2"/>
      <c r="AC77" s="2"/>
      <c r="AD77" s="3">
        <f t="shared" si="4"/>
        <v>0</v>
      </c>
      <c r="AE77" s="4">
        <f t="shared" si="5"/>
        <v>20</v>
      </c>
      <c r="AF77" s="12" t="s">
        <v>340</v>
      </c>
      <c r="AG77" s="12" t="s">
        <v>343</v>
      </c>
      <c r="AH77" s="12" t="s">
        <v>344</v>
      </c>
      <c r="AI77" s="12" t="str">
        <f>CONCATENATE(Table1357859[[#This Row],[Feedback Q1]],Table1357859[[#This Row],[Feedback Q2]],Table1357859[[#This Row],[Feedback Q3]])</f>
        <v xml:space="preserve">q1:The program correctly prompts the user for the number of rows and columns, and then uses nested loops to print a grid of asterisks (*). The output matches the expected result based on the user's inputs.q2:The average is calculated as an integer, which can lead to truncation if the sum is not divisible by 3. If you want a more precise average, consider using float for the average calculationq3:The program correctly implements a menu-driven interface to allow users to enter product types, prices, and weights. It calculates the total cost based on user inputs and applies a discount at the end. </v>
      </c>
      <c r="AJ77" s="12" t="s">
        <v>584</v>
      </c>
      <c r="AL77" t="s">
        <v>777</v>
      </c>
      <c r="AM77" t="s">
        <v>778</v>
      </c>
      <c r="AN77" t="s">
        <v>783</v>
      </c>
      <c r="AO77" t="str">
        <f t="shared" si="6"/>
        <v xml:space="preserve">q1-It meets the requirements well
q2-It meets the requirements well
q3-It meets the requirements well </v>
      </c>
      <c r="AP77" t="s">
        <v>1040</v>
      </c>
    </row>
    <row r="78" spans="1:42" x14ac:dyDescent="0.3">
      <c r="A78" s="7">
        <v>78</v>
      </c>
      <c r="B78" s="8">
        <v>20614355</v>
      </c>
      <c r="C78" s="6" t="s">
        <v>78</v>
      </c>
      <c r="D78" s="10">
        <v>1.5</v>
      </c>
      <c r="E78" s="10">
        <v>1.5</v>
      </c>
      <c r="F78" s="10">
        <f>SUM(Table1357859[[#This Row],[Run and Output (1.5)]:[Code Quality (1.5)]])</f>
        <v>3</v>
      </c>
      <c r="G78" s="17">
        <v>1</v>
      </c>
      <c r="H78" s="17">
        <v>1</v>
      </c>
      <c r="I78" s="17">
        <f>SUM(Table1357859[[#This Row],[Run and Output (1.5)2]],Table1357859[[#This Row],[Code Quality (1.5)3]])</f>
        <v>2</v>
      </c>
      <c r="J78" s="17">
        <v>1.5</v>
      </c>
      <c r="K78" s="17">
        <v>1.5</v>
      </c>
      <c r="L78" s="17">
        <f>SUM(Table1357859[[#This Row],[Run and Output (2)]],Table1357859[[#This Row],[Code Quality (2)]])</f>
        <v>3</v>
      </c>
      <c r="M78" s="25">
        <f>SUM(Table1357859[[#This Row],[Q1]],Table1357859[[#This Row],[Q2]],Table1357859[[#This Row],[Q3]])</f>
        <v>8</v>
      </c>
      <c r="N78" s="10">
        <v>1</v>
      </c>
      <c r="O78" s="10">
        <v>1</v>
      </c>
      <c r="P78" s="33">
        <f>SUM(Table1357859[[#This Row],[Run and Correct Output (1.5)]:[Code Quality (1.5)2]])</f>
        <v>2</v>
      </c>
      <c r="Q78" s="10">
        <v>1.5</v>
      </c>
      <c r="R78" s="10">
        <v>1.5</v>
      </c>
      <c r="S78" s="33">
        <f>SUM(Table1357859[[#This Row],[Run and Correct Output (1.5)2]:[Code Quality (1.5)4]])</f>
        <v>3</v>
      </c>
      <c r="T78" s="10">
        <v>2</v>
      </c>
      <c r="U78" s="10">
        <v>2</v>
      </c>
      <c r="V78" s="33">
        <f>SUM(Table1357859[[#This Row],[Run and Correct Output (2)]:[Code Quality (2)2]])</f>
        <v>4</v>
      </c>
      <c r="W78" s="3">
        <f>SUM(Table1357859[[#This Row],[Q1(3)]],Table1357859[[#This Row],[Q2(3)]],Table1357859[[#This Row],[Q3 (4)]])</f>
        <v>9</v>
      </c>
      <c r="X78" s="2"/>
      <c r="Y78" s="2"/>
      <c r="Z78" s="2"/>
      <c r="AA78" s="2"/>
      <c r="AB78" s="2"/>
      <c r="AC78" s="2"/>
      <c r="AD78" s="3">
        <f t="shared" si="4"/>
        <v>0</v>
      </c>
      <c r="AE78" s="4">
        <f t="shared" si="5"/>
        <v>17</v>
      </c>
      <c r="AF78" s="12" t="s">
        <v>254</v>
      </c>
      <c r="AG78" s="12" t="s">
        <v>502</v>
      </c>
      <c r="AH78" t="s">
        <v>501</v>
      </c>
      <c r="AI78" s="12" t="str">
        <f>CONCATENATE(Table1357859[[#This Row],[Feedback Q1]],Table1357859[[#This Row],[Feedback Q2]],Table1357859[[#This Row],[Feedback Q3]])</f>
        <v>q1:The program correctly prints a grid of asterisks according to the number of rows and columns specified by the user. The nested loops work as intended, creating the expected output.q2:  incorrect largest value. The average is currently calculated using integer division, which will yield an incorrect result if the sum is not divisible by 3.The condition used to determine the smallest and largest numbers is incorrect. The expressions num1 &lt; num2 &lt; num3 do not work as expected in C.Q3: incorrect discount (int)</v>
      </c>
      <c r="AJ78" s="12" t="s">
        <v>641</v>
      </c>
      <c r="AL78" t="s">
        <v>777</v>
      </c>
      <c r="AM78" t="s">
        <v>794</v>
      </c>
      <c r="AN78" t="s">
        <v>795</v>
      </c>
      <c r="AO78" t="str">
        <f t="shared" si="6"/>
        <v>q1-It meets the requirements well
q2-The scanf format string for reading marks has incorrect syntax: scanf("%.2f", mark[i]); should be scanf("%f", &amp;mark[i]);. The calculation of the average in calculateAverage only sums the first three marks and divides by count, which would lead to incorrect results if count is greater than 3 or if any marks are not set.
q3-Some problem with logic when big less than 100000 is entered</v>
      </c>
      <c r="AP78" t="s">
        <v>1041</v>
      </c>
    </row>
    <row r="79" spans="1:42" x14ac:dyDescent="0.3">
      <c r="A79" s="7">
        <v>79</v>
      </c>
      <c r="B79" s="8">
        <v>20614437</v>
      </c>
      <c r="C79" s="6" t="s">
        <v>79</v>
      </c>
      <c r="D79" s="10">
        <v>1.5</v>
      </c>
      <c r="E79" s="10">
        <v>1.5</v>
      </c>
      <c r="F79" s="10">
        <f>SUM(Table1357859[[#This Row],[Run and Output (1.5)]:[Code Quality (1.5)]])</f>
        <v>3</v>
      </c>
      <c r="G79" s="10">
        <v>1.5</v>
      </c>
      <c r="H79" s="10">
        <v>1.5</v>
      </c>
      <c r="I79" s="10">
        <f>SUM(Table1357859[[#This Row],[Run and Output (1.5)2]],Table1357859[[#This Row],[Code Quality (1.5)3]])</f>
        <v>3</v>
      </c>
      <c r="J79" s="17">
        <v>1.5</v>
      </c>
      <c r="K79" s="10">
        <v>1.5</v>
      </c>
      <c r="L79" s="10">
        <f>SUM(Table1357859[[#This Row],[Run and Output (2)]],Table1357859[[#This Row],[Code Quality (2)]])</f>
        <v>3</v>
      </c>
      <c r="M79" s="25">
        <f>SUM(Table1357859[[#This Row],[Q1]],Table1357859[[#This Row],[Q2]],Table1357859[[#This Row],[Q3]])</f>
        <v>9</v>
      </c>
      <c r="N79" s="10">
        <v>1.5</v>
      </c>
      <c r="O79" s="10">
        <v>1.5</v>
      </c>
      <c r="P79" s="33">
        <f>SUM(Table1357859[[#This Row],[Run and Correct Output (1.5)]:[Code Quality (1.5)2]])</f>
        <v>3</v>
      </c>
      <c r="Q79" s="10">
        <v>1.5</v>
      </c>
      <c r="R79" s="10">
        <v>1.5</v>
      </c>
      <c r="S79" s="33">
        <f>SUM(Table1357859[[#This Row],[Run and Correct Output (1.5)2]:[Code Quality (1.5)4]])</f>
        <v>3</v>
      </c>
      <c r="T79" s="10">
        <v>2</v>
      </c>
      <c r="U79" s="10">
        <v>2</v>
      </c>
      <c r="V79" s="33">
        <f>SUM(Table1357859[[#This Row],[Run and Correct Output (2)]:[Code Quality (2)2]])</f>
        <v>4</v>
      </c>
      <c r="W79" s="3">
        <f>SUM(Table1357859[[#This Row],[Q1(3)]],Table1357859[[#This Row],[Q2(3)]],Table1357859[[#This Row],[Q3 (4)]])</f>
        <v>10</v>
      </c>
      <c r="X79" s="2"/>
      <c r="Y79" s="2"/>
      <c r="Z79" s="2"/>
      <c r="AA79" s="2"/>
      <c r="AB79" s="2"/>
      <c r="AC79" s="2"/>
      <c r="AD79" s="3">
        <f t="shared" si="4"/>
        <v>0</v>
      </c>
      <c r="AE79" s="4">
        <f t="shared" si="5"/>
        <v>19</v>
      </c>
      <c r="AF79" s="12" t="s">
        <v>254</v>
      </c>
      <c r="AG79" s="12" t="s">
        <v>461</v>
      </c>
      <c r="AH79" s="12" t="s">
        <v>487</v>
      </c>
      <c r="AI79" s="12" t="str">
        <f>CONCATENATE(Table1357859[[#This Row],[Feedback Q1]],Table1357859[[#This Row],[Feedback Q2]],Table1357859[[#This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correctly accepts user input for product types, calculates costs based on weight and price, and applies discounts.Calling main() recursively in the default case is not a good practice. Instead, consider using a loop to repeat the input prompt until a valid selection is made. The variables weight, price, and discountpercent can be declared as float if you want to handle scenarios where prices or weights may include decimal values </v>
      </c>
      <c r="AJ79" s="12" t="s">
        <v>618</v>
      </c>
      <c r="AL79" t="s">
        <v>685</v>
      </c>
      <c r="AM79" t="s">
        <v>686</v>
      </c>
      <c r="AN79" t="s">
        <v>687</v>
      </c>
      <c r="AO79" t="str">
        <f t="shared" si="6"/>
        <v xml:space="preserve">q1-The logic of the program is correct. It properly prompts the user for the size of the array, validates the input, collects array elements, and validates the indices before calculating the sum. The use of pointers to access array elements is also implemented correctly. Consider adding error handling for memory allocation failure (e.g., check if arr is NULL after malloc). Free the memory after use.
q2-syntax error - scanf(" %[^\n]", &amp;names[x]); The calculateAverage function iterates over the array with a hardcoded loop limit of 3 instead of using the count parameter. This could lead to issues if the size of the array changes or if the function is called with a different count.
q3-The logic of the program is correct. It properly prompts the user for the number of bids, validates the input, collects bid amounts, and determines the highest bid. </v>
      </c>
      <c r="AP79" t="s">
        <v>1042</v>
      </c>
    </row>
    <row r="80" spans="1:42" ht="16.8" customHeight="1" x14ac:dyDescent="0.3">
      <c r="A80" s="7">
        <v>80</v>
      </c>
      <c r="B80" s="8">
        <v>20614522</v>
      </c>
      <c r="C80" s="6" t="s">
        <v>80</v>
      </c>
      <c r="D80" s="10">
        <v>1.5</v>
      </c>
      <c r="E80" s="10">
        <v>1.5</v>
      </c>
      <c r="F80" s="10">
        <f>SUM(Table1357859[[#This Row],[Run and Output (1.5)]:[Code Quality (1.5)]])</f>
        <v>3</v>
      </c>
      <c r="G80" s="10">
        <v>1.5</v>
      </c>
      <c r="H80" s="10">
        <v>1.5</v>
      </c>
      <c r="I80" s="10">
        <f>SUM(Table1357859[[#This Row],[Run and Output (1.5)2]],Table1357859[[#This Row],[Code Quality (1.5)3]])</f>
        <v>3</v>
      </c>
      <c r="J80" s="10">
        <v>2</v>
      </c>
      <c r="K80" s="10">
        <v>2</v>
      </c>
      <c r="L80" s="10">
        <f>SUM(Table1357859[[#This Row],[Run and Output (2)]],Table1357859[[#This Row],[Code Quality (2)]])</f>
        <v>4</v>
      </c>
      <c r="M80" s="25">
        <f>SUM(Table1357859[[#This Row],[Q1]],Table1357859[[#This Row],[Q2]],Table1357859[[#This Row],[Q3]])</f>
        <v>10</v>
      </c>
      <c r="N80" s="10">
        <v>1</v>
      </c>
      <c r="O80" s="10">
        <v>1</v>
      </c>
      <c r="P80" s="33">
        <f>SUM(Table1357859[[#This Row],[Run and Correct Output (1.5)]:[Code Quality (1.5)2]])</f>
        <v>2</v>
      </c>
      <c r="Q80" s="10">
        <v>1.5</v>
      </c>
      <c r="R80" s="10">
        <v>1.5</v>
      </c>
      <c r="S80" s="33">
        <f>SUM(Table1357859[[#This Row],[Run and Correct Output (1.5)2]:[Code Quality (1.5)4]])</f>
        <v>3</v>
      </c>
      <c r="T80" s="10">
        <v>1.5</v>
      </c>
      <c r="U80" s="10">
        <v>1.5</v>
      </c>
      <c r="V80" s="33">
        <f>SUM(Table1357859[[#This Row],[Run and Correct Output (2)]:[Code Quality (2)2]])</f>
        <v>3</v>
      </c>
      <c r="W80" s="3">
        <f>SUM(Table1357859[[#This Row],[Q1(3)]],Table1357859[[#This Row],[Q2(3)]],Table1357859[[#This Row],[Q3 (4)]])</f>
        <v>8</v>
      </c>
      <c r="X80" s="2"/>
      <c r="Y80" s="2"/>
      <c r="Z80" s="2"/>
      <c r="AA80" s="2"/>
      <c r="AB80" s="2"/>
      <c r="AC80" s="2"/>
      <c r="AD80" s="3">
        <f t="shared" si="4"/>
        <v>0</v>
      </c>
      <c r="AE80" s="4">
        <f t="shared" si="5"/>
        <v>18</v>
      </c>
      <c r="AF80" s="12" t="s">
        <v>340</v>
      </c>
      <c r="AG80" s="12" t="s">
        <v>342</v>
      </c>
      <c r="AH80" s="12" t="s">
        <v>341</v>
      </c>
      <c r="AI80" s="12" t="str">
        <f>CONCATENATE(Table1357859[[#This Row],[Feedback Q1]],Table1357859[[#This Row],[Feedback Q2]],Table1357859[[#This Row],[Feedback Q3]])</f>
        <v>q1:The program correctly prompts the user for the number of rows and columns, and then uses nested loops to print a grid of asterisks (*). The output matches the expected result based on the user's inputs.q2:The program correctly defines functions to calculate the sum, average, product, smallest, and largest of three integers input by the user. The calculations are logically sound, and the expected outputs are achieved.The logic for determining the smallest and largest is not entirely correct. In the findSmallest function, if y is less than x, it should not check z against x again; instead, it should compare z with y. Similarly for the findLargest function.q3:The program effectively prompts the user for a product choice, weight, price, and discount percentage, and it calculates both the total cost and the final cost after the discount. The calculations are generally correct, but there are minor issues in the discount calculation logic.The calculation of the final cost in finalCost is slightly misleading. The discount percentage is being subtracted from 100, which results in incorrect calculations.</v>
      </c>
      <c r="AJ80" s="12" t="s">
        <v>583</v>
      </c>
      <c r="AL80" s="27" t="s">
        <v>852</v>
      </c>
      <c r="AM80" t="s">
        <v>851</v>
      </c>
      <c r="AN80" t="s">
        <v>783</v>
      </c>
      <c r="AO80" t="str">
        <f t="shared" si="6"/>
        <v xml:space="preserve">q1-
    The condition in the second while loop for validating indices is incorrect:
        It should check both indices: while(index1 &lt; 0 || index1 &gt;= size || index2 &lt; 0 || index2 &gt;= size). Currently, it only checks index2 for the upper bound, which could lead to invalid access if index1 is out of bounds.
    The check inside the if statement at the end (if(index1&gt;=0 &amp;&amp; index2&lt;size)) is redundant due to the previous validation.
q2-scanf("%s",names[i]); cannot take multiple words with space.
q3-It meets the requirements well </v>
      </c>
      <c r="AP80" t="s">
        <v>1043</v>
      </c>
    </row>
    <row r="81" spans="1:42" x14ac:dyDescent="0.3">
      <c r="A81" s="7">
        <v>81</v>
      </c>
      <c r="B81" s="8">
        <v>20615031</v>
      </c>
      <c r="C81" s="6" t="s">
        <v>81</v>
      </c>
      <c r="D81" s="10">
        <v>1.5</v>
      </c>
      <c r="E81" s="10">
        <v>1.5</v>
      </c>
      <c r="F81" s="10">
        <f>SUM(Table1357859[[#This Row],[Run and Output (1.5)]:[Code Quality (1.5)]])</f>
        <v>3</v>
      </c>
      <c r="G81" s="10">
        <v>1.5</v>
      </c>
      <c r="H81" s="10">
        <v>1.5</v>
      </c>
      <c r="I81" s="10">
        <f>SUM(Table1357859[[#This Row],[Run and Output (1.5)2]],Table1357859[[#This Row],[Code Quality (1.5)3]])</f>
        <v>3</v>
      </c>
      <c r="J81" s="10">
        <v>2</v>
      </c>
      <c r="K81" s="10">
        <v>2</v>
      </c>
      <c r="L81" s="10">
        <f>SUM(Table1357859[[#This Row],[Run and Output (2)]],Table1357859[[#This Row],[Code Quality (2)]])</f>
        <v>4</v>
      </c>
      <c r="M81" s="25">
        <f>SUM(Table1357859[[#This Row],[Q1]],Table1357859[[#This Row],[Q2]],Table1357859[[#This Row],[Q3]])</f>
        <v>10</v>
      </c>
      <c r="N81" s="10">
        <v>1</v>
      </c>
      <c r="O81" s="10">
        <v>1</v>
      </c>
      <c r="P81" s="33">
        <f>SUM(Table1357859[[#This Row],[Run and Correct Output (1.5)]:[Code Quality (1.5)2]])</f>
        <v>2</v>
      </c>
      <c r="Q81" s="10">
        <v>1.5</v>
      </c>
      <c r="R81" s="10">
        <v>1.5</v>
      </c>
      <c r="S81" s="33">
        <f>SUM(Table1357859[[#This Row],[Run and Correct Output (1.5)2]:[Code Quality (1.5)4]])</f>
        <v>3</v>
      </c>
      <c r="T81" s="10">
        <v>2</v>
      </c>
      <c r="U81" s="10">
        <v>2</v>
      </c>
      <c r="V81" s="33">
        <f>SUM(Table1357859[[#This Row],[Run and Correct Output (2)]:[Code Quality (2)2]])</f>
        <v>4</v>
      </c>
      <c r="W81" s="3">
        <f>SUM(Table1357859[[#This Row],[Q1(3)]],Table1357859[[#This Row],[Q2(3)]],Table1357859[[#This Row],[Q3 (4)]])</f>
        <v>9</v>
      </c>
      <c r="X81" s="2"/>
      <c r="Y81" s="2"/>
      <c r="Z81" s="2"/>
      <c r="AA81" s="2"/>
      <c r="AB81" s="2"/>
      <c r="AC81" s="2"/>
      <c r="AD81" s="3">
        <f t="shared" si="4"/>
        <v>0</v>
      </c>
      <c r="AE81" s="4">
        <f t="shared" si="5"/>
        <v>19</v>
      </c>
      <c r="AF81" s="12" t="s">
        <v>254</v>
      </c>
      <c r="AG81" s="12" t="s">
        <v>461</v>
      </c>
      <c r="AH81" s="12" t="s">
        <v>409</v>
      </c>
      <c r="AI81" s="12" t="str">
        <f>CONCATENATE(Table1357859[[#This Row],[Feedback Q1]],Table1357859[[#This Row],[Feedback Q2]],Table1357859[[#This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81" s="12" t="s">
        <v>573</v>
      </c>
      <c r="AL81" t="s">
        <v>777</v>
      </c>
      <c r="AM81" t="s">
        <v>853</v>
      </c>
      <c r="AN81" t="s">
        <v>783</v>
      </c>
      <c r="AO81" t="str">
        <f t="shared" si="6"/>
        <v xml:space="preserve">q1-It meets the requirements well
q2-In the displayStudentData function, there is a minor formatting issue in the print statement: "%s,: %.2f\n" should be corrected to "%s: %.2f\n" to avoid an unnecessary comma before the marks.
q3-It meets the requirements well </v>
      </c>
      <c r="AP81" t="s">
        <v>1044</v>
      </c>
    </row>
    <row r="82" spans="1:42" x14ac:dyDescent="0.3">
      <c r="A82" s="7">
        <v>82</v>
      </c>
      <c r="B82" s="8">
        <v>20615047</v>
      </c>
      <c r="C82" s="6" t="s">
        <v>82</v>
      </c>
      <c r="D82" s="10">
        <v>1.5</v>
      </c>
      <c r="E82" s="10">
        <v>1.5</v>
      </c>
      <c r="F82" s="10">
        <f>SUM(Table1357859[[#This Row],[Run and Output (1.5)]:[Code Quality (1.5)]])</f>
        <v>3</v>
      </c>
      <c r="G82" s="10">
        <v>1.5</v>
      </c>
      <c r="H82" s="10">
        <v>1.5</v>
      </c>
      <c r="I82" s="10">
        <f>SUM(Table1357859[[#This Row],[Run and Output (1.5)2]],Table1357859[[#This Row],[Code Quality (1.5)3]])</f>
        <v>3</v>
      </c>
      <c r="J82" s="10">
        <v>2</v>
      </c>
      <c r="K82" s="10">
        <v>2</v>
      </c>
      <c r="L82" s="10">
        <f>SUM(Table1357859[[#This Row],[Run and Output (2)]],Table1357859[[#This Row],[Code Quality (2)]])</f>
        <v>4</v>
      </c>
      <c r="M82" s="25">
        <f>SUM(Table1357859[[#This Row],[Q1]],Table1357859[[#This Row],[Q2]],Table1357859[[#This Row],[Q3]])</f>
        <v>10</v>
      </c>
      <c r="N82" s="10">
        <v>1</v>
      </c>
      <c r="O82" s="10">
        <v>1</v>
      </c>
      <c r="P82" s="33">
        <f>SUM(Table1357859[[#This Row],[Run and Correct Output (1.5)]:[Code Quality (1.5)2]])</f>
        <v>2</v>
      </c>
      <c r="Q82" s="10">
        <v>1.5</v>
      </c>
      <c r="R82" s="10">
        <v>1.5</v>
      </c>
      <c r="S82" s="33">
        <f>SUM(Table1357859[[#This Row],[Run and Correct Output (1.5)2]:[Code Quality (1.5)4]])</f>
        <v>3</v>
      </c>
      <c r="T82" s="10">
        <v>2</v>
      </c>
      <c r="U82" s="10">
        <v>2</v>
      </c>
      <c r="V82" s="33">
        <f>SUM(Table1357859[[#This Row],[Run and Correct Output (2)]:[Code Quality (2)2]])</f>
        <v>4</v>
      </c>
      <c r="W82" s="3">
        <f>SUM(Table1357859[[#This Row],[Q1(3)]],Table1357859[[#This Row],[Q2(3)]],Table1357859[[#This Row],[Q3 (4)]])</f>
        <v>9</v>
      </c>
      <c r="X82" s="2"/>
      <c r="Y82" s="2"/>
      <c r="Z82" s="2"/>
      <c r="AA82" s="2"/>
      <c r="AB82" s="2"/>
      <c r="AC82" s="2"/>
      <c r="AD82" s="3">
        <f t="shared" si="4"/>
        <v>0</v>
      </c>
      <c r="AE82" s="4">
        <f t="shared" si="5"/>
        <v>19</v>
      </c>
      <c r="AF82" s="12" t="s">
        <v>254</v>
      </c>
      <c r="AG82" s="12" t="s">
        <v>461</v>
      </c>
      <c r="AH82" s="12" t="s">
        <v>409</v>
      </c>
      <c r="AI82" s="12" t="str">
        <f>CONCATENATE(Table1357859[[#This Row],[Feedback Q1]],Table1357859[[#This Row],[Feedback Q2]],Table1357859[[#This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82" s="12" t="s">
        <v>573</v>
      </c>
      <c r="AL82" s="28" t="s">
        <v>848</v>
      </c>
      <c r="AM82" s="28" t="s">
        <v>712</v>
      </c>
      <c r="AN82" s="28" t="s">
        <v>690</v>
      </c>
      <c r="AO82" t="str">
        <f t="shared" si="6"/>
        <v>q1-No submission
q2-No submission
q3-No submission</v>
      </c>
      <c r="AP82" t="s">
        <v>1037</v>
      </c>
    </row>
    <row r="83" spans="1:42" ht="17.399999999999999" customHeight="1" x14ac:dyDescent="0.3">
      <c r="A83" s="7">
        <v>83</v>
      </c>
      <c r="B83" s="8">
        <v>20615192</v>
      </c>
      <c r="C83" s="14" t="s">
        <v>83</v>
      </c>
      <c r="D83" s="10">
        <v>1.5</v>
      </c>
      <c r="E83" s="10">
        <v>1.5</v>
      </c>
      <c r="F83" s="10">
        <f>SUM(Table1357859[[#This Row],[Run and Output (1.5)]:[Code Quality (1.5)]])</f>
        <v>3</v>
      </c>
      <c r="G83" s="10">
        <v>1.5</v>
      </c>
      <c r="H83" s="10">
        <v>1.5</v>
      </c>
      <c r="I83" s="10">
        <f>SUM(Table1357859[[#This Row],[Run and Output (1.5)2]],Table1357859[[#This Row],[Code Quality (1.5)3]])</f>
        <v>3</v>
      </c>
      <c r="J83" s="10">
        <v>1.5</v>
      </c>
      <c r="K83" s="10">
        <v>1.5</v>
      </c>
      <c r="L83" s="10">
        <f>SUM(Table1357859[[#This Row],[Run and Output (2)]],Table1357859[[#This Row],[Code Quality (2)]])</f>
        <v>3</v>
      </c>
      <c r="M83" s="25">
        <f>SUM(Table1357859[[#This Row],[Q1]],Table1357859[[#This Row],[Q2]],Table1357859[[#This Row],[Q3]])</f>
        <v>9</v>
      </c>
      <c r="N83" s="10">
        <v>1</v>
      </c>
      <c r="O83" s="10">
        <v>1</v>
      </c>
      <c r="P83" s="33">
        <f>SUM(Table1357859[[#This Row],[Run and Correct Output (1.5)]:[Code Quality (1.5)2]])</f>
        <v>2</v>
      </c>
      <c r="Q83" s="10">
        <v>1.5</v>
      </c>
      <c r="R83" s="10">
        <v>1.5</v>
      </c>
      <c r="S83" s="33">
        <f>SUM(Table1357859[[#This Row],[Run and Correct Output (1.5)2]:[Code Quality (1.5)4]])</f>
        <v>3</v>
      </c>
      <c r="T83" s="10">
        <v>1</v>
      </c>
      <c r="U83" s="10">
        <v>1</v>
      </c>
      <c r="V83" s="33">
        <f>SUM(Table1357859[[#This Row],[Run and Correct Output (2)]:[Code Quality (2)2]])</f>
        <v>2</v>
      </c>
      <c r="W83" s="3">
        <f>SUM(Table1357859[[#This Row],[Q1(3)]],Table1357859[[#This Row],[Q2(3)]],Table1357859[[#This Row],[Q3 (4)]])</f>
        <v>7</v>
      </c>
      <c r="X83" s="2"/>
      <c r="Y83" s="2"/>
      <c r="Z83" s="2"/>
      <c r="AA83" s="2"/>
      <c r="AB83" s="2"/>
      <c r="AC83" s="2"/>
      <c r="AD83" s="3">
        <f t="shared" si="4"/>
        <v>0</v>
      </c>
      <c r="AE83" s="4">
        <f t="shared" si="5"/>
        <v>16</v>
      </c>
      <c r="AF83" s="12" t="s">
        <v>301</v>
      </c>
      <c r="AG83" s="12" t="s">
        <v>427</v>
      </c>
      <c r="AH83" s="12" t="s">
        <v>426</v>
      </c>
      <c r="AI83" s="12" t="str">
        <f>CONCATENATE(Table1357859[[#This Row],[Feedback Q1]],Table1357859[[#This Row],[Feedback Q2]],Table1357859[[#This Row],[Feedback Q3]])</f>
        <v>q1:The program correctly prompts the user for the number of rows and columns and uses nested loops to print the grid of asterisks. However, the inner loop starts from 1, resulting in one fewer asterisk printed in each row than specified by the user. It should start at 0 to ensure the correct number of asterisks is printed.q2:The program correctly computes the sum, average, product, smallest, and largest of three integers input by the user. The logic is sound and handles all calculations as intended.q3:The program is designed to calculate the total cost of grocery items based on user input, including handling discounts. Instead of calling main() recursively for invalid input, consider using a loop to keep asking for input until a valid selection is made.The variables total_cost and final_cost should be of type float to accurately represent monetary values, especially if prices or discounts can be fractional.</v>
      </c>
      <c r="AJ83" s="12" t="s">
        <v>538</v>
      </c>
      <c r="AL83" t="s">
        <v>777</v>
      </c>
      <c r="AM83" s="27" t="s">
        <v>951</v>
      </c>
      <c r="AN83" t="s">
        <v>783</v>
      </c>
      <c r="AO83" t="str">
        <f t="shared" si="6"/>
        <v xml:space="preserve">q1-It meets the requirements well
q2-    The way  names are read is overly complex. Using a loop to read character by character is unnecessary. Instead, you can use fgets or scanf("%s", ...) to read the entire name at once.
    The array for names is incorrectly defined. The declaration char *names[50] should be char *names[3] since you are storing only three student names.     The names array should be properly initialized to store names, but currently, it does not point to valid memory locations for strings. It would be better to define it as char names[3][50] for clarity and proper memory handling.
q3-It meets the requirements well </v>
      </c>
      <c r="AP83" t="s">
        <v>1045</v>
      </c>
    </row>
    <row r="84" spans="1:42" ht="14.4" customHeight="1" x14ac:dyDescent="0.3">
      <c r="A84" s="7">
        <v>84</v>
      </c>
      <c r="B84" s="8">
        <v>20615279</v>
      </c>
      <c r="C84" s="6" t="s">
        <v>84</v>
      </c>
      <c r="D84" s="10">
        <v>1.5</v>
      </c>
      <c r="E84" s="10">
        <v>1.5</v>
      </c>
      <c r="F84" s="10">
        <f>SUM(Table1357859[[#This Row],[Run and Output (1.5)]:[Code Quality (1.5)]])</f>
        <v>3</v>
      </c>
      <c r="G84" s="17">
        <v>0.5</v>
      </c>
      <c r="H84" s="10">
        <v>0.5</v>
      </c>
      <c r="I84" s="10">
        <f>SUM(Table1357859[[#This Row],[Run and Output (1.5)2]],Table1357859[[#This Row],[Code Quality (1.5)3]])</f>
        <v>1</v>
      </c>
      <c r="J84" s="10">
        <v>2</v>
      </c>
      <c r="K84" s="10">
        <v>2</v>
      </c>
      <c r="L84" s="10">
        <f>SUM(Table1357859[[#This Row],[Run and Output (2)]],Table1357859[[#This Row],[Code Quality (2)]])</f>
        <v>4</v>
      </c>
      <c r="M84" s="25">
        <f>SUM(Table1357859[[#This Row],[Q1]],Table1357859[[#This Row],[Q2]],Table1357859[[#This Row],[Q3]])</f>
        <v>8</v>
      </c>
      <c r="N84" s="10">
        <v>1</v>
      </c>
      <c r="O84" s="10">
        <v>1</v>
      </c>
      <c r="P84" s="33">
        <f>SUM(Table1357859[[#This Row],[Run and Correct Output (1.5)]:[Code Quality (1.5)2]])</f>
        <v>2</v>
      </c>
      <c r="Q84" s="10">
        <v>1.5</v>
      </c>
      <c r="R84" s="10">
        <v>1.5</v>
      </c>
      <c r="S84" s="33">
        <f>SUM(Table1357859[[#This Row],[Run and Correct Output (1.5)2]:[Code Quality (1.5)4]])</f>
        <v>3</v>
      </c>
      <c r="T84" s="10">
        <v>2</v>
      </c>
      <c r="U84" s="10">
        <v>2</v>
      </c>
      <c r="V84" s="33">
        <f>SUM(Table1357859[[#This Row],[Run and Correct Output (2)]:[Code Quality (2)2]])</f>
        <v>4</v>
      </c>
      <c r="W84" s="3">
        <f>SUM(Table1357859[[#This Row],[Q1(3)]],Table1357859[[#This Row],[Q2(3)]],Table1357859[[#This Row],[Q3 (4)]])</f>
        <v>9</v>
      </c>
      <c r="X84" s="2"/>
      <c r="Y84" s="2"/>
      <c r="Z84" s="2"/>
      <c r="AA84" s="2"/>
      <c r="AB84" s="2"/>
      <c r="AC84" s="2"/>
      <c r="AD84" s="3">
        <f t="shared" si="4"/>
        <v>0</v>
      </c>
      <c r="AE84" s="4">
        <f t="shared" si="5"/>
        <v>17</v>
      </c>
      <c r="AF84" s="12" t="s">
        <v>288</v>
      </c>
      <c r="AG84" s="12" t="s">
        <v>428</v>
      </c>
      <c r="AH84" s="12" t="s">
        <v>289</v>
      </c>
      <c r="AI84" s="12" t="str">
        <f>CONCATENATE(Table1357859[[#This Row],[Feedback Q1]],Table1357859[[#This Row],[Feedback Q2]],Table1357859[[#This Row],[Feedback Q3]])</f>
        <v>q1:The program correctly prompts the user for the number of rows and columns and successfully prints a grid of asterisks according to the specified dimensions. The logic is sound and functions as intended.q2: Program unable to run correctly, logic error.q3:The program correctly prompts the user for product details, calculates the total price based on the product type, and applies a discount if provided. The logic flows well and achieves the intended functionality.</v>
      </c>
      <c r="AJ84" s="12" t="s">
        <v>558</v>
      </c>
      <c r="AL84" s="27" t="s">
        <v>935</v>
      </c>
      <c r="AM84" s="27" t="s">
        <v>952</v>
      </c>
      <c r="AN84" s="27" t="s">
        <v>964</v>
      </c>
      <c r="AO84" t="str">
        <f t="shared" si="6"/>
        <v>q1-    Index Range Check: The condition in the index range check if (index1 &lt; 0 || index2 &gt; size) is incorrect; it should be index2 &gt;= size instead of index2 &gt; size. This will allow the second index to be equal to size, which is out of bounds.    Sum Calculation: The sum calculation sum=(*ptr+index1) + (*ptr+index2); is incorrect. It should be sum = *(ptr + index1) + *(ptr + index2); to correctly dereference the pointer and access the values at the specified indices.
    The variable indicesrange is not initialized, which could lead to undefined behavior. It should be explicitly set to 0 before entering the loop.
q2-Input Scanning: The line scanf(" %*[^\n]", names[i]); is incorrect. This line attempts to read the name but does not actually store it. Instead, it should be scanf(" %[^\n]", names[i]); to read the entire line into names[i].
Count Variable: The count variable is unnecessary since you can directly use the loop variable i to determine the current student being processed. 
q3-    Bid Validation: The current logic for bid validation does not properly handle the case where the user enters an invalid bid. The program should use a loop to repeatedly ask for a valid bid if the input is less than $100,000.
    Max Bid Calculation: The loop to calculate the highest bid is incorrectly placed inside the bid input loop, which means it will not execute correctly. It should be separated from the input process and executed after all bids have been collected.
    Memory Leak: The dynamically allocated memory is not freed at the end of the program, which can lead to memory leaks.</v>
      </c>
      <c r="AP84" t="s">
        <v>1046</v>
      </c>
    </row>
    <row r="85" spans="1:42" x14ac:dyDescent="0.3">
      <c r="A85" s="7">
        <v>85</v>
      </c>
      <c r="B85" s="8">
        <v>20616849</v>
      </c>
      <c r="C85" s="6" t="s">
        <v>85</v>
      </c>
      <c r="D85" s="10">
        <v>1.5</v>
      </c>
      <c r="E85" s="10">
        <v>1.5</v>
      </c>
      <c r="F85" s="10">
        <f>SUM(Table1357859[[#This Row],[Run and Output (1.5)]:[Code Quality (1.5)]])</f>
        <v>3</v>
      </c>
      <c r="G85" s="17">
        <v>1</v>
      </c>
      <c r="H85" s="17">
        <v>1</v>
      </c>
      <c r="I85" s="17">
        <f>SUM(Table1357859[[#This Row],[Run and Output (1.5)2]],Table1357859[[#This Row],[Code Quality (1.5)3]])</f>
        <v>2</v>
      </c>
      <c r="J85" s="17">
        <v>0.5</v>
      </c>
      <c r="K85" s="10">
        <v>0.5</v>
      </c>
      <c r="L85" s="10">
        <f>SUM(Table1357859[[#This Row],[Run and Output (2)]],Table1357859[[#This Row],[Code Quality (2)]])</f>
        <v>1</v>
      </c>
      <c r="M85" s="25">
        <f>SUM(Table1357859[[#This Row],[Q1]],Table1357859[[#This Row],[Q2]],Table1357859[[#This Row],[Q3]])</f>
        <v>6</v>
      </c>
      <c r="N85" s="10">
        <v>1.5</v>
      </c>
      <c r="O85" s="10">
        <v>1.5</v>
      </c>
      <c r="P85" s="33">
        <f>SUM(Table1357859[[#This Row],[Run and Correct Output (1.5)]:[Code Quality (1.5)2]])</f>
        <v>3</v>
      </c>
      <c r="Q85" s="10">
        <v>1.5</v>
      </c>
      <c r="R85" s="10">
        <v>1.5</v>
      </c>
      <c r="S85" s="33">
        <f>SUM(Table1357859[[#This Row],[Run and Correct Output (1.5)2]:[Code Quality (1.5)4]])</f>
        <v>3</v>
      </c>
      <c r="T85" s="10">
        <v>2</v>
      </c>
      <c r="U85" s="10">
        <v>2</v>
      </c>
      <c r="V85" s="33">
        <f>SUM(Table1357859[[#This Row],[Run and Correct Output (2)]:[Code Quality (2)2]])</f>
        <v>4</v>
      </c>
      <c r="W85" s="3">
        <f>SUM(Table1357859[[#This Row],[Q1(3)]],Table1357859[[#This Row],[Q2(3)]],Table1357859[[#This Row],[Q3 (4)]])</f>
        <v>10</v>
      </c>
      <c r="X85" s="2"/>
      <c r="Y85" s="2"/>
      <c r="Z85" s="2"/>
      <c r="AA85" s="2"/>
      <c r="AB85" s="2"/>
      <c r="AC85" s="2"/>
      <c r="AD85" s="3">
        <f t="shared" si="4"/>
        <v>0</v>
      </c>
      <c r="AE85" s="4">
        <f t="shared" si="5"/>
        <v>16</v>
      </c>
      <c r="AF85" s="12" t="s">
        <v>254</v>
      </c>
      <c r="AG85" t="s">
        <v>504</v>
      </c>
      <c r="AH85" s="12" t="s">
        <v>505</v>
      </c>
      <c r="AI85" s="12" t="str">
        <f>CONCATENATE(Table1357859[[#This Row],[Feedback Q1]],Table1357859[[#This Row],[Feedback Q2]],Table1357859[[#This Row],[Feedback Q3]])</f>
        <v>q1:The program correctly prints a grid of asterisks according to the number of rows and columns specified by the user. The nested loops work as intended, creating the expected output.Q2: incorrect smallest.  there are logical errors in the conditions used to determine the smallest and largest values.q3: syntax errors. The program is intended to calculate the total cost of various products based on user input for weight, price, and discount percentage. However, there are several logical issues and improper initializations that need to be addressed.</v>
      </c>
      <c r="AJ85" s="12" t="s">
        <v>644</v>
      </c>
      <c r="AL85" t="s">
        <v>854</v>
      </c>
      <c r="AM85" t="s">
        <v>855</v>
      </c>
      <c r="AN85" t="s">
        <v>743</v>
      </c>
      <c r="AO85" t="str">
        <f t="shared" si="6"/>
        <v>q1-The validation for indices in the do-while loop is incorrect. The condition should check if the indices are within the range of valid indices, specifically index1 &lt; 0 || index1 &gt;= N || index2 &lt; 0 || index2 &gt;= N. The current check (index2 &gt; N) allows for out-of-bounds access.
q2-In the main function, when using the loop to input student names and marks, the loop condition uses the hardcoded value 3 instead of STUDENT_COUNT. This makes the code less flexible. It would be better to replace 3 with STUDENT_COUNT in both the for loop and the display function.
q3-The program effectively meets the requirements</v>
      </c>
      <c r="AP85" t="s">
        <v>1047</v>
      </c>
    </row>
    <row r="86" spans="1:42" x14ac:dyDescent="0.3">
      <c r="A86" s="7">
        <v>86</v>
      </c>
      <c r="B86" s="8">
        <v>20617520</v>
      </c>
      <c r="C86" s="6" t="s">
        <v>86</v>
      </c>
      <c r="D86" s="10">
        <v>1.5</v>
      </c>
      <c r="E86" s="10">
        <v>1.5</v>
      </c>
      <c r="F86" s="10">
        <f>SUM(Table1357859[[#This Row],[Run and Output (1.5)]:[Code Quality (1.5)]])</f>
        <v>3</v>
      </c>
      <c r="G86" s="10">
        <v>1.5</v>
      </c>
      <c r="H86" s="10">
        <v>1.5</v>
      </c>
      <c r="I86" s="10">
        <f>SUM(Table1357859[[#This Row],[Run and Output (1.5)2]],Table1357859[[#This Row],[Code Quality (1.5)3]])</f>
        <v>3</v>
      </c>
      <c r="J86" s="17">
        <v>1</v>
      </c>
      <c r="K86" s="10">
        <v>1</v>
      </c>
      <c r="L86" s="10">
        <f>SUM(Table1357859[[#This Row],[Run and Output (2)]],Table1357859[[#This Row],[Code Quality (2)]])</f>
        <v>2</v>
      </c>
      <c r="M86" s="25">
        <f>SUM(Table1357859[[#This Row],[Q1]],Table1357859[[#This Row],[Q2]],Table1357859[[#This Row],[Q3]])</f>
        <v>8</v>
      </c>
      <c r="N86" s="17">
        <v>1.5</v>
      </c>
      <c r="O86" s="17">
        <v>1.5</v>
      </c>
      <c r="P86" s="35">
        <f>SUM(Table1357859[[#This Row],[Run and Correct Output (1.5)]:[Code Quality (1.5)2]])</f>
        <v>3</v>
      </c>
      <c r="Q86" s="10">
        <v>1.5</v>
      </c>
      <c r="R86" s="17">
        <v>1</v>
      </c>
      <c r="S86" s="35">
        <f>SUM(Table1357859[[#This Row],[Run and Correct Output (1.5)2]:[Code Quality (1.5)4]])</f>
        <v>2.5</v>
      </c>
      <c r="T86" s="17">
        <v>2</v>
      </c>
      <c r="U86" s="17">
        <v>2</v>
      </c>
      <c r="V86" s="35">
        <f>SUM(Table1357859[[#This Row],[Run and Correct Output (2)]:[Code Quality (2)2]])</f>
        <v>4</v>
      </c>
      <c r="W86" s="29">
        <f>SUM(Table1357859[[#This Row],[Q1(3)]],Table1357859[[#This Row],[Q2(3)]],Table1357859[[#This Row],[Q3 (4)]])</f>
        <v>9.5</v>
      </c>
      <c r="X86" s="30"/>
      <c r="Y86" s="30"/>
      <c r="Z86" s="30"/>
      <c r="AA86" s="30"/>
      <c r="AB86" s="30"/>
      <c r="AC86" s="30"/>
      <c r="AD86" s="29">
        <f t="shared" si="4"/>
        <v>0</v>
      </c>
      <c r="AE86" s="31">
        <f t="shared" si="5"/>
        <v>17.5</v>
      </c>
      <c r="AF86" s="23" t="s">
        <v>254</v>
      </c>
      <c r="AG86" s="23" t="s">
        <v>488</v>
      </c>
      <c r="AH86" s="32" t="s">
        <v>489</v>
      </c>
      <c r="AI86" s="23" t="str">
        <f>CONCATENATE(Table1357859[[#This Row],[Feedback Q1]],Table1357859[[#This Row],[Feedback Q2]],Table1357859[[#This Row],[Feedback Q3]])</f>
        <v>q1:The program correctly prints a grid of asterisks according to the number of rows and columns specified by the user. The nested loops work as intended, creating the expected output.q2: The program correctly takes three integers from the user and calculates the maximum, minimum, sum, product, and average of the entered numbers. Q3: incorrect output for case 3 &amp; 4</v>
      </c>
      <c r="AJ86" s="23" t="s">
        <v>621</v>
      </c>
      <c r="AL86" t="s">
        <v>777</v>
      </c>
      <c r="AM86" t="s">
        <v>778</v>
      </c>
      <c r="AN86" t="s">
        <v>783</v>
      </c>
      <c r="AO86" t="str">
        <f t="shared" si="6"/>
        <v xml:space="preserve">q1-It meets the requirements well
q2-It meets the requirements well
q3-It meets the requirements well </v>
      </c>
      <c r="AP86" t="s">
        <v>1040</v>
      </c>
    </row>
    <row r="87" spans="1:42" x14ac:dyDescent="0.3">
      <c r="A87" s="7">
        <v>87</v>
      </c>
      <c r="B87" s="8">
        <v>20617662</v>
      </c>
      <c r="C87" s="6" t="s">
        <v>87</v>
      </c>
      <c r="D87" s="10">
        <v>1.25</v>
      </c>
      <c r="E87" s="10">
        <v>1.25</v>
      </c>
      <c r="F87" s="10">
        <f>SUM(Table1357859[[#This Row],[Run and Output (1.5)]:[Code Quality (1.5)]])</f>
        <v>2.5</v>
      </c>
      <c r="G87" s="10">
        <v>1.5</v>
      </c>
      <c r="H87" s="10">
        <v>1.5</v>
      </c>
      <c r="I87" s="10">
        <f>SUM(Table1357859[[#This Row],[Run and Output (1.5)2]],Table1357859[[#This Row],[Code Quality (1.5)3]])</f>
        <v>3</v>
      </c>
      <c r="J87" s="10">
        <v>1.5</v>
      </c>
      <c r="K87" s="10">
        <v>1.5</v>
      </c>
      <c r="L87" s="10">
        <f>SUM(Table1357859[[#This Row],[Run and Output (2)]],Table1357859[[#This Row],[Code Quality (2)]])</f>
        <v>3</v>
      </c>
      <c r="M87" s="25">
        <f>SUM(Table1357859[[#This Row],[Q1]],Table1357859[[#This Row],[Q2]],Table1357859[[#This Row],[Q3]])</f>
        <v>8.5</v>
      </c>
      <c r="N87" s="10">
        <v>1</v>
      </c>
      <c r="O87" s="10">
        <v>1</v>
      </c>
      <c r="P87" s="33">
        <f>SUM(Table1357859[[#This Row],[Run and Correct Output (1.5)]:[Code Quality (1.5)2]])</f>
        <v>2</v>
      </c>
      <c r="Q87" s="10">
        <v>1.5</v>
      </c>
      <c r="R87" s="10">
        <v>1.5</v>
      </c>
      <c r="S87" s="33">
        <f>SUM(Table1357859[[#This Row],[Run and Correct Output (1.5)2]:[Code Quality (1.5)4]])</f>
        <v>3</v>
      </c>
      <c r="T87" s="10">
        <v>2</v>
      </c>
      <c r="U87" s="10">
        <v>2</v>
      </c>
      <c r="V87" s="33">
        <f>SUM(Table1357859[[#This Row],[Run and Correct Output (2)]:[Code Quality (2)2]])</f>
        <v>4</v>
      </c>
      <c r="W87" s="3">
        <f>SUM(Table1357859[[#This Row],[Q1(3)]],Table1357859[[#This Row],[Q2(3)]],Table1357859[[#This Row],[Q3 (4)]])</f>
        <v>9</v>
      </c>
      <c r="X87" s="2"/>
      <c r="Y87" s="2"/>
      <c r="Z87" s="2"/>
      <c r="AA87" s="2"/>
      <c r="AB87" s="2"/>
      <c r="AC87" s="2"/>
      <c r="AD87" s="3">
        <f t="shared" si="4"/>
        <v>0</v>
      </c>
      <c r="AE87" s="4">
        <f t="shared" si="5"/>
        <v>17.5</v>
      </c>
      <c r="AF87" s="12" t="s">
        <v>390</v>
      </c>
      <c r="AG87" s="12" t="s">
        <v>391</v>
      </c>
      <c r="AH87" s="12" t="s">
        <v>392</v>
      </c>
      <c r="AI87" s="12" t="str">
        <f>CONCATENATE(Table1357859[[#This Row],[Feedback Q1]],Table1357859[[#This Row],[Feedback Q2]],Table1357859[[#This Row],[Feedback Q3]])</f>
        <v>q1:The line printf("*\n"); at the end of the outer loop adds an extra asterisk at the end of each row, which is likely not the intended behavior. q2:The program correctly takes a user-defined number of integers, calculates their sum, average, product, smallest, and largest values. The logic is sound, and it appropriately handles the case for fewer than three integers.q3: The quantity variable should be of type int, not double, since it represents a count of items. .incorrect discounted price (more than one product)</v>
      </c>
      <c r="AJ87" s="12" t="s">
        <v>627</v>
      </c>
      <c r="AL87" t="s">
        <v>777</v>
      </c>
      <c r="AM87" t="s">
        <v>778</v>
      </c>
      <c r="AN87" t="s">
        <v>783</v>
      </c>
      <c r="AO87" t="str">
        <f t="shared" si="6"/>
        <v xml:space="preserve">q1-It meets the requirements well
q2-It meets the requirements well
q3-It meets the requirements well </v>
      </c>
      <c r="AP87" t="s">
        <v>1040</v>
      </c>
    </row>
    <row r="88" spans="1:42" ht="15" customHeight="1" x14ac:dyDescent="0.3">
      <c r="A88" s="7">
        <v>88</v>
      </c>
      <c r="B88" s="8">
        <v>20618167</v>
      </c>
      <c r="C88" s="6" t="s">
        <v>88</v>
      </c>
      <c r="D88" s="10">
        <v>0.5</v>
      </c>
      <c r="E88" s="10">
        <v>0.5</v>
      </c>
      <c r="F88" s="10">
        <f>SUM(Table1357859[[#This Row],[Run and Output (1.5)]:[Code Quality (1.5)]])</f>
        <v>1</v>
      </c>
      <c r="G88" s="10">
        <v>1.5</v>
      </c>
      <c r="H88" s="10">
        <v>1.5</v>
      </c>
      <c r="I88" s="10">
        <f>SUM(Table1357859[[#This Row],[Run and Output (1.5)2]],Table1357859[[#This Row],[Code Quality (1.5)3]])</f>
        <v>3</v>
      </c>
      <c r="J88" s="10">
        <v>2</v>
      </c>
      <c r="K88" s="10">
        <v>2</v>
      </c>
      <c r="L88" s="10">
        <f>SUM(Table1357859[[#This Row],[Run and Output (2)]],Table1357859[[#This Row],[Code Quality (2)]])</f>
        <v>4</v>
      </c>
      <c r="M88" s="25">
        <f>SUM(Table1357859[[#This Row],[Q1]],Table1357859[[#This Row],[Q2]],Table1357859[[#This Row],[Q3]])</f>
        <v>8</v>
      </c>
      <c r="N88" s="10">
        <v>1.5</v>
      </c>
      <c r="O88" s="10">
        <v>1.5</v>
      </c>
      <c r="P88" s="33">
        <f>SUM(Table1357859[[#This Row],[Run and Correct Output (1.5)]:[Code Quality (1.5)2]])</f>
        <v>3</v>
      </c>
      <c r="Q88" s="10">
        <v>1.5</v>
      </c>
      <c r="R88" s="10">
        <v>1.5</v>
      </c>
      <c r="S88" s="33">
        <f>SUM(Table1357859[[#This Row],[Run and Correct Output (1.5)2]:[Code Quality (1.5)4]])</f>
        <v>3</v>
      </c>
      <c r="T88" s="10">
        <v>2</v>
      </c>
      <c r="U88" s="10">
        <v>2</v>
      </c>
      <c r="V88" s="33">
        <f>SUM(Table1357859[[#This Row],[Run and Correct Output (2)]:[Code Quality (2)2]])</f>
        <v>4</v>
      </c>
      <c r="W88" s="3">
        <f>SUM(Table1357859[[#This Row],[Q1(3)]],Table1357859[[#This Row],[Q2(3)]],Table1357859[[#This Row],[Q3 (4)]])</f>
        <v>10</v>
      </c>
      <c r="X88" s="2"/>
      <c r="Y88" s="2"/>
      <c r="Z88" s="2"/>
      <c r="AA88" s="2"/>
      <c r="AB88" s="2"/>
      <c r="AC88" s="2"/>
      <c r="AD88" s="3">
        <f t="shared" si="4"/>
        <v>0</v>
      </c>
      <c r="AE88" s="4">
        <f t="shared" si="5"/>
        <v>18</v>
      </c>
      <c r="AF88" s="12" t="s">
        <v>419</v>
      </c>
      <c r="AG88" s="12" t="s">
        <v>418</v>
      </c>
      <c r="AH88" s="12" t="s">
        <v>417</v>
      </c>
      <c r="AI88" s="12" t="str">
        <f>CONCATENATE(Table1357859[[#This Row],[Feedback Q1]],Table1357859[[#This Row],[Feedback Q2]],Table1357859[[#This Row],[Feedback Q3]])</f>
        <v>q1: Output is not correct and some syntax errors.q2:The program is designed to take three integers as input and compute their sum, average, product, smallest, and largest values. The average is calculated using integer division. This can lead to incorrect results if the sum is not perfectly divisible by three. To get a more accurate average, consider using a floating-point variable for the averageq3:The program is designed to calculate the cost of a product based on its weight, price per kilogram, and any applicable discount.</v>
      </c>
      <c r="AJ88" s="12" t="s">
        <v>647</v>
      </c>
      <c r="AL88" t="s">
        <v>736</v>
      </c>
      <c r="AM88" t="s">
        <v>738</v>
      </c>
      <c r="AN88" t="s">
        <v>783</v>
      </c>
      <c r="AO88" t="str">
        <f t="shared" si="6"/>
        <v xml:space="preserve">q1-The program effectively meets all requirements
q2-The program effectively meets all requirements
q3-It meets the requirements well </v>
      </c>
      <c r="AP88" t="s">
        <v>1048</v>
      </c>
    </row>
    <row r="89" spans="1:42" x14ac:dyDescent="0.3">
      <c r="A89" s="7">
        <v>89</v>
      </c>
      <c r="B89" s="8">
        <v>20618300</v>
      </c>
      <c r="C89" s="6" t="s">
        <v>89</v>
      </c>
      <c r="D89" s="10">
        <v>1.5</v>
      </c>
      <c r="E89" s="10">
        <v>1.5</v>
      </c>
      <c r="F89" s="10">
        <f>SUM(Table1357859[[#This Row],[Run and Output (1.5)]:[Code Quality (1.5)]])</f>
        <v>3</v>
      </c>
      <c r="G89" s="10">
        <v>1.5</v>
      </c>
      <c r="H89" s="10">
        <v>1.5</v>
      </c>
      <c r="I89" s="10">
        <f>SUM(Table1357859[[#This Row],[Run and Output (1.5)2]],Table1357859[[#This Row],[Code Quality (1.5)3]])</f>
        <v>3</v>
      </c>
      <c r="J89" s="10">
        <v>2</v>
      </c>
      <c r="K89" s="10">
        <v>2</v>
      </c>
      <c r="L89" s="10">
        <f>SUM(Table1357859[[#This Row],[Run and Output (2)]],Table1357859[[#This Row],[Code Quality (2)]])</f>
        <v>4</v>
      </c>
      <c r="M89" s="25">
        <f>SUM(Table1357859[[#This Row],[Q1]],Table1357859[[#This Row],[Q2]],Table1357859[[#This Row],[Q3]])</f>
        <v>10</v>
      </c>
      <c r="N89" s="10">
        <v>1.5</v>
      </c>
      <c r="O89" s="10">
        <v>1.5</v>
      </c>
      <c r="P89" s="33">
        <f>SUM(Table1357859[[#This Row],[Run and Correct Output (1.5)]:[Code Quality (1.5)2]])</f>
        <v>3</v>
      </c>
      <c r="Q89" s="10">
        <v>1.5</v>
      </c>
      <c r="R89" s="10">
        <v>1.5</v>
      </c>
      <c r="S89" s="33">
        <f>SUM(Table1357859[[#This Row],[Run and Correct Output (1.5)2]:[Code Quality (1.5)4]])</f>
        <v>3</v>
      </c>
      <c r="T89" s="10">
        <v>2</v>
      </c>
      <c r="U89" s="10">
        <v>2</v>
      </c>
      <c r="V89" s="33">
        <f>SUM(Table1357859[[#This Row],[Run and Correct Output (2)]:[Code Quality (2)2]])</f>
        <v>4</v>
      </c>
      <c r="W89" s="3">
        <f>SUM(Table1357859[[#This Row],[Q1(3)]],Table1357859[[#This Row],[Q2(3)]],Table1357859[[#This Row],[Q3 (4)]])</f>
        <v>10</v>
      </c>
      <c r="X89" s="2"/>
      <c r="Y89" s="2"/>
      <c r="Z89" s="2"/>
      <c r="AA89" s="2"/>
      <c r="AB89" s="2"/>
      <c r="AC89" s="2"/>
      <c r="AD89" s="3">
        <f t="shared" si="4"/>
        <v>0</v>
      </c>
      <c r="AE89" s="4">
        <f t="shared" si="5"/>
        <v>20</v>
      </c>
      <c r="AF89" s="12" t="s">
        <v>254</v>
      </c>
      <c r="AG89" s="12" t="s">
        <v>461</v>
      </c>
      <c r="AH89" s="12" t="s">
        <v>409</v>
      </c>
      <c r="AI89" s="12" t="str">
        <f>CONCATENATE(Table1357859[[#This Row],[Feedback Q1]],Table1357859[[#This Row],[Feedback Q2]],Table1357859[[#This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89" s="12" t="s">
        <v>573</v>
      </c>
      <c r="AL89" t="s">
        <v>750</v>
      </c>
      <c r="AM89" t="s">
        <v>738</v>
      </c>
      <c r="AN89" t="s">
        <v>739</v>
      </c>
      <c r="AO89" t="str">
        <f t="shared" si="6"/>
        <v>q1-No applicaion of pointer. The condition if (idc1 &gt; 0 &amp;&amp; idc1 &lt;= size &amp;&amp; idc2 &gt; 0 &amp;&amp; idc2 &lt;= size) is incorrect for zero-based indexing. It should check if idc1 and idc2 are greater than or equal to 0 and less than size. 
q2-The program effectively meets all requirements
q3-The program effectively meets all requirements</v>
      </c>
      <c r="AP89" t="s">
        <v>1049</v>
      </c>
    </row>
    <row r="90" spans="1:42" x14ac:dyDescent="0.3">
      <c r="A90" s="7">
        <v>90</v>
      </c>
      <c r="B90" s="8">
        <v>20618336</v>
      </c>
      <c r="C90" s="6" t="s">
        <v>90</v>
      </c>
      <c r="D90" s="10">
        <v>1.5</v>
      </c>
      <c r="E90" s="10">
        <v>1.5</v>
      </c>
      <c r="F90" s="10">
        <f>SUM(Table1357859[[#This Row],[Run and Output (1.5)]:[Code Quality (1.5)]])</f>
        <v>3</v>
      </c>
      <c r="G90" s="10">
        <v>1.5</v>
      </c>
      <c r="H90" s="10">
        <v>1.5</v>
      </c>
      <c r="I90" s="10">
        <f>SUM(Table1357859[[#This Row],[Run and Output (1.5)2]],Table1357859[[#This Row],[Code Quality (1.5)3]])</f>
        <v>3</v>
      </c>
      <c r="J90" s="10">
        <v>2</v>
      </c>
      <c r="K90" s="10">
        <v>2</v>
      </c>
      <c r="L90" s="10">
        <f>SUM(Table1357859[[#This Row],[Run and Output (2)]],Table1357859[[#This Row],[Code Quality (2)]])</f>
        <v>4</v>
      </c>
      <c r="M90" s="25">
        <f>SUM(Table1357859[[#This Row],[Q1]],Table1357859[[#This Row],[Q2]],Table1357859[[#This Row],[Q3]])</f>
        <v>10</v>
      </c>
      <c r="N90" s="10">
        <v>1.5</v>
      </c>
      <c r="O90" s="10">
        <v>1.5</v>
      </c>
      <c r="P90" s="33">
        <f>SUM(Table1357859[[#This Row],[Run and Correct Output (1.5)]:[Code Quality (1.5)2]])</f>
        <v>3</v>
      </c>
      <c r="Q90" s="10">
        <v>1</v>
      </c>
      <c r="R90" s="10">
        <v>0.5</v>
      </c>
      <c r="S90" s="33">
        <f>SUM(Table1357859[[#This Row],[Run and Correct Output (1.5)2]:[Code Quality (1.5)4]])</f>
        <v>1.5</v>
      </c>
      <c r="T90" s="10">
        <v>2</v>
      </c>
      <c r="U90" s="10">
        <v>2</v>
      </c>
      <c r="V90" s="33">
        <f>SUM(Table1357859[[#This Row],[Run and Correct Output (2)]:[Code Quality (2)2]])</f>
        <v>4</v>
      </c>
      <c r="W90" s="3">
        <f>SUM(Table1357859[[#This Row],[Q1(3)]],Table1357859[[#This Row],[Q2(3)]],Table1357859[[#This Row],[Q3 (4)]])</f>
        <v>8.5</v>
      </c>
      <c r="X90" s="2"/>
      <c r="Y90" s="2"/>
      <c r="Z90" s="2"/>
      <c r="AA90" s="2"/>
      <c r="AB90" s="2"/>
      <c r="AC90" s="2"/>
      <c r="AD90" s="3">
        <f t="shared" si="4"/>
        <v>0</v>
      </c>
      <c r="AE90" s="4">
        <f t="shared" si="5"/>
        <v>18.5</v>
      </c>
      <c r="AF90" s="12" t="s">
        <v>254</v>
      </c>
      <c r="AG90" s="12" t="s">
        <v>461</v>
      </c>
      <c r="AH90" s="12" t="s">
        <v>409</v>
      </c>
      <c r="AI90" s="12" t="str">
        <f>CONCATENATE(Table1357859[[#This Row],[Feedback Q1]],Table1357859[[#This Row],[Feedback Q2]],Table1357859[[#This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90" s="12" t="s">
        <v>573</v>
      </c>
      <c r="AL90" t="s">
        <v>856</v>
      </c>
      <c r="AM90" t="s">
        <v>857</v>
      </c>
      <c r="AN90" t="s">
        <v>858</v>
      </c>
      <c r="AO90" t="str">
        <f t="shared" si="6"/>
        <v>q1-The scanf for size_t N should use %zu instead of %d. The condition in the while loop for validating indices is incorrect. The expression (N &lt; indice1 &lt; 0) does not function as intended. This condition should be reformulated to: while (indice1 &lt; 0 || indice1 &gt;= N || indice2 &lt; 0 || indice2 &gt;= N) {
q2-Key functions are not implemented
q3-Use of size_t instead of int have issue.</v>
      </c>
      <c r="AP90" t="s">
        <v>1050</v>
      </c>
    </row>
    <row r="91" spans="1:42" x14ac:dyDescent="0.3">
      <c r="A91" s="7">
        <v>91</v>
      </c>
      <c r="B91" s="8">
        <v>20618865</v>
      </c>
      <c r="C91" s="6" t="s">
        <v>91</v>
      </c>
      <c r="D91" s="10">
        <v>1.5</v>
      </c>
      <c r="E91" s="10">
        <v>1.5</v>
      </c>
      <c r="F91" s="10">
        <f>SUM(Table1357859[[#This Row],[Run and Output (1.5)]:[Code Quality (1.5)]])</f>
        <v>3</v>
      </c>
      <c r="G91" s="10">
        <v>1.5</v>
      </c>
      <c r="H91" s="10">
        <v>1.5</v>
      </c>
      <c r="I91" s="10">
        <f>SUM(Table1357859[[#This Row],[Run and Output (1.5)2]],Table1357859[[#This Row],[Code Quality (1.5)3]])</f>
        <v>3</v>
      </c>
      <c r="J91" s="10">
        <v>2</v>
      </c>
      <c r="K91" s="10">
        <v>2</v>
      </c>
      <c r="L91" s="10">
        <f>SUM(Table1357859[[#This Row],[Run and Output (2)]],Table1357859[[#This Row],[Code Quality (2)]])</f>
        <v>4</v>
      </c>
      <c r="M91" s="25">
        <f>SUM(Table1357859[[#This Row],[Q1]],Table1357859[[#This Row],[Q2]],Table1357859[[#This Row],[Q3]])</f>
        <v>10</v>
      </c>
      <c r="N91" s="10">
        <v>1.5</v>
      </c>
      <c r="O91" s="10">
        <v>1.5</v>
      </c>
      <c r="P91" s="33">
        <f>SUM(Table1357859[[#This Row],[Run and Correct Output (1.5)]:[Code Quality (1.5)2]])</f>
        <v>3</v>
      </c>
      <c r="Q91" s="10">
        <v>1.5</v>
      </c>
      <c r="R91" s="10">
        <v>1.5</v>
      </c>
      <c r="S91" s="33">
        <f>SUM(Table1357859[[#This Row],[Run and Correct Output (1.5)2]:[Code Quality (1.5)4]])</f>
        <v>3</v>
      </c>
      <c r="T91" s="10">
        <v>2</v>
      </c>
      <c r="U91" s="10">
        <v>2</v>
      </c>
      <c r="V91" s="33">
        <f>SUM(Table1357859[[#This Row],[Run and Correct Output (2)]:[Code Quality (2)2]])</f>
        <v>4</v>
      </c>
      <c r="W91" s="3">
        <f>SUM(Table1357859[[#This Row],[Q1(3)]],Table1357859[[#This Row],[Q2(3)]],Table1357859[[#This Row],[Q3 (4)]])</f>
        <v>10</v>
      </c>
      <c r="X91" s="2"/>
      <c r="Y91" s="2"/>
      <c r="Z91" s="2"/>
      <c r="AA91" s="2"/>
      <c r="AB91" s="2"/>
      <c r="AC91" s="2"/>
      <c r="AD91" s="3">
        <f t="shared" si="4"/>
        <v>0</v>
      </c>
      <c r="AE91" s="4">
        <f t="shared" si="5"/>
        <v>20</v>
      </c>
      <c r="AF91" s="12" t="s">
        <v>254</v>
      </c>
      <c r="AG91" s="12" t="s">
        <v>461</v>
      </c>
      <c r="AH91" s="12" t="s">
        <v>409</v>
      </c>
      <c r="AI91" s="12" t="str">
        <f>CONCATENATE(Table1357859[[#This Row],[Feedback Q1]],Table1357859[[#This Row],[Feedback Q2]],Table1357859[[#This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91" s="12" t="s">
        <v>573</v>
      </c>
      <c r="AL91" t="s">
        <v>777</v>
      </c>
      <c r="AM91" t="s">
        <v>778</v>
      </c>
      <c r="AN91" t="s">
        <v>783</v>
      </c>
      <c r="AO91" t="str">
        <f t="shared" si="6"/>
        <v xml:space="preserve">q1-It meets the requirements well
q2-It meets the requirements well
q3-It meets the requirements well </v>
      </c>
      <c r="AP91" t="s">
        <v>1040</v>
      </c>
    </row>
    <row r="92" spans="1:42" ht="19.2" customHeight="1" x14ac:dyDescent="0.3">
      <c r="A92" s="7">
        <v>92</v>
      </c>
      <c r="B92" s="8">
        <v>20619015</v>
      </c>
      <c r="C92" s="6" t="s">
        <v>92</v>
      </c>
      <c r="D92" s="10">
        <v>1.5</v>
      </c>
      <c r="E92" s="10">
        <v>1.5</v>
      </c>
      <c r="F92" s="10">
        <f>SUM(Table1357859[[#This Row],[Run and Output (1.5)]:[Code Quality (1.5)]])</f>
        <v>3</v>
      </c>
      <c r="G92" s="10">
        <v>1.5</v>
      </c>
      <c r="H92" s="10">
        <v>1.5</v>
      </c>
      <c r="I92" s="10">
        <f>SUM(Table1357859[[#This Row],[Run and Output (1.5)2]],Table1357859[[#This Row],[Code Quality (1.5)3]])</f>
        <v>3</v>
      </c>
      <c r="J92" s="10">
        <v>2</v>
      </c>
      <c r="K92" s="10">
        <v>2</v>
      </c>
      <c r="L92" s="10">
        <f>SUM(Table1357859[[#This Row],[Run and Output (2)]],Table1357859[[#This Row],[Code Quality (2)]])</f>
        <v>4</v>
      </c>
      <c r="M92" s="25">
        <f>SUM(Table1357859[[#This Row],[Q1]],Table1357859[[#This Row],[Q2]],Table1357859[[#This Row],[Q3]])</f>
        <v>10</v>
      </c>
      <c r="N92" s="10">
        <v>1.5</v>
      </c>
      <c r="O92" s="10">
        <v>1.5</v>
      </c>
      <c r="P92" s="33">
        <f>SUM(Table1357859[[#This Row],[Run and Correct Output (1.5)]:[Code Quality (1.5)2]])</f>
        <v>3</v>
      </c>
      <c r="Q92" s="10">
        <v>1.5</v>
      </c>
      <c r="R92" s="10">
        <v>1.5</v>
      </c>
      <c r="S92" s="33">
        <f>SUM(Table1357859[[#This Row],[Run and Correct Output (1.5)2]:[Code Quality (1.5)4]])</f>
        <v>3</v>
      </c>
      <c r="T92" s="10">
        <v>2</v>
      </c>
      <c r="U92" s="10">
        <v>2</v>
      </c>
      <c r="V92" s="33">
        <f>SUM(Table1357859[[#This Row],[Run and Correct Output (2)]:[Code Quality (2)2]])</f>
        <v>4</v>
      </c>
      <c r="W92" s="3">
        <f>SUM(Table1357859[[#This Row],[Q1(3)]],Table1357859[[#This Row],[Q2(3)]],Table1357859[[#This Row],[Q3 (4)]])</f>
        <v>10</v>
      </c>
      <c r="X92" s="2"/>
      <c r="Y92" s="2"/>
      <c r="Z92" s="2"/>
      <c r="AA92" s="2"/>
      <c r="AB92" s="2"/>
      <c r="AC92" s="2"/>
      <c r="AD92" s="3">
        <f t="shared" si="4"/>
        <v>0</v>
      </c>
      <c r="AE92" s="4">
        <f t="shared" si="5"/>
        <v>20</v>
      </c>
      <c r="AF92" s="12" t="s">
        <v>242</v>
      </c>
      <c r="AG92" s="12" t="s">
        <v>248</v>
      </c>
      <c r="AH92" s="13" t="s">
        <v>249</v>
      </c>
      <c r="AI92" s="12" t="str">
        <f>CONCATENATE(Table1357859[[#This Row],[Feedback Q1]],Table1357859[[#This Row],[Feedback Q2]],Table1357859[[#This Row],[Feedback Q3]])</f>
        <v>q1:The program correctly prints a grid of asterisks based on user-defined rows and columns. The nested loops function as intended, producing the expected output.q2: The program correctly calculates the sum, average, product, smallest, and largest of three integers. The calculations and comparisons are implemented accurately. One minor suggestion for improvement is to simplify the logic for finding the smallest and largest numbers using a single set of comparisons.q3:While the code works as intended, you can improve it by reducing redundancy. Here are some suggestions:
    Consolidate Cost Calculation: Create a function to handle cost calculations to avoid code duplication. This will make your code cleaner and easier to manage.
    Use Consistent Data Types: Use float for weight and price to handle decimal values accurately.
    Correct Output Messages: Ensure that the output messages are accurate and consistent for each case.</v>
      </c>
      <c r="AJ92" s="12" t="s">
        <v>540</v>
      </c>
      <c r="AL92" t="s">
        <v>704</v>
      </c>
      <c r="AM92" t="s">
        <v>705</v>
      </c>
      <c r="AN92" t="s">
        <v>706</v>
      </c>
      <c r="AO92" t="str">
        <f t="shared" si="6"/>
        <v>q1-The code meets the assignment requirements effectively
q2-The code meets the assignment requirements effectively
q3-The code meets the assignment requirements effectively</v>
      </c>
      <c r="AP92" t="s">
        <v>988</v>
      </c>
    </row>
    <row r="93" spans="1:42" x14ac:dyDescent="0.3">
      <c r="A93" s="7">
        <v>93</v>
      </c>
      <c r="B93" s="8">
        <v>20619091</v>
      </c>
      <c r="C93" s="6" t="s">
        <v>93</v>
      </c>
      <c r="D93" s="15">
        <v>0</v>
      </c>
      <c r="E93" s="15">
        <v>0</v>
      </c>
      <c r="F93" s="15">
        <f>SUM(Table1357859[[#This Row],[Run and Output (1.5)]:[Code Quality (1.5)]])</f>
        <v>0</v>
      </c>
      <c r="G93" s="15">
        <v>0</v>
      </c>
      <c r="H93" s="15">
        <v>0</v>
      </c>
      <c r="I93" s="15">
        <f>SUM(Table1357859[[#This Row],[Run and Output (1.5)2]],Table1357859[[#This Row],[Code Quality (1.5)3]])</f>
        <v>0</v>
      </c>
      <c r="J93" s="15">
        <v>0</v>
      </c>
      <c r="K93" s="15">
        <v>0</v>
      </c>
      <c r="L93" s="15">
        <f>SUM(Table1357859[[#This Row],[Run and Output (2)]],Table1357859[[#This Row],[Code Quality (2)]])</f>
        <v>0</v>
      </c>
      <c r="M93" s="25">
        <f>SUM(Table1357859[[#This Row],[Q1]],Table1357859[[#This Row],[Q2]],Table1357859[[#This Row],[Q3]])</f>
        <v>0</v>
      </c>
      <c r="N93" s="15">
        <v>0</v>
      </c>
      <c r="O93" s="15">
        <v>0</v>
      </c>
      <c r="P93" s="34">
        <f>SUM(Table1357859[[#This Row],[Run and Correct Output (1.5)]:[Code Quality (1.5)2]])</f>
        <v>0</v>
      </c>
      <c r="Q93" s="15">
        <v>0</v>
      </c>
      <c r="R93" s="15">
        <v>0</v>
      </c>
      <c r="S93" s="34">
        <f>SUM(Table1357859[[#This Row],[Run and Correct Output (1.5)2]:[Code Quality (1.5)4]])</f>
        <v>0</v>
      </c>
      <c r="T93" s="15">
        <v>0</v>
      </c>
      <c r="U93" s="15">
        <v>0</v>
      </c>
      <c r="V93" s="34">
        <f>SUM(Table1357859[[#This Row],[Run and Correct Output (2)]:[Code Quality (2)2]])</f>
        <v>0</v>
      </c>
      <c r="W93" s="3">
        <f>SUM(Table1357859[[#This Row],[Q1(3)]],Table1357859[[#This Row],[Q2(3)]],Table1357859[[#This Row],[Q3 (4)]])</f>
        <v>0</v>
      </c>
      <c r="X93" s="18"/>
      <c r="Y93" s="18"/>
      <c r="Z93" s="18"/>
      <c r="AA93" s="18"/>
      <c r="AB93" s="18"/>
      <c r="AC93" s="18"/>
      <c r="AD93" s="19">
        <f t="shared" si="4"/>
        <v>0</v>
      </c>
      <c r="AE93" s="20">
        <f t="shared" si="5"/>
        <v>0</v>
      </c>
      <c r="AF93" s="16" t="s">
        <v>354</v>
      </c>
      <c r="AG93" s="12"/>
      <c r="AH93" s="12"/>
      <c r="AI93" s="12" t="str">
        <f>CONCATENATE(Table1357859[[#This Row],[Feedback Q1]],Table1357859[[#This Row],[Feedback Q2]],Table1357859[[#This Row],[Feedback Q3]])</f>
        <v>No submission</v>
      </c>
      <c r="AJ93" s="12" t="s">
        <v>354</v>
      </c>
      <c r="AL93" t="s">
        <v>763</v>
      </c>
      <c r="AM93" t="s">
        <v>765</v>
      </c>
      <c r="AN93" t="s">
        <v>764</v>
      </c>
      <c r="AO93" t="str">
        <f t="shared" si="6"/>
        <v xml:space="preserve">q1-After the input loop, arrPtr is moved to the end of the array. When you reset it with arrPtr=startPtr;, it correctly points back to the start, but the calculation sum=*(arrPtr+index1)+*(arrPtr+index2); assumes arrPtr has been reset correctly, which is fine in this case. However, it's better practice to use startPtr directly for clarity.
q2-The program effectively gathers student data, calculates averages, and displays results in a formatted way. 
q3-The program effectively meets the requirements. </v>
      </c>
      <c r="AP93" t="s">
        <v>1051</v>
      </c>
    </row>
    <row r="94" spans="1:42" x14ac:dyDescent="0.3">
      <c r="A94" s="7">
        <v>94</v>
      </c>
      <c r="B94" s="8">
        <v>20619473</v>
      </c>
      <c r="C94" s="6" t="s">
        <v>94</v>
      </c>
      <c r="D94" s="10">
        <v>1.5</v>
      </c>
      <c r="E94" s="10">
        <v>1.5</v>
      </c>
      <c r="F94" s="10">
        <f>SUM(Table1357859[[#This Row],[Run and Output (1.5)]:[Code Quality (1.5)]])</f>
        <v>3</v>
      </c>
      <c r="G94" s="10">
        <v>1.5</v>
      </c>
      <c r="H94" s="10">
        <v>1.5</v>
      </c>
      <c r="I94" s="10">
        <f>SUM(Table1357859[[#This Row],[Run and Output (1.5)2]],Table1357859[[#This Row],[Code Quality (1.5)3]])</f>
        <v>3</v>
      </c>
      <c r="J94" s="10">
        <v>2</v>
      </c>
      <c r="K94" s="10">
        <v>2</v>
      </c>
      <c r="L94" s="10">
        <f>SUM(Table1357859[[#This Row],[Run and Output (2)]],Table1357859[[#This Row],[Code Quality (2)]])</f>
        <v>4</v>
      </c>
      <c r="M94" s="25">
        <f>SUM(Table1357859[[#This Row],[Q1]],Table1357859[[#This Row],[Q2]],Table1357859[[#This Row],[Q3]])</f>
        <v>10</v>
      </c>
      <c r="N94" s="10">
        <v>1.5</v>
      </c>
      <c r="O94" s="10">
        <v>1.5</v>
      </c>
      <c r="P94" s="33">
        <f>SUM(Table1357859[[#This Row],[Run and Correct Output (1.5)]:[Code Quality (1.5)2]])</f>
        <v>3</v>
      </c>
      <c r="Q94" s="10">
        <v>1.5</v>
      </c>
      <c r="R94" s="10">
        <v>1.5</v>
      </c>
      <c r="S94" s="33">
        <f>SUM(Table1357859[[#This Row],[Run and Correct Output (1.5)2]:[Code Quality (1.5)4]])</f>
        <v>3</v>
      </c>
      <c r="T94" s="10">
        <v>2</v>
      </c>
      <c r="U94" s="10">
        <v>2</v>
      </c>
      <c r="V94" s="33">
        <f>SUM(Table1357859[[#This Row],[Run and Correct Output (2)]:[Code Quality (2)2]])</f>
        <v>4</v>
      </c>
      <c r="W94" s="3">
        <f>SUM(Table1357859[[#This Row],[Q1(3)]],Table1357859[[#This Row],[Q2(3)]],Table1357859[[#This Row],[Q3 (4)]])</f>
        <v>10</v>
      </c>
      <c r="X94" s="2"/>
      <c r="Y94" s="2"/>
      <c r="Z94" s="2"/>
      <c r="AA94" s="2"/>
      <c r="AB94" s="2"/>
      <c r="AC94" s="2"/>
      <c r="AD94" s="3">
        <f t="shared" si="4"/>
        <v>0</v>
      </c>
      <c r="AE94" s="4">
        <f t="shared" si="5"/>
        <v>20</v>
      </c>
      <c r="AF94" s="12" t="s">
        <v>254</v>
      </c>
      <c r="AG94" s="12" t="s">
        <v>461</v>
      </c>
      <c r="AH94" s="12" t="s">
        <v>409</v>
      </c>
      <c r="AI94" s="12" t="str">
        <f>CONCATENATE(Table1357859[[#This Row],[Feedback Q1]],Table1357859[[#This Row],[Feedback Q2]],Table1357859[[#This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94" s="12" t="s">
        <v>573</v>
      </c>
      <c r="AL94" t="s">
        <v>777</v>
      </c>
      <c r="AM94" t="s">
        <v>790</v>
      </c>
      <c r="AN94" t="s">
        <v>779</v>
      </c>
      <c r="AO94" t="str">
        <f t="shared" si="6"/>
        <v>q1-It meets the requirements well
q2- It meets the requirements well
q3-It meets the requirements well</v>
      </c>
      <c r="AP94" t="s">
        <v>1052</v>
      </c>
    </row>
    <row r="95" spans="1:42" x14ac:dyDescent="0.3">
      <c r="A95" s="7">
        <v>95</v>
      </c>
      <c r="B95" s="8">
        <v>20619586</v>
      </c>
      <c r="C95" s="6" t="s">
        <v>95</v>
      </c>
      <c r="D95" s="10">
        <v>1.5</v>
      </c>
      <c r="E95" s="10">
        <v>1.5</v>
      </c>
      <c r="F95" s="10">
        <f>SUM(Table1357859[[#This Row],[Run and Output (1.5)]:[Code Quality (1.5)]])</f>
        <v>3</v>
      </c>
      <c r="G95" s="10">
        <v>1.5</v>
      </c>
      <c r="H95" s="10">
        <v>1.5</v>
      </c>
      <c r="I95" s="10">
        <f>SUM(Table1357859[[#This Row],[Run and Output (1.5)2]],Table1357859[[#This Row],[Code Quality (1.5)3]])</f>
        <v>3</v>
      </c>
      <c r="J95" s="17">
        <v>1.5</v>
      </c>
      <c r="K95" s="17">
        <v>1.5</v>
      </c>
      <c r="L95" s="17">
        <f>SUM(Table1357859[[#This Row],[Run and Output (2)]],Table1357859[[#This Row],[Code Quality (2)]])</f>
        <v>3</v>
      </c>
      <c r="M95" s="25">
        <f>SUM(Table1357859[[#This Row],[Q1]],Table1357859[[#This Row],[Q2]],Table1357859[[#This Row],[Q3]])</f>
        <v>9</v>
      </c>
      <c r="N95" s="10">
        <v>1.5</v>
      </c>
      <c r="O95" s="10">
        <v>1.5</v>
      </c>
      <c r="P95" s="33">
        <f>SUM(Table1357859[[#This Row],[Run and Correct Output (1.5)]:[Code Quality (1.5)2]])</f>
        <v>3</v>
      </c>
      <c r="Q95" s="10">
        <v>1.5</v>
      </c>
      <c r="R95" s="10">
        <v>1.5</v>
      </c>
      <c r="S95" s="33">
        <f>SUM(Table1357859[[#This Row],[Run and Correct Output (1.5)2]:[Code Quality (1.5)4]])</f>
        <v>3</v>
      </c>
      <c r="T95" s="10">
        <v>2</v>
      </c>
      <c r="U95" s="10">
        <v>2</v>
      </c>
      <c r="V95" s="33">
        <f>SUM(Table1357859[[#This Row],[Run and Correct Output (2)]:[Code Quality (2)2]])</f>
        <v>4</v>
      </c>
      <c r="W95" s="3">
        <f>SUM(Table1357859[[#This Row],[Q1(3)]],Table1357859[[#This Row],[Q2(3)]],Table1357859[[#This Row],[Q3 (4)]])</f>
        <v>10</v>
      </c>
      <c r="X95" s="2"/>
      <c r="Y95" s="2"/>
      <c r="Z95" s="2"/>
      <c r="AA95" s="2"/>
      <c r="AB95" s="2"/>
      <c r="AC95" s="2"/>
      <c r="AD95" s="3">
        <f t="shared" si="4"/>
        <v>0</v>
      </c>
      <c r="AE95" s="4">
        <f t="shared" si="5"/>
        <v>19</v>
      </c>
      <c r="AF95" s="12" t="s">
        <v>254</v>
      </c>
      <c r="AG95" s="12" t="s">
        <v>461</v>
      </c>
      <c r="AH95" t="s">
        <v>494</v>
      </c>
      <c r="AI95" s="12" t="str">
        <f>CONCATENATE(Table1357859[[#This Row],[Feedback Q1]],Table1357859[[#This Row],[Feedback Q2]],Table1357859[[#This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exit case</v>
      </c>
      <c r="AJ95" s="12" t="s">
        <v>637</v>
      </c>
      <c r="AL95" t="s">
        <v>777</v>
      </c>
      <c r="AM95" t="s">
        <v>790</v>
      </c>
      <c r="AN95" t="s">
        <v>779</v>
      </c>
      <c r="AO95" t="str">
        <f t="shared" si="6"/>
        <v>q1-It meets the requirements well
q2- It meets the requirements well
q3-It meets the requirements well</v>
      </c>
      <c r="AP95" t="s">
        <v>1052</v>
      </c>
    </row>
    <row r="96" spans="1:42" ht="16.8" customHeight="1" x14ac:dyDescent="0.3">
      <c r="A96" s="7">
        <v>96</v>
      </c>
      <c r="B96" s="8">
        <v>20620220</v>
      </c>
      <c r="C96" s="6" t="s">
        <v>96</v>
      </c>
      <c r="D96" s="10">
        <v>1.5</v>
      </c>
      <c r="E96" s="10">
        <v>1.5</v>
      </c>
      <c r="F96" s="10">
        <f>SUM(Table1357859[[#This Row],[Run and Output (1.5)]:[Code Quality (1.5)]])</f>
        <v>3</v>
      </c>
      <c r="G96" s="17">
        <v>0.5</v>
      </c>
      <c r="H96" s="17">
        <v>0.5</v>
      </c>
      <c r="I96" s="17">
        <f>SUM(Table1357859[[#This Row],[Run and Output (1.5)2]],Table1357859[[#This Row],[Code Quality (1.5)3]])</f>
        <v>1</v>
      </c>
      <c r="J96" s="10">
        <v>1</v>
      </c>
      <c r="K96" s="10">
        <v>1</v>
      </c>
      <c r="L96" s="10">
        <f>SUM(Table1357859[[#This Row],[Run and Output (2)]],Table1357859[[#This Row],[Code Quality (2)]])</f>
        <v>2</v>
      </c>
      <c r="M96" s="25">
        <f>SUM(Table1357859[[#This Row],[Q1]],Table1357859[[#This Row],[Q2]],Table1357859[[#This Row],[Q3]])</f>
        <v>6</v>
      </c>
      <c r="N96" s="10">
        <v>1.5</v>
      </c>
      <c r="O96" s="10">
        <v>1.5</v>
      </c>
      <c r="P96" s="33">
        <f>SUM(Table1357859[[#This Row],[Run and Correct Output (1.5)]:[Code Quality (1.5)2]])</f>
        <v>3</v>
      </c>
      <c r="Q96" s="10">
        <v>1.5</v>
      </c>
      <c r="R96" s="10">
        <v>1.5</v>
      </c>
      <c r="S96" s="33">
        <f>SUM(Table1357859[[#This Row],[Run and Correct Output (1.5)2]:[Code Quality (1.5)4]])</f>
        <v>3</v>
      </c>
      <c r="T96" s="10">
        <v>2</v>
      </c>
      <c r="U96" s="10">
        <v>2</v>
      </c>
      <c r="V96" s="33">
        <f>SUM(Table1357859[[#This Row],[Run and Correct Output (2)]:[Code Quality (2)2]])</f>
        <v>4</v>
      </c>
      <c r="W96" s="3">
        <f>SUM(Table1357859[[#This Row],[Q1(3)]],Table1357859[[#This Row],[Q2(3)]],Table1357859[[#This Row],[Q3 (4)]])</f>
        <v>10</v>
      </c>
      <c r="X96" s="2"/>
      <c r="Y96" s="2"/>
      <c r="Z96" s="2"/>
      <c r="AA96" s="2"/>
      <c r="AB96" s="2"/>
      <c r="AC96" s="2"/>
      <c r="AD96" s="3">
        <f t="shared" si="4"/>
        <v>0</v>
      </c>
      <c r="AE96" s="4">
        <f t="shared" si="5"/>
        <v>16</v>
      </c>
      <c r="AF96" s="12" t="s">
        <v>254</v>
      </c>
      <c r="AG96" s="12" t="s">
        <v>516</v>
      </c>
      <c r="AH96" s="12" t="s">
        <v>517</v>
      </c>
      <c r="AI96" s="12" t="str">
        <f>CONCATENATE(Table1357859[[#This Row],[Feedback Q1]],Table1357859[[#This Row],[Feedback Q2]],Table1357859[[#This Row],[Feedback Q3]])</f>
        <v>q1:The program correctly prints a grid of asterisks according to the number of rows and columns specified by the user. The nested loops work as intended, creating the expected output.q2: syntax errors.there are several issues in the implementation that prevent it from functioning correctly.q3:there are issues with input handling and calculation logic that could lead to incorrect results.The format strings for scanf contain \n, which is unnecessary and can lead to unexpected behavior. Remove \n from the format strings.</v>
      </c>
      <c r="AJ96" s="12" t="s">
        <v>645</v>
      </c>
      <c r="AL96" t="s">
        <v>859</v>
      </c>
      <c r="AM96" s="27" t="s">
        <v>860</v>
      </c>
      <c r="AN96" t="s">
        <v>862</v>
      </c>
      <c r="AO96" t="str">
        <f t="shared" si="6"/>
        <v xml:space="preserve">q1-The scanf statement for reading ptr1 and ptr2 is incorrect. It should be:scanf("%d %d", &amp;index1, &amp;index2); You cannot directly sum pointers like ptr1 + ptr2. Instead, you should dereference the pointers to sum the values at the specified indices.
q2-   The function declarations for displayStudentData and calculateAverage are incorrectly placed inside the main() function. They should be declared outside of main().
    The variables avg and the function calls for displayStudentData and calculateAverage need to be properly defined and used.
    The average (avg) is declared but never calculated or assigned. You need to call the calculateAverage function to get the average of the marks.
    The displayStudentData function is declared but not defined or called. You need to implement this function to display the student data.
q3-In the main function, there is no input validation for the bid amounts to ensure they are at least $100,000. The condition statements in the highest_float function use commas instead of logical operators. They should use &amp;&amp; (logical AND) to check both conditions together. </v>
      </c>
      <c r="AP96" t="s">
        <v>1053</v>
      </c>
    </row>
    <row r="97" spans="1:42" x14ac:dyDescent="0.3">
      <c r="A97" s="7">
        <v>97</v>
      </c>
      <c r="B97" s="8">
        <v>20620222</v>
      </c>
      <c r="C97" s="6" t="s">
        <v>97</v>
      </c>
      <c r="D97" s="10">
        <v>1.5</v>
      </c>
      <c r="E97" s="10">
        <v>1.5</v>
      </c>
      <c r="F97" s="10">
        <f>SUM(Table1357859[[#This Row],[Run and Output (1.5)]:[Code Quality (1.5)]])</f>
        <v>3</v>
      </c>
      <c r="G97" s="10">
        <v>1.5</v>
      </c>
      <c r="H97" s="10">
        <v>1.5</v>
      </c>
      <c r="I97" s="10">
        <f>SUM(Table1357859[[#This Row],[Run and Output (1.5)2]],Table1357859[[#This Row],[Code Quality (1.5)3]])</f>
        <v>3</v>
      </c>
      <c r="J97" s="10">
        <v>2</v>
      </c>
      <c r="K97" s="10">
        <v>2</v>
      </c>
      <c r="L97" s="10">
        <f>SUM(Table1357859[[#This Row],[Run and Output (2)]],Table1357859[[#This Row],[Code Quality (2)]])</f>
        <v>4</v>
      </c>
      <c r="M97" s="25">
        <f>SUM(Table1357859[[#This Row],[Q1]],Table1357859[[#This Row],[Q2]],Table1357859[[#This Row],[Q3]])</f>
        <v>10</v>
      </c>
      <c r="N97" s="10">
        <v>1</v>
      </c>
      <c r="O97" s="10">
        <v>1</v>
      </c>
      <c r="P97" s="33">
        <f>SUM(Table1357859[[#This Row],[Run and Correct Output (1.5)]:[Code Quality (1.5)2]])</f>
        <v>2</v>
      </c>
      <c r="Q97" s="10">
        <v>1.5</v>
      </c>
      <c r="R97" s="10">
        <v>1</v>
      </c>
      <c r="S97" s="33">
        <f>SUM(Table1357859[[#This Row],[Run and Correct Output (1.5)2]:[Code Quality (1.5)4]])</f>
        <v>2.5</v>
      </c>
      <c r="T97" s="10">
        <v>2</v>
      </c>
      <c r="U97" s="10">
        <v>2</v>
      </c>
      <c r="V97" s="33">
        <f>SUM(Table1357859[[#This Row],[Run and Correct Output (2)]:[Code Quality (2)2]])</f>
        <v>4</v>
      </c>
      <c r="W97" s="3">
        <f>SUM(Table1357859[[#This Row],[Q1(3)]],Table1357859[[#This Row],[Q2(3)]],Table1357859[[#This Row],[Q3 (4)]])</f>
        <v>8.5</v>
      </c>
      <c r="X97" s="2"/>
      <c r="Y97" s="2"/>
      <c r="Z97" s="2"/>
      <c r="AA97" s="2"/>
      <c r="AB97" s="2"/>
      <c r="AC97" s="2"/>
      <c r="AD97" s="3">
        <f t="shared" si="4"/>
        <v>0</v>
      </c>
      <c r="AE97" s="4">
        <f t="shared" si="5"/>
        <v>18.5</v>
      </c>
      <c r="AF97" s="12" t="s">
        <v>254</v>
      </c>
      <c r="AG97" s="12" t="s">
        <v>461</v>
      </c>
      <c r="AH97" s="12" t="s">
        <v>409</v>
      </c>
      <c r="AI97" s="12" t="str">
        <f>CONCATENATE(Table1357859[[#This Row],[Feedback Q1]],Table1357859[[#This Row],[Feedback Q2]],Table1357859[[#This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97" s="12" t="s">
        <v>573</v>
      </c>
      <c r="AL97" t="s">
        <v>777</v>
      </c>
      <c r="AM97" t="s">
        <v>790</v>
      </c>
      <c r="AN97" t="s">
        <v>863</v>
      </c>
      <c r="AO97" t="str">
        <f t="shared" si="6"/>
        <v>q1-It meets the requirements well
q2- It meets the requirements well
q3-The logic for collecting bids and finding the highest bid is mostly correct. However, the initial value of highest_bid is set to 0, which could lead to incorrect results if all bids are below the minimum ($100,000). It would be better to initialize highest_bid to MIN_BID to ensure it reflects valid bids.</v>
      </c>
      <c r="AP97" t="s">
        <v>1054</v>
      </c>
    </row>
    <row r="98" spans="1:42" x14ac:dyDescent="0.3">
      <c r="A98" s="7">
        <v>98</v>
      </c>
      <c r="B98" s="8">
        <v>20621249</v>
      </c>
      <c r="C98" s="6" t="s">
        <v>98</v>
      </c>
      <c r="D98" s="10">
        <v>1</v>
      </c>
      <c r="E98" s="10">
        <v>1</v>
      </c>
      <c r="F98" s="10">
        <f>SUM(Table1357859[[#This Row],[Run and Output (1.5)]:[Code Quality (1.5)]])</f>
        <v>2</v>
      </c>
      <c r="G98" s="10">
        <v>1.5</v>
      </c>
      <c r="H98" s="10">
        <v>1.5</v>
      </c>
      <c r="I98" s="10">
        <f>SUM(Table1357859[[#This Row],[Run and Output (1.5)2]],Table1357859[[#This Row],[Code Quality (1.5)3]])</f>
        <v>3</v>
      </c>
      <c r="J98" s="10">
        <v>2</v>
      </c>
      <c r="K98" s="10">
        <v>2</v>
      </c>
      <c r="L98" s="10">
        <f>SUM(Table1357859[[#This Row],[Run and Output (2)]],Table1357859[[#This Row],[Code Quality (2)]])</f>
        <v>4</v>
      </c>
      <c r="M98" s="25">
        <f>SUM(Table1357859[[#This Row],[Q1]],Table1357859[[#This Row],[Q2]],Table1357859[[#This Row],[Q3]])</f>
        <v>9</v>
      </c>
      <c r="N98" s="10">
        <v>1.5</v>
      </c>
      <c r="O98" s="10">
        <v>1.5</v>
      </c>
      <c r="P98" s="33">
        <f>SUM(Table1357859[[#This Row],[Run and Correct Output (1.5)]:[Code Quality (1.5)2]])</f>
        <v>3</v>
      </c>
      <c r="Q98" s="10">
        <v>1.5</v>
      </c>
      <c r="R98" s="10">
        <v>1</v>
      </c>
      <c r="S98" s="33">
        <f>SUM(Table1357859[[#This Row],[Run and Correct Output (1.5)2]:[Code Quality (1.5)4]])</f>
        <v>2.5</v>
      </c>
      <c r="T98" s="10">
        <v>2</v>
      </c>
      <c r="U98" s="10">
        <v>2</v>
      </c>
      <c r="V98" s="33">
        <f>SUM(Table1357859[[#This Row],[Run and Correct Output (2)]:[Code Quality (2)2]])</f>
        <v>4</v>
      </c>
      <c r="W98" s="3">
        <f>SUM(Table1357859[[#This Row],[Q1(3)]],Table1357859[[#This Row],[Q2(3)]],Table1357859[[#This Row],[Q3 (4)]])</f>
        <v>9.5</v>
      </c>
      <c r="X98" s="2"/>
      <c r="Y98" s="2"/>
      <c r="Z98" s="2"/>
      <c r="AA98" s="2"/>
      <c r="AB98" s="2"/>
      <c r="AC98" s="2"/>
      <c r="AD98" s="3">
        <f t="shared" si="4"/>
        <v>0</v>
      </c>
      <c r="AE98" s="4">
        <f t="shared" si="5"/>
        <v>18.5</v>
      </c>
      <c r="AF98" s="12" t="s">
        <v>372</v>
      </c>
      <c r="AG98" s="12" t="s">
        <v>373</v>
      </c>
      <c r="AH98" s="12" t="s">
        <v>374</v>
      </c>
      <c r="AI98" s="12" t="str">
        <f>CONCATENATE(Table1357859[[#This Row],[Feedback Q1]],Table1357859[[#This Row],[Feedback Q2]],Table1357859[[#This Row],[Feedback Q3]])</f>
        <v>q1:The inner loop reuses the variable i, which can cause confusion and incorrect behavior. Use different variable names for the outer and inner loopsq2:The program correctly computes the sum, average, product, minimum, and maximum of three integers entered by the user. The logic is clear and the expected results are produced accurately.You can simplify the min/max logic using the if-else structure.q3:The program correctly calculates the total and final cost for various product types based on user input.It might be more appropriate to use float for both price and discount to handle decimal valuesThe calculation for total and final costs is repeated in every case. You could refactor this into a separate function or use a single calculation section after gathering the input for each product type.</v>
      </c>
      <c r="AJ98" s="12" t="s">
        <v>595</v>
      </c>
      <c r="AL98" t="s">
        <v>701</v>
      </c>
      <c r="AM98" t="s">
        <v>702</v>
      </c>
      <c r="AN98" t="s">
        <v>703</v>
      </c>
      <c r="AO98" t="str">
        <f t="shared" si="6"/>
        <v>q1-The logic of the program is sound. The validation and message printing needs improvement.
q2- The code meets the assignment requirements effectively, with good input handling and clear output formatting. 
q3-The code meets the assignment requirements effectively, with good input handling and clear output formatting.</v>
      </c>
      <c r="AP98" t="s">
        <v>1055</v>
      </c>
    </row>
    <row r="99" spans="1:42" x14ac:dyDescent="0.3">
      <c r="A99" s="7">
        <v>99</v>
      </c>
      <c r="B99" s="8">
        <v>20621408</v>
      </c>
      <c r="C99" s="6" t="s">
        <v>99</v>
      </c>
      <c r="D99" s="10">
        <v>1.5</v>
      </c>
      <c r="E99" s="10">
        <v>1.5</v>
      </c>
      <c r="F99" s="10">
        <f>SUM(Table1357859[[#This Row],[Run and Output (1.5)]:[Code Quality (1.5)]])</f>
        <v>3</v>
      </c>
      <c r="G99" s="10">
        <v>1.5</v>
      </c>
      <c r="H99" s="10">
        <v>1.5</v>
      </c>
      <c r="I99" s="10">
        <f>SUM(Table1357859[[#This Row],[Run and Output (1.5)2]],Table1357859[[#This Row],[Code Quality (1.5)3]])</f>
        <v>3</v>
      </c>
      <c r="J99" s="10">
        <v>2</v>
      </c>
      <c r="K99" s="10">
        <v>2</v>
      </c>
      <c r="L99" s="10">
        <f>SUM(Table1357859[[#This Row],[Run and Output (2)]],Table1357859[[#This Row],[Code Quality (2)]])</f>
        <v>4</v>
      </c>
      <c r="M99" s="25">
        <f>SUM(Table1357859[[#This Row],[Q1]],Table1357859[[#This Row],[Q2]],Table1357859[[#This Row],[Q3]])</f>
        <v>10</v>
      </c>
      <c r="N99" s="10">
        <v>1.5</v>
      </c>
      <c r="O99" s="10">
        <v>1.5</v>
      </c>
      <c r="P99" s="33">
        <f>SUM(Table1357859[[#This Row],[Run and Correct Output (1.5)]:[Code Quality (1.5)2]])</f>
        <v>3</v>
      </c>
      <c r="Q99" s="10">
        <v>1.5</v>
      </c>
      <c r="R99" s="10">
        <v>1.5</v>
      </c>
      <c r="S99" s="33">
        <f>SUM(Table1357859[[#This Row],[Run and Correct Output (1.5)2]:[Code Quality (1.5)4]])</f>
        <v>3</v>
      </c>
      <c r="T99" s="10">
        <v>1</v>
      </c>
      <c r="U99" s="10">
        <v>0.5</v>
      </c>
      <c r="V99" s="33">
        <f>SUM(Table1357859[[#This Row],[Run and Correct Output (2)]:[Code Quality (2)2]])</f>
        <v>1.5</v>
      </c>
      <c r="W99" s="3">
        <f>SUM(Table1357859[[#This Row],[Q1(3)]],Table1357859[[#This Row],[Q2(3)]],Table1357859[[#This Row],[Q3 (4)]])</f>
        <v>7.5</v>
      </c>
      <c r="X99" s="2"/>
      <c r="Y99" s="2"/>
      <c r="Z99" s="2"/>
      <c r="AA99" s="2"/>
      <c r="AB99" s="2"/>
      <c r="AC99" s="2"/>
      <c r="AD99" s="3">
        <f t="shared" si="4"/>
        <v>0</v>
      </c>
      <c r="AE99" s="4">
        <f t="shared" si="5"/>
        <v>17.5</v>
      </c>
      <c r="AF99" s="12" t="s">
        <v>275</v>
      </c>
      <c r="AG99" s="12" t="s">
        <v>276</v>
      </c>
      <c r="AH99" s="12" t="s">
        <v>277</v>
      </c>
      <c r="AI99" s="12" t="str">
        <f>CONCATENATE(Table1357859[[#This Row],[Feedback Q1]],Table1357859[[#This Row],[Feedback Q2]],Table1357859[[#This Row],[Feedback Q3]])</f>
        <v>q1: The program correctly prompts the user for the number of rows and columns, then prints a grid of asterisks as intended. The logic for the nested loops functions correctly, producing the expected output format.q2:The program correctly calculates the sum, average, product, smallest, and largest of three integers based on user input. The calculations and logic for determining the smallest and largest values are accurate.  the logic for finding the smallest and largest values could be simplified.q3:The program effectively prompts the user for a product type and gathers the necessary information to compute the total cost. It correctly handles the calculation of costs based on weight or quantity and applies a discount if provided. The exit condition works well. The default case in the switch statement should inform the user that the input was invalid. This can help guide the user to enter correct product codes.You can streamline the discount application logic.</v>
      </c>
      <c r="AJ99" s="12" t="s">
        <v>552</v>
      </c>
      <c r="AL99" t="s">
        <v>692</v>
      </c>
      <c r="AM99" t="s">
        <v>693</v>
      </c>
      <c r="AN99" t="s">
        <v>694</v>
      </c>
      <c r="AO99" t="str">
        <f t="shared" si="6"/>
        <v>q1-The code meets the assignment requirements effectively, with good user input handling and proper management of dynamic memory. The use of pointers to calculate the sum is appropriate.
q2-Error: There is a stray 0 at the end of the line printf("\nAverage Mark: %.2f\n", average); 0. This will cause a syntax error. It should be removed.Not follow instruction of implementing using functions and array for marks
q3-Loop Initialization: The loop for entering bids starts from i = 1 and goes up to numBids, which means it will iterate numBids times. However, array or indexing conventions typically start from 0, and it may be clearer to start from 0 if you later decide to store bids in an array.</v>
      </c>
      <c r="AP99" t="s">
        <v>1056</v>
      </c>
    </row>
    <row r="100" spans="1:42" ht="13.2" customHeight="1" x14ac:dyDescent="0.3">
      <c r="A100" s="7">
        <v>100</v>
      </c>
      <c r="B100" s="8">
        <v>20673433</v>
      </c>
      <c r="C100" s="6" t="s">
        <v>100</v>
      </c>
      <c r="D100" s="10">
        <v>1.5</v>
      </c>
      <c r="E100" s="10">
        <v>1.5</v>
      </c>
      <c r="F100" s="10">
        <f>SUM(Table1357859[[#This Row],[Run and Output (1.5)]:[Code Quality (1.5)]])</f>
        <v>3</v>
      </c>
      <c r="G100" s="10">
        <v>1.5</v>
      </c>
      <c r="H100" s="10">
        <v>1.5</v>
      </c>
      <c r="I100" s="10">
        <f>SUM(Table1357859[[#This Row],[Run and Output (1.5)2]],Table1357859[[#This Row],[Code Quality (1.5)3]])</f>
        <v>3</v>
      </c>
      <c r="J100" s="17">
        <v>1</v>
      </c>
      <c r="K100" s="10">
        <v>1</v>
      </c>
      <c r="L100" s="10">
        <f>SUM(Table1357859[[#This Row],[Run and Output (2)]],Table1357859[[#This Row],[Code Quality (2)]])</f>
        <v>2</v>
      </c>
      <c r="M100" s="25">
        <f>SUM(Table1357859[[#This Row],[Q1]],Table1357859[[#This Row],[Q2]],Table1357859[[#This Row],[Q3]])</f>
        <v>8</v>
      </c>
      <c r="N100" s="10">
        <v>1.5</v>
      </c>
      <c r="O100" s="10">
        <v>1.5</v>
      </c>
      <c r="P100" s="33">
        <f>SUM(Table1357859[[#This Row],[Run and Correct Output (1.5)]:[Code Quality (1.5)2]])</f>
        <v>3</v>
      </c>
      <c r="Q100" s="10">
        <v>1.5</v>
      </c>
      <c r="R100" s="10">
        <v>1.5</v>
      </c>
      <c r="S100" s="33">
        <f>SUM(Table1357859[[#This Row],[Run and Correct Output (1.5)2]:[Code Quality (1.5)4]])</f>
        <v>3</v>
      </c>
      <c r="T100" s="10">
        <v>0</v>
      </c>
      <c r="U100" s="10">
        <v>0.5</v>
      </c>
      <c r="V100" s="33">
        <f>SUM(Table1357859[[#This Row],[Run and Correct Output (2)]:[Code Quality (2)2]])</f>
        <v>0.5</v>
      </c>
      <c r="W100" s="3">
        <f>SUM(Table1357859[[#This Row],[Q1(3)]],Table1357859[[#This Row],[Q2(3)]],Table1357859[[#This Row],[Q3 (4)]])</f>
        <v>6.5</v>
      </c>
      <c r="X100" s="2"/>
      <c r="Y100" s="2"/>
      <c r="Z100" s="2"/>
      <c r="AA100" s="2"/>
      <c r="AB100" s="2"/>
      <c r="AC100" s="2"/>
      <c r="AD100" s="3">
        <f t="shared" si="4"/>
        <v>0</v>
      </c>
      <c r="AE100" s="4">
        <f t="shared" si="5"/>
        <v>14.5</v>
      </c>
      <c r="AF100" s="12" t="s">
        <v>254</v>
      </c>
      <c r="AG100" s="12" t="s">
        <v>480</v>
      </c>
      <c r="AH100" s="12" t="s">
        <v>481</v>
      </c>
      <c r="AI100" s="12" t="str">
        <f>CONCATENATE(Table1357859[[#This Row],[Feedback Q1]],Table1357859[[#This Row],[Feedback Q2]],Table1357859[[#This Row],[Feedback Q3]])</f>
        <v>q1:The program correctly prints a grid of asterisks according to the number of rows and columns specified by the user. The nested loops work as intended, creating the expected output.q2:The program calculates the sum, average, product, smallest, and largest of three integers entered by the user. The calculation of the average uses integer division, which can lead to a loss of precision. q3:The total price calculations (total, total2, total3, and sums) are performed before the necessary input is taken. This will lead to incorrect values since the weight, price, and item quantities are not yet known when the calculations are done. Syntax error, format specifier not following double.</v>
      </c>
      <c r="AJ100" s="12" t="s">
        <v>610</v>
      </c>
      <c r="AL100" s="27" t="s">
        <v>937</v>
      </c>
      <c r="AM100" s="27" t="s">
        <v>953</v>
      </c>
      <c r="AN100" s="27" t="s">
        <v>861</v>
      </c>
      <c r="AO100" t="str">
        <f t="shared" si="6"/>
        <v>q1-Input Validation Logic: The condition if(0 &gt; index1 || index2 &gt; size) should check if index2 is greater than or equal to size instead of just greater than. It should be: if (index1 &lt; 0 || index2 &lt; 0 || index1 &gt;= size || index2 &gt;= size)
This ensures that both indices are valid and within the bounds of the array.
Re-prompting Logic: If the indices are invalid, you prompt the user for new values, but this does not loop back to allow them to enter new values. You need to wrap the input in a loop until valid indices are entered. 
q2-    Unused 2D Array: The 2D array marks[columns][rows] is defined but never used. Instead, you are storing marks in separate integer variables (marks1, marks2, and marks3). If you intend to use a 2D array for storing marks, you should populate it accordingly.    Average Calculation: The average function works correctly, but it would be more consistent if you passed an array of marks instead of individual variables. This would align better with the use of the 2D array you defined.
q3-    Input Validation Loop: The input for the number of bids is not correctly handled. If the user enters a value less than or equal to 2, the program allows them to enter a new value, but it does not loop back to prompt for bids again if the new value is also invalid.    Bid Input Validation: When a bid is less than $100,000, you print an error message but do not prompt the user to enter a valid bid. This can lead to uninitialized values in your array.
    Printing Bids: The inner loop that prints all bids during input is incorrectly placed inside the bid input loop and will print for each bid entered rather than once at the end. 
    Array Declaration: The code should check N before declaring the array. Otherwise, it can lead to undefined behavior if the initial input for N is invalid.</v>
      </c>
      <c r="AP100" t="s">
        <v>1057</v>
      </c>
    </row>
    <row r="101" spans="1:42" ht="15" customHeight="1" x14ac:dyDescent="0.3">
      <c r="A101" s="7">
        <v>101</v>
      </c>
      <c r="B101" s="8">
        <v>20677103</v>
      </c>
      <c r="C101" s="6" t="s">
        <v>101</v>
      </c>
      <c r="D101" s="17">
        <v>0.5</v>
      </c>
      <c r="E101" s="17">
        <v>0.5</v>
      </c>
      <c r="F101" s="17">
        <f>SUM(Table1357859[[#This Row],[Run and Output (1.5)]:[Code Quality (1.5)]])</f>
        <v>1</v>
      </c>
      <c r="G101" s="10">
        <v>1.5</v>
      </c>
      <c r="H101" s="10">
        <v>1.5</v>
      </c>
      <c r="I101" s="10">
        <f>SUM(Table1357859[[#This Row],[Run and Output (1.5)2]],Table1357859[[#This Row],[Code Quality (1.5)3]])</f>
        <v>3</v>
      </c>
      <c r="J101" s="17">
        <v>1</v>
      </c>
      <c r="K101" s="17">
        <v>1</v>
      </c>
      <c r="L101" s="17">
        <f>SUM(Table1357859[[#This Row],[Run and Output (2)]],Table1357859[[#This Row],[Code Quality (2)]])</f>
        <v>2</v>
      </c>
      <c r="M101" s="25">
        <f>SUM(Table1357859[[#This Row],[Q1]],Table1357859[[#This Row],[Q2]],Table1357859[[#This Row],[Q3]])</f>
        <v>6</v>
      </c>
      <c r="N101" s="10">
        <v>1</v>
      </c>
      <c r="O101" s="10">
        <v>1</v>
      </c>
      <c r="P101" s="33">
        <f>SUM(Table1357859[[#This Row],[Run and Correct Output (1.5)]:[Code Quality (1.5)2]])</f>
        <v>2</v>
      </c>
      <c r="Q101" s="10">
        <v>1</v>
      </c>
      <c r="R101" s="10">
        <v>0.5</v>
      </c>
      <c r="S101" s="33">
        <f>SUM(Table1357859[[#This Row],[Run and Correct Output (1.5)2]:[Code Quality (1.5)4]])</f>
        <v>1.5</v>
      </c>
      <c r="T101" s="10">
        <v>1</v>
      </c>
      <c r="U101" s="10">
        <v>1</v>
      </c>
      <c r="V101" s="33">
        <f>SUM(Table1357859[[#This Row],[Run and Correct Output (2)]:[Code Quality (2)2]])</f>
        <v>2</v>
      </c>
      <c r="W101" s="3">
        <f>SUM(Table1357859[[#This Row],[Q1(3)]],Table1357859[[#This Row],[Q2(3)]],Table1357859[[#This Row],[Q3 (4)]])</f>
        <v>5.5</v>
      </c>
      <c r="X101" s="2"/>
      <c r="Y101" s="2"/>
      <c r="Z101" s="2"/>
      <c r="AA101" s="2"/>
      <c r="AB101" s="2"/>
      <c r="AC101" s="2"/>
      <c r="AD101" s="3">
        <f t="shared" si="4"/>
        <v>0</v>
      </c>
      <c r="AE101" s="4">
        <f t="shared" si="5"/>
        <v>11.5</v>
      </c>
      <c r="AF101" s="12" t="s">
        <v>471</v>
      </c>
      <c r="AG101" s="12" t="s">
        <v>461</v>
      </c>
      <c r="AH101" s="12" t="s">
        <v>472</v>
      </c>
      <c r="AI101" s="12" t="str">
        <f>CONCATENATE(Table1357859[[#This Row],[Feedback Q1]],Table1357859[[#This Row],[Feedback Q2]],Table1357859[[#This Row],[Feedback Q3]])</f>
        <v>q1: incorrect outputq2: The program correctly calculates the sum, product, and identifies the largest and smallest integers from three inputs.q3: unable to run</v>
      </c>
      <c r="AJ101" s="12" t="s">
        <v>609</v>
      </c>
      <c r="AL101" s="27" t="s">
        <v>864</v>
      </c>
      <c r="AM101" s="27" t="s">
        <v>954</v>
      </c>
      <c r="AN101" s="27" t="s">
        <v>865</v>
      </c>
      <c r="AO101" t="str">
        <f t="shared" si="6"/>
        <v>q1-The scanf for reading the elements of the array contains a newline character (\n) which will cause issues. The check for valid indices should be:
if (in1 &lt; 0 || in2 &lt; 0 || in1 &gt;= arrsize || in2 &gt;= arrsize) {
This ensures both indices are within bounds.The program does not handle the case where the user enters an invalid size for the array (less than 5). It should exit or loop back to allow for re-entry.
q2-    Syntax Errors:    The loop in the calculateAverage function uses &lt;= count, which results in accessing an out-of-bounds index in the marks array. It should be: for (int i = 0; i &lt; count; i++) {The displayStudentData function iterates over 100 entries but only has data for 3 students. This could print uninitialized memory or garbage values. It should iterate only up to the count of students.    The marks array is initialized with a size of 4, but only 3 entries are filled, which is fine. However, consider using a constant for the number of students for better readability.
    Using names + 30 and names + 60 for each student’s name assumes fixed intervals, which is not flexible. A better approach is to use a 2D array for names.
q3-    The loop conditions in the input and highest bid calculations use &lt;= nobids, which causes an out-of-bounds access. It should be &lt; nobids instead.
2. Logical Errors:
    The condition for finding the highest bid in the second loop is incorrect. The logic should check each bid against a current highest value, rather than comparing adjacent elements.
    The initial value of highest is set to 0, which may not work correctly if all bids are below 0. A better approach would be to set it to a very small number or to the first bid.
    The program does not handle the case where the user enters an invalid number of bids (less than 2) correctly; it should return early after printing the error message.</v>
      </c>
      <c r="AP101" t="s">
        <v>1058</v>
      </c>
    </row>
    <row r="102" spans="1:42" ht="15.6" customHeight="1" x14ac:dyDescent="0.3">
      <c r="A102" s="7">
        <v>102</v>
      </c>
      <c r="B102" s="8">
        <v>20677174</v>
      </c>
      <c r="C102" s="6" t="s">
        <v>102</v>
      </c>
      <c r="D102" s="10">
        <v>1.5</v>
      </c>
      <c r="E102" s="10">
        <v>1.5</v>
      </c>
      <c r="F102" s="10">
        <f>SUM(Table1357859[[#This Row],[Run and Output (1.5)]:[Code Quality (1.5)]])</f>
        <v>3</v>
      </c>
      <c r="G102" s="10">
        <v>1.5</v>
      </c>
      <c r="H102" s="10">
        <v>1.5</v>
      </c>
      <c r="I102" s="10">
        <f>SUM(Table1357859[[#This Row],[Run and Output (1.5)2]],Table1357859[[#This Row],[Code Quality (1.5)3]])</f>
        <v>3</v>
      </c>
      <c r="J102" s="10">
        <v>2</v>
      </c>
      <c r="K102" s="10">
        <v>2</v>
      </c>
      <c r="L102" s="10">
        <f>SUM(Table1357859[[#This Row],[Run and Output (2)]],Table1357859[[#This Row],[Code Quality (2)]])</f>
        <v>4</v>
      </c>
      <c r="M102" s="25">
        <f>SUM(Table1357859[[#This Row],[Q1]],Table1357859[[#This Row],[Q2]],Table1357859[[#This Row],[Q3]])</f>
        <v>10</v>
      </c>
      <c r="N102" s="10">
        <v>1.5</v>
      </c>
      <c r="O102" s="10">
        <v>1.5</v>
      </c>
      <c r="P102" s="33">
        <f>SUM(Table1357859[[#This Row],[Run and Correct Output (1.5)]:[Code Quality (1.5)2]])</f>
        <v>3</v>
      </c>
      <c r="Q102" s="10">
        <v>1.5</v>
      </c>
      <c r="R102" s="10">
        <v>1.5</v>
      </c>
      <c r="S102" s="33">
        <f>SUM(Table1357859[[#This Row],[Run and Correct Output (1.5)2]:[Code Quality (1.5)4]])</f>
        <v>3</v>
      </c>
      <c r="T102" s="10">
        <v>2</v>
      </c>
      <c r="U102" s="10">
        <v>2</v>
      </c>
      <c r="V102" s="33">
        <f>SUM(Table1357859[[#This Row],[Run and Correct Output (2)]:[Code Quality (2)2]])</f>
        <v>4</v>
      </c>
      <c r="W102" s="3">
        <f>SUM(Table1357859[[#This Row],[Q1(3)]],Table1357859[[#This Row],[Q2(3)]],Table1357859[[#This Row],[Q3 (4)]])</f>
        <v>10</v>
      </c>
      <c r="X102" s="2"/>
      <c r="Y102" s="2"/>
      <c r="Z102" s="2"/>
      <c r="AA102" s="2"/>
      <c r="AB102" s="2"/>
      <c r="AC102" s="2"/>
      <c r="AD102" s="3">
        <f t="shared" si="4"/>
        <v>0</v>
      </c>
      <c r="AE102" s="4">
        <f t="shared" si="5"/>
        <v>20</v>
      </c>
      <c r="AF102" s="12" t="s">
        <v>254</v>
      </c>
      <c r="AG102" s="12" t="s">
        <v>461</v>
      </c>
      <c r="AH102" s="12" t="s">
        <v>490</v>
      </c>
      <c r="AI102" s="12" t="str">
        <f>CONCATENATE(Table1357859[[#This Row],[Feedback Q1]],Table1357859[[#This Row],[Feedback Q2]],Table1357859[[#This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effectively prompts the user for product details, calculates the total cost based on product type, and applies any discounts. The logic flows well, and the calculations are accurate.</v>
      </c>
      <c r="AJ102" s="12" t="s">
        <v>622</v>
      </c>
      <c r="AL102" t="s">
        <v>699</v>
      </c>
      <c r="AM102" t="s">
        <v>698</v>
      </c>
      <c r="AN102" s="27" t="s">
        <v>965</v>
      </c>
      <c r="AO102" t="str">
        <f t="shared" si="6"/>
        <v>q1-The logic of the program is sound. 
q2-The code meets the requirements effectively, with good input handling, calculations, and output formatting. The use of constants for student count and name length improves maintainability.
q3-The program is incomplete.     In the loop that reads bids, the code incorrectly uses bids[100] instead of bids[i]. This will lead to undefined behavior since it always writes to the 101st element of the array, which does not exist.
    The inner loop is using bids instead of num in the condition, which does not make sense.
    The variable i is incorrectly incremented in the inner loop (++i), which should be ++j.</v>
      </c>
      <c r="AP102" t="s">
        <v>1059</v>
      </c>
    </row>
    <row r="103" spans="1:42" x14ac:dyDescent="0.3">
      <c r="A103" s="7">
        <v>103</v>
      </c>
      <c r="B103" s="8">
        <v>20678343</v>
      </c>
      <c r="C103" s="6" t="s">
        <v>103</v>
      </c>
      <c r="D103" s="10">
        <v>1.5</v>
      </c>
      <c r="E103" s="10">
        <v>1.5</v>
      </c>
      <c r="F103" s="10">
        <f>SUM(Table1357859[[#This Row],[Run and Output (1.5)]:[Code Quality (1.5)]])</f>
        <v>3</v>
      </c>
      <c r="G103" s="10">
        <v>1.5</v>
      </c>
      <c r="H103" s="10">
        <v>1.5</v>
      </c>
      <c r="I103" s="10">
        <f>SUM(Table1357859[[#This Row],[Run and Output (1.5)2]],Table1357859[[#This Row],[Code Quality (1.5)3]])</f>
        <v>3</v>
      </c>
      <c r="J103" s="10">
        <v>2</v>
      </c>
      <c r="K103" s="10">
        <v>2</v>
      </c>
      <c r="L103" s="10">
        <f>SUM(Table1357859[[#This Row],[Run and Output (2)]],Table1357859[[#This Row],[Code Quality (2)]])</f>
        <v>4</v>
      </c>
      <c r="M103" s="25">
        <f>SUM(Table1357859[[#This Row],[Q1]],Table1357859[[#This Row],[Q2]],Table1357859[[#This Row],[Q3]])</f>
        <v>10</v>
      </c>
      <c r="N103" s="15">
        <v>0</v>
      </c>
      <c r="O103" s="15">
        <v>0</v>
      </c>
      <c r="P103" s="34">
        <f>SUM(Table1357859[[#This Row],[Run and Correct Output (1.5)]:[Code Quality (1.5)2]])</f>
        <v>0</v>
      </c>
      <c r="Q103" s="15">
        <v>0</v>
      </c>
      <c r="R103" s="15">
        <v>0</v>
      </c>
      <c r="S103" s="34">
        <f>SUM(Table1357859[[#This Row],[Run and Correct Output (1.5)2]:[Code Quality (1.5)4]])</f>
        <v>0</v>
      </c>
      <c r="T103" s="15">
        <v>0</v>
      </c>
      <c r="U103" s="15">
        <v>0</v>
      </c>
      <c r="V103" s="34">
        <f>SUM(Table1357859[[#This Row],[Run and Correct Output (2)]:[Code Quality (2)2]])</f>
        <v>0</v>
      </c>
      <c r="W103" s="19">
        <f>SUM(Table1357859[[#This Row],[Q1(3)]],Table1357859[[#This Row],[Q2(3)]],Table1357859[[#This Row],[Q3 (4)]])</f>
        <v>0</v>
      </c>
      <c r="X103" s="2"/>
      <c r="Y103" s="2"/>
      <c r="Z103" s="2"/>
      <c r="AA103" s="2"/>
      <c r="AB103" s="2"/>
      <c r="AC103" s="2"/>
      <c r="AD103" s="3">
        <f t="shared" si="4"/>
        <v>0</v>
      </c>
      <c r="AE103" s="4">
        <f t="shared" si="5"/>
        <v>10</v>
      </c>
      <c r="AF103" s="12" t="s">
        <v>254</v>
      </c>
      <c r="AG103" s="12" t="s">
        <v>461</v>
      </c>
      <c r="AH103" s="12" t="s">
        <v>409</v>
      </c>
      <c r="AI103" s="12" t="str">
        <f>CONCATENATE(Table1357859[[#This Row],[Feedback Q1]],Table1357859[[#This Row],[Feedback Q2]],Table1357859[[#This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103" s="12" t="s">
        <v>573</v>
      </c>
      <c r="AL103" t="s">
        <v>866</v>
      </c>
      <c r="AM103" t="s">
        <v>867</v>
      </c>
      <c r="AN103" t="s">
        <v>868</v>
      </c>
      <c r="AO103" t="str">
        <f t="shared" si="6"/>
        <v>q1-In the loop where array elements are read, you mistakenly use &amp;arr[1] instead of &amp;arr[i]. This will always write to the second element of the array regardless of the loop index. It should be: scanf("%d", &amp;arr[i]); The program does not free the allocated memory for the array before exiting. It's a good practice to include free(arr); before the end of the program to prevent memory leaks.
q2-The scanf format string for reading names does not handle the newline character properly. After reading the name, the newline character from pressing Enter remains in the input buffer, causing the subsequent scanf for marks to be skipped. You can fix this by adding a space before %[^\n] in scanf, like this: scanf(" %[^\n]", names[i]); with a space before %
q3-The program correctly handles the input for bids and checks for the minimum bid amount. However, when a bid is below the threshold, the code allows the user to retry, but it does not provide a clear prompt to re-enter the bid</v>
      </c>
      <c r="AP103" t="s">
        <v>1060</v>
      </c>
    </row>
    <row r="104" spans="1:42" x14ac:dyDescent="0.3">
      <c r="A104" s="7">
        <v>104</v>
      </c>
      <c r="B104" s="8">
        <v>20682988</v>
      </c>
      <c r="C104" s="6" t="s">
        <v>104</v>
      </c>
      <c r="D104" s="10">
        <v>0.5</v>
      </c>
      <c r="E104" s="10">
        <v>0.5</v>
      </c>
      <c r="F104" s="10">
        <f>SUM(Table1357859[[#This Row],[Run and Output (1.5)]:[Code Quality (1.5)]])</f>
        <v>1</v>
      </c>
      <c r="G104" s="10">
        <v>1.25</v>
      </c>
      <c r="H104" s="10">
        <v>1.25</v>
      </c>
      <c r="I104" s="10">
        <f>SUM(Table1357859[[#This Row],[Run and Output (1.5)2]],Table1357859[[#This Row],[Code Quality (1.5)3]])</f>
        <v>2.5</v>
      </c>
      <c r="J104" s="10">
        <v>1</v>
      </c>
      <c r="K104" s="10">
        <v>1</v>
      </c>
      <c r="L104" s="10">
        <f>SUM(Table1357859[[#This Row],[Run and Output (2)]],Table1357859[[#This Row],[Code Quality (2)]])</f>
        <v>2</v>
      </c>
      <c r="M104" s="25">
        <f>SUM(Table1357859[[#This Row],[Q1]],Table1357859[[#This Row],[Q2]],Table1357859[[#This Row],[Q3]])</f>
        <v>5.5</v>
      </c>
      <c r="N104" s="10">
        <v>0.5</v>
      </c>
      <c r="O104" s="10">
        <v>0.5</v>
      </c>
      <c r="P104" s="33">
        <f>SUM(Table1357859[[#This Row],[Run and Correct Output (1.5)]:[Code Quality (1.5)2]])</f>
        <v>1</v>
      </c>
      <c r="Q104" s="15">
        <v>0</v>
      </c>
      <c r="R104" s="15">
        <v>0</v>
      </c>
      <c r="S104" s="34">
        <f>SUM(Table1357859[[#This Row],[Run and Correct Output (1.5)2]:[Code Quality (1.5)4]])</f>
        <v>0</v>
      </c>
      <c r="T104" s="10">
        <v>2</v>
      </c>
      <c r="U104" s="10">
        <v>2</v>
      </c>
      <c r="V104" s="33">
        <f>SUM(Table1357859[[#This Row],[Run and Correct Output (2)]:[Code Quality (2)2]])</f>
        <v>4</v>
      </c>
      <c r="W104" s="3">
        <f>SUM(Table1357859[[#This Row],[Q1(3)]],Table1357859[[#This Row],[Q2(3)]],Table1357859[[#This Row],[Q3 (4)]])</f>
        <v>5</v>
      </c>
      <c r="X104" s="2"/>
      <c r="Y104" s="2"/>
      <c r="Z104" s="2"/>
      <c r="AA104" s="2"/>
      <c r="AB104" s="2"/>
      <c r="AC104" s="2"/>
      <c r="AD104" s="3">
        <f t="shared" si="4"/>
        <v>0</v>
      </c>
      <c r="AE104" s="4">
        <f t="shared" si="5"/>
        <v>10.5</v>
      </c>
      <c r="AF104" s="12" t="s">
        <v>264</v>
      </c>
      <c r="AG104" s="12" t="s">
        <v>265</v>
      </c>
      <c r="AH104" s="12" t="s">
        <v>266</v>
      </c>
      <c r="AI104" s="12" t="str">
        <f>CONCATENATE(Table1357859[[#This Row],[Feedback Q1]],Table1357859[[#This Row],[Feedback Q2]],Table1357859[[#This Row],[Feedback Q3]])</f>
        <v>q1:The program attempts to print a grid of asterisks based on user input for rows and columns. However, the nested loops contain syntax errors and will not compile as written. The outer loop is not structured correctly, and the inner loop is misplaced.q2:The program computes the sum, average, product, largest, and smallest of three integers correctly based on user input. However, there are logical errors in the conditional checks for the largest and smallest values.Replace commas with logical operators in the conditional checks for the largest and smallest numbers.q3:The program aims to calculate the total cost based on product type and apply a discount. However, there are several errors that prevent it from functioning correctly, including incorrect variable names and formatting issues in scanf. The structure is clear, but there are multiple syntax errors that need addressing. The use of incorrect case labels and the handling of discount calculations also need correction.</v>
      </c>
      <c r="AJ104" s="12" t="s">
        <v>650</v>
      </c>
      <c r="AL104" t="s">
        <v>777</v>
      </c>
      <c r="AM104" t="s">
        <v>790</v>
      </c>
      <c r="AN104" t="s">
        <v>779</v>
      </c>
      <c r="AO104" t="str">
        <f t="shared" si="6"/>
        <v>q1-It meets the requirements well
q2- It meets the requirements well
q3-It meets the requirements well</v>
      </c>
      <c r="AP104" t="s">
        <v>1052</v>
      </c>
    </row>
    <row r="105" spans="1:42" x14ac:dyDescent="0.3">
      <c r="A105" s="7">
        <v>105</v>
      </c>
      <c r="B105" s="8">
        <v>20683106</v>
      </c>
      <c r="C105" s="6" t="s">
        <v>105</v>
      </c>
      <c r="D105" s="10">
        <v>1.5</v>
      </c>
      <c r="E105" s="10">
        <v>1.5</v>
      </c>
      <c r="F105" s="10">
        <f>SUM(Table1357859[[#This Row],[Run and Output (1.5)]:[Code Quality (1.5)]])</f>
        <v>3</v>
      </c>
      <c r="G105" s="10">
        <v>1.5</v>
      </c>
      <c r="H105" s="10">
        <v>1.5</v>
      </c>
      <c r="I105" s="10">
        <f>SUM(Table1357859[[#This Row],[Run and Output (1.5)2]],Table1357859[[#This Row],[Code Quality (1.5)3]])</f>
        <v>3</v>
      </c>
      <c r="J105" s="10">
        <v>2</v>
      </c>
      <c r="K105" s="10">
        <v>2</v>
      </c>
      <c r="L105" s="10">
        <f>SUM(Table1357859[[#This Row],[Run and Output (2)]],Table1357859[[#This Row],[Code Quality (2)]])</f>
        <v>4</v>
      </c>
      <c r="M105" s="25">
        <f>SUM(Table1357859[[#This Row],[Q1]],Table1357859[[#This Row],[Q2]],Table1357859[[#This Row],[Q3]])</f>
        <v>10</v>
      </c>
      <c r="N105" s="10">
        <v>1.5</v>
      </c>
      <c r="O105" s="10">
        <v>1.5</v>
      </c>
      <c r="P105" s="33">
        <f>SUM(Table1357859[[#This Row],[Run and Correct Output (1.5)]:[Code Quality (1.5)2]])</f>
        <v>3</v>
      </c>
      <c r="Q105" s="10">
        <v>1</v>
      </c>
      <c r="R105" s="10">
        <v>1</v>
      </c>
      <c r="S105" s="33">
        <f>SUM(Table1357859[[#This Row],[Run and Correct Output (1.5)2]:[Code Quality (1.5)4]])</f>
        <v>2</v>
      </c>
      <c r="T105" s="10">
        <v>2</v>
      </c>
      <c r="U105" s="10">
        <v>2</v>
      </c>
      <c r="V105" s="33">
        <f>SUM(Table1357859[[#This Row],[Run and Correct Output (2)]:[Code Quality (2)2]])</f>
        <v>4</v>
      </c>
      <c r="W105" s="3">
        <f>SUM(Table1357859[[#This Row],[Q1(3)]],Table1357859[[#This Row],[Q2(3)]],Table1357859[[#This Row],[Q3 (4)]])</f>
        <v>9</v>
      </c>
      <c r="X105" s="2"/>
      <c r="Y105" s="2"/>
      <c r="Z105" s="2"/>
      <c r="AA105" s="2"/>
      <c r="AB105" s="2"/>
      <c r="AC105" s="2"/>
      <c r="AD105" s="3">
        <f t="shared" si="4"/>
        <v>0</v>
      </c>
      <c r="AE105" s="4">
        <f t="shared" si="5"/>
        <v>19</v>
      </c>
      <c r="AF105" s="12" t="s">
        <v>295</v>
      </c>
      <c r="AG105" s="12" t="s">
        <v>296</v>
      </c>
      <c r="AH105" s="12" t="s">
        <v>352</v>
      </c>
      <c r="AI105" s="12" t="str">
        <f>CONCATENATE(Table1357859[[#This Row],[Feedback Q1]],Table1357859[[#This Row],[Feedback Q2]],Table1357859[[#This Row],[Feedback Q3]])</f>
        <v>q1:The program correctly prompts the user for the number of rows and columns, and it prints a grid of asterisks based on the input values. The logic is sound and performs as expected.q2:The program correctly calculates the sum, average, product, smallest, and largest of three integers. However, the logic for determining the smallest number is overly complex and could be simplified.q3: The program correctly implements a menu-driven interface that allows users to select a product type, input relevant data, and calculate the total cost with a discount applied. The use of a loop allows for multiple calculations in a single run, which is a useful feature.The logic for calculating costs and displaying results is repeated in each case of the switch statement. This could be refactored into a function to reduce redundancy and improve maintainability.</v>
      </c>
      <c r="AJ105" s="12" t="s">
        <v>594</v>
      </c>
      <c r="AL105" t="s">
        <v>715</v>
      </c>
      <c r="AM105" t="s">
        <v>716</v>
      </c>
      <c r="AN105" t="s">
        <v>717</v>
      </c>
      <c r="AO105" t="str">
        <f t="shared" si="6"/>
        <v>q1-The logic for reading the size of the array, populating it, validating indices, and calculating the sum is sound.
q2- The program correctly handles user input, calculates the average, and displays the results. 
q3-The logic for gathering input, validating bids, and finding the highest bid is sound.</v>
      </c>
      <c r="AP105" t="s">
        <v>1061</v>
      </c>
    </row>
    <row r="106" spans="1:42" ht="15.6" customHeight="1" x14ac:dyDescent="0.3">
      <c r="A106" s="7">
        <v>106</v>
      </c>
      <c r="B106" s="8">
        <v>20687076</v>
      </c>
      <c r="C106" s="6" t="s">
        <v>106</v>
      </c>
      <c r="D106" s="10">
        <v>1.5</v>
      </c>
      <c r="E106" s="10">
        <v>1.5</v>
      </c>
      <c r="F106" s="10">
        <f>SUM(Table1357859[[#This Row],[Run and Output (1.5)]:[Code Quality (1.5)]])</f>
        <v>3</v>
      </c>
      <c r="G106" s="10">
        <v>0.5</v>
      </c>
      <c r="H106" s="10">
        <v>0.5</v>
      </c>
      <c r="I106" s="10">
        <f>SUM(Table1357859[[#This Row],[Run and Output (1.5)2]],Table1357859[[#This Row],[Code Quality (1.5)3]])</f>
        <v>1</v>
      </c>
      <c r="J106" s="10">
        <v>0</v>
      </c>
      <c r="K106" s="10">
        <v>0</v>
      </c>
      <c r="L106" s="10">
        <f>SUM(Table1357859[[#This Row],[Run and Output (2)]],Table1357859[[#This Row],[Code Quality (2)]])</f>
        <v>0</v>
      </c>
      <c r="M106" s="25">
        <f>SUM(Table1357859[[#This Row],[Q1]],Table1357859[[#This Row],[Q2]],Table1357859[[#This Row],[Q3]])</f>
        <v>4</v>
      </c>
      <c r="N106" s="10">
        <v>1.5</v>
      </c>
      <c r="O106" s="10">
        <v>1.5</v>
      </c>
      <c r="P106" s="33">
        <f>SUM(Table1357859[[#This Row],[Run and Correct Output (1.5)]:[Code Quality (1.5)2]])</f>
        <v>3</v>
      </c>
      <c r="Q106" s="10">
        <v>1.5</v>
      </c>
      <c r="R106" s="10">
        <v>1.5</v>
      </c>
      <c r="S106" s="33">
        <f>SUM(Table1357859[[#This Row],[Run and Correct Output (1.5)2]:[Code Quality (1.5)4]])</f>
        <v>3</v>
      </c>
      <c r="T106" s="10">
        <v>2</v>
      </c>
      <c r="U106" s="10">
        <v>2</v>
      </c>
      <c r="V106" s="33">
        <f>SUM(Table1357859[[#This Row],[Run and Correct Output (2)]:[Code Quality (2)2]])</f>
        <v>4</v>
      </c>
      <c r="W106" s="3">
        <f>SUM(Table1357859[[#This Row],[Q1(3)]],Table1357859[[#This Row],[Q2(3)]],Table1357859[[#This Row],[Q3 (4)]])</f>
        <v>10</v>
      </c>
      <c r="X106" s="2"/>
      <c r="Y106" s="2"/>
      <c r="Z106" s="2"/>
      <c r="AA106" s="2"/>
      <c r="AB106" s="2"/>
      <c r="AC106" s="2"/>
      <c r="AD106" s="3">
        <f t="shared" si="4"/>
        <v>0</v>
      </c>
      <c r="AE106" s="4">
        <f t="shared" si="5"/>
        <v>14</v>
      </c>
      <c r="AF106" s="12" t="s">
        <v>244</v>
      </c>
      <c r="AG106" s="13" t="s">
        <v>245</v>
      </c>
      <c r="AH106" s="12" t="s">
        <v>243</v>
      </c>
      <c r="AI106" s="12" t="str">
        <f>CONCATENATE(Table1357859[[#This Row],[Feedback Q1]],Table1357859[[#This Row],[Feedback Q2]],Table1357859[[#This Row],[Feedback Q3]])</f>
        <v>q1:The program correctly prints a grid of asterisks according to the number of rows and columns specified by the user.q2:
    Logical Correctness: The intent to compute the sum, product, smallest, largest, and average of a given number of integers is clear. However, there are several issues:
        The product calculation is incorrectly assigned in the loop, resetting for each number instead of accumulating.
        The average calculation is placed incorrectly and lacks proper formatting.
        The condition to check if the user entered at least three integers is flawed; it checks the value of x but does not prevent the program from starting if x is less than 3.
    Code Structure Quality: The code has a reasonable structure, but there are syntax errors (missing semicolons) and logical flow issues. The use of float for average calculation should be corrected.
    Code Completeness: The program does not compile due to syntax errors and lacks proper handling of the average calculation. Additionally, the sum should accumulate values instead of replacing them.
Feedback: Needs Improvement.
    Fix the product calculation: Change prod = numbers[i]; to prod *= numbers[i]; to accumulate the product.
    Correct average calculation: Place the average calculation outside the loop and ensure proper type casting.
    Add missing semicolons: Ensure every statement ends with a semicolon.q3: not answered</v>
      </c>
      <c r="AJ106" s="12" t="s">
        <v>535</v>
      </c>
      <c r="AL106" t="s">
        <v>777</v>
      </c>
      <c r="AM106" t="s">
        <v>778</v>
      </c>
      <c r="AN106" t="s">
        <v>779</v>
      </c>
      <c r="AO106" t="str">
        <f t="shared" si="6"/>
        <v>q1-It meets the requirements well
q2-It meets the requirements well
q3-It meets the requirements well</v>
      </c>
      <c r="AP106" t="s">
        <v>1010</v>
      </c>
    </row>
    <row r="107" spans="1:42" x14ac:dyDescent="0.3">
      <c r="A107" s="7">
        <v>107</v>
      </c>
      <c r="B107" s="8">
        <v>20690297</v>
      </c>
      <c r="C107" s="6" t="s">
        <v>107</v>
      </c>
      <c r="D107" s="10">
        <v>1.5</v>
      </c>
      <c r="E107" s="10">
        <v>1.5</v>
      </c>
      <c r="F107" s="10">
        <f>SUM(Table1357859[[#This Row],[Run and Output (1.5)]:[Code Quality (1.5)]])</f>
        <v>3</v>
      </c>
      <c r="G107" s="10">
        <v>1.5</v>
      </c>
      <c r="H107" s="10">
        <v>1.5</v>
      </c>
      <c r="I107" s="10">
        <f>SUM(Table1357859[[#This Row],[Run and Output (1.5)2]],Table1357859[[#This Row],[Code Quality (1.5)3]])</f>
        <v>3</v>
      </c>
      <c r="J107" s="10">
        <v>2</v>
      </c>
      <c r="K107" s="10">
        <v>2</v>
      </c>
      <c r="L107" s="10">
        <f>SUM(Table1357859[[#This Row],[Run and Output (2)]],Table1357859[[#This Row],[Code Quality (2)]])</f>
        <v>4</v>
      </c>
      <c r="M107" s="25">
        <f>SUM(Table1357859[[#This Row],[Q1]],Table1357859[[#This Row],[Q2]],Table1357859[[#This Row],[Q3]])</f>
        <v>10</v>
      </c>
      <c r="N107" s="10">
        <v>1.5</v>
      </c>
      <c r="O107" s="10">
        <v>1</v>
      </c>
      <c r="P107" s="33">
        <f>SUM(Table1357859[[#This Row],[Run and Correct Output (1.5)]:[Code Quality (1.5)2]])</f>
        <v>2.5</v>
      </c>
      <c r="Q107" s="10">
        <v>1.5</v>
      </c>
      <c r="R107" s="10">
        <v>1.5</v>
      </c>
      <c r="S107" s="33">
        <f>SUM(Table1357859[[#This Row],[Run and Correct Output (1.5)2]:[Code Quality (1.5)4]])</f>
        <v>3</v>
      </c>
      <c r="T107" s="10">
        <v>2</v>
      </c>
      <c r="U107" s="10">
        <v>2</v>
      </c>
      <c r="V107" s="33">
        <f>SUM(Table1357859[[#This Row],[Run and Correct Output (2)]:[Code Quality (2)2]])</f>
        <v>4</v>
      </c>
      <c r="W107" s="3">
        <f>SUM(Table1357859[[#This Row],[Q1(3)]],Table1357859[[#This Row],[Q2(3)]],Table1357859[[#This Row],[Q3 (4)]])</f>
        <v>9.5</v>
      </c>
      <c r="X107" s="2"/>
      <c r="Y107" s="2"/>
      <c r="Z107" s="2"/>
      <c r="AA107" s="2"/>
      <c r="AB107" s="2"/>
      <c r="AC107" s="2"/>
      <c r="AD107" s="3">
        <f t="shared" si="4"/>
        <v>0</v>
      </c>
      <c r="AE107" s="4">
        <f t="shared" si="5"/>
        <v>19.5</v>
      </c>
      <c r="AF107" s="12" t="s">
        <v>254</v>
      </c>
      <c r="AG107" s="12" t="s">
        <v>252</v>
      </c>
      <c r="AH107" s="12" t="s">
        <v>253</v>
      </c>
      <c r="AI107" s="12" t="str">
        <f>CONCATENATE(Table1357859[[#This Row],[Feedback Q1]],Table1357859[[#This Row],[Feedback Q2]],Table1357859[[#This Row],[Feedback Q3]])</f>
        <v>q1:The program correctly prints a grid of asterisks according to the number of rows and columns specified by the user. The nested loops work as intended, creating the expected output.q2:The program correctly calculates the sum, average, product, smallest, and largest of three integers. The calculations and comparisons are implemented accurately.  However, the logic for determining the smallest and largest numbers could be simplified, making it easier to follow.q3:The program correctly computes the total and final costs for various grocery items based on user input. It effectively uses a switch statement to handle different product codes. However, there are some logical issues, particularly in the handling of the total cost and the final cost calculations.</v>
      </c>
      <c r="AJ107" s="12" t="s">
        <v>542</v>
      </c>
      <c r="AL107" t="s">
        <v>903</v>
      </c>
      <c r="AM107" t="s">
        <v>778</v>
      </c>
      <c r="AN107" t="s">
        <v>779</v>
      </c>
      <c r="AO107" t="str">
        <f t="shared" si="6"/>
        <v>q1-The program does not follow requirement of calculating sum.
q2-It meets the requirements well
q3-It meets the requirements well</v>
      </c>
      <c r="AP107" t="s">
        <v>1062</v>
      </c>
    </row>
    <row r="108" spans="1:42" x14ac:dyDescent="0.3">
      <c r="A108" s="7">
        <v>108</v>
      </c>
      <c r="B108" s="8">
        <v>20690629</v>
      </c>
      <c r="C108" s="6" t="s">
        <v>108</v>
      </c>
      <c r="D108" s="10">
        <v>1.5</v>
      </c>
      <c r="E108" s="10">
        <v>1.5</v>
      </c>
      <c r="F108" s="10">
        <f>SUM(Table1357859[[#This Row],[Run and Output (1.5)]:[Code Quality (1.5)]])</f>
        <v>3</v>
      </c>
      <c r="G108" s="10">
        <v>0.5</v>
      </c>
      <c r="H108" s="10">
        <v>0.5</v>
      </c>
      <c r="I108" s="10">
        <f>SUM(Table1357859[[#This Row],[Run and Output (1.5)2]],Table1357859[[#This Row],[Code Quality (1.5)3]])</f>
        <v>1</v>
      </c>
      <c r="J108" s="10">
        <v>0.5</v>
      </c>
      <c r="K108" s="10">
        <v>0.5</v>
      </c>
      <c r="L108" s="10">
        <f>SUM(Table1357859[[#This Row],[Run and Output (2)]],Table1357859[[#This Row],[Code Quality (2)]])</f>
        <v>1</v>
      </c>
      <c r="M108" s="25">
        <f>SUM(Table1357859[[#This Row],[Q1]],Table1357859[[#This Row],[Q2]],Table1357859[[#This Row],[Q3]])</f>
        <v>5</v>
      </c>
      <c r="N108" s="10">
        <v>1</v>
      </c>
      <c r="O108" s="10">
        <v>1</v>
      </c>
      <c r="P108" s="33">
        <f>SUM(Table1357859[[#This Row],[Run and Correct Output (1.5)]:[Code Quality (1.5)2]])</f>
        <v>2</v>
      </c>
      <c r="Q108" s="10">
        <v>1.5</v>
      </c>
      <c r="R108" s="10">
        <v>1.5</v>
      </c>
      <c r="S108" s="33">
        <f>SUM(Table1357859[[#This Row],[Run and Correct Output (1.5)2]:[Code Quality (1.5)4]])</f>
        <v>3</v>
      </c>
      <c r="T108" s="10">
        <v>1</v>
      </c>
      <c r="U108" s="10">
        <v>1</v>
      </c>
      <c r="V108" s="33">
        <f>SUM(Table1357859[[#This Row],[Run and Correct Output (2)]:[Code Quality (2)2]])</f>
        <v>2</v>
      </c>
      <c r="W108" s="3">
        <f>SUM(Table1357859[[#This Row],[Q1(3)]],Table1357859[[#This Row],[Q2(3)]],Table1357859[[#This Row],[Q3 (4)]])</f>
        <v>7</v>
      </c>
      <c r="X108" s="2"/>
      <c r="Y108" s="2"/>
      <c r="Z108" s="2"/>
      <c r="AA108" s="2"/>
      <c r="AB108" s="2"/>
      <c r="AC108" s="2"/>
      <c r="AD108" s="3">
        <f t="shared" si="4"/>
        <v>0</v>
      </c>
      <c r="AE108" s="4">
        <f t="shared" si="5"/>
        <v>12</v>
      </c>
      <c r="AF108" s="12" t="s">
        <v>366</v>
      </c>
      <c r="AG108" s="12" t="s">
        <v>365</v>
      </c>
      <c r="AH108" s="12"/>
      <c r="AI108" s="12" t="str">
        <f>CONCATENATE(Table1357859[[#This Row],[Feedback Q1]],Table1357859[[#This Row],[Feedback Q2]],Table1357859[[#This Row],[Feedback Q3]])</f>
        <v>q1: There is a missing semicolon at the end of the return 0 statement. Otherwise fine.q2:The program attempts to calculate the sum, average, product, and smallest of three integers. However, there are significant syntax and logical errors that prevent it from functioning correctly.</v>
      </c>
      <c r="AJ108" s="12" t="s">
        <v>575</v>
      </c>
      <c r="AL108" t="s">
        <v>777</v>
      </c>
      <c r="AM108" t="s">
        <v>904</v>
      </c>
      <c r="AN108" t="s">
        <v>779</v>
      </c>
      <c r="AO108" t="str">
        <f t="shared" si="6"/>
        <v>q1-It meets the requirements well
q2-No application of function as required.
q3-It meets the requirements well</v>
      </c>
      <c r="AP108" t="s">
        <v>1063</v>
      </c>
    </row>
    <row r="109" spans="1:42" ht="13.8" customHeight="1" x14ac:dyDescent="0.3">
      <c r="A109" s="7">
        <v>109</v>
      </c>
      <c r="B109" s="8">
        <v>20697136</v>
      </c>
      <c r="C109" s="6" t="s">
        <v>109</v>
      </c>
      <c r="D109" s="10">
        <v>1.5</v>
      </c>
      <c r="E109" s="10">
        <v>1.5</v>
      </c>
      <c r="F109" s="10">
        <f>SUM(Table1357859[[#This Row],[Run and Output (1.5)]:[Code Quality (1.5)]])</f>
        <v>3</v>
      </c>
      <c r="G109" s="10">
        <v>1.5</v>
      </c>
      <c r="H109" s="10">
        <v>1.5</v>
      </c>
      <c r="I109" s="10">
        <f>SUM(Table1357859[[#This Row],[Run and Output (1.5)2]],Table1357859[[#This Row],[Code Quality (1.5)3]])</f>
        <v>3</v>
      </c>
      <c r="J109" s="17">
        <v>1</v>
      </c>
      <c r="K109" s="17">
        <v>1</v>
      </c>
      <c r="L109" s="17">
        <f>SUM(Table1357859[[#This Row],[Run and Output (2)]],Table1357859[[#This Row],[Code Quality (2)]])</f>
        <v>2</v>
      </c>
      <c r="M109" s="25">
        <f>SUM(Table1357859[[#This Row],[Q1]],Table1357859[[#This Row],[Q2]],Table1357859[[#This Row],[Q3]])</f>
        <v>8</v>
      </c>
      <c r="N109" s="10">
        <v>1.5</v>
      </c>
      <c r="O109" s="10">
        <v>1.5</v>
      </c>
      <c r="P109" s="33">
        <f>SUM(Table1357859[[#This Row],[Run and Correct Output (1.5)]:[Code Quality (1.5)2]])</f>
        <v>3</v>
      </c>
      <c r="Q109" s="10">
        <v>1.5</v>
      </c>
      <c r="R109" s="10">
        <v>1.5</v>
      </c>
      <c r="S109" s="33">
        <f>SUM(Table1357859[[#This Row],[Run and Correct Output (1.5)2]:[Code Quality (1.5)4]])</f>
        <v>3</v>
      </c>
      <c r="T109" s="10">
        <v>1</v>
      </c>
      <c r="U109" s="10">
        <v>0.5</v>
      </c>
      <c r="V109" s="33">
        <f>SUM(Table1357859[[#This Row],[Run and Correct Output (2)]:[Code Quality (2)2]])</f>
        <v>1.5</v>
      </c>
      <c r="W109" s="3">
        <f>SUM(Table1357859[[#This Row],[Q1(3)]],Table1357859[[#This Row],[Q2(3)]],Table1357859[[#This Row],[Q3 (4)]])</f>
        <v>7.5</v>
      </c>
      <c r="X109" s="2"/>
      <c r="Y109" s="2"/>
      <c r="Z109" s="2"/>
      <c r="AA109" s="2"/>
      <c r="AB109" s="2"/>
      <c r="AC109" s="2"/>
      <c r="AD109" s="3">
        <f t="shared" si="4"/>
        <v>0</v>
      </c>
      <c r="AE109" s="4">
        <f t="shared" si="5"/>
        <v>15.5</v>
      </c>
      <c r="AF109" s="12" t="s">
        <v>254</v>
      </c>
      <c r="AG109" s="12" t="s">
        <v>461</v>
      </c>
      <c r="AH109" s="12" t="s">
        <v>492</v>
      </c>
      <c r="AI109" s="12" t="str">
        <f>CONCATENATE(Table1357859[[#This Row],[Feedback Q1]],Table1357859[[#This Row],[Feedback Q2]],Table1357859[[#This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syntax error. The calculation for the total cost of fruits mistakenly multiplies weight by 1 instead of price. unable to run (case 2)</v>
      </c>
      <c r="AJ109" s="12" t="s">
        <v>629</v>
      </c>
      <c r="AL109" s="27" t="s">
        <v>938</v>
      </c>
      <c r="AM109" t="s">
        <v>778</v>
      </c>
      <c r="AN109" t="s">
        <v>779</v>
      </c>
      <c r="AO109" t="str">
        <f t="shared" si="6"/>
        <v>q1-The function signature for main should be int main() instead of void main(). The return type of main should always be int.
In the scanf calls for index1 and index2, you forgot to use the address-of operator &amp;. It should be scanf("%d", &amp;index1); and scanf("%d", &amp;index2);. In the second index validation, the condition should check if index2 is greater than or equal to n instead of just n (i.e., if (index2 &gt;= n)). 
The user is allowed to enter an index that is equal to n, which is out of bounds for an array indexed from 0 to n-1. This should be corrected in the validation.
The initial validation for index1 only checks if it is less than 0. It should also check if it exceeds the maximum valid index, which is n-1.
q2-It meets the requirements well
q3-It meets the requirements well</v>
      </c>
      <c r="AP109" t="s">
        <v>1064</v>
      </c>
    </row>
    <row r="110" spans="1:42" x14ac:dyDescent="0.3">
      <c r="A110" s="7">
        <v>110</v>
      </c>
      <c r="B110" s="8">
        <v>20697931</v>
      </c>
      <c r="C110" s="6" t="s">
        <v>110</v>
      </c>
      <c r="D110" s="10">
        <v>1.5</v>
      </c>
      <c r="E110" s="10">
        <v>1.5</v>
      </c>
      <c r="F110" s="10">
        <f>SUM(Table1357859[[#This Row],[Run and Output (1.5)]:[Code Quality (1.5)]])</f>
        <v>3</v>
      </c>
      <c r="G110" s="10">
        <v>1.5</v>
      </c>
      <c r="H110" s="10">
        <v>1.5</v>
      </c>
      <c r="I110" s="10">
        <f>SUM(Table1357859[[#This Row],[Run and Output (1.5)2]],Table1357859[[#This Row],[Code Quality (1.5)3]])</f>
        <v>3</v>
      </c>
      <c r="J110" s="10">
        <v>2</v>
      </c>
      <c r="K110" s="10">
        <v>2</v>
      </c>
      <c r="L110" s="10">
        <f>SUM(Table1357859[[#This Row],[Run and Output (2)]],Table1357859[[#This Row],[Code Quality (2)]])</f>
        <v>4</v>
      </c>
      <c r="M110" s="25">
        <f>SUM(Table1357859[[#This Row],[Q1]],Table1357859[[#This Row],[Q2]],Table1357859[[#This Row],[Q3]])</f>
        <v>10</v>
      </c>
      <c r="N110" s="10">
        <v>1.5</v>
      </c>
      <c r="O110" s="10">
        <v>1.5</v>
      </c>
      <c r="P110" s="33">
        <f>SUM(Table1357859[[#This Row],[Run and Correct Output (1.5)]:[Code Quality (1.5)2]])</f>
        <v>3</v>
      </c>
      <c r="Q110" s="10">
        <v>1.5</v>
      </c>
      <c r="R110" s="10">
        <v>1.5</v>
      </c>
      <c r="S110" s="33">
        <f>SUM(Table1357859[[#This Row],[Run and Correct Output (1.5)2]:[Code Quality (1.5)4]])</f>
        <v>3</v>
      </c>
      <c r="T110" s="10">
        <v>2</v>
      </c>
      <c r="U110" s="10">
        <v>2</v>
      </c>
      <c r="V110" s="33">
        <f>SUM(Table1357859[[#This Row],[Run and Correct Output (2)]:[Code Quality (2)2]])</f>
        <v>4</v>
      </c>
      <c r="W110" s="3">
        <f>SUM(Table1357859[[#This Row],[Q1(3)]],Table1357859[[#This Row],[Q2(3)]],Table1357859[[#This Row],[Q3 (4)]])</f>
        <v>10</v>
      </c>
      <c r="X110" s="2"/>
      <c r="Y110" s="2"/>
      <c r="Z110" s="2"/>
      <c r="AA110" s="2"/>
      <c r="AB110" s="2"/>
      <c r="AC110" s="2"/>
      <c r="AD110" s="3">
        <f t="shared" si="4"/>
        <v>0</v>
      </c>
      <c r="AE110" s="4">
        <f t="shared" si="5"/>
        <v>20</v>
      </c>
      <c r="AF110" s="12" t="s">
        <v>254</v>
      </c>
      <c r="AG110" s="12" t="s">
        <v>461</v>
      </c>
      <c r="AH110" s="12" t="s">
        <v>409</v>
      </c>
      <c r="AI110" s="12" t="str">
        <f>CONCATENATE(Table1357859[[#This Row],[Feedback Q1]],Table1357859[[#This Row],[Feedback Q2]],Table1357859[[#This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110" s="12" t="s">
        <v>573</v>
      </c>
      <c r="AL110" t="s">
        <v>777</v>
      </c>
      <c r="AM110" t="s">
        <v>790</v>
      </c>
      <c r="AN110" t="s">
        <v>779</v>
      </c>
      <c r="AO110" t="str">
        <f t="shared" si="6"/>
        <v>q1-It meets the requirements well
q2- It meets the requirements well
q3-It meets the requirements well</v>
      </c>
      <c r="AP110" t="s">
        <v>1052</v>
      </c>
    </row>
    <row r="111" spans="1:42" ht="15.6" customHeight="1" x14ac:dyDescent="0.3">
      <c r="A111" s="7">
        <v>111</v>
      </c>
      <c r="B111" s="8">
        <v>20698118</v>
      </c>
      <c r="C111" s="6" t="s">
        <v>111</v>
      </c>
      <c r="D111" s="10">
        <v>1.5</v>
      </c>
      <c r="E111" s="10">
        <v>1.5</v>
      </c>
      <c r="F111" s="10">
        <f>SUM(Table1357859[[#This Row],[Run and Output (1.5)]:[Code Quality (1.5)]])</f>
        <v>3</v>
      </c>
      <c r="G111" s="10">
        <v>1.5</v>
      </c>
      <c r="H111" s="10">
        <v>1.5</v>
      </c>
      <c r="I111" s="10">
        <f>SUM(Table1357859[[#This Row],[Run and Output (1.5)2]],Table1357859[[#This Row],[Code Quality (1.5)3]])</f>
        <v>3</v>
      </c>
      <c r="J111" s="10">
        <v>2</v>
      </c>
      <c r="K111" s="10">
        <v>2</v>
      </c>
      <c r="L111" s="10">
        <f>SUM(Table1357859[[#This Row],[Run and Output (2)]],Table1357859[[#This Row],[Code Quality (2)]])</f>
        <v>4</v>
      </c>
      <c r="M111" s="25">
        <f>SUM(Table1357859[[#This Row],[Q1]],Table1357859[[#This Row],[Q2]],Table1357859[[#This Row],[Q3]])</f>
        <v>10</v>
      </c>
      <c r="N111" s="10">
        <v>1.5</v>
      </c>
      <c r="O111" s="10">
        <v>1.5</v>
      </c>
      <c r="P111" s="33">
        <f>SUM(Table1357859[[#This Row],[Run and Correct Output (1.5)]:[Code Quality (1.5)2]])</f>
        <v>3</v>
      </c>
      <c r="Q111" s="10">
        <v>1.5</v>
      </c>
      <c r="R111" s="10">
        <v>1.5</v>
      </c>
      <c r="S111" s="33">
        <f>SUM(Table1357859[[#This Row],[Run and Correct Output (1.5)2]:[Code Quality (1.5)4]])</f>
        <v>3</v>
      </c>
      <c r="T111" s="10">
        <v>1.5</v>
      </c>
      <c r="U111" s="10">
        <v>1.5</v>
      </c>
      <c r="V111" s="33">
        <f>SUM(Table1357859[[#This Row],[Run and Correct Output (2)]:[Code Quality (2)2]])</f>
        <v>3</v>
      </c>
      <c r="W111" s="3">
        <f>SUM(Table1357859[[#This Row],[Q1(3)]],Table1357859[[#This Row],[Q2(3)]],Table1357859[[#This Row],[Q3 (4)]])</f>
        <v>9</v>
      </c>
      <c r="X111" s="2"/>
      <c r="Y111" s="2"/>
      <c r="Z111" s="2"/>
      <c r="AA111" s="2"/>
      <c r="AB111" s="2"/>
      <c r="AC111" s="2"/>
      <c r="AD111" s="3">
        <f t="shared" si="4"/>
        <v>0</v>
      </c>
      <c r="AE111" s="4">
        <f t="shared" si="5"/>
        <v>19</v>
      </c>
      <c r="AF111" s="12" t="s">
        <v>254</v>
      </c>
      <c r="AG111" s="12" t="s">
        <v>461</v>
      </c>
      <c r="AH111" s="12" t="s">
        <v>409</v>
      </c>
      <c r="AI111" s="12" t="str">
        <f>CONCATENATE(Table1357859[[#This Row],[Feedback Q1]],Table1357859[[#This Row],[Feedback Q2]],Table1357859[[#This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111" s="12" t="s">
        <v>573</v>
      </c>
      <c r="AL111" t="s">
        <v>905</v>
      </c>
      <c r="AM111" s="27" t="s">
        <v>955</v>
      </c>
      <c r="AN111" t="s">
        <v>779</v>
      </c>
      <c r="AO111" t="str">
        <f t="shared" si="6"/>
        <v>q1-No application of pointer concept.
q2-The calculateAverage function is missing a return statement. You need to return the calculated average at the end of the function.The variable calculateAverage inside the function shadows the function name. This can cause confusion; consider renaming the variable.The displayStudentData function is defined but not implemented. If this function is not used, you can remove its definition.
q3-It meets the requirements well</v>
      </c>
      <c r="AP111" t="s">
        <v>1065</v>
      </c>
    </row>
    <row r="112" spans="1:42" x14ac:dyDescent="0.3">
      <c r="A112" s="7">
        <v>112</v>
      </c>
      <c r="B112" s="8">
        <v>20698295</v>
      </c>
      <c r="C112" s="6" t="s">
        <v>112</v>
      </c>
      <c r="D112" s="10">
        <v>1.5</v>
      </c>
      <c r="E112" s="10">
        <v>1.5</v>
      </c>
      <c r="F112" s="10">
        <f>SUM(Table1357859[[#This Row],[Run and Output (1.5)]:[Code Quality (1.5)]])</f>
        <v>3</v>
      </c>
      <c r="G112" s="10">
        <v>1.5</v>
      </c>
      <c r="H112" s="10">
        <v>1.5</v>
      </c>
      <c r="I112" s="10">
        <f>SUM(Table1357859[[#This Row],[Run and Output (1.5)2]],Table1357859[[#This Row],[Code Quality (1.5)3]])</f>
        <v>3</v>
      </c>
      <c r="J112" s="10">
        <v>1</v>
      </c>
      <c r="K112" s="10">
        <v>1</v>
      </c>
      <c r="L112" s="10">
        <f>SUM(Table1357859[[#This Row],[Run and Output (2)]],Table1357859[[#This Row],[Code Quality (2)]])</f>
        <v>2</v>
      </c>
      <c r="M112" s="25">
        <f>SUM(Table1357859[[#This Row],[Q1]],Table1357859[[#This Row],[Q2]],Table1357859[[#This Row],[Q3]])</f>
        <v>8</v>
      </c>
      <c r="N112" s="10">
        <v>0.5</v>
      </c>
      <c r="O112" s="10">
        <v>0.5</v>
      </c>
      <c r="P112" s="33">
        <f>SUM(Table1357859[[#This Row],[Run and Correct Output (1.5)]:[Code Quality (1.5)2]])</f>
        <v>1</v>
      </c>
      <c r="Q112" s="15">
        <v>0.5</v>
      </c>
      <c r="R112" s="15">
        <v>0.5</v>
      </c>
      <c r="S112" s="34">
        <f>SUM(Table1357859[[#This Row],[Run and Correct Output (1.5)2]:[Code Quality (1.5)4]])</f>
        <v>1</v>
      </c>
      <c r="T112" s="17">
        <v>1</v>
      </c>
      <c r="U112" s="17">
        <v>0.5</v>
      </c>
      <c r="V112" s="35">
        <f>SUM(Table1357859[[#This Row],[Run and Correct Output (2)]:[Code Quality (2)2]])</f>
        <v>1.5</v>
      </c>
      <c r="W112" s="3">
        <f>SUM(Table1357859[[#This Row],[Q1(3)]],Table1357859[[#This Row],[Q2(3)]],Table1357859[[#This Row],[Q3 (4)]])</f>
        <v>3.5</v>
      </c>
      <c r="X112" s="2"/>
      <c r="Y112" s="2"/>
      <c r="Z112" s="2"/>
      <c r="AA112" s="2"/>
      <c r="AB112" s="2"/>
      <c r="AC112" s="2"/>
      <c r="AD112" s="3">
        <f t="shared" si="4"/>
        <v>0</v>
      </c>
      <c r="AE112" s="4">
        <f t="shared" si="5"/>
        <v>11.5</v>
      </c>
      <c r="AF112" s="12" t="s">
        <v>254</v>
      </c>
      <c r="AG112" s="12" t="s">
        <v>461</v>
      </c>
      <c r="AH112" t="s">
        <v>511</v>
      </c>
      <c r="AI112" s="12" t="str">
        <f>CONCATENATE(Table1357859[[#This Row],[Feedback Q1]],Table1357859[[#This Row],[Feedback Q2]],Table1357859[[#This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output, infinite loop. there are some issues with control flow and variable initialization that prevent it from functioning correctly in all scenarios. The current implementation of the while loop can lead to an infinite loop if the user does not enter 0 or a valid product code after the first input. The loop should be structured to allow re-entry of the product code after displaying the total and final costs.</v>
      </c>
      <c r="AJ112" s="12" t="s">
        <v>656</v>
      </c>
      <c r="AL112" t="s">
        <v>777</v>
      </c>
      <c r="AM112" t="s">
        <v>790</v>
      </c>
      <c r="AN112" t="s">
        <v>779</v>
      </c>
      <c r="AO112" t="str">
        <f t="shared" si="6"/>
        <v>q1-It meets the requirements well
q2- It meets the requirements well
q3-It meets the requirements well</v>
      </c>
      <c r="AP112" t="s">
        <v>1052</v>
      </c>
    </row>
    <row r="113" spans="1:42" ht="15" customHeight="1" x14ac:dyDescent="0.3">
      <c r="A113" s="7">
        <v>113</v>
      </c>
      <c r="B113" s="8">
        <v>20699501</v>
      </c>
      <c r="C113" s="6" t="s">
        <v>113</v>
      </c>
      <c r="D113" s="10">
        <v>0.5</v>
      </c>
      <c r="E113" s="10">
        <v>0.5</v>
      </c>
      <c r="F113" s="10">
        <f>SUM(Table1357859[[#This Row],[Run and Output (1.5)]:[Code Quality (1.5)]])</f>
        <v>1</v>
      </c>
      <c r="G113" s="10">
        <v>1.5</v>
      </c>
      <c r="H113" s="10">
        <v>1.5</v>
      </c>
      <c r="I113" s="10">
        <f>SUM(Table1357859[[#This Row],[Run and Output (1.5)2]],Table1357859[[#This Row],[Code Quality (1.5)3]])</f>
        <v>3</v>
      </c>
      <c r="J113" s="10">
        <v>0.5</v>
      </c>
      <c r="K113" s="10">
        <v>0.5</v>
      </c>
      <c r="L113" s="10">
        <f>SUM(Table1357859[[#This Row],[Run and Output (2)]],Table1357859[[#This Row],[Code Quality (2)]])</f>
        <v>1</v>
      </c>
      <c r="M113" s="25">
        <f>SUM(Table1357859[[#This Row],[Q1]],Table1357859[[#This Row],[Q2]],Table1357859[[#This Row],[Q3]])</f>
        <v>5</v>
      </c>
      <c r="N113" s="10">
        <v>1</v>
      </c>
      <c r="O113" s="10">
        <v>1</v>
      </c>
      <c r="P113" s="33">
        <f>SUM(Table1357859[[#This Row],[Run and Correct Output (1.5)]:[Code Quality (1.5)2]])</f>
        <v>2</v>
      </c>
      <c r="Q113" s="10">
        <v>1.5</v>
      </c>
      <c r="R113" s="10">
        <v>1.5</v>
      </c>
      <c r="S113" s="33">
        <f>SUM(Table1357859[[#This Row],[Run and Correct Output (1.5)2]:[Code Quality (1.5)4]])</f>
        <v>3</v>
      </c>
      <c r="T113" s="10">
        <v>1</v>
      </c>
      <c r="U113" s="10">
        <v>1</v>
      </c>
      <c r="V113" s="33">
        <f>SUM(Table1357859[[#This Row],[Run and Correct Output (2)]:[Code Quality (2)2]])</f>
        <v>2</v>
      </c>
      <c r="W113" s="3">
        <f>SUM(Table1357859[[#This Row],[Q1(3)]],Table1357859[[#This Row],[Q2(3)]],Table1357859[[#This Row],[Q3 (4)]])</f>
        <v>7</v>
      </c>
      <c r="X113" s="2"/>
      <c r="Y113" s="2"/>
      <c r="Z113" s="2"/>
      <c r="AA113" s="2"/>
      <c r="AB113" s="2"/>
      <c r="AC113" s="2"/>
      <c r="AD113" s="3">
        <f t="shared" si="4"/>
        <v>0</v>
      </c>
      <c r="AE113" s="4">
        <f t="shared" si="5"/>
        <v>12</v>
      </c>
      <c r="AF113" s="12" t="s">
        <v>384</v>
      </c>
      <c r="AG113" s="12" t="s">
        <v>385</v>
      </c>
      <c r="AH113" s="13" t="s">
        <v>386</v>
      </c>
      <c r="AI113" s="12" t="str">
        <f>CONCATENATE(Table1357859[[#This Row],[Feedback Q1]],Table1357859[[#This Row],[Feedback Q2]],Table1357859[[#This Row],[Feedback Q3]])</f>
        <v>q1:The prompts for input are swapped. The variable columns should be used for the number of columns and rows for the number of rows. This can confuse the user about what they are inputting. q2: not reading integers separated by single space as stated in questionq3: The program aims to calculate the total and final costs of various products based on user input. However, there are several significant issues that prevent it from functioning correctly.The scanf function calls are incorrectly formatted.The for loop is incorrectly structured. The loop should not be used with a condition like productcode != 0 directly. The variables TotalF, TotalV, price3, and price4 are not initialized before use, which could lead to undefined behavior.
Discount Calculation Logic: The calculation for the final cost is incorrect. You should apply the discount to the total cost rather than just using the percentage</v>
      </c>
      <c r="AJ113" s="12" t="s">
        <v>616</v>
      </c>
      <c r="AL113" s="27" t="s">
        <v>910</v>
      </c>
      <c r="AM113" t="s">
        <v>790</v>
      </c>
      <c r="AN113" s="27" t="s">
        <v>911</v>
      </c>
      <c r="AO113" t="str">
        <f t="shared" si="6"/>
        <v>q1-The condition in the while loop for validating indices uses a comma operator, which leads to incorrect logic. It should use a logical AND (&amp;&amp;) instead: while (index1 &lt; 0 || index1 &gt;= size || index2 &lt; 0 || index2 &gt;= size).
The index1 and index2 variables are being used before they are initialized, which can lead to undefined behavior.
The comment in the prompt for entering the indices mentions "0 &lt;= index1, index2 &lt; 6", but it should reflect the actual size of the array, which is size.
q2- It meets the requirements well
q3-The declaration of the bids array at the beginning (int bids[];) should be removed. You only need to declare it once inside main().
The loop for inputting bids should use &lt; size instead of &lt;= size to avoid going out of bounds when accessing the array.
The variable bid is used before it is initialized, which can lead to undefined behavior. Initialize bid to a known value (e.g., 0). The program does not store the valid bids in the bids array. You need to assign the valid bid to bids[i].
The logic for finding the highest bid starts from bids[0], but you should first store a valid initial bid in bids[0] before comparing.
If the user enters an invalid bid, the loop does not allow re-entry for the same index, as i will increment regardless of input validity.
The condition in the second for loop incorrectly uses bids instead of size. It should be i &lt; size.</v>
      </c>
      <c r="AP113" t="s">
        <v>1066</v>
      </c>
    </row>
    <row r="114" spans="1:42" x14ac:dyDescent="0.3">
      <c r="A114" s="7">
        <v>114</v>
      </c>
      <c r="B114" s="8">
        <v>20700412</v>
      </c>
      <c r="C114" s="6" t="s">
        <v>114</v>
      </c>
      <c r="D114" s="10">
        <v>1.5</v>
      </c>
      <c r="E114" s="10">
        <v>1.5</v>
      </c>
      <c r="F114" s="10">
        <f>SUM(Table1357859[[#This Row],[Run and Output (1.5)]:[Code Quality (1.5)]])</f>
        <v>3</v>
      </c>
      <c r="G114" s="10">
        <v>1.5</v>
      </c>
      <c r="H114" s="10">
        <v>1.5</v>
      </c>
      <c r="I114" s="10">
        <f>SUM(Table1357859[[#This Row],[Run and Output (1.5)2]],Table1357859[[#This Row],[Code Quality (1.5)3]])</f>
        <v>3</v>
      </c>
      <c r="J114" s="10">
        <v>2</v>
      </c>
      <c r="K114" s="10">
        <v>2</v>
      </c>
      <c r="L114" s="10">
        <f>SUM(Table1357859[[#This Row],[Run and Output (2)]],Table1357859[[#This Row],[Code Quality (2)]])</f>
        <v>4</v>
      </c>
      <c r="M114" s="25">
        <f>SUM(Table1357859[[#This Row],[Q1]],Table1357859[[#This Row],[Q2]],Table1357859[[#This Row],[Q3]])</f>
        <v>10</v>
      </c>
      <c r="N114" s="10">
        <v>1.5</v>
      </c>
      <c r="O114" s="10">
        <v>1.5</v>
      </c>
      <c r="P114" s="33">
        <f>SUM(Table1357859[[#This Row],[Run and Correct Output (1.5)]:[Code Quality (1.5)2]])</f>
        <v>3</v>
      </c>
      <c r="Q114" s="10">
        <v>1.5</v>
      </c>
      <c r="R114" s="10">
        <v>1.5</v>
      </c>
      <c r="S114" s="33">
        <f>SUM(Table1357859[[#This Row],[Run and Correct Output (1.5)2]:[Code Quality (1.5)4]])</f>
        <v>3</v>
      </c>
      <c r="T114" s="10">
        <v>2</v>
      </c>
      <c r="U114" s="10">
        <v>2</v>
      </c>
      <c r="V114" s="33">
        <f>SUM(Table1357859[[#This Row],[Run and Correct Output (2)]:[Code Quality (2)2]])</f>
        <v>4</v>
      </c>
      <c r="W114" s="3">
        <f>SUM(Table1357859[[#This Row],[Q1(3)]],Table1357859[[#This Row],[Q2(3)]],Table1357859[[#This Row],[Q3 (4)]])</f>
        <v>10</v>
      </c>
      <c r="X114" s="2"/>
      <c r="Y114" s="2"/>
      <c r="Z114" s="2"/>
      <c r="AA114" s="2"/>
      <c r="AB114" s="2"/>
      <c r="AC114" s="2"/>
      <c r="AD114" s="3">
        <f t="shared" si="4"/>
        <v>0</v>
      </c>
      <c r="AE114" s="4">
        <f t="shared" si="5"/>
        <v>20</v>
      </c>
      <c r="AF114" s="12" t="s">
        <v>254</v>
      </c>
      <c r="AG114" s="12" t="s">
        <v>461</v>
      </c>
      <c r="AH114" s="12" t="s">
        <v>409</v>
      </c>
      <c r="AI114" s="12" t="str">
        <f>CONCATENATE(Table1357859[[#This Row],[Feedback Q1]],Table1357859[[#This Row],[Feedback Q2]],Table1357859[[#This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114" s="12" t="s">
        <v>573</v>
      </c>
      <c r="AL114" t="s">
        <v>777</v>
      </c>
      <c r="AM114" t="s">
        <v>778</v>
      </c>
      <c r="AN114" t="s">
        <v>779</v>
      </c>
      <c r="AO114" t="str">
        <f t="shared" si="6"/>
        <v>q1-It meets the requirements well
q2-It meets the requirements well
q3-It meets the requirements well</v>
      </c>
      <c r="AP114" t="s">
        <v>1010</v>
      </c>
    </row>
    <row r="115" spans="1:42" ht="15" customHeight="1" x14ac:dyDescent="0.3">
      <c r="A115" s="7">
        <v>115</v>
      </c>
      <c r="B115" s="8">
        <v>20700473</v>
      </c>
      <c r="C115" s="6" t="s">
        <v>115</v>
      </c>
      <c r="D115" s="10">
        <v>1.5</v>
      </c>
      <c r="E115" s="10">
        <v>1.5</v>
      </c>
      <c r="F115" s="10">
        <f>SUM(Table1357859[[#This Row],[Run and Output (1.5)]:[Code Quality (1.5)]])</f>
        <v>3</v>
      </c>
      <c r="G115" s="10">
        <v>1.5</v>
      </c>
      <c r="H115" s="10">
        <v>1.5</v>
      </c>
      <c r="I115" s="10">
        <f>SUM(Table1357859[[#This Row],[Run and Output (1.5)2]],Table1357859[[#This Row],[Code Quality (1.5)3]])</f>
        <v>3</v>
      </c>
      <c r="J115" s="10">
        <v>2</v>
      </c>
      <c r="K115" s="10">
        <v>2</v>
      </c>
      <c r="L115" s="10">
        <f>SUM(Table1357859[[#This Row],[Run and Output (2)]],Table1357859[[#This Row],[Code Quality (2)]])</f>
        <v>4</v>
      </c>
      <c r="M115" s="25">
        <f>SUM(Table1357859[[#This Row],[Q1]],Table1357859[[#This Row],[Q2]],Table1357859[[#This Row],[Q3]])</f>
        <v>10</v>
      </c>
      <c r="N115" s="10">
        <v>1.5</v>
      </c>
      <c r="O115" s="10">
        <v>1.5</v>
      </c>
      <c r="P115" s="33">
        <f>SUM(Table1357859[[#This Row],[Run and Correct Output (1.5)]:[Code Quality (1.5)2]])</f>
        <v>3</v>
      </c>
      <c r="Q115" s="10">
        <v>1.5</v>
      </c>
      <c r="R115" s="10">
        <v>1.5</v>
      </c>
      <c r="S115" s="33">
        <f>SUM(Table1357859[[#This Row],[Run and Correct Output (1.5)2]:[Code Quality (1.5)4]])</f>
        <v>3</v>
      </c>
      <c r="T115" s="10">
        <v>2</v>
      </c>
      <c r="U115" s="10">
        <v>2</v>
      </c>
      <c r="V115" s="33">
        <f>SUM(Table1357859[[#This Row],[Run and Correct Output (2)]:[Code Quality (2)2]])</f>
        <v>4</v>
      </c>
      <c r="W115" s="3">
        <f>SUM(Table1357859[[#This Row],[Q1(3)]],Table1357859[[#This Row],[Q2(3)]],Table1357859[[#This Row],[Q3 (4)]])</f>
        <v>10</v>
      </c>
      <c r="X115" s="10">
        <v>2</v>
      </c>
      <c r="Y115" s="10">
        <v>2</v>
      </c>
      <c r="Z115" s="10">
        <v>2</v>
      </c>
      <c r="AA115" s="10">
        <v>2</v>
      </c>
      <c r="AB115" s="10">
        <v>2</v>
      </c>
      <c r="AC115" s="10">
        <v>2</v>
      </c>
      <c r="AD115" s="10">
        <v>2</v>
      </c>
      <c r="AE115" s="4">
        <f t="shared" si="5"/>
        <v>22</v>
      </c>
      <c r="AF115" s="12" t="s">
        <v>254</v>
      </c>
      <c r="AG115" s="12" t="s">
        <v>461</v>
      </c>
      <c r="AH115" s="12" t="s">
        <v>409</v>
      </c>
      <c r="AI115" s="12" t="str">
        <f>CONCATENATE(Table1357859[[#This Row],[Feedback Q1]],Table1357859[[#This Row],[Feedback Q2]],Table1357859[[#This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115" s="12" t="s">
        <v>573</v>
      </c>
      <c r="AL115" s="27" t="s">
        <v>916</v>
      </c>
      <c r="AM115" t="s">
        <v>914</v>
      </c>
      <c r="AN115" t="s">
        <v>915</v>
      </c>
      <c r="AO115" t="str">
        <f t="shared" si="6"/>
        <v>q1-The malloc call does not check if arraySize is less than or equal to zero before allocating memory. This could lead to incorrect behavior if the user inputs an invalid size.
The code doesn't free the allocated memory, which can lead to memory leaks. It’s important to call free(ptr) before the program exits.
The sum function doesn't need to be declared within the main function; it should be declared at the top or defined before main.
q2-Function prototypes should be placed outside of main. Problem with data type incompatibility for printf("Enter Student %d name (Not more than 50 characters): ", i + 1); and another printf 
q3-problem with printf("Enter bid %d (Must be at least $100000): ", i + 1);</v>
      </c>
      <c r="AP115" t="s">
        <v>1067</v>
      </c>
    </row>
    <row r="116" spans="1:42" x14ac:dyDescent="0.3">
      <c r="A116" s="7">
        <v>176</v>
      </c>
      <c r="B116" s="8">
        <v>20700664</v>
      </c>
      <c r="C116" s="6" t="s">
        <v>116</v>
      </c>
      <c r="D116" s="10">
        <v>1.5</v>
      </c>
      <c r="E116" s="10">
        <v>1.5</v>
      </c>
      <c r="F116" s="10">
        <f>SUM(Table1357859[[#This Row],[Run and Output (1.5)]:[Code Quality (1.5)]])</f>
        <v>3</v>
      </c>
      <c r="G116" s="10">
        <v>1.5</v>
      </c>
      <c r="H116" s="10">
        <v>1.5</v>
      </c>
      <c r="I116" s="10">
        <f>SUM(Table1357859[[#This Row],[Run and Output (1.5)2]],Table1357859[[#This Row],[Code Quality (1.5)3]])</f>
        <v>3</v>
      </c>
      <c r="J116" s="10">
        <v>1.5</v>
      </c>
      <c r="K116" s="10">
        <v>1.5</v>
      </c>
      <c r="L116" s="10">
        <f>SUM(Table1357859[[#This Row],[Run and Output (2)]],Table1357859[[#This Row],[Code Quality (2)]])</f>
        <v>3</v>
      </c>
      <c r="M116" s="25">
        <f>SUM(Table1357859[[#This Row],[Q1]],Table1357859[[#This Row],[Q2]],Table1357859[[#This Row],[Q3]])</f>
        <v>9</v>
      </c>
      <c r="N116" s="10">
        <v>1</v>
      </c>
      <c r="O116" s="10">
        <v>1</v>
      </c>
      <c r="P116" s="33">
        <f>SUM(Table1357859[[#This Row],[Run and Correct Output (1.5)]:[Code Quality (1.5)2]])</f>
        <v>2</v>
      </c>
      <c r="Q116" s="10">
        <v>1</v>
      </c>
      <c r="R116" s="10">
        <v>0.5</v>
      </c>
      <c r="S116" s="33">
        <f>SUM(Table1357859[[#This Row],[Run and Correct Output (1.5)2]:[Code Quality (1.5)4]])</f>
        <v>1.5</v>
      </c>
      <c r="T116" s="10">
        <v>1</v>
      </c>
      <c r="U116" s="10">
        <v>1</v>
      </c>
      <c r="V116" s="33">
        <f>SUM(Table1357859[[#This Row],[Run and Correct Output (2)]:[Code Quality (2)2]])</f>
        <v>2</v>
      </c>
      <c r="W116" s="3">
        <f>SUM(Table1357859[[#This Row],[Q1(3)]],Table1357859[[#This Row],[Q2(3)]],Table1357859[[#This Row],[Q3 (4)]])</f>
        <v>5.5</v>
      </c>
      <c r="X116" s="2"/>
      <c r="Y116" s="2"/>
      <c r="Z116" s="2"/>
      <c r="AA116" s="2"/>
      <c r="AB116" s="2"/>
      <c r="AC116" s="2"/>
      <c r="AD116" s="3">
        <f t="shared" ref="AD116:AD178" si="7">SUM(X116:AC116)</f>
        <v>0</v>
      </c>
      <c r="AE116" s="4">
        <f t="shared" si="5"/>
        <v>14.5</v>
      </c>
      <c r="AF116" s="12" t="s">
        <v>254</v>
      </c>
      <c r="AG116" s="12" t="s">
        <v>461</v>
      </c>
      <c r="AH116" t="s">
        <v>508</v>
      </c>
      <c r="AI116" s="12" t="str">
        <f>CONCATENATE(Table1357859[[#This Row],[Feedback Q1]],Table1357859[[#This Row],[Feedback Q2]],Table1357859[[#This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case 3. In the case 3 and case 4 sections, you are still prompting for "weight of fruits" and using "fruits" in the output, which should be corrected to "Dairy Products" and "Canned Goods" respectively.In the output for the final cost, there is a typo: the format specifier should be %.2f instead of $.2%f.</v>
      </c>
      <c r="AJ116" s="12" t="s">
        <v>652</v>
      </c>
      <c r="AL116" t="s">
        <v>917</v>
      </c>
      <c r="AM116" t="s">
        <v>778</v>
      </c>
      <c r="AN116" t="s">
        <v>779</v>
      </c>
      <c r="AO116" t="str">
        <f t="shared" si="6"/>
        <v>q1-You should free the allocated memory at the end of the program to avoid memory leaks. 
q2-It meets the requirements well
q3-It meets the requirements well</v>
      </c>
      <c r="AP116" t="s">
        <v>1068</v>
      </c>
    </row>
    <row r="117" spans="1:42" x14ac:dyDescent="0.3">
      <c r="A117" s="7">
        <v>116</v>
      </c>
      <c r="B117" s="8">
        <v>20701283</v>
      </c>
      <c r="C117" s="6" t="s">
        <v>117</v>
      </c>
      <c r="D117" s="10">
        <v>1.5</v>
      </c>
      <c r="E117" s="10">
        <v>1.5</v>
      </c>
      <c r="F117" s="10">
        <f>SUM(Table1357859[[#This Row],[Run and Output (1.5)]:[Code Quality (1.5)]])</f>
        <v>3</v>
      </c>
      <c r="G117" s="10">
        <v>1</v>
      </c>
      <c r="H117" s="10">
        <v>1</v>
      </c>
      <c r="I117" s="10">
        <f>SUM(Table1357859[[#This Row],[Run and Output (1.5)2]],Table1357859[[#This Row],[Code Quality (1.5)3]])</f>
        <v>2</v>
      </c>
      <c r="J117" s="10">
        <v>1</v>
      </c>
      <c r="K117" s="10">
        <v>1</v>
      </c>
      <c r="L117" s="10">
        <f>SUM(Table1357859[[#This Row],[Run and Output (2)]],Table1357859[[#This Row],[Code Quality (2)]])</f>
        <v>2</v>
      </c>
      <c r="M117" s="25">
        <f>SUM(Table1357859[[#This Row],[Q1]],Table1357859[[#This Row],[Q2]],Table1357859[[#This Row],[Q3]])</f>
        <v>7</v>
      </c>
      <c r="N117" s="10">
        <v>1.5</v>
      </c>
      <c r="O117" s="10">
        <v>1.5</v>
      </c>
      <c r="P117" s="33">
        <f>SUM(Table1357859[[#This Row],[Run and Correct Output (1.5)]:[Code Quality (1.5)2]])</f>
        <v>3</v>
      </c>
      <c r="Q117" s="10">
        <v>1.5</v>
      </c>
      <c r="R117" s="10">
        <v>1.5</v>
      </c>
      <c r="S117" s="33">
        <f>SUM(Table1357859[[#This Row],[Run and Correct Output (1.5)2]:[Code Quality (1.5)4]])</f>
        <v>3</v>
      </c>
      <c r="T117" s="10">
        <v>2</v>
      </c>
      <c r="U117" s="10">
        <v>2</v>
      </c>
      <c r="V117" s="33">
        <f>SUM(Table1357859[[#This Row],[Run and Correct Output (2)]:[Code Quality (2)2]])</f>
        <v>4</v>
      </c>
      <c r="W117" s="3">
        <f>SUM(Table1357859[[#This Row],[Q1(3)]],Table1357859[[#This Row],[Q2(3)]],Table1357859[[#This Row],[Q3 (4)]])</f>
        <v>10</v>
      </c>
      <c r="X117" s="2"/>
      <c r="Y117" s="2"/>
      <c r="Z117" s="2"/>
      <c r="AA117" s="2"/>
      <c r="AB117" s="2"/>
      <c r="AC117" s="2"/>
      <c r="AD117" s="3">
        <f t="shared" si="7"/>
        <v>0</v>
      </c>
      <c r="AE117" s="4">
        <f t="shared" si="5"/>
        <v>17</v>
      </c>
      <c r="AF117" s="12" t="s">
        <v>407</v>
      </c>
      <c r="AG117" s="12" t="s">
        <v>410</v>
      </c>
      <c r="AH117" s="12" t="s">
        <v>413</v>
      </c>
      <c r="AI117" s="12" t="str">
        <f>CONCATENATE(Table1357859[[#This Row],[Feedback Q1]],Table1357859[[#This Row],[Feedback Q2]],Table1357859[[#This Row],[Feedback Q3]])</f>
        <v>q1:The program correctly prints a grid of + according to the number of rows and columns specified by the user. The nested loops work as intended, creating the expected output.q2:Several syntax errors preventing the program from running correctly. The check for whether at least three integers have been entered should be placed after the loop, not inside it. This is crucial to ensure that you only check after the user has entered the numbers.q3: there are significant errors that prevent it from functioning correctly. The variable names contain spaces (e.g., price per item, tota;cost), which are invalid in C. Variables cannot have spaces. The productType variable is declared but never initialized or assigned a value. You need to prompt the user for their choice before using it in the switch statement.</v>
      </c>
      <c r="AJ117" s="12" t="s">
        <v>660</v>
      </c>
      <c r="AL117" t="s">
        <v>777</v>
      </c>
      <c r="AM117" t="s">
        <v>778</v>
      </c>
      <c r="AN117" t="s">
        <v>779</v>
      </c>
      <c r="AO117" t="str">
        <f t="shared" si="6"/>
        <v>q1-It meets the requirements well
q2-It meets the requirements well
q3-It meets the requirements well</v>
      </c>
      <c r="AP117" t="s">
        <v>1010</v>
      </c>
    </row>
    <row r="118" spans="1:42" x14ac:dyDescent="0.3">
      <c r="A118" s="7">
        <v>117</v>
      </c>
      <c r="B118" s="8">
        <v>20701305</v>
      </c>
      <c r="C118" s="6" t="s">
        <v>118</v>
      </c>
      <c r="D118" s="10">
        <v>0.5</v>
      </c>
      <c r="E118" s="10">
        <v>0.5</v>
      </c>
      <c r="F118" s="10">
        <f>SUM(Table1357859[[#This Row],[Run and Output (1.5)]:[Code Quality (1.5)]])</f>
        <v>1</v>
      </c>
      <c r="G118" s="10">
        <v>1</v>
      </c>
      <c r="H118" s="10">
        <v>1</v>
      </c>
      <c r="I118" s="10">
        <f>SUM(Table1357859[[#This Row],[Run and Output (1.5)2]],Table1357859[[#This Row],[Code Quality (1.5)3]])</f>
        <v>2</v>
      </c>
      <c r="J118" s="10">
        <v>2</v>
      </c>
      <c r="K118" s="10">
        <v>2</v>
      </c>
      <c r="L118" s="10">
        <f>SUM(Table1357859[[#This Row],[Run and Output (2)]],Table1357859[[#This Row],[Code Quality (2)]])</f>
        <v>4</v>
      </c>
      <c r="M118" s="25">
        <f>SUM(Table1357859[[#This Row],[Q1]],Table1357859[[#This Row],[Q2]],Table1357859[[#This Row],[Q3]])</f>
        <v>7</v>
      </c>
      <c r="N118" s="10">
        <v>1.5</v>
      </c>
      <c r="O118" s="10">
        <v>1.5</v>
      </c>
      <c r="P118" s="33">
        <f>SUM(Table1357859[[#This Row],[Run and Correct Output (1.5)]:[Code Quality (1.5)2]])</f>
        <v>3</v>
      </c>
      <c r="Q118" s="10">
        <v>1.5</v>
      </c>
      <c r="R118" s="10">
        <v>1.5</v>
      </c>
      <c r="S118" s="33">
        <f>SUM(Table1357859[[#This Row],[Run and Correct Output (1.5)2]:[Code Quality (1.5)4]])</f>
        <v>3</v>
      </c>
      <c r="T118" s="10">
        <v>2</v>
      </c>
      <c r="U118" s="10">
        <v>2</v>
      </c>
      <c r="V118" s="33">
        <f>SUM(Table1357859[[#This Row],[Run and Correct Output (2)]:[Code Quality (2)2]])</f>
        <v>4</v>
      </c>
      <c r="W118" s="3">
        <f>SUM(Table1357859[[#This Row],[Q1(3)]],Table1357859[[#This Row],[Q2(3)]],Table1357859[[#This Row],[Q3 (4)]])</f>
        <v>10</v>
      </c>
      <c r="X118" s="2"/>
      <c r="Y118" s="2"/>
      <c r="Z118" s="2"/>
      <c r="AA118" s="2"/>
      <c r="AB118" s="2"/>
      <c r="AC118" s="2"/>
      <c r="AD118" s="3">
        <f t="shared" si="7"/>
        <v>0</v>
      </c>
      <c r="AE118" s="4">
        <f t="shared" si="5"/>
        <v>17</v>
      </c>
      <c r="AF118" s="12" t="s">
        <v>406</v>
      </c>
      <c r="AG118" s="12" t="s">
        <v>405</v>
      </c>
      <c r="AH118" s="12" t="s">
        <v>404</v>
      </c>
      <c r="AI118" s="12" t="str">
        <f>CONCATENATE(Table1357859[[#This Row],[Feedback Q1]],Table1357859[[#This Row],[Feedback Q2]],Table1357859[[#This Row],[Feedback Q3]])</f>
        <v>q1: there are several critical errors that prevent it from functioning correctly.  The line int rows and columns; is incorrect. It should declare the variables separatelyq2: several issues prevent it from functioning correctly. Syntax errors.q3:The program is designed to calculate the total cost of different types of grocery items based on user input. The overall logic is sound, and it correctly handles user selections, calculates costs, and applies discounts.</v>
      </c>
      <c r="AJ118" s="12" t="s">
        <v>659</v>
      </c>
      <c r="AL118" t="s">
        <v>777</v>
      </c>
      <c r="AM118" t="s">
        <v>778</v>
      </c>
      <c r="AN118" t="s">
        <v>779</v>
      </c>
      <c r="AO118" t="str">
        <f t="shared" si="6"/>
        <v>q1-It meets the requirements well
q2-It meets the requirements well
q3-It meets the requirements well</v>
      </c>
      <c r="AP118" t="s">
        <v>1010</v>
      </c>
    </row>
    <row r="119" spans="1:42" x14ac:dyDescent="0.3">
      <c r="A119" s="7">
        <v>118</v>
      </c>
      <c r="B119" s="8">
        <v>20701396</v>
      </c>
      <c r="C119" s="6" t="s">
        <v>119</v>
      </c>
      <c r="D119" s="10">
        <v>1.5</v>
      </c>
      <c r="E119" s="10">
        <v>1.5</v>
      </c>
      <c r="F119" s="10">
        <f>SUM(Table1357859[[#This Row],[Run and Output (1.5)]:[Code Quality (1.5)]])</f>
        <v>3</v>
      </c>
      <c r="G119" s="10">
        <v>1.5</v>
      </c>
      <c r="H119" s="10">
        <v>1.5</v>
      </c>
      <c r="I119" s="10">
        <f>SUM(Table1357859[[#This Row],[Run and Output (1.5)2]],Table1357859[[#This Row],[Code Quality (1.5)3]])</f>
        <v>3</v>
      </c>
      <c r="J119" s="10">
        <v>1.5</v>
      </c>
      <c r="K119" s="10">
        <v>1.5</v>
      </c>
      <c r="L119" s="10">
        <f>SUM(Table1357859[[#This Row],[Run and Output (2)]],Table1357859[[#This Row],[Code Quality (2)]])</f>
        <v>3</v>
      </c>
      <c r="M119" s="25">
        <f>SUM(Table1357859[[#This Row],[Q1]],Table1357859[[#This Row],[Q2]],Table1357859[[#This Row],[Q3]])</f>
        <v>9</v>
      </c>
      <c r="N119" s="10">
        <v>1</v>
      </c>
      <c r="O119" s="10">
        <v>1</v>
      </c>
      <c r="P119" s="33">
        <f>SUM(Table1357859[[#This Row],[Run and Correct Output (1.5)]:[Code Quality (1.5)2]])</f>
        <v>2</v>
      </c>
      <c r="Q119" s="10">
        <v>1.5</v>
      </c>
      <c r="R119" s="10">
        <v>1.5</v>
      </c>
      <c r="S119" s="33">
        <f>SUM(Table1357859[[#This Row],[Run and Correct Output (1.5)2]:[Code Quality (1.5)4]])</f>
        <v>3</v>
      </c>
      <c r="T119" s="10">
        <v>2</v>
      </c>
      <c r="U119" s="10">
        <v>1.5</v>
      </c>
      <c r="V119" s="33">
        <f>SUM(Table1357859[[#This Row],[Run and Correct Output (2)]:[Code Quality (2)2]])</f>
        <v>3.5</v>
      </c>
      <c r="W119" s="3">
        <f>SUM(Table1357859[[#This Row],[Q1(3)]],Table1357859[[#This Row],[Q2(3)]],Table1357859[[#This Row],[Q3 (4)]])</f>
        <v>8.5</v>
      </c>
      <c r="X119" s="2"/>
      <c r="Y119" s="2"/>
      <c r="Z119" s="2"/>
      <c r="AA119" s="2"/>
      <c r="AB119" s="2"/>
      <c r="AC119" s="2"/>
      <c r="AD119" s="3">
        <f t="shared" si="7"/>
        <v>0</v>
      </c>
      <c r="AE119" s="4">
        <f t="shared" si="5"/>
        <v>17.5</v>
      </c>
      <c r="AF119" s="12" t="s">
        <v>257</v>
      </c>
      <c r="AG119" s="12" t="s">
        <v>256</v>
      </c>
      <c r="AH119" s="12" t="s">
        <v>255</v>
      </c>
      <c r="AI119" s="12" t="str">
        <f>CONCATENATE(Table1357859[[#This Row],[Feedback Q1]],Table1357859[[#This Row],[Feedback Q2]],Table1357859[[#This Row],[Feedback Q3]])</f>
        <v>q1:The program correctly prompts the user for the number of rows and columns and prints a grid of asterisks. The nested loops function as intended, producing the expected output.q2:The program calculates the sum, average, smallest, and largest integers correctly based on user input. However, there are logical flaws in the smallest number calculation, and the average calculation could lead to integer division issues.q3: The program generally works to calculate the total cost before and after applying a discount for various product types. However, there are issues with the discount calculation and potential for incorrect outputs due to the order of operations.The formula for calculating the total after discount is incorrect. It should be total * (1 - (discount / 100)) instead of (total * num) * 1 - (discount / 100) to ensure the discount is applied correctly.</v>
      </c>
      <c r="AJ119" s="12" t="s">
        <v>543</v>
      </c>
      <c r="AL119" t="s">
        <v>777</v>
      </c>
      <c r="AM119" t="s">
        <v>778</v>
      </c>
      <c r="AN119" t="s">
        <v>779</v>
      </c>
      <c r="AO119" t="str">
        <f t="shared" si="6"/>
        <v>q1-It meets the requirements well
q2-It meets the requirements well
q3-It meets the requirements well</v>
      </c>
      <c r="AP119" t="s">
        <v>1010</v>
      </c>
    </row>
    <row r="120" spans="1:42" x14ac:dyDescent="0.3">
      <c r="A120" s="7">
        <v>119</v>
      </c>
      <c r="B120" s="8">
        <v>20701571</v>
      </c>
      <c r="C120" s="6" t="s">
        <v>120</v>
      </c>
      <c r="D120" s="10">
        <v>0.5</v>
      </c>
      <c r="E120" s="10">
        <v>0.5</v>
      </c>
      <c r="F120" s="10">
        <f>SUM(Table1357859[[#This Row],[Run and Output (1.5)]:[Code Quality (1.5)]])</f>
        <v>1</v>
      </c>
      <c r="G120" s="10">
        <v>0.5</v>
      </c>
      <c r="H120" s="10">
        <v>0.5</v>
      </c>
      <c r="I120" s="10">
        <f>SUM(Table1357859[[#This Row],[Run and Output (1.5)2]],Table1357859[[#This Row],[Code Quality (1.5)3]])</f>
        <v>1</v>
      </c>
      <c r="J120" s="10">
        <v>0.5</v>
      </c>
      <c r="K120" s="10">
        <v>0.5</v>
      </c>
      <c r="L120" s="10">
        <f>SUM(Table1357859[[#This Row],[Run and Output (2)]],Table1357859[[#This Row],[Code Quality (2)]])</f>
        <v>1</v>
      </c>
      <c r="M120" s="25">
        <f>SUM(Table1357859[[#This Row],[Q1]],Table1357859[[#This Row],[Q2]],Table1357859[[#This Row],[Q3]])</f>
        <v>3</v>
      </c>
      <c r="N120" s="10">
        <v>1.5</v>
      </c>
      <c r="O120" s="10">
        <v>1</v>
      </c>
      <c r="P120" s="33">
        <f>SUM(Table1357859[[#This Row],[Run and Correct Output (1.5)]:[Code Quality (1.5)2]])</f>
        <v>2.5</v>
      </c>
      <c r="Q120" s="10">
        <v>1.5</v>
      </c>
      <c r="R120" s="10">
        <v>1.5</v>
      </c>
      <c r="S120" s="33">
        <f>SUM(Table1357859[[#This Row],[Run and Correct Output (1.5)2]:[Code Quality (1.5)4]])</f>
        <v>3</v>
      </c>
      <c r="T120" s="10">
        <v>2</v>
      </c>
      <c r="U120" s="10">
        <v>2</v>
      </c>
      <c r="V120" s="33">
        <f>SUM(Table1357859[[#This Row],[Run and Correct Output (2)]:[Code Quality (2)2]])</f>
        <v>4</v>
      </c>
      <c r="W120" s="3">
        <f>SUM(Table1357859[[#This Row],[Q1(3)]],Table1357859[[#This Row],[Q2(3)]],Table1357859[[#This Row],[Q3 (4)]])</f>
        <v>9.5</v>
      </c>
      <c r="X120" s="2"/>
      <c r="Y120" s="2"/>
      <c r="Z120" s="2"/>
      <c r="AA120" s="2"/>
      <c r="AB120" s="2"/>
      <c r="AC120" s="2"/>
      <c r="AD120" s="3">
        <f t="shared" si="7"/>
        <v>0</v>
      </c>
      <c r="AE120" s="4">
        <f t="shared" si="5"/>
        <v>12.5</v>
      </c>
      <c r="AF120" s="12" t="s">
        <v>215</v>
      </c>
      <c r="AG120" s="12" t="s">
        <v>216</v>
      </c>
      <c r="AH120" s="12" t="s">
        <v>217</v>
      </c>
      <c r="AI120" s="12" t="str">
        <f>CONCATENATE(Table1357859[[#This Row],[Feedback Q1]],Table1357859[[#This Row],[Feedback Q2]],Table1357859[[#This Row],[Feedback Q3]])</f>
        <v>q1:The code does not meet the task requirements, as it incorrectly prints indices instead of a grid of asterisksq2: The code fails to correctly read three integers and does not implement the full set of required calculationsq3: The code does not implement the required functionality for calculating costs or applying discounts</v>
      </c>
      <c r="AJ120" s="12" t="s">
        <v>525</v>
      </c>
      <c r="AL120" t="s">
        <v>777</v>
      </c>
      <c r="AM120" t="s">
        <v>778</v>
      </c>
      <c r="AN120" t="s">
        <v>779</v>
      </c>
      <c r="AO120" t="str">
        <f t="shared" si="6"/>
        <v>q1-It meets the requirements well
q2-It meets the requirements well
q3-It meets the requirements well</v>
      </c>
      <c r="AP120" t="s">
        <v>1010</v>
      </c>
    </row>
    <row r="121" spans="1:42" ht="17.399999999999999" customHeight="1" x14ac:dyDescent="0.3">
      <c r="A121" s="7">
        <v>120</v>
      </c>
      <c r="B121" s="8">
        <v>20701628</v>
      </c>
      <c r="C121" s="6" t="s">
        <v>121</v>
      </c>
      <c r="D121" s="10">
        <v>0.5</v>
      </c>
      <c r="E121" s="10">
        <v>0.5</v>
      </c>
      <c r="F121" s="10">
        <f>SUM(Table1357859[[#This Row],[Run and Output (1.5)]:[Code Quality (1.5)]])</f>
        <v>1</v>
      </c>
      <c r="G121" s="10">
        <v>0.5</v>
      </c>
      <c r="H121" s="10">
        <v>0.5</v>
      </c>
      <c r="I121" s="10">
        <f>SUM(Table1357859[[#This Row],[Run and Output (1.5)2]],Table1357859[[#This Row],[Code Quality (1.5)3]])</f>
        <v>1</v>
      </c>
      <c r="J121" s="10">
        <v>1</v>
      </c>
      <c r="K121" s="10">
        <v>1</v>
      </c>
      <c r="L121" s="10">
        <f>SUM(Table1357859[[#This Row],[Run and Output (2)]],Table1357859[[#This Row],[Code Quality (2)]])</f>
        <v>2</v>
      </c>
      <c r="M121" s="25">
        <f>SUM(Table1357859[[#This Row],[Q1]],Table1357859[[#This Row],[Q2]],Table1357859[[#This Row],[Q3]])</f>
        <v>4</v>
      </c>
      <c r="N121" s="10">
        <v>1</v>
      </c>
      <c r="O121" s="10">
        <v>1</v>
      </c>
      <c r="P121" s="33">
        <f>SUM(Table1357859[[#This Row],[Run and Correct Output (1.5)]:[Code Quality (1.5)2]])</f>
        <v>2</v>
      </c>
      <c r="Q121" s="10">
        <v>1</v>
      </c>
      <c r="R121" s="10">
        <v>0.5</v>
      </c>
      <c r="S121" s="33">
        <f>SUM(Table1357859[[#This Row],[Run and Correct Output (1.5)2]:[Code Quality (1.5)4]])</f>
        <v>1.5</v>
      </c>
      <c r="T121" s="10">
        <v>0.5</v>
      </c>
      <c r="U121" s="10">
        <v>0.5</v>
      </c>
      <c r="V121" s="33">
        <f>SUM(Table1357859[[#This Row],[Run and Correct Output (2)]:[Code Quality (2)2]])</f>
        <v>1</v>
      </c>
      <c r="W121" s="3">
        <f>SUM(Table1357859[[#This Row],[Q1(3)]],Table1357859[[#This Row],[Q2(3)]],Table1357859[[#This Row],[Q3 (4)]])</f>
        <v>4.5</v>
      </c>
      <c r="X121" s="2"/>
      <c r="Y121" s="2"/>
      <c r="Z121" s="2"/>
      <c r="AA121" s="2"/>
      <c r="AB121" s="2"/>
      <c r="AC121" s="2"/>
      <c r="AD121" s="3">
        <f t="shared" si="7"/>
        <v>0</v>
      </c>
      <c r="AE121" s="4">
        <f t="shared" si="5"/>
        <v>8.5</v>
      </c>
      <c r="AF121" s="12" t="s">
        <v>399</v>
      </c>
      <c r="AG121" s="12" t="s">
        <v>411</v>
      </c>
      <c r="AH121" s="12" t="s">
        <v>400</v>
      </c>
      <c r="AI121" s="12" t="str">
        <f>CONCATENATE(Table1357859[[#This Row],[Feedback Q1]],Table1357859[[#This Row],[Feedback Q2]],Table1357859[[#This Row],[Feedback Q3]])</f>
        <v>q1:The semicolons after the for loop headers terminate the loops prematurely, causing the inner block to execute only once regardless of the loop counter. Remove these semicolonsq2:The format string for scanf uses commas, which will require the input to be comma-separated.The variables min and max are used to store the smallest and largest integers but are never declared. The logic for determining the smallest and largest integers is incorrect. The correct logic should be structured to compare all three integers properly.The print statements for results should be outside the while loop to avoid printing results on each iterationq3: The variable cost is used but never declared.The program does not handle the case when the user wants to exit (input 0). After calculating the cost, you should print the result to the user</v>
      </c>
      <c r="AJ121" s="12" t="s">
        <v>661</v>
      </c>
      <c r="AK121" s="32"/>
      <c r="AL121" t="s">
        <v>777</v>
      </c>
      <c r="AM121" s="32" t="s">
        <v>918</v>
      </c>
      <c r="AN121" t="s">
        <v>779</v>
      </c>
      <c r="AO121" t="str">
        <f t="shared" si="6"/>
        <v>q1-It meets the requirements well
q2-scanf("%s", names[i]); does not support names with space
q3-It meets the requirements well</v>
      </c>
      <c r="AP121" t="s">
        <v>1069</v>
      </c>
    </row>
    <row r="122" spans="1:42" ht="15.6" customHeight="1" x14ac:dyDescent="0.3">
      <c r="A122" s="7">
        <v>121</v>
      </c>
      <c r="B122" s="8">
        <v>20701680</v>
      </c>
      <c r="C122" s="6" t="s">
        <v>122</v>
      </c>
      <c r="D122" s="10">
        <v>1.5</v>
      </c>
      <c r="E122" s="10">
        <v>1.5</v>
      </c>
      <c r="F122" s="10">
        <f>SUM(Table1357859[[#This Row],[Run and Output (1.5)]:[Code Quality (1.5)]])</f>
        <v>3</v>
      </c>
      <c r="G122" s="10">
        <v>1.5</v>
      </c>
      <c r="H122" s="10">
        <v>1.5</v>
      </c>
      <c r="I122" s="10">
        <f>SUM(Table1357859[[#This Row],[Run and Output (1.5)2]],Table1357859[[#This Row],[Code Quality (1.5)3]])</f>
        <v>3</v>
      </c>
      <c r="J122" s="10">
        <v>2</v>
      </c>
      <c r="K122" s="10">
        <v>2</v>
      </c>
      <c r="L122" s="10">
        <f>SUM(Table1357859[[#This Row],[Run and Output (2)]],Table1357859[[#This Row],[Code Quality (2)]])</f>
        <v>4</v>
      </c>
      <c r="M122" s="25">
        <f>SUM(Table1357859[[#This Row],[Q1]],Table1357859[[#This Row],[Q2]],Table1357859[[#This Row],[Q3]])</f>
        <v>10</v>
      </c>
      <c r="N122" s="10">
        <v>0.5</v>
      </c>
      <c r="O122" s="10">
        <v>0.5</v>
      </c>
      <c r="P122" s="33">
        <f>SUM(Table1357859[[#This Row],[Run and Correct Output (1.5)]:[Code Quality (1.5)2]])</f>
        <v>1</v>
      </c>
      <c r="Q122" s="10">
        <v>1.5</v>
      </c>
      <c r="R122" s="10">
        <v>1</v>
      </c>
      <c r="S122" s="33">
        <f>SUM(Table1357859[[#This Row],[Run and Correct Output (1.5)2]:[Code Quality (1.5)4]])</f>
        <v>2.5</v>
      </c>
      <c r="T122" s="10">
        <v>1.5</v>
      </c>
      <c r="U122" s="10">
        <v>1.5</v>
      </c>
      <c r="V122" s="33">
        <f>SUM(Table1357859[[#This Row],[Run and Correct Output (2)]:[Code Quality (2)2]])</f>
        <v>3</v>
      </c>
      <c r="W122" s="3">
        <f>SUM(Table1357859[[#This Row],[Q1(3)]],Table1357859[[#This Row],[Q2(3)]],Table1357859[[#This Row],[Q3 (4)]])</f>
        <v>6.5</v>
      </c>
      <c r="X122" s="2"/>
      <c r="Y122" s="2"/>
      <c r="Z122" s="2"/>
      <c r="AA122" s="2"/>
      <c r="AB122" s="2"/>
      <c r="AC122" s="2"/>
      <c r="AD122" s="3">
        <f t="shared" si="7"/>
        <v>0</v>
      </c>
      <c r="AE122" s="4">
        <f t="shared" si="5"/>
        <v>16.5</v>
      </c>
      <c r="AF122" s="12" t="s">
        <v>309</v>
      </c>
      <c r="AG122" s="12" t="s">
        <v>317</v>
      </c>
      <c r="AH122" s="13" t="s">
        <v>318</v>
      </c>
      <c r="AI122" s="12" t="str">
        <f>CONCATENATE(Table1357859[[#This Row],[Feedback Q1]],Table1357859[[#This Row],[Feedback Q2]],Table1357859[[#This Row],[Feedback Q3]])</f>
        <v>q1:The program correctly prompts the user for the number of rows and columns and uses nested loops to print a grid of asterisks based on that input. The logic is sound and produces the expected output.q2:The program correctly prompts the user for three integers and computes the sum, average, product, smallest, and largest values. The use of \t in the scanf format string is unnecessary and may lead to confusion. It's better to use spaces or %d %d %d to read integers separated by spaces without formatting issues.he logic for determining the smallest integer can be simplified.q3:The program correctly implements a menu-driven system that allows users to enter product details, calculate total costs, and apply discounts.
    The use of a switch statement for different product codes is appropriate, but the code is repetitive across cases, particularly in the handling of discounts and total cost calculations.</v>
      </c>
      <c r="AJ122" s="12" t="s">
        <v>571</v>
      </c>
      <c r="AL122" t="s">
        <v>777</v>
      </c>
      <c r="AM122" t="s">
        <v>778</v>
      </c>
      <c r="AN122" t="s">
        <v>779</v>
      </c>
      <c r="AO122" t="str">
        <f t="shared" si="6"/>
        <v>q1-It meets the requirements well
q2-It meets the requirements well
q3-It meets the requirements well</v>
      </c>
      <c r="AP122" t="s">
        <v>1010</v>
      </c>
    </row>
    <row r="123" spans="1:42" x14ac:dyDescent="0.3">
      <c r="A123" s="7">
        <v>122</v>
      </c>
      <c r="B123" s="8">
        <v>20702811</v>
      </c>
      <c r="C123" s="6" t="s">
        <v>123</v>
      </c>
      <c r="D123" s="10">
        <v>1.5</v>
      </c>
      <c r="E123" s="10">
        <v>1.5</v>
      </c>
      <c r="F123" s="10">
        <f>SUM(Table1357859[[#This Row],[Run and Output (1.5)]:[Code Quality (1.5)]])</f>
        <v>3</v>
      </c>
      <c r="G123" s="17">
        <v>1</v>
      </c>
      <c r="H123" s="17">
        <v>1</v>
      </c>
      <c r="I123" s="17">
        <f>SUM(Table1357859[[#This Row],[Run and Output (1.5)2]],Table1357859[[#This Row],[Code Quality (1.5)3]])</f>
        <v>2</v>
      </c>
      <c r="J123" s="17">
        <v>1</v>
      </c>
      <c r="K123" s="17">
        <v>1</v>
      </c>
      <c r="L123" s="17">
        <f>SUM(Table1357859[[#This Row],[Run and Output (2)]],Table1357859[[#This Row],[Code Quality (2)]])</f>
        <v>2</v>
      </c>
      <c r="M123" s="25">
        <f>SUM(Table1357859[[#This Row],[Q1]],Table1357859[[#This Row],[Q2]],Table1357859[[#This Row],[Q3]])</f>
        <v>7</v>
      </c>
      <c r="N123" s="10">
        <v>1</v>
      </c>
      <c r="O123" s="10">
        <v>1</v>
      </c>
      <c r="P123" s="33">
        <f>SUM(Table1357859[[#This Row],[Run and Correct Output (1.5)]:[Code Quality (1.5)2]])</f>
        <v>2</v>
      </c>
      <c r="Q123" s="10">
        <v>1.5</v>
      </c>
      <c r="R123" s="10">
        <v>1</v>
      </c>
      <c r="S123" s="33">
        <f>SUM(Table1357859[[#This Row],[Run and Correct Output (1.5)2]:[Code Quality (1.5)4]])</f>
        <v>2.5</v>
      </c>
      <c r="T123" s="10">
        <v>2</v>
      </c>
      <c r="U123" s="10">
        <v>2</v>
      </c>
      <c r="V123" s="33">
        <f>SUM(Table1357859[[#This Row],[Run and Correct Output (2)]:[Code Quality (2)2]])</f>
        <v>4</v>
      </c>
      <c r="W123" s="3">
        <f>SUM(Table1357859[[#This Row],[Q1(3)]],Table1357859[[#This Row],[Q2(3)]],Table1357859[[#This Row],[Q3 (4)]])</f>
        <v>8.5</v>
      </c>
      <c r="X123" s="2"/>
      <c r="Y123" s="2"/>
      <c r="Z123" s="2"/>
      <c r="AA123" s="2"/>
      <c r="AB123" s="2"/>
      <c r="AC123" s="2"/>
      <c r="AD123" s="3">
        <f t="shared" si="7"/>
        <v>0</v>
      </c>
      <c r="AE123" s="4">
        <f t="shared" si="5"/>
        <v>15.5</v>
      </c>
      <c r="AF123" s="12" t="s">
        <v>254</v>
      </c>
      <c r="AG123" s="12" t="s">
        <v>482</v>
      </c>
      <c r="AH123" s="12" t="s">
        <v>483</v>
      </c>
      <c r="AI123" s="12" t="str">
        <f>CONCATENATE(Table1357859[[#This Row],[Feedback Q1]],Table1357859[[#This Row],[Feedback Q2]],Table1357859[[#This Row],[Feedback Q3]])</f>
        <v xml:space="preserve">q1:The program correctly prints a grid of asterisks according to the number of rows and columns specified by the user. The nested loops work as intended, creating the expected output.q2:The logic for finding the smallest and largest numbers is incorrect. The comparisons should update the smallest and largest variables themselves, not the input variableq3: incorrect output, The variable productName is declared as a char, which can hold only a single character. To store product names like "Fruits" or "Vegetables," it should be a string (array of characters) or a pointer to a stringThe condition to check for a valid discount percentage is incorrect. It should check if n is less than 0 or greater than 100, not bothThe calculation for finalCost should ensure that the discount is applied correctly. </v>
      </c>
      <c r="AJ123" s="12" t="s">
        <v>611</v>
      </c>
      <c r="AL123" t="s">
        <v>777</v>
      </c>
      <c r="AM123" t="s">
        <v>778</v>
      </c>
      <c r="AN123" t="s">
        <v>779</v>
      </c>
      <c r="AO123" t="str">
        <f t="shared" si="6"/>
        <v>q1-It meets the requirements well
q2-It meets the requirements well
q3-It meets the requirements well</v>
      </c>
      <c r="AP123" t="s">
        <v>1010</v>
      </c>
    </row>
    <row r="124" spans="1:42" x14ac:dyDescent="0.3">
      <c r="A124" s="7">
        <v>123</v>
      </c>
      <c r="B124" s="8">
        <v>20702950</v>
      </c>
      <c r="C124" s="6" t="s">
        <v>124</v>
      </c>
      <c r="D124" s="10">
        <v>1.5</v>
      </c>
      <c r="E124" s="10">
        <v>1.5</v>
      </c>
      <c r="F124" s="10">
        <f>SUM(Table1357859[[#This Row],[Run and Output (1.5)]:[Code Quality (1.5)]])</f>
        <v>3</v>
      </c>
      <c r="G124" s="10">
        <v>1.5</v>
      </c>
      <c r="H124" s="10">
        <v>1.5</v>
      </c>
      <c r="I124" s="10">
        <f>SUM(Table1357859[[#This Row],[Run and Output (1.5)2]],Table1357859[[#This Row],[Code Quality (1.5)3]])</f>
        <v>3</v>
      </c>
      <c r="J124" s="10">
        <v>2</v>
      </c>
      <c r="K124" s="10">
        <v>2</v>
      </c>
      <c r="L124" s="10">
        <f>SUM(Table1357859[[#This Row],[Run and Output (2)]],Table1357859[[#This Row],[Code Quality (2)]])</f>
        <v>4</v>
      </c>
      <c r="M124" s="25">
        <f>SUM(Table1357859[[#This Row],[Q1]],Table1357859[[#This Row],[Q2]],Table1357859[[#This Row],[Q3]])</f>
        <v>10</v>
      </c>
      <c r="N124" s="10">
        <v>0.5</v>
      </c>
      <c r="O124" s="10">
        <v>0.5</v>
      </c>
      <c r="P124" s="33">
        <f>SUM(Table1357859[[#This Row],[Run and Correct Output (1.5)]:[Code Quality (1.5)2]])</f>
        <v>1</v>
      </c>
      <c r="Q124" s="15">
        <v>0</v>
      </c>
      <c r="R124" s="15">
        <v>0</v>
      </c>
      <c r="S124" s="34">
        <f>SUM(Table1357859[[#This Row],[Run and Correct Output (1.5)2]:[Code Quality (1.5)4]])</f>
        <v>0</v>
      </c>
      <c r="T124" s="10">
        <v>2</v>
      </c>
      <c r="U124" s="10">
        <v>2</v>
      </c>
      <c r="V124" s="33">
        <f>SUM(Table1357859[[#This Row],[Run and Correct Output (2)]:[Code Quality (2)2]])</f>
        <v>4</v>
      </c>
      <c r="W124" s="3">
        <f>SUM(Table1357859[[#This Row],[Q1(3)]],Table1357859[[#This Row],[Q2(3)]],Table1357859[[#This Row],[Q3 (4)]])</f>
        <v>5</v>
      </c>
      <c r="X124" s="2"/>
      <c r="Y124" s="2"/>
      <c r="Z124" s="2"/>
      <c r="AA124" s="2"/>
      <c r="AB124" s="2"/>
      <c r="AC124" s="2"/>
      <c r="AD124" s="3">
        <f t="shared" si="7"/>
        <v>0</v>
      </c>
      <c r="AE124" s="4">
        <f t="shared" si="5"/>
        <v>15</v>
      </c>
      <c r="AF124" s="12" t="s">
        <v>254</v>
      </c>
      <c r="AG124" s="12" t="s">
        <v>461</v>
      </c>
      <c r="AH124" s="12" t="s">
        <v>409</v>
      </c>
      <c r="AI124" s="12" t="str">
        <f>CONCATENATE(Table1357859[[#This Row],[Feedback Q1]],Table1357859[[#This Row],[Feedback Q2]],Table1357859[[#This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124" s="12" t="s">
        <v>573</v>
      </c>
      <c r="AL124" t="s">
        <v>777</v>
      </c>
      <c r="AM124" t="s">
        <v>778</v>
      </c>
      <c r="AN124" t="s">
        <v>779</v>
      </c>
      <c r="AO124" t="str">
        <f t="shared" si="6"/>
        <v>q1-It meets the requirements well
q2-It meets the requirements well
q3-It meets the requirements well</v>
      </c>
      <c r="AP124" t="s">
        <v>1010</v>
      </c>
    </row>
    <row r="125" spans="1:42" x14ac:dyDescent="0.3">
      <c r="A125" s="7">
        <v>124</v>
      </c>
      <c r="B125" s="8">
        <v>20703088</v>
      </c>
      <c r="C125" s="6" t="s">
        <v>125</v>
      </c>
      <c r="D125" s="10">
        <v>1.5</v>
      </c>
      <c r="E125" s="10">
        <v>1.5</v>
      </c>
      <c r="F125" s="10">
        <f>SUM(Table1357859[[#This Row],[Run and Output (1.5)]:[Code Quality (1.5)]])</f>
        <v>3</v>
      </c>
      <c r="G125" s="10">
        <v>1.5</v>
      </c>
      <c r="H125" s="10">
        <v>1.5</v>
      </c>
      <c r="I125" s="10">
        <f>SUM(Table1357859[[#This Row],[Run and Output (1.5)2]],Table1357859[[#This Row],[Code Quality (1.5)3]])</f>
        <v>3</v>
      </c>
      <c r="J125" s="17">
        <v>1.5</v>
      </c>
      <c r="K125" s="17">
        <v>1.5</v>
      </c>
      <c r="L125" s="17">
        <f>SUM(Table1357859[[#This Row],[Run and Output (2)]],Table1357859[[#This Row],[Code Quality (2)]])</f>
        <v>3</v>
      </c>
      <c r="M125" s="25">
        <f>SUM(Table1357859[[#This Row],[Q1]],Table1357859[[#This Row],[Q2]],Table1357859[[#This Row],[Q3]])</f>
        <v>9</v>
      </c>
      <c r="N125" s="10">
        <v>1</v>
      </c>
      <c r="O125" s="10">
        <v>1</v>
      </c>
      <c r="P125" s="33">
        <f>SUM(Table1357859[[#This Row],[Run and Correct Output (1.5)]:[Code Quality (1.5)2]])</f>
        <v>2</v>
      </c>
      <c r="Q125" s="10">
        <v>1.5</v>
      </c>
      <c r="R125" s="10">
        <v>1</v>
      </c>
      <c r="S125" s="33">
        <f>SUM(Table1357859[[#This Row],[Run and Correct Output (1.5)2]:[Code Quality (1.5)4]])</f>
        <v>2.5</v>
      </c>
      <c r="T125" s="10">
        <v>1.5</v>
      </c>
      <c r="U125" s="10">
        <v>1.5</v>
      </c>
      <c r="V125" s="33">
        <f>SUM(Table1357859[[#This Row],[Run and Correct Output (2)]:[Code Quality (2)2]])</f>
        <v>3</v>
      </c>
      <c r="W125" s="3">
        <f>SUM(Table1357859[[#This Row],[Q1(3)]],Table1357859[[#This Row],[Q2(3)]],Table1357859[[#This Row],[Q3 (4)]])</f>
        <v>7.5</v>
      </c>
      <c r="X125" s="2"/>
      <c r="Y125" s="2"/>
      <c r="Z125" s="2"/>
      <c r="AA125" s="2"/>
      <c r="AB125" s="2"/>
      <c r="AC125" s="2"/>
      <c r="AD125" s="3">
        <f t="shared" si="7"/>
        <v>0</v>
      </c>
      <c r="AE125" s="4">
        <f t="shared" si="5"/>
        <v>16.5</v>
      </c>
      <c r="AF125" s="12" t="s">
        <v>309</v>
      </c>
      <c r="AG125" s="12" t="s">
        <v>335</v>
      </c>
      <c r="AH125" s="12" t="s">
        <v>336</v>
      </c>
      <c r="AI125" s="12" t="str">
        <f>CONCATENATE(Table1357859[[#This Row],[Feedback Q1]],Table1357859[[#This Row],[Feedback Q2]],Table1357859[[#This Row],[Feedback Q3]])</f>
        <v>q1:The program correctly prompts the user for the number of rows and columns and uses nested loops to print a grid of asterisks based on that input. The logic is sound and produces the expected output.q2:The program correctly prompts the user for three integers and calculates their sum, average, product, smallest, and largest values.q3:The program is structured to handle user input for different product types and calculate costs based on weight or quantity. However, there are issues with how the final costs are calculated, particularly with the handling of the total and finalTotal variables.the calculation of the total cost after discount is done before the total is initialized, which leads to incorrect results.</v>
      </c>
      <c r="AJ125" s="12" t="s">
        <v>581</v>
      </c>
      <c r="AL125" t="s">
        <v>736</v>
      </c>
      <c r="AM125" t="s">
        <v>752</v>
      </c>
      <c r="AN125" t="s">
        <v>739</v>
      </c>
      <c r="AO125" t="str">
        <f t="shared" si="6"/>
        <v>q1-The program effectively meets all requirements
q2-The use of scanf for reading the student names is incorrect. The format specifier "%[\n]" does not work as intended for reading strings. It should be: scanf(" %[^\n]", names[i]); 
q3-The program effectively meets all requirements</v>
      </c>
      <c r="AP125" t="s">
        <v>1070</v>
      </c>
    </row>
    <row r="126" spans="1:42" x14ac:dyDescent="0.3">
      <c r="A126" s="7">
        <v>125</v>
      </c>
      <c r="B126" s="8">
        <v>20703544</v>
      </c>
      <c r="C126" s="6" t="s">
        <v>126</v>
      </c>
      <c r="D126" s="10">
        <v>1.5</v>
      </c>
      <c r="E126" s="10">
        <v>1.5</v>
      </c>
      <c r="F126" s="10">
        <f>SUM(Table1357859[[#This Row],[Run and Output (1.5)]:[Code Quality (1.5)]])</f>
        <v>3</v>
      </c>
      <c r="G126" s="10">
        <v>1.5</v>
      </c>
      <c r="H126" s="10">
        <v>1.5</v>
      </c>
      <c r="I126" s="10">
        <f>SUM(Table1357859[[#This Row],[Run and Output (1.5)2]],Table1357859[[#This Row],[Code Quality (1.5)3]])</f>
        <v>3</v>
      </c>
      <c r="J126" s="17">
        <v>1.5</v>
      </c>
      <c r="K126" s="17">
        <v>1.5</v>
      </c>
      <c r="L126" s="17">
        <f>SUM(Table1357859[[#This Row],[Run and Output (2)]],Table1357859[[#This Row],[Code Quality (2)]])</f>
        <v>3</v>
      </c>
      <c r="M126" s="25">
        <f>SUM(Table1357859[[#This Row],[Q1]],Table1357859[[#This Row],[Q2]],Table1357859[[#This Row],[Q3]])</f>
        <v>9</v>
      </c>
      <c r="N126" s="10">
        <v>1</v>
      </c>
      <c r="O126" s="10">
        <v>1</v>
      </c>
      <c r="P126" s="33">
        <f>SUM(Table1357859[[#This Row],[Run and Correct Output (1.5)]:[Code Quality (1.5)2]])</f>
        <v>2</v>
      </c>
      <c r="Q126" s="10">
        <v>1</v>
      </c>
      <c r="R126" s="10">
        <v>1</v>
      </c>
      <c r="S126" s="33">
        <f>SUM(Table1357859[[#This Row],[Run and Correct Output (1.5)2]:[Code Quality (1.5)4]])</f>
        <v>2</v>
      </c>
      <c r="T126" s="10">
        <v>2</v>
      </c>
      <c r="U126" s="10">
        <v>2</v>
      </c>
      <c r="V126" s="33">
        <f>SUM(Table1357859[[#This Row],[Run and Correct Output (2)]:[Code Quality (2)2]])</f>
        <v>4</v>
      </c>
      <c r="W126" s="3">
        <f>SUM(Table1357859[[#This Row],[Q1(3)]],Table1357859[[#This Row],[Q2(3)]],Table1357859[[#This Row],[Q3 (4)]])</f>
        <v>8</v>
      </c>
      <c r="X126" s="2"/>
      <c r="Y126" s="2"/>
      <c r="Z126" s="2"/>
      <c r="AA126" s="2"/>
      <c r="AB126" s="2"/>
      <c r="AC126" s="2"/>
      <c r="AD126" s="3">
        <f t="shared" si="7"/>
        <v>0</v>
      </c>
      <c r="AE126" s="4">
        <f t="shared" si="5"/>
        <v>17</v>
      </c>
      <c r="AF126" s="12" t="s">
        <v>254</v>
      </c>
      <c r="AG126" s="12" t="s">
        <v>461</v>
      </c>
      <c r="AH126" s="12" t="s">
        <v>506</v>
      </c>
      <c r="AI126" s="12" t="str">
        <f>CONCATENATE(Table1357859[[#This Row],[Feedback Q1]],Table1357859[[#This Row],[Feedback Q2]],Table1357859[[#This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discount calculation</v>
      </c>
      <c r="AJ126" s="12" t="s">
        <v>643</v>
      </c>
      <c r="AL126" t="s">
        <v>777</v>
      </c>
      <c r="AM126" t="s">
        <v>778</v>
      </c>
      <c r="AN126" t="s">
        <v>779</v>
      </c>
      <c r="AO126" t="str">
        <f t="shared" si="6"/>
        <v>q1-It meets the requirements well
q2-It meets the requirements well
q3-It meets the requirements well</v>
      </c>
      <c r="AP126" t="s">
        <v>1010</v>
      </c>
    </row>
    <row r="127" spans="1:42" ht="14.4" customHeight="1" x14ac:dyDescent="0.3">
      <c r="A127" s="7">
        <v>126</v>
      </c>
      <c r="B127" s="8">
        <v>20703971</v>
      </c>
      <c r="C127" s="6" t="s">
        <v>127</v>
      </c>
      <c r="D127" s="10">
        <v>1.5</v>
      </c>
      <c r="E127" s="10">
        <v>1.5</v>
      </c>
      <c r="F127" s="10">
        <f>SUM(Table1357859[[#This Row],[Run and Output (1.5)]:[Code Quality (1.5)]])</f>
        <v>3</v>
      </c>
      <c r="G127" s="17">
        <v>1.25</v>
      </c>
      <c r="H127" s="17">
        <v>1.25</v>
      </c>
      <c r="I127" s="10">
        <f>SUM(Table1357859[[#This Row],[Run and Output (1.5)2]],Table1357859[[#This Row],[Code Quality (1.5)3]])</f>
        <v>2.5</v>
      </c>
      <c r="J127" s="10">
        <v>1</v>
      </c>
      <c r="K127" s="10">
        <v>1</v>
      </c>
      <c r="L127" s="10">
        <f>SUM(Table1357859[[#This Row],[Run and Output (2)]],Table1357859[[#This Row],[Code Quality (2)]])</f>
        <v>2</v>
      </c>
      <c r="M127" s="25">
        <f>SUM(Table1357859[[#This Row],[Q1]],Table1357859[[#This Row],[Q2]],Table1357859[[#This Row],[Q3]])</f>
        <v>7.5</v>
      </c>
      <c r="N127" s="10">
        <v>1.5</v>
      </c>
      <c r="O127" s="10">
        <v>1.5</v>
      </c>
      <c r="P127" s="33">
        <f>SUM(Table1357859[[#This Row],[Run and Correct Output (1.5)]:[Code Quality (1.5)2]])</f>
        <v>3</v>
      </c>
      <c r="Q127" s="10">
        <v>1.5</v>
      </c>
      <c r="R127" s="10">
        <v>1.5</v>
      </c>
      <c r="S127" s="33">
        <f>SUM(Table1357859[[#This Row],[Run and Correct Output (1.5)2]:[Code Quality (1.5)4]])</f>
        <v>3</v>
      </c>
      <c r="T127" s="10">
        <v>2</v>
      </c>
      <c r="U127" s="10">
        <v>2</v>
      </c>
      <c r="V127" s="33">
        <f>SUM(Table1357859[[#This Row],[Run and Correct Output (2)]:[Code Quality (2)2]])</f>
        <v>4</v>
      </c>
      <c r="W127" s="3">
        <f>SUM(Table1357859[[#This Row],[Q1(3)]],Table1357859[[#This Row],[Q2(3)]],Table1357859[[#This Row],[Q3 (4)]])</f>
        <v>10</v>
      </c>
      <c r="X127" s="2"/>
      <c r="Y127" s="2"/>
      <c r="Z127" s="2"/>
      <c r="AA127" s="2"/>
      <c r="AB127" s="2"/>
      <c r="AC127" s="2"/>
      <c r="AD127" s="3">
        <f t="shared" si="7"/>
        <v>0</v>
      </c>
      <c r="AE127" s="4">
        <f t="shared" si="5"/>
        <v>17.5</v>
      </c>
      <c r="AF127" s="12" t="s">
        <v>357</v>
      </c>
      <c r="AG127" s="12" t="s">
        <v>230</v>
      </c>
      <c r="AH127" s="12" t="s">
        <v>231</v>
      </c>
      <c r="AI127" s="12" t="str">
        <f>CONCATENATE(Table1357859[[#This Row],[Feedback Q1]],Table1357859[[#This Row],[Feedback Q2]],Table1357859[[#This Row],[Feedback Q3]])</f>
        <v>q1:The program successfully prints a grid of asterisks based on user-defined rows and columns. The codes have some unnecessary logic which can be improved.q2: The program correctly calculates the sum, average, product, smallest, and largest integers from three inputs.For improved clarity, consider printing the average with a format specifier that reflects its floating-point nature (e.g., %.2f for two decimal places). q3: The program partially meets the requirements but lacks the use of a switch statement or similar logic to handle different product codes. This leads to redundant inputs that are not relevant for all product types.</v>
      </c>
      <c r="AJ127" s="12" t="s">
        <v>530</v>
      </c>
      <c r="AL127" s="27" t="s">
        <v>907</v>
      </c>
      <c r="AM127" s="27" t="s">
        <v>956</v>
      </c>
      <c r="AN127" t="s">
        <v>779</v>
      </c>
      <c r="AO127" t="str">
        <f t="shared" si="6"/>
        <v>q1-You cannot declare an array of variable length (arr[size] = (int) malloc(...)). This line is incorrect. You should either declare the array as a pointer and allocate memory dynamically using malloc, or declare it statically with a fixed size. The malloc line is attempting to allocate memory incorrectly. It should be int *arr = malloc(size * sizeof(int)); instead of trying to create an array at the same time.
The format specifier in scanf for reading two integers should not include a newline (\n); it should be scanf("%d %d", &amp;index1, &amp;index2);. The program does not handle invalid input types when reading the size or elements of the array. If the user enters a non-integer, scanf will fail, leading to undefined behavior. It’s good practice to check the return value of scanf.
The program does not check if memory allocation was successful after calling malloc. You should check if arr is NULL before proceeding.
The logic to find the indices using pointer arithmetic is unnecessary for this problem. You can directly access the array elements using arr[index1] and arr[index2].
q2-You are missing semicolons at the end of several statements, specifically in the calculateAverage function and in the main function.The loop in calculateAverage is missing initialization for the loop variable i, which should be int i = 0;.The displayStudentData function has a syntax error in the for loop condition; it should use i &lt; COUNT instead of i &lt; count:.The scanf for marks should use the address-of operator (&amp;), i.e., scanf("%f", &amp;marks[i]);.
The function call to displayStudentData in main does not match the defined parameters; it needs to include the COUNT value as a third argument.
You are missing a semicolon at the end of the calculateAverage and displayStudentData function definitions.
q3-It meets the requirements well</v>
      </c>
      <c r="AP127" t="s">
        <v>1071</v>
      </c>
    </row>
    <row r="128" spans="1:42" ht="14.4" customHeight="1" x14ac:dyDescent="0.3">
      <c r="A128" s="7">
        <v>127</v>
      </c>
      <c r="B128" s="8">
        <v>20704636</v>
      </c>
      <c r="C128" s="6" t="s">
        <v>128</v>
      </c>
      <c r="D128" s="10">
        <v>1.5</v>
      </c>
      <c r="E128" s="10">
        <v>1.5</v>
      </c>
      <c r="F128" s="10">
        <f>SUM(Table1357859[[#This Row],[Run and Output (1.5)]:[Code Quality (1.5)]])</f>
        <v>3</v>
      </c>
      <c r="G128" s="10">
        <v>1.5</v>
      </c>
      <c r="H128" s="10">
        <v>1.5</v>
      </c>
      <c r="I128" s="10">
        <f>SUM(Table1357859[[#This Row],[Run and Output (1.5)2]],Table1357859[[#This Row],[Code Quality (1.5)3]])</f>
        <v>3</v>
      </c>
      <c r="J128" s="10">
        <v>2</v>
      </c>
      <c r="K128" s="10">
        <v>2</v>
      </c>
      <c r="L128" s="10">
        <f>SUM(Table1357859[[#This Row],[Run and Output (2)]],Table1357859[[#This Row],[Code Quality (2)]])</f>
        <v>4</v>
      </c>
      <c r="M128" s="25">
        <f>SUM(Table1357859[[#This Row],[Q1]],Table1357859[[#This Row],[Q2]],Table1357859[[#This Row],[Q3]])</f>
        <v>10</v>
      </c>
      <c r="N128" s="10">
        <v>1.5</v>
      </c>
      <c r="O128" s="10">
        <v>1.5</v>
      </c>
      <c r="P128" s="33">
        <f>SUM(Table1357859[[#This Row],[Run and Correct Output (1.5)]:[Code Quality (1.5)2]])</f>
        <v>3</v>
      </c>
      <c r="Q128" s="10">
        <v>1.5</v>
      </c>
      <c r="R128" s="10">
        <v>1.5</v>
      </c>
      <c r="S128" s="33">
        <f>SUM(Table1357859[[#This Row],[Run and Correct Output (1.5)2]:[Code Quality (1.5)4]])</f>
        <v>3</v>
      </c>
      <c r="T128" s="10">
        <v>2</v>
      </c>
      <c r="U128" s="10">
        <v>2</v>
      </c>
      <c r="V128" s="33">
        <f>SUM(Table1357859[[#This Row],[Run and Correct Output (2)]:[Code Quality (2)2]])</f>
        <v>4</v>
      </c>
      <c r="W128" s="3">
        <f>SUM(Table1357859[[#This Row],[Q1(3)]],Table1357859[[#This Row],[Q2(3)]],Table1357859[[#This Row],[Q3 (4)]])</f>
        <v>10</v>
      </c>
      <c r="X128" s="2"/>
      <c r="Y128" s="2"/>
      <c r="Z128" s="2"/>
      <c r="AA128" s="2"/>
      <c r="AB128" s="2"/>
      <c r="AC128" s="2"/>
      <c r="AD128" s="3">
        <f t="shared" si="7"/>
        <v>0</v>
      </c>
      <c r="AE128" s="4">
        <f t="shared" si="5"/>
        <v>20</v>
      </c>
      <c r="AF128" s="12" t="s">
        <v>254</v>
      </c>
      <c r="AG128" s="12" t="s">
        <v>461</v>
      </c>
      <c r="AH128" s="12" t="s">
        <v>409</v>
      </c>
      <c r="AI128" s="12" t="str">
        <f>CONCATENATE(Table1357859[[#This Row],[Feedback Q1]],Table1357859[[#This Row],[Feedback Q2]],Table1357859[[#This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128" s="12" t="s">
        <v>573</v>
      </c>
      <c r="AL128" s="27" t="s">
        <v>939</v>
      </c>
      <c r="AM128" t="s">
        <v>700</v>
      </c>
      <c r="AN128" s="27" t="s">
        <v>966</v>
      </c>
      <c r="AO128" t="str">
        <f t="shared" si="6"/>
        <v>q1-    There are issues with how the index validation is performed. The condition if (indices1 &amp;&amp; indices2 &lt;= 0 &amp;&amp; size) doesn't correctly check the validity of the indices. It should check whether each index is within bounds.
    The printf statement that prompts for indices is missing the correct format specifiers for indices1 and indices2.
q2-The logic of the program is sound.
q3-    The logic for checking the number of bids and collecting bids is flawed:        The check for the minimum number of bids should be done before attempting to collect bids.        The program should collect bids in a loop only if the number of bids is valid.    The highest and lowest bids are not calculated or printed, and there is no mechanism to store the bids properly.
    The initial values for max and min are not set, which could lead to incorrect results.</v>
      </c>
      <c r="AP128" t="s">
        <v>1072</v>
      </c>
    </row>
    <row r="129" spans="1:42" ht="100.8" x14ac:dyDescent="0.3">
      <c r="A129" s="7">
        <v>128</v>
      </c>
      <c r="B129" s="8">
        <v>20704944</v>
      </c>
      <c r="C129" s="6" t="s">
        <v>129</v>
      </c>
      <c r="D129" s="10">
        <v>1</v>
      </c>
      <c r="E129" s="10">
        <v>1</v>
      </c>
      <c r="F129" s="10">
        <f>SUM(Table1357859[[#This Row],[Run and Output (1.5)]:[Code Quality (1.5)]])</f>
        <v>2</v>
      </c>
      <c r="G129" s="10">
        <v>1.5</v>
      </c>
      <c r="H129" s="10">
        <v>1.5</v>
      </c>
      <c r="I129" s="10">
        <f>SUM(Table1357859[[#This Row],[Run and Output (1.5)2]],Table1357859[[#This Row],[Code Quality (1.5)3]])</f>
        <v>3</v>
      </c>
      <c r="J129" s="10">
        <v>1.5</v>
      </c>
      <c r="K129" s="10">
        <v>1.5</v>
      </c>
      <c r="L129" s="10">
        <f>SUM(Table1357859[[#This Row],[Run and Output (2)]],Table1357859[[#This Row],[Code Quality (2)]])</f>
        <v>3</v>
      </c>
      <c r="M129" s="25">
        <f>SUM(Table1357859[[#This Row],[Q1]],Table1357859[[#This Row],[Q2]],Table1357859[[#This Row],[Q3]])</f>
        <v>8</v>
      </c>
      <c r="N129" s="10">
        <v>1.5</v>
      </c>
      <c r="O129" s="10">
        <v>1.5</v>
      </c>
      <c r="P129" s="33">
        <f>SUM(Table1357859[[#This Row],[Run and Correct Output (1.5)]:[Code Quality (1.5)2]])</f>
        <v>3</v>
      </c>
      <c r="Q129" s="10">
        <v>1.5</v>
      </c>
      <c r="R129" s="10">
        <v>1.5</v>
      </c>
      <c r="S129" s="33">
        <f>SUM(Table1357859[[#This Row],[Run and Correct Output (1.5)2]:[Code Quality (1.5)4]])</f>
        <v>3</v>
      </c>
      <c r="T129" s="10">
        <v>1</v>
      </c>
      <c r="U129" s="10">
        <v>1</v>
      </c>
      <c r="V129" s="33">
        <f>SUM(Table1357859[[#This Row],[Run and Correct Output (2)]:[Code Quality (2)2]])</f>
        <v>2</v>
      </c>
      <c r="W129" s="3">
        <f>SUM(Table1357859[[#This Row],[Q1(3)]],Table1357859[[#This Row],[Q2(3)]],Table1357859[[#This Row],[Q3 (4)]])</f>
        <v>8</v>
      </c>
      <c r="X129" s="2"/>
      <c r="Y129" s="2"/>
      <c r="Z129" s="2"/>
      <c r="AA129" s="2"/>
      <c r="AB129" s="2"/>
      <c r="AC129" s="2"/>
      <c r="AD129" s="3">
        <f t="shared" si="7"/>
        <v>0</v>
      </c>
      <c r="AE129" s="4">
        <f t="shared" ref="AE129:AE187" si="8">SUM(AD129,W129,M129)</f>
        <v>16</v>
      </c>
      <c r="AF129" s="13" t="s">
        <v>270</v>
      </c>
      <c r="AG129" s="12" t="s">
        <v>271</v>
      </c>
      <c r="AH129" s="12" t="s">
        <v>272</v>
      </c>
      <c r="AI129" s="12" t="str">
        <f>CONCATENATE(Table1357859[[#This Row],[Feedback Q1]],Table1357859[[#This Row],[Feedback Q2]],Table1357859[[#This Row],[Feedback Q3]])</f>
        <v xml:space="preserve">q1:Using a struct for rows and columns is unnecessary. Consider using simple integer variables for clarity.
Typo in Variable Names: The term columes should be corrected to columns to avoid confusion. q2:The program correctly calculates the sum, average, product, and identifies the smallest and largest numbers.The logic for finding the smallest and largest values could be simplified and made more readable.q3:The program correctly calculates total and final costs based on product type and applies discounts. However, it lacks a loop for continuous input The code is somewhat structured but contains a lot of repeated code for different product types. </v>
      </c>
      <c r="AJ129" s="12" t="s">
        <v>649</v>
      </c>
      <c r="AL129" s="28" t="s">
        <v>848</v>
      </c>
      <c r="AM129" s="28" t="s">
        <v>712</v>
      </c>
      <c r="AN129" s="28" t="s">
        <v>690</v>
      </c>
      <c r="AO129" t="str">
        <f t="shared" si="6"/>
        <v>q1-No submission
q2-No submission
q3-No submission</v>
      </c>
      <c r="AP129" t="s">
        <v>1037</v>
      </c>
    </row>
    <row r="130" spans="1:42" ht="15.6" customHeight="1" x14ac:dyDescent="0.3">
      <c r="A130" s="7">
        <v>129</v>
      </c>
      <c r="B130" s="8">
        <v>20705220</v>
      </c>
      <c r="C130" s="6" t="s">
        <v>130</v>
      </c>
      <c r="D130" s="10">
        <v>1.5</v>
      </c>
      <c r="E130" s="10">
        <v>1.5</v>
      </c>
      <c r="F130" s="10">
        <f>SUM(Table1357859[[#This Row],[Run and Output (1.5)]:[Code Quality (1.5)]])</f>
        <v>3</v>
      </c>
      <c r="G130" s="10">
        <v>1.5</v>
      </c>
      <c r="H130" s="10">
        <v>1.5</v>
      </c>
      <c r="I130" s="10">
        <f>SUM(Table1357859[[#This Row],[Run and Output (1.5)2]],Table1357859[[#This Row],[Code Quality (1.5)3]])</f>
        <v>3</v>
      </c>
      <c r="J130" s="10">
        <v>2</v>
      </c>
      <c r="K130" s="10">
        <v>2</v>
      </c>
      <c r="L130" s="10">
        <f>SUM(Table1357859[[#This Row],[Run and Output (2)]],Table1357859[[#This Row],[Code Quality (2)]])</f>
        <v>4</v>
      </c>
      <c r="M130" s="25">
        <f>SUM(Table1357859[[#This Row],[Q1]],Table1357859[[#This Row],[Q2]],Table1357859[[#This Row],[Q3]])</f>
        <v>10</v>
      </c>
      <c r="N130" s="10">
        <v>0.5</v>
      </c>
      <c r="O130" s="10">
        <v>0.5</v>
      </c>
      <c r="P130" s="33">
        <f>SUM(Table1357859[[#This Row],[Run and Correct Output (1.5)]:[Code Quality (1.5)2]])</f>
        <v>1</v>
      </c>
      <c r="Q130" s="10">
        <v>1.5</v>
      </c>
      <c r="R130" s="10">
        <v>1.5</v>
      </c>
      <c r="S130" s="33">
        <f>SUM(Table1357859[[#This Row],[Run and Correct Output (1.5)2]:[Code Quality (1.5)4]])</f>
        <v>3</v>
      </c>
      <c r="T130" s="10">
        <v>2</v>
      </c>
      <c r="U130" s="10">
        <v>2</v>
      </c>
      <c r="V130" s="33">
        <f>SUM(Table1357859[[#This Row],[Run and Correct Output (2)]:[Code Quality (2)2]])</f>
        <v>4</v>
      </c>
      <c r="W130" s="3">
        <f>SUM(Table1357859[[#This Row],[Q1(3)]],Table1357859[[#This Row],[Q2(3)]],Table1357859[[#This Row],[Q3 (4)]])</f>
        <v>8</v>
      </c>
      <c r="X130" s="2"/>
      <c r="Y130" s="2"/>
      <c r="Z130" s="2"/>
      <c r="AA130" s="2"/>
      <c r="AB130" s="2"/>
      <c r="AC130" s="2"/>
      <c r="AD130" s="3">
        <f t="shared" si="7"/>
        <v>0</v>
      </c>
      <c r="AE130" s="4">
        <f t="shared" si="8"/>
        <v>18</v>
      </c>
      <c r="AF130" s="12" t="s">
        <v>309</v>
      </c>
      <c r="AG130" s="12" t="s">
        <v>313</v>
      </c>
      <c r="AH130" s="12" t="s">
        <v>314</v>
      </c>
      <c r="AI130" s="12" t="str">
        <f>CONCATENATE(Table1357859[[#This Row],[Feedback Q1]],Table1357859[[#This Row],[Feedback Q2]],Table1357859[[#This Row],[Feedback Q3]])</f>
        <v>q1:The program correctly prompts the user for the number of rows and columns and uses nested loops to print a grid of asterisks based on that input. The logic is sound and produces the expected output.q2:The program correctly prompts the user for three integers and uses functions to determine the smallest and largest of the three. The calculations for the sum, average, and product are all correctly implemented.q3: The program effectively implements a menu-driven system that allows users to enter product details based on a product code, calculate total costs, and apply discounts.The logic for calculating costs is repeated for fruits and vegetables, as well as for dairy products and canned goods. This could be refactored into a function to reduce redundancy.</v>
      </c>
      <c r="AJ130" s="12" t="s">
        <v>568</v>
      </c>
      <c r="AL130" t="s">
        <v>736</v>
      </c>
      <c r="AM130" t="s">
        <v>738</v>
      </c>
      <c r="AN130" s="27" t="s">
        <v>906</v>
      </c>
      <c r="AO130" t="str">
        <f t="shared" ref="AO130:AO187" si="9">_xlfn.CONCAT(AL130,CHAR(10),AM130,CHAR(10),AN130)</f>
        <v>q1-The program effectively meets all requirements
q2-The program effectively meets all requirements
q3-The array bids is declared with a size of N before N has been initialized. This leads to a compilation error since you cannot declare an array with an uninitialized size. You need to allocate memory after getting the value of N. The code does not handle the case where the user enters a bid amount less than $100,000 correctly. If the input is invalid, it does not prompt the user to re-enter the bid for that particular index. Instead, it just moves to the next index. You should use a loop to ensure valid input.
The variable highestBid is initialized to 0, which works if bids are guaranteed to be greater than or equal to $100,000, but it would be more robust to initialize it to the first bid after it has been validated.</v>
      </c>
      <c r="AP130" t="s">
        <v>1073</v>
      </c>
    </row>
    <row r="131" spans="1:42" x14ac:dyDescent="0.3">
      <c r="A131" s="7">
        <v>130</v>
      </c>
      <c r="B131" s="8">
        <v>20705228</v>
      </c>
      <c r="C131" s="6" t="s">
        <v>131</v>
      </c>
      <c r="D131" s="10">
        <v>1</v>
      </c>
      <c r="E131" s="10">
        <v>1</v>
      </c>
      <c r="F131" s="10">
        <f>SUM(Table1357859[[#This Row],[Run and Output (1.5)]:[Code Quality (1.5)]])</f>
        <v>2</v>
      </c>
      <c r="G131" s="10">
        <v>1</v>
      </c>
      <c r="H131" s="10">
        <v>1</v>
      </c>
      <c r="I131" s="10">
        <f>SUM(Table1357859[[#This Row],[Run and Output (1.5)2]],Table1357859[[#This Row],[Code Quality (1.5)3]])</f>
        <v>2</v>
      </c>
      <c r="J131" s="17">
        <v>0</v>
      </c>
      <c r="K131" s="17">
        <v>0</v>
      </c>
      <c r="L131" s="17">
        <f>SUM(Table1357859[[#This Row],[Run and Output (2)]],Table1357859[[#This Row],[Code Quality (2)]])</f>
        <v>0</v>
      </c>
      <c r="M131" s="25">
        <f>SUM(Table1357859[[#This Row],[Q1]],Table1357859[[#This Row],[Q2]],Table1357859[[#This Row],[Q3]])</f>
        <v>4</v>
      </c>
      <c r="N131" s="10">
        <v>1</v>
      </c>
      <c r="O131" s="10">
        <v>1</v>
      </c>
      <c r="P131" s="33">
        <f>SUM(Table1357859[[#This Row],[Run and Correct Output (1.5)]:[Code Quality (1.5)2]])</f>
        <v>2</v>
      </c>
      <c r="Q131" s="10">
        <v>1.5</v>
      </c>
      <c r="R131" s="10">
        <v>1.5</v>
      </c>
      <c r="S131" s="33">
        <f>SUM(Table1357859[[#This Row],[Run and Correct Output (1.5)2]:[Code Quality (1.5)4]])</f>
        <v>3</v>
      </c>
      <c r="T131" s="10">
        <v>2</v>
      </c>
      <c r="U131" s="10">
        <v>2</v>
      </c>
      <c r="V131" s="33">
        <f>SUM(Table1357859[[#This Row],[Run and Correct Output (2)]:[Code Quality (2)2]])</f>
        <v>4</v>
      </c>
      <c r="W131" s="3">
        <f>SUM(Table1357859[[#This Row],[Q1(3)]],Table1357859[[#This Row],[Q2(3)]],Table1357859[[#This Row],[Q3 (4)]])</f>
        <v>9</v>
      </c>
      <c r="X131" s="2"/>
      <c r="Y131" s="2"/>
      <c r="Z131" s="2"/>
      <c r="AA131" s="2"/>
      <c r="AB131" s="2"/>
      <c r="AC131" s="2"/>
      <c r="AD131" s="3">
        <f t="shared" si="7"/>
        <v>0</v>
      </c>
      <c r="AE131" s="4">
        <f t="shared" si="8"/>
        <v>13</v>
      </c>
      <c r="AF131" s="12" t="s">
        <v>401</v>
      </c>
      <c r="AG131" s="12" t="s">
        <v>402</v>
      </c>
      <c r="AH131" s="37" t="s">
        <v>403</v>
      </c>
      <c r="AI131" s="12" t="str">
        <f>CONCATENATE(Table1357859[[#This Row],[Feedback Q1]],Table1357859[[#This Row],[Feedback Q2]],Table1357859[[#This Row],[Feedback Q3]])</f>
        <v>q1: Syntax errors. There are several critical errors that prevent it from functioning correctly.q2: Syntax errors. there are critical logical and syntactical flaws that need to be addressed.q3: Minimally coded</v>
      </c>
      <c r="AJ131" s="12" t="s">
        <v>658</v>
      </c>
      <c r="AL131" t="s">
        <v>777</v>
      </c>
      <c r="AM131" t="s">
        <v>778</v>
      </c>
      <c r="AN131" t="s">
        <v>779</v>
      </c>
      <c r="AO131" t="str">
        <f t="shared" si="9"/>
        <v>q1-It meets the requirements well
q2-It meets the requirements well
q3-It meets the requirements well</v>
      </c>
      <c r="AP131" t="s">
        <v>1010</v>
      </c>
    </row>
    <row r="132" spans="1:42" x14ac:dyDescent="0.3">
      <c r="A132" s="7">
        <v>131</v>
      </c>
      <c r="B132" s="8">
        <v>20705519</v>
      </c>
      <c r="C132" s="6" t="s">
        <v>132</v>
      </c>
      <c r="D132" s="10">
        <v>1.5</v>
      </c>
      <c r="E132" s="10">
        <v>1.5</v>
      </c>
      <c r="F132" s="10">
        <f>SUM(Table1357859[[#This Row],[Run and Output (1.5)]:[Code Quality (1.5)]])</f>
        <v>3</v>
      </c>
      <c r="G132" s="10">
        <v>1.5</v>
      </c>
      <c r="H132" s="10">
        <v>1.5</v>
      </c>
      <c r="I132" s="10">
        <f>SUM(Table1357859[[#This Row],[Run and Output (1.5)2]],Table1357859[[#This Row],[Code Quality (1.5)3]])</f>
        <v>3</v>
      </c>
      <c r="J132" s="10">
        <v>2</v>
      </c>
      <c r="K132" s="10">
        <v>2</v>
      </c>
      <c r="L132" s="10">
        <f>SUM(Table1357859[[#This Row],[Run and Output (2)]],Table1357859[[#This Row],[Code Quality (2)]])</f>
        <v>4</v>
      </c>
      <c r="M132" s="25">
        <f>SUM(Table1357859[[#This Row],[Q1]],Table1357859[[#This Row],[Q2]],Table1357859[[#This Row],[Q3]])</f>
        <v>10</v>
      </c>
      <c r="N132" s="10">
        <v>1.5</v>
      </c>
      <c r="O132" s="10">
        <v>1.5</v>
      </c>
      <c r="P132" s="33">
        <f>SUM(Table1357859[[#This Row],[Run and Correct Output (1.5)]:[Code Quality (1.5)2]])</f>
        <v>3</v>
      </c>
      <c r="Q132" s="10">
        <v>1.5</v>
      </c>
      <c r="R132" s="10">
        <v>1.5</v>
      </c>
      <c r="S132" s="33">
        <f>SUM(Table1357859[[#This Row],[Run and Correct Output (1.5)2]:[Code Quality (1.5)4]])</f>
        <v>3</v>
      </c>
      <c r="T132" s="10">
        <v>2</v>
      </c>
      <c r="U132" s="10">
        <v>2</v>
      </c>
      <c r="V132" s="33">
        <f>SUM(Table1357859[[#This Row],[Run and Correct Output (2)]:[Code Quality (2)2]])</f>
        <v>4</v>
      </c>
      <c r="W132" s="3">
        <f>SUM(Table1357859[[#This Row],[Q1(3)]],Table1357859[[#This Row],[Q2(3)]],Table1357859[[#This Row],[Q3 (4)]])</f>
        <v>10</v>
      </c>
      <c r="X132" s="2"/>
      <c r="Y132" s="2"/>
      <c r="Z132" s="2"/>
      <c r="AA132" s="2"/>
      <c r="AB132" s="2"/>
      <c r="AC132" s="2"/>
      <c r="AD132" s="3">
        <f t="shared" si="7"/>
        <v>0</v>
      </c>
      <c r="AE132" s="4">
        <f t="shared" si="8"/>
        <v>20</v>
      </c>
      <c r="AF132" s="12" t="s">
        <v>254</v>
      </c>
      <c r="AG132" s="12" t="s">
        <v>461</v>
      </c>
      <c r="AH132" s="12"/>
      <c r="AI132" s="12" t="str">
        <f>CONCATENATE(Table1357859[[#This Row],[Feedback Q1]],Table1357859[[#This Row],[Feedback Q2]],Table1357859[[#This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v>
      </c>
      <c r="AJ132" s="12" t="s">
        <v>593</v>
      </c>
      <c r="AL132" s="28" t="s">
        <v>848</v>
      </c>
      <c r="AM132" s="28" t="s">
        <v>712</v>
      </c>
      <c r="AN132" s="28" t="s">
        <v>690</v>
      </c>
      <c r="AO132" t="str">
        <f t="shared" si="9"/>
        <v>q1-No submission
q2-No submission
q3-No submission</v>
      </c>
      <c r="AP132" t="s">
        <v>1037</v>
      </c>
    </row>
    <row r="133" spans="1:42" ht="18" customHeight="1" x14ac:dyDescent="0.3">
      <c r="A133" s="7">
        <v>132</v>
      </c>
      <c r="B133" s="8">
        <v>20705878</v>
      </c>
      <c r="C133" s="6" t="s">
        <v>133</v>
      </c>
      <c r="D133" s="10">
        <v>1.5</v>
      </c>
      <c r="E133" s="10">
        <v>1.5</v>
      </c>
      <c r="F133" s="10">
        <f>SUM(Table1357859[[#This Row],[Run and Output (1.5)]:[Code Quality (1.5)]])</f>
        <v>3</v>
      </c>
      <c r="G133" s="10">
        <v>1.5</v>
      </c>
      <c r="H133" s="10">
        <v>1.5</v>
      </c>
      <c r="I133" s="10">
        <f>SUM(Table1357859[[#This Row],[Run and Output (1.5)2]],Table1357859[[#This Row],[Code Quality (1.5)3]])</f>
        <v>3</v>
      </c>
      <c r="J133" s="10">
        <v>2</v>
      </c>
      <c r="K133" s="10">
        <v>2</v>
      </c>
      <c r="L133" s="10">
        <f>SUM(Table1357859[[#This Row],[Run and Output (2)]],Table1357859[[#This Row],[Code Quality (2)]])</f>
        <v>4</v>
      </c>
      <c r="M133" s="25">
        <f>SUM(Table1357859[[#This Row],[Q1]],Table1357859[[#This Row],[Q2]],Table1357859[[#This Row],[Q3]])</f>
        <v>10</v>
      </c>
      <c r="N133" s="10">
        <v>1.5</v>
      </c>
      <c r="O133" s="10">
        <v>1.5</v>
      </c>
      <c r="P133" s="33">
        <f>SUM(Table1357859[[#This Row],[Run and Correct Output (1.5)]:[Code Quality (1.5)2]])</f>
        <v>3</v>
      </c>
      <c r="Q133" s="10">
        <v>1.5</v>
      </c>
      <c r="R133" s="10">
        <v>1.5</v>
      </c>
      <c r="S133" s="33">
        <f>SUM(Table1357859[[#This Row],[Run and Correct Output (1.5)2]:[Code Quality (1.5)4]])</f>
        <v>3</v>
      </c>
      <c r="T133" s="10">
        <v>2</v>
      </c>
      <c r="U133" s="10">
        <v>2</v>
      </c>
      <c r="V133" s="33">
        <f>SUM(Table1357859[[#This Row],[Run and Correct Output (2)]:[Code Quality (2)2]])</f>
        <v>4</v>
      </c>
      <c r="W133" s="3">
        <f>SUM(Table1357859[[#This Row],[Q1(3)]],Table1357859[[#This Row],[Q2(3)]],Table1357859[[#This Row],[Q3 (4)]])</f>
        <v>10</v>
      </c>
      <c r="X133" s="2"/>
      <c r="Y133" s="2"/>
      <c r="Z133" s="2"/>
      <c r="AA133" s="2"/>
      <c r="AB133" s="2"/>
      <c r="AC133" s="2"/>
      <c r="AD133" s="3">
        <f t="shared" si="7"/>
        <v>0</v>
      </c>
      <c r="AE133" s="4">
        <f t="shared" si="8"/>
        <v>20</v>
      </c>
      <c r="AF133" s="12" t="s">
        <v>254</v>
      </c>
      <c r="AG133" s="12" t="s">
        <v>449</v>
      </c>
      <c r="AH133" s="12" t="s">
        <v>450</v>
      </c>
      <c r="AI133" s="12" t="str">
        <f>CONCATENATE(Table1357859[[#This Row],[Feedback Q1]],Table1357859[[#This Row],[Feedback Q2]],Table1357859[[#This Row],[Feedback Q3]])</f>
        <v>q1:The program correctly prints a grid of asterisks according to the number of rows and columns specified by the user. The nested loops work as intended, creating the expected output.q2:The program correctly calculates the sum, average, product, smallest, and largest of a user-defined number of integers. q3:The program effectively calculates the total cost of various grocery items based on user input, applying discounts where appropriate.</v>
      </c>
      <c r="AJ133" s="12" t="s">
        <v>565</v>
      </c>
      <c r="AL133" t="s">
        <v>908</v>
      </c>
      <c r="AM133" t="s">
        <v>778</v>
      </c>
      <c r="AN133" t="s">
        <v>779</v>
      </c>
      <c r="AO133" t="str">
        <f t="shared" si="9"/>
        <v>q1-The printf statement for entering the array elements incorrectly includes size as an argument, which is unnecessary and should be removed. The condition for validating index2 in the do-while loop should use index2 &gt;= size instead of index2 &gt; size. This would allow the last valid index to be checked.
q2-It meets the requirements well
q3-It meets the requirements well</v>
      </c>
      <c r="AP133" t="s">
        <v>1074</v>
      </c>
    </row>
    <row r="134" spans="1:42" ht="16.8" customHeight="1" x14ac:dyDescent="0.3">
      <c r="A134" s="7">
        <v>133</v>
      </c>
      <c r="B134" s="21">
        <v>20705922</v>
      </c>
      <c r="C134" s="14" t="s">
        <v>134</v>
      </c>
      <c r="D134" s="10">
        <v>1.5</v>
      </c>
      <c r="E134" s="10">
        <v>1.5</v>
      </c>
      <c r="F134" s="10">
        <f>SUM(Table1357859[[#This Row],[Run and Output (1.5)]:[Code Quality (1.5)]])</f>
        <v>3</v>
      </c>
      <c r="G134" s="17">
        <v>1</v>
      </c>
      <c r="H134" s="17">
        <v>1</v>
      </c>
      <c r="I134" s="17">
        <f>SUM(Table1357859[[#This Row],[Run and Output (1.5)2]],Table1357859[[#This Row],[Code Quality (1.5)3]])</f>
        <v>2</v>
      </c>
      <c r="J134" s="17">
        <v>0.5</v>
      </c>
      <c r="K134" s="17">
        <v>0.5</v>
      </c>
      <c r="L134" s="17">
        <f>SUM(Table1357859[[#This Row],[Run and Output (2)]],Table1357859[[#This Row],[Code Quality (2)]])</f>
        <v>1</v>
      </c>
      <c r="M134" s="25">
        <f>SUM(Table1357859[[#This Row],[Q1]],Table1357859[[#This Row],[Q2]],Table1357859[[#This Row],[Q3]])</f>
        <v>6</v>
      </c>
      <c r="N134" s="10">
        <v>1.5</v>
      </c>
      <c r="O134" s="10">
        <v>1.5</v>
      </c>
      <c r="P134" s="33">
        <f>SUM(Table1357859[[#This Row],[Run and Correct Output (1.5)]:[Code Quality (1.5)2]])</f>
        <v>3</v>
      </c>
      <c r="Q134" s="10">
        <v>1.5</v>
      </c>
      <c r="R134" s="10">
        <v>1.5</v>
      </c>
      <c r="S134" s="33">
        <f>SUM(Table1357859[[#This Row],[Run and Correct Output (1.5)2]:[Code Quality (1.5)4]])</f>
        <v>3</v>
      </c>
      <c r="T134" s="10">
        <v>2</v>
      </c>
      <c r="U134" s="10">
        <v>2</v>
      </c>
      <c r="V134" s="33">
        <f>SUM(Table1357859[[#This Row],[Run and Correct Output (2)]:[Code Quality (2)2]])</f>
        <v>4</v>
      </c>
      <c r="W134" s="3">
        <f>SUM(Table1357859[[#This Row],[Q1(3)]],Table1357859[[#This Row],[Q2(3)]],Table1357859[[#This Row],[Q3 (4)]])</f>
        <v>10</v>
      </c>
      <c r="X134" s="2"/>
      <c r="Y134" s="2"/>
      <c r="Z134" s="2"/>
      <c r="AA134" s="2"/>
      <c r="AB134" s="2"/>
      <c r="AC134" s="2"/>
      <c r="AD134" s="3">
        <f t="shared" si="7"/>
        <v>0</v>
      </c>
      <c r="AE134" s="4">
        <f t="shared" si="8"/>
        <v>16</v>
      </c>
      <c r="AF134" s="23" t="s">
        <v>254</v>
      </c>
      <c r="AG134" s="12" t="s">
        <v>514</v>
      </c>
      <c r="AH134" s="13" t="s">
        <v>515</v>
      </c>
      <c r="AI134" s="12" t="str">
        <f>CONCATENATE(Table1357859[[#This Row],[Feedback Q1]],Table1357859[[#This Row],[Feedback Q2]],Table1357859[[#This Row],[Feedback Q3]])</f>
        <v>q1:The program correctly prints a grid of asterisks according to the number of rows and columns specified by the user. The nested loops work as intended, creating the expected output.q2:there are issues in the logic that lead to incorrect behavior, particularly with the handling of input and the calculation of the product.q3: Syntax errors, code not runable. The program intends to calculate the total cost based on the product type but contains logical issues that prevent it from working correctly.
    It only executes the switch statement once and does not allow for repeated entries until the user decides to exit.
    The discount calculation is incorrect. The logic should apply the discount after calculating the total cost, but it incorrectly modifies the discount variable instead of calculating the finalCost.
    The variable types for discount should be float to handle decimal percentages properly.</v>
      </c>
      <c r="AJ134" s="12" t="s">
        <v>612</v>
      </c>
      <c r="AL134" t="s">
        <v>736</v>
      </c>
      <c r="AM134" t="s">
        <v>738</v>
      </c>
      <c r="AN134" t="s">
        <v>739</v>
      </c>
      <c r="AO134" t="str">
        <f t="shared" si="9"/>
        <v>q1-The program effectively meets all requirements
q2-The program effectively meets all requirements
q3-The program effectively meets all requirements</v>
      </c>
      <c r="AP134" t="s">
        <v>1075</v>
      </c>
    </row>
    <row r="135" spans="1:42" ht="14.4" customHeight="1" x14ac:dyDescent="0.3">
      <c r="A135" s="7">
        <v>134</v>
      </c>
      <c r="B135" s="8">
        <v>20705932</v>
      </c>
      <c r="C135" s="6" t="s">
        <v>135</v>
      </c>
      <c r="D135" s="10">
        <v>1.5</v>
      </c>
      <c r="E135" s="10">
        <v>1.5</v>
      </c>
      <c r="F135" s="10">
        <f>SUM(Table1357859[[#This Row],[Run and Output (1.5)]:[Code Quality (1.5)]])</f>
        <v>3</v>
      </c>
      <c r="G135" s="10">
        <v>1.5</v>
      </c>
      <c r="H135" s="10">
        <v>1.5</v>
      </c>
      <c r="I135" s="10">
        <f>SUM(Table1357859[[#This Row],[Run and Output (1.5)2]],Table1357859[[#This Row],[Code Quality (1.5)3]])</f>
        <v>3</v>
      </c>
      <c r="J135" s="17">
        <v>1</v>
      </c>
      <c r="K135" s="17">
        <v>1</v>
      </c>
      <c r="L135" s="17">
        <f>SUM(Table1357859[[#This Row],[Run and Output (2)]],Table1357859[[#This Row],[Code Quality (2)]])</f>
        <v>2</v>
      </c>
      <c r="M135" s="25">
        <f>SUM(Table1357859[[#This Row],[Q1]],Table1357859[[#This Row],[Q2]],Table1357859[[#This Row],[Q3]])</f>
        <v>8</v>
      </c>
      <c r="N135" s="10">
        <v>0.5</v>
      </c>
      <c r="O135" s="10">
        <v>0.5</v>
      </c>
      <c r="P135" s="33">
        <f>SUM(Table1357859[[#This Row],[Run and Correct Output (1.5)]:[Code Quality (1.5)2]])</f>
        <v>1</v>
      </c>
      <c r="Q135" s="10">
        <v>0.5</v>
      </c>
      <c r="R135" s="10">
        <v>0.5</v>
      </c>
      <c r="S135" s="33">
        <f>SUM(Table1357859[[#This Row],[Run and Correct Output (1.5)2]:[Code Quality (1.5)4]])</f>
        <v>1</v>
      </c>
      <c r="T135" s="10">
        <v>2</v>
      </c>
      <c r="U135" s="10">
        <v>2</v>
      </c>
      <c r="V135" s="33">
        <f>SUM(Table1357859[[#This Row],[Run and Correct Output (2)]:[Code Quality (2)2]])</f>
        <v>4</v>
      </c>
      <c r="W135" s="3">
        <f>SUM(Table1357859[[#This Row],[Q1(3)]],Table1357859[[#This Row],[Q2(3)]],Table1357859[[#This Row],[Q3 (4)]])</f>
        <v>6</v>
      </c>
      <c r="X135" s="2"/>
      <c r="Y135" s="2"/>
      <c r="Z135" s="2"/>
      <c r="AA135" s="2"/>
      <c r="AB135" s="2"/>
      <c r="AC135" s="2"/>
      <c r="AD135" s="3">
        <f t="shared" si="7"/>
        <v>0</v>
      </c>
      <c r="AE135" s="4">
        <f t="shared" si="8"/>
        <v>14</v>
      </c>
      <c r="AF135" s="12" t="s">
        <v>254</v>
      </c>
      <c r="AG135" s="12" t="s">
        <v>461</v>
      </c>
      <c r="AH135" s="12" t="s">
        <v>491</v>
      </c>
      <c r="AI135" s="12" t="str">
        <f>CONCATENATE(Table1357859[[#This Row],[Feedback Q1]],Table1357859[[#This Row],[Feedback Q2]],Table1357859[[#This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output (no discounted price) Variables should be declared outside of the switch statement. The current placement can lead to errors.The program uses int for prices, which should ideally be float to handle decimal values.The switch statement lacks a default case to handle invalid product codes.</v>
      </c>
      <c r="AJ135" s="12" t="s">
        <v>624</v>
      </c>
      <c r="AL135" t="s">
        <v>736</v>
      </c>
      <c r="AM135" t="s">
        <v>738</v>
      </c>
      <c r="AN135" s="27" t="s">
        <v>967</v>
      </c>
      <c r="AO135" t="str">
        <f t="shared" si="9"/>
        <v>q1-The program effectively meets all requirements
q2-The program effectively meets all requirements
q3-Incomplete programThe array arr[N] is defined after the initial check for valid input (N), which allows for a potential out-of-bounds error if the user enters an invalid number of bids. This can lead to undefined behavior later in the program.There is no return statement at the end of the main function. The program does not handle cases where the user enters a bid lower than $100,000 correctly. If the user enters an invalid bid, it does not loop back to prompt for the same index again. Instead, the program proceeds to the next index.
The logic for checking if N is valid should be in a loop to allow repeated attempts until a valid number is entered. This is important for user experience.
After the first bid is entered, if it is invalid, the program should not continue to increment i. Instead, it should prompt the user to re-enter the bid for the same index.</v>
      </c>
      <c r="AP135" t="s">
        <v>1076</v>
      </c>
    </row>
    <row r="136" spans="1:42" ht="17.399999999999999" customHeight="1" x14ac:dyDescent="0.3">
      <c r="A136" s="7">
        <v>135</v>
      </c>
      <c r="B136" s="8">
        <v>20706147</v>
      </c>
      <c r="C136" s="6" t="s">
        <v>136</v>
      </c>
      <c r="D136" s="10">
        <v>1.5</v>
      </c>
      <c r="E136" s="10">
        <v>1.5</v>
      </c>
      <c r="F136" s="10">
        <f>SUM(Table1357859[[#This Row],[Run and Output (1.5)]:[Code Quality (1.5)]])</f>
        <v>3</v>
      </c>
      <c r="G136" s="17">
        <v>1</v>
      </c>
      <c r="H136" s="17">
        <v>1</v>
      </c>
      <c r="I136" s="17">
        <f>SUM(Table1357859[[#This Row],[Run and Output (1.5)2]],Table1357859[[#This Row],[Code Quality (1.5)3]])</f>
        <v>2</v>
      </c>
      <c r="J136" s="17">
        <v>0.5</v>
      </c>
      <c r="K136" s="17">
        <v>0.5</v>
      </c>
      <c r="L136" s="17">
        <f>SUM(Table1357859[[#This Row],[Run and Output (2)]],Table1357859[[#This Row],[Code Quality (2)]])</f>
        <v>1</v>
      </c>
      <c r="M136" s="25">
        <f>SUM(Table1357859[[#This Row],[Q1]],Table1357859[[#This Row],[Q2]],Table1357859[[#This Row],[Q3]])</f>
        <v>6</v>
      </c>
      <c r="N136" s="10">
        <v>1.5</v>
      </c>
      <c r="O136" s="10">
        <v>1.5</v>
      </c>
      <c r="P136" s="33">
        <f>SUM(Table1357859[[#This Row],[Run and Correct Output (1.5)]:[Code Quality (1.5)2]])</f>
        <v>3</v>
      </c>
      <c r="Q136" s="10">
        <v>1.5</v>
      </c>
      <c r="R136" s="10">
        <v>1.5</v>
      </c>
      <c r="S136" s="33">
        <f>SUM(Table1357859[[#This Row],[Run and Correct Output (1.5)2]:[Code Quality (1.5)4]])</f>
        <v>3</v>
      </c>
      <c r="T136" s="10">
        <v>2</v>
      </c>
      <c r="U136" s="10">
        <v>2</v>
      </c>
      <c r="V136" s="33">
        <f>SUM(Table1357859[[#This Row],[Run and Correct Output (2)]:[Code Quality (2)2]])</f>
        <v>4</v>
      </c>
      <c r="W136" s="3">
        <f>SUM(Table1357859[[#This Row],[Q1(3)]],Table1357859[[#This Row],[Q2(3)]],Table1357859[[#This Row],[Q3 (4)]])</f>
        <v>10</v>
      </c>
      <c r="X136" s="2"/>
      <c r="Y136" s="2"/>
      <c r="Z136" s="2"/>
      <c r="AA136" s="2"/>
      <c r="AB136" s="2"/>
      <c r="AC136" s="2"/>
      <c r="AD136" s="3">
        <f t="shared" si="7"/>
        <v>0</v>
      </c>
      <c r="AE136" s="4">
        <f t="shared" si="8"/>
        <v>16</v>
      </c>
      <c r="AF136" s="12" t="s">
        <v>254</v>
      </c>
      <c r="AG136" s="12" t="s">
        <v>465</v>
      </c>
      <c r="AH136" s="12" t="s">
        <v>466</v>
      </c>
      <c r="AI136" s="12" t="str">
        <f>CONCATENATE(Table1357859[[#This Row],[Feedback Q1]],Table1357859[[#This Row],[Feedback Q2]],Table1357859[[#This Row],[Feedback Q3]])</f>
        <v xml:space="preserve">q1:The program correctly prints a grid of asterisks according to the number of rows and columns specified by the user. The nested loops work as intended, creating the expected output.q2: incomplete output (no product)q3: The program is intended to calculate the total cost and final cost after applying a discount based on the product type. However, there are several critical issues that prevent it from functioning correctly.You're using %d to read values for variables that will be used for calculations involving prices (which may require floating-point calculations). You should use %f The discount calculation in the print statement is incorrect. You should divide discount by 100.0 to convert it into a percentageThe variable product_code is an integer, but you are using string literals in the switch statement. </v>
      </c>
      <c r="AJ136" s="12" t="s">
        <v>578</v>
      </c>
      <c r="AL136" s="27" t="s">
        <v>912</v>
      </c>
      <c r="AM136" s="27" t="s">
        <v>957</v>
      </c>
      <c r="AN136" s="28" t="s">
        <v>690</v>
      </c>
      <c r="AO136" t="str">
        <f t="shared" si="9"/>
        <v>q1-The scanf format string for reading the array elements is incorrect. It should be "%d" instead of "&amp;d". The ampersand (&amp;) should not be included in the format string.
The scanf for reading index1 and index2 has incorrect syntax; it should use &amp;index1 and &amp;index2 instead of %index1 and %index2. 
q2-There is a syntax error in the printf statement in displayStudentData. The opening quote for the format string is incorrect: it should be printf("%s: %.2f\n", names[i], marks[i]);.
q3-No submission</v>
      </c>
      <c r="AP136" t="s">
        <v>1077</v>
      </c>
    </row>
    <row r="137" spans="1:42" x14ac:dyDescent="0.3">
      <c r="A137" s="7">
        <v>136</v>
      </c>
      <c r="B137" s="8">
        <v>20706721</v>
      </c>
      <c r="C137" s="14" t="s">
        <v>137</v>
      </c>
      <c r="D137" s="10">
        <v>1.5</v>
      </c>
      <c r="E137" s="10">
        <v>1.5</v>
      </c>
      <c r="F137" s="10">
        <f>SUM(Table1357859[[#This Row],[Run and Output (1.5)]:[Code Quality (1.5)]])</f>
        <v>3</v>
      </c>
      <c r="G137" s="10">
        <v>0</v>
      </c>
      <c r="H137" s="10">
        <v>0</v>
      </c>
      <c r="I137" s="10">
        <f>SUM(Table1357859[[#This Row],[Run and Output (1.5)2]],Table1357859[[#This Row],[Code Quality (1.5)3]])</f>
        <v>0</v>
      </c>
      <c r="J137" s="10">
        <v>0</v>
      </c>
      <c r="K137" s="10">
        <v>0</v>
      </c>
      <c r="L137" s="10">
        <f>SUM(Table1357859[[#This Row],[Run and Output (2)]],Table1357859[[#This Row],[Code Quality (2)]])</f>
        <v>0</v>
      </c>
      <c r="M137" s="25">
        <f>SUM(Table1357859[[#This Row],[Q1]],Table1357859[[#This Row],[Q2]],Table1357859[[#This Row],[Q3]])</f>
        <v>3</v>
      </c>
      <c r="N137" s="10">
        <v>1.5</v>
      </c>
      <c r="O137" s="10">
        <v>1.5</v>
      </c>
      <c r="P137" s="33">
        <f>SUM(Table1357859[[#This Row],[Run and Correct Output (1.5)]:[Code Quality (1.5)2]])</f>
        <v>3</v>
      </c>
      <c r="Q137" s="10">
        <v>1.5</v>
      </c>
      <c r="R137" s="10">
        <v>1.5</v>
      </c>
      <c r="S137" s="33">
        <f>SUM(Table1357859[[#This Row],[Run and Correct Output (1.5)2]:[Code Quality (1.5)4]])</f>
        <v>3</v>
      </c>
      <c r="T137" s="10">
        <v>2</v>
      </c>
      <c r="U137" s="10">
        <v>2</v>
      </c>
      <c r="V137" s="33">
        <f>SUM(Table1357859[[#This Row],[Run and Correct Output (2)]:[Code Quality (2)2]])</f>
        <v>4</v>
      </c>
      <c r="W137" s="3">
        <f>SUM(Table1357859[[#This Row],[Q1(3)]],Table1357859[[#This Row],[Q2(3)]],Table1357859[[#This Row],[Q3 (4)]])</f>
        <v>10</v>
      </c>
      <c r="X137" s="2"/>
      <c r="Y137" s="2"/>
      <c r="Z137" s="2"/>
      <c r="AA137" s="2"/>
      <c r="AB137" s="2"/>
      <c r="AC137" s="2"/>
      <c r="AD137" s="3">
        <f t="shared" si="7"/>
        <v>0</v>
      </c>
      <c r="AE137" s="4">
        <f t="shared" si="8"/>
        <v>13</v>
      </c>
      <c r="AF137" s="12" t="s">
        <v>244</v>
      </c>
      <c r="AG137" s="12" t="s">
        <v>425</v>
      </c>
      <c r="AH137" s="12" t="s">
        <v>261</v>
      </c>
      <c r="AI137" s="12" t="str">
        <f>CONCATENATE(Table1357859[[#This Row],[Feedback Q1]],Table1357859[[#This Row],[Feedback Q2]],Table1357859[[#This Row],[Feedback Q3]])</f>
        <v>q1:The program correctly prints a grid of asterisks according to the number of rows and columns specified by the user.q2: no submissionq3: no submission</v>
      </c>
      <c r="AJ137" s="12" t="s">
        <v>536</v>
      </c>
      <c r="AL137" t="s">
        <v>736</v>
      </c>
      <c r="AM137" t="s">
        <v>738</v>
      </c>
      <c r="AN137" t="s">
        <v>909</v>
      </c>
      <c r="AO137" t="str">
        <f t="shared" si="9"/>
        <v>q1-The program effectively meets all requirements
q2-The program effectively meets all requirements
q3-The program does not have logic to find the higest bid</v>
      </c>
      <c r="AP137" t="s">
        <v>1078</v>
      </c>
    </row>
    <row r="138" spans="1:42" x14ac:dyDescent="0.3">
      <c r="A138" s="7">
        <v>137</v>
      </c>
      <c r="B138" s="8">
        <v>20706838</v>
      </c>
      <c r="C138" s="6" t="s">
        <v>138</v>
      </c>
      <c r="D138" s="10">
        <v>1.5</v>
      </c>
      <c r="E138" s="10">
        <v>1.5</v>
      </c>
      <c r="F138" s="10">
        <f>SUM(Table1357859[[#This Row],[Run and Output (1.5)]:[Code Quality (1.5)]])</f>
        <v>3</v>
      </c>
      <c r="G138" s="10">
        <v>1.5</v>
      </c>
      <c r="H138" s="10">
        <v>1.5</v>
      </c>
      <c r="I138" s="10">
        <f>SUM(Table1357859[[#This Row],[Run and Output (1.5)2]],Table1357859[[#This Row],[Code Quality (1.5)3]])</f>
        <v>3</v>
      </c>
      <c r="J138" s="10">
        <v>2</v>
      </c>
      <c r="K138" s="10">
        <v>2</v>
      </c>
      <c r="L138" s="10">
        <f>SUM(Table1357859[[#This Row],[Run and Output (2)]],Table1357859[[#This Row],[Code Quality (2)]])</f>
        <v>4</v>
      </c>
      <c r="M138" s="25">
        <f>SUM(Table1357859[[#This Row],[Q1]],Table1357859[[#This Row],[Q2]],Table1357859[[#This Row],[Q3]])</f>
        <v>10</v>
      </c>
      <c r="N138" s="10">
        <v>1.5</v>
      </c>
      <c r="O138" s="10">
        <v>1.5</v>
      </c>
      <c r="P138" s="33">
        <f>SUM(Table1357859[[#This Row],[Run and Correct Output (1.5)]:[Code Quality (1.5)2]])</f>
        <v>3</v>
      </c>
      <c r="Q138" s="10">
        <v>1.5</v>
      </c>
      <c r="R138" s="10">
        <v>1.5</v>
      </c>
      <c r="S138" s="33">
        <f>SUM(Table1357859[[#This Row],[Run and Correct Output (1.5)2]:[Code Quality (1.5)4]])</f>
        <v>3</v>
      </c>
      <c r="T138" s="10">
        <v>2</v>
      </c>
      <c r="U138" s="10">
        <v>2</v>
      </c>
      <c r="V138" s="33">
        <f>SUM(Table1357859[[#This Row],[Run and Correct Output (2)]:[Code Quality (2)2]])</f>
        <v>4</v>
      </c>
      <c r="W138" s="3">
        <f>SUM(Table1357859[[#This Row],[Q1(3)]],Table1357859[[#This Row],[Q2(3)]],Table1357859[[#This Row],[Q3 (4)]])</f>
        <v>10</v>
      </c>
      <c r="X138" s="2"/>
      <c r="Y138" s="2"/>
      <c r="Z138" s="2"/>
      <c r="AA138" s="2"/>
      <c r="AB138" s="2"/>
      <c r="AC138" s="2"/>
      <c r="AD138" s="3">
        <f t="shared" si="7"/>
        <v>0</v>
      </c>
      <c r="AE138" s="4">
        <f t="shared" si="8"/>
        <v>20</v>
      </c>
      <c r="AF138" s="12" t="s">
        <v>254</v>
      </c>
      <c r="AG138" s="12" t="s">
        <v>461</v>
      </c>
      <c r="AH138" s="12" t="s">
        <v>409</v>
      </c>
      <c r="AI138" s="12" t="str">
        <f>CONCATENATE(Table1357859[[#This Row],[Feedback Q1]],Table1357859[[#This Row],[Feedback Q2]],Table1357859[[#This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138" s="12" t="s">
        <v>573</v>
      </c>
      <c r="AL138" t="s">
        <v>905</v>
      </c>
      <c r="AM138" t="s">
        <v>913</v>
      </c>
      <c r="AN138" t="s">
        <v>739</v>
      </c>
      <c r="AO138" t="str">
        <f t="shared" si="9"/>
        <v>q1-No application of pointer concept.
q2-scanf("%s", names[i]); does not support name with space. The result printing does not fulfill required format.
q3-The program effectively meets all requirements</v>
      </c>
      <c r="AP138" t="s">
        <v>1079</v>
      </c>
    </row>
    <row r="139" spans="1:42" x14ac:dyDescent="0.3">
      <c r="A139" s="7">
        <v>138</v>
      </c>
      <c r="B139" s="8">
        <v>20706981</v>
      </c>
      <c r="C139" s="6" t="s">
        <v>139</v>
      </c>
      <c r="D139" s="10">
        <v>1.5</v>
      </c>
      <c r="E139" s="10">
        <v>1.5</v>
      </c>
      <c r="F139" s="10">
        <f>SUM(Table1357859[[#This Row],[Run and Output (1.5)]:[Code Quality (1.5)]])</f>
        <v>3</v>
      </c>
      <c r="G139" s="10">
        <v>1.5</v>
      </c>
      <c r="H139" s="10">
        <v>1.5</v>
      </c>
      <c r="I139" s="10">
        <f>SUM(Table1357859[[#This Row],[Run and Output (1.5)2]],Table1357859[[#This Row],[Code Quality (1.5)3]])</f>
        <v>3</v>
      </c>
      <c r="J139" s="17">
        <v>1.5</v>
      </c>
      <c r="K139" s="17">
        <v>1.5</v>
      </c>
      <c r="L139" s="17">
        <f>SUM(Table1357859[[#This Row],[Run and Output (2)]],Table1357859[[#This Row],[Code Quality (2)]])</f>
        <v>3</v>
      </c>
      <c r="M139" s="25">
        <f>SUM(Table1357859[[#This Row],[Q1]],Table1357859[[#This Row],[Q2]],Table1357859[[#This Row],[Q3]])</f>
        <v>9</v>
      </c>
      <c r="N139" s="10">
        <v>1.5</v>
      </c>
      <c r="O139" s="10">
        <v>1.5</v>
      </c>
      <c r="P139" s="33">
        <f>SUM(Table1357859[[#This Row],[Run and Correct Output (1.5)]:[Code Quality (1.5)2]])</f>
        <v>3</v>
      </c>
      <c r="Q139" s="10">
        <v>1.5</v>
      </c>
      <c r="R139" s="10">
        <v>1.5</v>
      </c>
      <c r="S139" s="33">
        <f>SUM(Table1357859[[#This Row],[Run and Correct Output (1.5)2]:[Code Quality (1.5)4]])</f>
        <v>3</v>
      </c>
      <c r="T139" s="10">
        <v>2</v>
      </c>
      <c r="U139" s="10">
        <v>2</v>
      </c>
      <c r="V139" s="33">
        <f>SUM(Table1357859[[#This Row],[Run and Correct Output (2)]:[Code Quality (2)2]])</f>
        <v>4</v>
      </c>
      <c r="W139" s="3">
        <f>SUM(Table1357859[[#This Row],[Q1(3)]],Table1357859[[#This Row],[Q2(3)]],Table1357859[[#This Row],[Q3 (4)]])</f>
        <v>10</v>
      </c>
      <c r="X139" s="2"/>
      <c r="Y139" s="2"/>
      <c r="Z139" s="2"/>
      <c r="AA139" s="2"/>
      <c r="AB139" s="2"/>
      <c r="AC139" s="2"/>
      <c r="AD139" s="3">
        <f t="shared" si="7"/>
        <v>0</v>
      </c>
      <c r="AE139" s="4">
        <f t="shared" si="8"/>
        <v>19</v>
      </c>
      <c r="AF139" s="12" t="s">
        <v>254</v>
      </c>
      <c r="AG139" s="12" t="s">
        <v>473</v>
      </c>
      <c r="AH139" s="12" t="s">
        <v>474</v>
      </c>
      <c r="AI139" s="12" t="str">
        <f>CONCATENATE(Table1357859[[#This Row],[Feedback Q1]],Table1357859[[#This Row],[Feedback Q2]],Table1357859[[#This Row],[Feedback Q3]])</f>
        <v>q1:The program correctly prints a grid of asterisks according to the number of rows and columns specified by the user. The nested loops work as intended, creating the expected output.q2:The program correctly calculates the sum, average, product, smallest, and largest of a series of integers entered by the user.q3:The program correctly computes the total cost and final cost after applying a discount for different grocery items based on user input.If the user enters 0 to exit, the program simply prints "Exiting program..." and then continues to process the switch statement.</v>
      </c>
      <c r="AJ139" s="12" t="s">
        <v>598</v>
      </c>
      <c r="AL139" t="s">
        <v>736</v>
      </c>
      <c r="AM139" t="s">
        <v>738</v>
      </c>
      <c r="AN139" t="s">
        <v>739</v>
      </c>
      <c r="AO139" t="str">
        <f t="shared" si="9"/>
        <v>q1-The program effectively meets all requirements
q2-The program effectively meets all requirements
q3-The program effectively meets all requirements</v>
      </c>
      <c r="AP139" t="s">
        <v>1075</v>
      </c>
    </row>
    <row r="140" spans="1:42" x14ac:dyDescent="0.3">
      <c r="A140" s="7">
        <v>139</v>
      </c>
      <c r="B140" s="8">
        <v>20710617</v>
      </c>
      <c r="C140" s="6" t="s">
        <v>140</v>
      </c>
      <c r="D140" s="10">
        <v>1.5</v>
      </c>
      <c r="E140" s="10">
        <v>1.5</v>
      </c>
      <c r="F140" s="10">
        <f>SUM(Table1357859[[#This Row],[Run and Output (1.5)]:[Code Quality (1.5)]])</f>
        <v>3</v>
      </c>
      <c r="G140" s="10">
        <v>1.5</v>
      </c>
      <c r="H140" s="10">
        <v>1.5</v>
      </c>
      <c r="I140" s="10">
        <f>SUM(Table1357859[[#This Row],[Run and Output (1.5)2]],Table1357859[[#This Row],[Code Quality (1.5)3]])</f>
        <v>3</v>
      </c>
      <c r="J140" s="10">
        <v>0</v>
      </c>
      <c r="K140" s="10">
        <v>0</v>
      </c>
      <c r="L140" s="10">
        <f>SUM(Table1357859[[#This Row],[Run and Output (2)]],Table1357859[[#This Row],[Code Quality (2)]])</f>
        <v>0</v>
      </c>
      <c r="M140" s="25">
        <f>SUM(Table1357859[[#This Row],[Q1]],Table1357859[[#This Row],[Q2]],Table1357859[[#This Row],[Q3]])</f>
        <v>6</v>
      </c>
      <c r="N140" s="17">
        <v>0.5</v>
      </c>
      <c r="O140" s="17">
        <v>1</v>
      </c>
      <c r="P140" s="35">
        <f>SUM(Table1357859[[#This Row],[Run and Correct Output (1.5)]:[Code Quality (1.5)2]])</f>
        <v>1.5</v>
      </c>
      <c r="Q140" s="10">
        <v>1.5</v>
      </c>
      <c r="R140" s="10">
        <v>1.5</v>
      </c>
      <c r="S140" s="33">
        <f>SUM(Table1357859[[#This Row],[Run and Correct Output (1.5)2]:[Code Quality (1.5)4]])</f>
        <v>3</v>
      </c>
      <c r="T140" s="10">
        <v>1</v>
      </c>
      <c r="U140" s="10">
        <v>1</v>
      </c>
      <c r="V140" s="33">
        <f>SUM(Table1357859[[#This Row],[Run and Correct Output (2)]:[Code Quality (2)2]])</f>
        <v>2</v>
      </c>
      <c r="W140" s="3">
        <f>SUM(Table1357859[[#This Row],[Q1(3)]],Table1357859[[#This Row],[Q2(3)]],Table1357859[[#This Row],[Q3 (4)]])</f>
        <v>6.5</v>
      </c>
      <c r="X140" s="2"/>
      <c r="Y140" s="2"/>
      <c r="Z140" s="2"/>
      <c r="AA140" s="2"/>
      <c r="AB140" s="2"/>
      <c r="AC140" s="2"/>
      <c r="AD140" s="3">
        <f t="shared" si="7"/>
        <v>0</v>
      </c>
      <c r="AE140" s="4">
        <f t="shared" si="8"/>
        <v>12.5</v>
      </c>
      <c r="AF140" s="12" t="s">
        <v>462</v>
      </c>
      <c r="AG140" s="12" t="s">
        <v>345</v>
      </c>
      <c r="AH140" s="12" t="s">
        <v>261</v>
      </c>
      <c r="AI140" s="12" t="str">
        <f>CONCATENATE(Table1357859[[#This Row],[Feedback Q1]],Table1357859[[#This Row],[Feedback Q2]],Table1357859[[#This Row],[Feedback Q3]])</f>
        <v>q1:The program correctly prompts the user for the number of rows and columns and prints a grid of asterisks (*). The outer loop controls the number of rows, while the inner loop controls the number of columns, which is appropriate for the task.q2:The program correctly prompts the user for three integers and calculates their sum, average, product, largest, and smallest values. The calculations are accurate, and the logical flow is appropriate for the task.q3: no submission</v>
      </c>
      <c r="AJ140" s="12" t="s">
        <v>585</v>
      </c>
      <c r="AL140" t="s">
        <v>736</v>
      </c>
      <c r="AM140" t="s">
        <v>738</v>
      </c>
      <c r="AN140" t="s">
        <v>739</v>
      </c>
      <c r="AO140" t="str">
        <f t="shared" si="9"/>
        <v>q1-The program effectively meets all requirements
q2-The program effectively meets all requirements
q3-The program effectively meets all requirements</v>
      </c>
      <c r="AP140" t="s">
        <v>1075</v>
      </c>
    </row>
    <row r="141" spans="1:42" ht="17.399999999999999" customHeight="1" x14ac:dyDescent="0.3">
      <c r="A141" s="7">
        <v>140</v>
      </c>
      <c r="B141" s="8">
        <v>20711819</v>
      </c>
      <c r="C141" s="6" t="s">
        <v>141</v>
      </c>
      <c r="D141" s="10">
        <v>1.5</v>
      </c>
      <c r="E141" s="10">
        <v>1.5</v>
      </c>
      <c r="F141" s="10">
        <f>SUM(Table1357859[[#This Row],[Run and Output (1.5)]:[Code Quality (1.5)]])</f>
        <v>3</v>
      </c>
      <c r="G141" s="10">
        <v>1.5</v>
      </c>
      <c r="H141" s="10">
        <v>1.5</v>
      </c>
      <c r="I141" s="10">
        <f>SUM(Table1357859[[#This Row],[Run and Output (1.5)2]],Table1357859[[#This Row],[Code Quality (1.5)3]])</f>
        <v>3</v>
      </c>
      <c r="J141" s="10">
        <v>2</v>
      </c>
      <c r="K141" s="10">
        <v>2</v>
      </c>
      <c r="L141" s="10">
        <f>SUM(Table1357859[[#This Row],[Run and Output (2)]],Table1357859[[#This Row],[Code Quality (2)]])</f>
        <v>4</v>
      </c>
      <c r="M141" s="25">
        <f>SUM(Table1357859[[#This Row],[Q1]],Table1357859[[#This Row],[Q2]],Table1357859[[#This Row],[Q3]])</f>
        <v>10</v>
      </c>
      <c r="N141" s="10">
        <v>1.5</v>
      </c>
      <c r="O141" s="10">
        <v>1.5</v>
      </c>
      <c r="P141" s="33">
        <f>SUM(Table1357859[[#This Row],[Run and Correct Output (1.5)]:[Code Quality (1.5)2]])</f>
        <v>3</v>
      </c>
      <c r="Q141" s="10">
        <v>1.5</v>
      </c>
      <c r="R141" s="10">
        <v>1</v>
      </c>
      <c r="S141" s="33">
        <f>SUM(Table1357859[[#This Row],[Run and Correct Output (1.5)2]:[Code Quality (1.5)4]])</f>
        <v>2.5</v>
      </c>
      <c r="T141" s="10">
        <v>2</v>
      </c>
      <c r="U141" s="10">
        <v>2</v>
      </c>
      <c r="V141" s="33">
        <f>SUM(Table1357859[[#This Row],[Run and Correct Output (2)]:[Code Quality (2)2]])</f>
        <v>4</v>
      </c>
      <c r="W141" s="3">
        <f>SUM(Table1357859[[#This Row],[Q1(3)]],Table1357859[[#This Row],[Q2(3)]],Table1357859[[#This Row],[Q3 (4)]])</f>
        <v>9.5</v>
      </c>
      <c r="X141" s="2"/>
      <c r="Y141" s="2"/>
      <c r="Z141" s="2"/>
      <c r="AA141" s="2"/>
      <c r="AB141" s="2"/>
      <c r="AC141" s="2"/>
      <c r="AD141" s="3">
        <f t="shared" si="7"/>
        <v>0</v>
      </c>
      <c r="AE141" s="4">
        <f t="shared" si="8"/>
        <v>19.5</v>
      </c>
      <c r="AF141" s="12" t="s">
        <v>254</v>
      </c>
      <c r="AG141" s="12" t="s">
        <v>461</v>
      </c>
      <c r="AH141" s="12" t="s">
        <v>409</v>
      </c>
      <c r="AI141" s="12" t="str">
        <f>CONCATENATE(Table1357859[[#This Row],[Feedback Q1]],Table1357859[[#This Row],[Feedback Q2]],Table1357859[[#This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141" s="12" t="s">
        <v>573</v>
      </c>
      <c r="AL141" s="27" t="s">
        <v>940</v>
      </c>
      <c r="AM141" s="27" t="s">
        <v>958</v>
      </c>
      <c r="AN141" s="28" t="s">
        <v>690</v>
      </c>
      <c r="AO141" t="str">
        <f t="shared" si="9"/>
        <v>q1-The scanf for reading arraysize should use &amp;arraysize instead of arraysize since you need to pass the address of the variable. Additionally, the \n should not be included in the format string.
When using fgets, you cannot use it to read int values directly. You should use scanf instead. The variables i and k are declared and used incorrectly. They need to be defined properly and should not be redefined in the else block.
The comparison for indices (i &gt; arraysize and k &gt; arraysize) should be &gt;= to ensure they are within bounds. Also, you need to get the indices from input.
q2-Incorrect use of pointers: sum = *marks[0] + *marks[1] + *marks[2]; should be sum = marks[0] + marks[1] + marks[2]; because marks is already an array of floats.
The printf statement in calculateAverage is missing the variable for the average: it should be printf("Average Mark: %.2f\n", average);.The declaration char *ptr = names[]; is incorrect. You should not use [] here; instead, it should be char (*ptr)[NAME_LENGTH] = names;. The calculateAverage function does not correctly handle the number of students defined by the count parameter; it should use count instead of hardcoding 3.
The main function only initializes names and marks for 3 students but declares them as arrays of size 2.
There’s no logic to handle more than 3 students; you should define both arrays with a size that matches your requirement.
The function displayStudentData is not called in main, and the averages are not calculated or displayed correctly.
In displayStudentData, printf("%s: %.2f", *ptr[i], *ptrr[i]); should be corrected to printf("%s: %.2f\n", ptr[i], marks[i]); after properly defining ptr and avoiding further pointer misuse.
The main function has incorrect initializations for names and marks. It should declare arrays of appropriate size and type, not use {i, j, k}.
The scanf format for reading floats should be "%f" instead of "%.f", and there should not be a newline character after %f.
The variable i, j, and k need to be declared and used appropriately.
q3-No submission</v>
      </c>
      <c r="AP141" t="s">
        <v>1080</v>
      </c>
    </row>
    <row r="142" spans="1:42" x14ac:dyDescent="0.3">
      <c r="A142" s="7">
        <v>141</v>
      </c>
      <c r="B142" s="8">
        <v>20712132</v>
      </c>
      <c r="C142" s="6" t="s">
        <v>142</v>
      </c>
      <c r="D142" s="10">
        <v>1.5</v>
      </c>
      <c r="E142" s="10">
        <v>1.5</v>
      </c>
      <c r="F142" s="10">
        <f>SUM(Table1357859[[#This Row],[Run and Output (1.5)]:[Code Quality (1.5)]])</f>
        <v>3</v>
      </c>
      <c r="G142" s="10">
        <v>1.5</v>
      </c>
      <c r="H142" s="10">
        <v>1.5</v>
      </c>
      <c r="I142" s="10">
        <f>SUM(Table1357859[[#This Row],[Run and Output (1.5)2]],Table1357859[[#This Row],[Code Quality (1.5)3]])</f>
        <v>3</v>
      </c>
      <c r="J142" s="10">
        <v>2</v>
      </c>
      <c r="K142" s="10">
        <v>2</v>
      </c>
      <c r="L142" s="10">
        <f>SUM(Table1357859[[#This Row],[Run and Output (2)]],Table1357859[[#This Row],[Code Quality (2)]])</f>
        <v>4</v>
      </c>
      <c r="M142" s="25">
        <f>SUM(Table1357859[[#This Row],[Q1]],Table1357859[[#This Row],[Q2]],Table1357859[[#This Row],[Q3]])</f>
        <v>10</v>
      </c>
      <c r="N142" s="10">
        <v>0.5</v>
      </c>
      <c r="O142" s="10">
        <v>0.5</v>
      </c>
      <c r="P142" s="33">
        <f>SUM(Table1357859[[#This Row],[Run and Correct Output (1.5)]:[Code Quality (1.5)2]])</f>
        <v>1</v>
      </c>
      <c r="Q142" s="10">
        <v>1.5</v>
      </c>
      <c r="R142" s="10">
        <v>1.5</v>
      </c>
      <c r="S142" s="33">
        <f>SUM(Table1357859[[#This Row],[Run and Correct Output (1.5)2]:[Code Quality (1.5)4]])</f>
        <v>3</v>
      </c>
      <c r="T142" s="10">
        <v>2</v>
      </c>
      <c r="U142" s="10">
        <v>2</v>
      </c>
      <c r="V142" s="33">
        <f>SUM(Table1357859[[#This Row],[Run and Correct Output (2)]:[Code Quality (2)2]])</f>
        <v>4</v>
      </c>
      <c r="W142" s="3">
        <f>SUM(Table1357859[[#This Row],[Q1(3)]],Table1357859[[#This Row],[Q2(3)]],Table1357859[[#This Row],[Q3 (4)]])</f>
        <v>8</v>
      </c>
      <c r="X142" s="2"/>
      <c r="Y142" s="2"/>
      <c r="Z142" s="2"/>
      <c r="AA142" s="2"/>
      <c r="AB142" s="2"/>
      <c r="AC142" s="2"/>
      <c r="AD142" s="3">
        <f t="shared" si="7"/>
        <v>0</v>
      </c>
      <c r="AE142" s="4">
        <f t="shared" si="8"/>
        <v>18</v>
      </c>
      <c r="AF142" s="12" t="s">
        <v>237</v>
      </c>
      <c r="AG142" s="12" t="s">
        <v>238</v>
      </c>
      <c r="AH142" s="12" t="s">
        <v>239</v>
      </c>
      <c r="AI142" s="12" t="str">
        <f>CONCATENATE(Table1357859[[#This Row],[Feedback Q1]],Table1357859[[#This Row],[Feedback Q2]],Table1357859[[#This Row],[Feedback Q3]])</f>
        <v>q1:The program correctly prints a grid of asterisks based on user-defined rows and columns. The nested loops function as intended, producing the desired output.q2: The program correctly calculates the sum, average, product, smallest, and largest of three integers. The average calculation uses casting to ensure it is computed as a floating-point number, which is a good practice.q3:The code effectively performs calculations for different products and applies discounts, but ensure that totalCost is properly initialized before use.</v>
      </c>
      <c r="AJ142" s="12" t="s">
        <v>533</v>
      </c>
      <c r="AL142" t="s">
        <v>736</v>
      </c>
      <c r="AM142" t="s">
        <v>738</v>
      </c>
      <c r="AN142" t="s">
        <v>739</v>
      </c>
      <c r="AO142" t="str">
        <f t="shared" si="9"/>
        <v>q1-The program effectively meets all requirements
q2-The program effectively meets all requirements
q3-The program effectively meets all requirements</v>
      </c>
      <c r="AP142" t="s">
        <v>1075</v>
      </c>
    </row>
    <row r="143" spans="1:42" x14ac:dyDescent="0.3">
      <c r="A143" s="7">
        <v>142</v>
      </c>
      <c r="B143" s="21">
        <v>20712242</v>
      </c>
      <c r="C143" s="14" t="s">
        <v>143</v>
      </c>
      <c r="D143" s="10">
        <v>1.5</v>
      </c>
      <c r="E143" s="10">
        <v>1.5</v>
      </c>
      <c r="F143" s="10">
        <f>SUM(Table1357859[[#This Row],[Run and Output (1.5)]:[Code Quality (1.5)]])</f>
        <v>3</v>
      </c>
      <c r="G143" s="17">
        <v>1</v>
      </c>
      <c r="H143" s="17">
        <v>1</v>
      </c>
      <c r="I143" s="17">
        <f>SUM(Table1357859[[#This Row],[Run and Output (1.5)2]],Table1357859[[#This Row],[Code Quality (1.5)3]])</f>
        <v>2</v>
      </c>
      <c r="J143" s="17">
        <v>2</v>
      </c>
      <c r="K143" s="17">
        <v>2</v>
      </c>
      <c r="L143" s="17">
        <f>SUM(Table1357859[[#This Row],[Run and Output (2)]],Table1357859[[#This Row],[Code Quality (2)]])</f>
        <v>4</v>
      </c>
      <c r="M143" s="25">
        <f>SUM(Table1357859[[#This Row],[Q1]],Table1357859[[#This Row],[Q2]],Table1357859[[#This Row],[Q3]])</f>
        <v>9</v>
      </c>
      <c r="N143" s="10">
        <v>1</v>
      </c>
      <c r="O143" s="10">
        <v>1</v>
      </c>
      <c r="P143" s="33">
        <f>SUM(Table1357859[[#This Row],[Run and Correct Output (1.5)]:[Code Quality (1.5)2]])</f>
        <v>2</v>
      </c>
      <c r="Q143" s="10">
        <v>1.5</v>
      </c>
      <c r="R143" s="10">
        <v>1</v>
      </c>
      <c r="S143" s="33">
        <f>SUM(Table1357859[[#This Row],[Run and Correct Output (1.5)2]:[Code Quality (1.5)4]])</f>
        <v>2.5</v>
      </c>
      <c r="T143" s="10">
        <v>1.5</v>
      </c>
      <c r="U143" s="10">
        <v>1.5</v>
      </c>
      <c r="V143" s="33">
        <f>SUM(Table1357859[[#This Row],[Run and Correct Output (2)]:[Code Quality (2)2]])</f>
        <v>3</v>
      </c>
      <c r="W143" s="3">
        <f>SUM(Table1357859[[#This Row],[Q1(3)]],Table1357859[[#This Row],[Q2(3)]],Table1357859[[#This Row],[Q3 (4)]])</f>
        <v>7.5</v>
      </c>
      <c r="X143" s="2"/>
      <c r="Y143" s="2"/>
      <c r="Z143" s="2"/>
      <c r="AA143" s="2"/>
      <c r="AB143" s="2"/>
      <c r="AC143" s="2"/>
      <c r="AD143" s="3">
        <f t="shared" si="7"/>
        <v>0</v>
      </c>
      <c r="AE143" s="4">
        <f t="shared" si="8"/>
        <v>16.5</v>
      </c>
      <c r="AF143" s="12" t="s">
        <v>254</v>
      </c>
      <c r="AG143" s="12" t="s">
        <v>408</v>
      </c>
      <c r="AH143" s="12" t="s">
        <v>409</v>
      </c>
      <c r="AI143" s="12" t="str">
        <f>CONCATENATE(Table1357859[[#This Row],[Feedback Q1]],Table1357859[[#This Row],[Feedback Q2]],Table1357859[[#This Row],[Feedback Q3]])</f>
        <v xml:space="preserve">q1:The program correctly prints a grid of asterisks according to the number of rows and columns specified by the user. The nested loops work as intended, creating the expected output.q2:The program aims to take three integers as input and calculate their sum, average, product, smallest, and largest values. The overall logic is mostly correct, but there are some  issues in the implementation of the smallest and largest value calculations. The way the smallest number is calculated is not optimal. It does not correctly determine the smallest number across all three integers. Instead of printing the smallest directly within the conditions, it would be better to set smallest to the correct valueq3:The program is designed to calculate the total cost of various grocery items based on user input, including handling discounts. </v>
      </c>
      <c r="AJ143" s="12" t="s">
        <v>642</v>
      </c>
      <c r="AL143" t="s">
        <v>736</v>
      </c>
      <c r="AM143" t="s">
        <v>738</v>
      </c>
      <c r="AN143" t="s">
        <v>739</v>
      </c>
      <c r="AO143" t="str">
        <f t="shared" si="9"/>
        <v>q1-The program effectively meets all requirements
q2-The program effectively meets all requirements
q3-The program effectively meets all requirements</v>
      </c>
      <c r="AP143" t="s">
        <v>1075</v>
      </c>
    </row>
    <row r="144" spans="1:42" x14ac:dyDescent="0.3">
      <c r="A144" s="7">
        <v>143</v>
      </c>
      <c r="B144" s="8">
        <v>20712310</v>
      </c>
      <c r="C144" s="6" t="s">
        <v>144</v>
      </c>
      <c r="D144" s="10">
        <v>1.5</v>
      </c>
      <c r="E144" s="10">
        <v>1.5</v>
      </c>
      <c r="F144" s="10">
        <f>SUM(Table1357859[[#This Row],[Run and Output (1.5)]:[Code Quality (1.5)]])</f>
        <v>3</v>
      </c>
      <c r="G144" s="10">
        <v>1.5</v>
      </c>
      <c r="H144" s="10">
        <v>1.5</v>
      </c>
      <c r="I144" s="10">
        <f>SUM(Table1357859[[#This Row],[Run and Output (1.5)2]],Table1357859[[#This Row],[Code Quality (1.5)3]])</f>
        <v>3</v>
      </c>
      <c r="J144" s="10">
        <v>2</v>
      </c>
      <c r="K144" s="10">
        <v>2</v>
      </c>
      <c r="L144" s="10">
        <f>SUM(Table1357859[[#This Row],[Run and Output (2)]],Table1357859[[#This Row],[Code Quality (2)]])</f>
        <v>4</v>
      </c>
      <c r="M144" s="25">
        <f>SUM(Table1357859[[#This Row],[Q1]],Table1357859[[#This Row],[Q2]],Table1357859[[#This Row],[Q3]])</f>
        <v>10</v>
      </c>
      <c r="N144" s="10">
        <v>1</v>
      </c>
      <c r="O144" s="10">
        <v>0.5</v>
      </c>
      <c r="P144" s="33">
        <f>SUM(Table1357859[[#This Row],[Run and Correct Output (1.5)]:[Code Quality (1.5)2]])</f>
        <v>1.5</v>
      </c>
      <c r="Q144" s="10">
        <v>1.5</v>
      </c>
      <c r="R144" s="10">
        <v>1.5</v>
      </c>
      <c r="S144" s="33">
        <f>SUM(Table1357859[[#This Row],[Run and Correct Output (1.5)2]:[Code Quality (1.5)4]])</f>
        <v>3</v>
      </c>
      <c r="T144" s="10">
        <v>2</v>
      </c>
      <c r="U144" s="10">
        <v>2</v>
      </c>
      <c r="V144" s="33">
        <f>SUM(Table1357859[[#This Row],[Run and Correct Output (2)]:[Code Quality (2)2]])</f>
        <v>4</v>
      </c>
      <c r="W144" s="3">
        <f>SUM(Table1357859[[#This Row],[Q1(3)]],Table1357859[[#This Row],[Q2(3)]],Table1357859[[#This Row],[Q3 (4)]])</f>
        <v>8.5</v>
      </c>
      <c r="X144" s="2"/>
      <c r="Y144" s="2"/>
      <c r="Z144" s="2"/>
      <c r="AA144" s="2"/>
      <c r="AB144" s="2"/>
      <c r="AC144" s="2"/>
      <c r="AD144" s="3">
        <f t="shared" si="7"/>
        <v>0</v>
      </c>
      <c r="AE144" s="4">
        <f t="shared" si="8"/>
        <v>18.5</v>
      </c>
      <c r="AF144" s="12" t="s">
        <v>254</v>
      </c>
      <c r="AG144" s="12" t="s">
        <v>453</v>
      </c>
      <c r="AH144" s="12" t="s">
        <v>454</v>
      </c>
      <c r="AI144" s="12" t="str">
        <f>CONCATENATE(Table1357859[[#This Row],[Feedback Q1]],Table1357859[[#This Row],[Feedback Q2]],Table1357859[[#This Row],[Feedback Q3]])</f>
        <v xml:space="preserve">q1:The program correctly prints a grid of asterisks according to the number of rows and columns specified by the user. The nested loops work as intended, creating the expected output.q2:The program correctly calculates the sum, average, product, smallest, and largest of three user-provided integers. The logic is sound and follows a clear flow.q3:The program correctly calculates the total cost for different types of grocery items, applies discounts, and provides a user-friendly interface for input. </v>
      </c>
      <c r="AJ144" s="12" t="s">
        <v>662</v>
      </c>
      <c r="AL144" t="s">
        <v>736</v>
      </c>
      <c r="AM144" t="s">
        <v>738</v>
      </c>
      <c r="AN144" t="s">
        <v>902</v>
      </c>
      <c r="AO144" t="str">
        <f t="shared" si="9"/>
        <v>q1-The program effectively meets all requirements
q2-The program effectively meets all requirements
q3-error: ‘nbids’ undeclared</v>
      </c>
      <c r="AP144" t="s">
        <v>1081</v>
      </c>
    </row>
    <row r="145" spans="1:42" x14ac:dyDescent="0.3">
      <c r="A145" s="7">
        <v>144</v>
      </c>
      <c r="B145" s="8">
        <v>20712314</v>
      </c>
      <c r="C145" s="6" t="s">
        <v>145</v>
      </c>
      <c r="D145" s="10">
        <v>1.5</v>
      </c>
      <c r="E145" s="10">
        <v>1.5</v>
      </c>
      <c r="F145" s="10">
        <f>SUM(Table1357859[[#This Row],[Run and Output (1.5)]:[Code Quality (1.5)]])</f>
        <v>3</v>
      </c>
      <c r="G145" s="10">
        <v>1.5</v>
      </c>
      <c r="H145" s="10">
        <v>1.5</v>
      </c>
      <c r="I145" s="10">
        <f>SUM(Table1357859[[#This Row],[Run and Output (1.5)2]],Table1357859[[#This Row],[Code Quality (1.5)3]])</f>
        <v>3</v>
      </c>
      <c r="J145" s="10">
        <v>1.5</v>
      </c>
      <c r="K145" s="10">
        <v>1.5</v>
      </c>
      <c r="L145" s="10">
        <f>SUM(Table1357859[[#This Row],[Run and Output (2)]],Table1357859[[#This Row],[Code Quality (2)]])</f>
        <v>3</v>
      </c>
      <c r="M145" s="25">
        <f>SUM(Table1357859[[#This Row],[Q1]],Table1357859[[#This Row],[Q2]],Table1357859[[#This Row],[Q3]])</f>
        <v>9</v>
      </c>
      <c r="N145" s="10">
        <v>1.5</v>
      </c>
      <c r="O145" s="10">
        <v>1.5</v>
      </c>
      <c r="P145" s="33">
        <f>SUM(Table1357859[[#This Row],[Run and Correct Output (1.5)]:[Code Quality (1.5)2]])</f>
        <v>3</v>
      </c>
      <c r="Q145" s="10">
        <v>1.5</v>
      </c>
      <c r="R145" s="10">
        <v>1.5</v>
      </c>
      <c r="S145" s="33">
        <f>SUM(Table1357859[[#This Row],[Run and Correct Output (1.5)2]:[Code Quality (1.5)4]])</f>
        <v>3</v>
      </c>
      <c r="T145" s="10">
        <v>2</v>
      </c>
      <c r="U145" s="10">
        <v>2</v>
      </c>
      <c r="V145" s="33">
        <f>SUM(Table1357859[[#This Row],[Run and Correct Output (2)]:[Code Quality (2)2]])</f>
        <v>4</v>
      </c>
      <c r="W145" s="3">
        <f>SUM(Table1357859[[#This Row],[Q1(3)]],Table1357859[[#This Row],[Q2(3)]],Table1357859[[#This Row],[Q3 (4)]])</f>
        <v>10</v>
      </c>
      <c r="X145" s="2"/>
      <c r="Y145" s="2"/>
      <c r="Z145" s="2"/>
      <c r="AA145" s="2"/>
      <c r="AB145" s="2"/>
      <c r="AC145" s="2"/>
      <c r="AD145" s="3">
        <f t="shared" si="7"/>
        <v>0</v>
      </c>
      <c r="AE145" s="4">
        <f t="shared" si="8"/>
        <v>19</v>
      </c>
      <c r="AF145" s="12" t="s">
        <v>254</v>
      </c>
      <c r="AG145" s="12" t="s">
        <v>461</v>
      </c>
      <c r="AH145" t="s">
        <v>509</v>
      </c>
      <c r="AI145" s="12" t="str">
        <f>CONCATENATE(Table1357859[[#This Row],[Feedback Q1]],Table1357859[[#This Row],[Feedback Q2]],Table1357859[[#This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case 4. There is a typo in the scanf for the quantity of canned goods.The calculation of cost and final_cost is repeated in each case. Consider refactoring this into a function to avoid redundancy and improve maintainability.</v>
      </c>
      <c r="AJ145" s="12" t="s">
        <v>654</v>
      </c>
      <c r="AL145" t="s">
        <v>736</v>
      </c>
      <c r="AM145" t="s">
        <v>738</v>
      </c>
      <c r="AN145" t="s">
        <v>739</v>
      </c>
      <c r="AO145" t="str">
        <f t="shared" si="9"/>
        <v>q1-The program effectively meets all requirements
q2-The program effectively meets all requirements
q3-The program effectively meets all requirements</v>
      </c>
      <c r="AP145" t="s">
        <v>1075</v>
      </c>
    </row>
    <row r="146" spans="1:42" x14ac:dyDescent="0.3">
      <c r="A146" s="7">
        <v>145</v>
      </c>
      <c r="B146" s="8">
        <v>20712881</v>
      </c>
      <c r="C146" s="6" t="s">
        <v>146</v>
      </c>
      <c r="D146" s="10">
        <v>1.5</v>
      </c>
      <c r="E146" s="10">
        <v>1.5</v>
      </c>
      <c r="F146" s="10">
        <f>SUM(Table1357859[[#This Row],[Run and Output (1.5)]:[Code Quality (1.5)]])</f>
        <v>3</v>
      </c>
      <c r="G146" s="10">
        <v>1.5</v>
      </c>
      <c r="H146" s="10">
        <v>1.5</v>
      </c>
      <c r="I146" s="10">
        <f>SUM(Table1357859[[#This Row],[Run and Output (1.5)2]],Table1357859[[#This Row],[Code Quality (1.5)3]])</f>
        <v>3</v>
      </c>
      <c r="J146" s="10">
        <v>2</v>
      </c>
      <c r="K146" s="10">
        <v>2</v>
      </c>
      <c r="L146" s="10">
        <f>SUM(Table1357859[[#This Row],[Run and Output (2)]],Table1357859[[#This Row],[Code Quality (2)]])</f>
        <v>4</v>
      </c>
      <c r="M146" s="25">
        <f>SUM(Table1357859[[#This Row],[Q1]],Table1357859[[#This Row],[Q2]],Table1357859[[#This Row],[Q3]])</f>
        <v>10</v>
      </c>
      <c r="N146" s="10">
        <v>1.5</v>
      </c>
      <c r="O146" s="10">
        <v>1.5</v>
      </c>
      <c r="P146" s="33">
        <f>SUM(Table1357859[[#This Row],[Run and Correct Output (1.5)]:[Code Quality (1.5)2]])</f>
        <v>3</v>
      </c>
      <c r="Q146" s="10">
        <v>1.5</v>
      </c>
      <c r="R146" s="10">
        <v>1.5</v>
      </c>
      <c r="S146" s="33">
        <f>SUM(Table1357859[[#This Row],[Run and Correct Output (1.5)2]:[Code Quality (1.5)4]])</f>
        <v>3</v>
      </c>
      <c r="T146" s="10">
        <v>2</v>
      </c>
      <c r="U146" s="10">
        <v>2</v>
      </c>
      <c r="V146" s="33">
        <f>SUM(Table1357859[[#This Row],[Run and Correct Output (2)]:[Code Quality (2)2]])</f>
        <v>4</v>
      </c>
      <c r="W146" s="3">
        <f>SUM(Table1357859[[#This Row],[Q1(3)]],Table1357859[[#This Row],[Q2(3)]],Table1357859[[#This Row],[Q3 (4)]])</f>
        <v>10</v>
      </c>
      <c r="X146" s="2"/>
      <c r="Y146" s="2"/>
      <c r="Z146" s="2"/>
      <c r="AA146" s="2"/>
      <c r="AB146" s="2"/>
      <c r="AC146" s="2"/>
      <c r="AD146" s="3">
        <f t="shared" si="7"/>
        <v>0</v>
      </c>
      <c r="AE146" s="4">
        <f t="shared" si="8"/>
        <v>20</v>
      </c>
      <c r="AF146" s="12" t="s">
        <v>254</v>
      </c>
      <c r="AG146" s="12" t="s">
        <v>461</v>
      </c>
      <c r="AH146" s="12" t="s">
        <v>409</v>
      </c>
      <c r="AI146" s="12" t="str">
        <f>CONCATENATE(Table1357859[[#This Row],[Feedback Q1]],Table1357859[[#This Row],[Feedback Q2]],Table1357859[[#This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146" s="12" t="s">
        <v>573</v>
      </c>
      <c r="AL146" t="s">
        <v>736</v>
      </c>
      <c r="AM146" t="s">
        <v>738</v>
      </c>
      <c r="AN146" t="s">
        <v>739</v>
      </c>
      <c r="AO146" t="str">
        <f t="shared" si="9"/>
        <v>q1-The program effectively meets all requirements
q2-The program effectively meets all requirements
q3-The program effectively meets all requirements</v>
      </c>
      <c r="AP146" t="s">
        <v>1075</v>
      </c>
    </row>
    <row r="147" spans="1:42" x14ac:dyDescent="0.3">
      <c r="A147" s="7">
        <v>146</v>
      </c>
      <c r="B147" s="8">
        <v>20713310</v>
      </c>
      <c r="C147" s="6" t="s">
        <v>147</v>
      </c>
      <c r="D147" s="10">
        <v>1.5</v>
      </c>
      <c r="E147" s="10">
        <v>1.5</v>
      </c>
      <c r="F147" s="10">
        <f>SUM(Table1357859[[#This Row],[Run and Output (1.5)]:[Code Quality (1.5)]])</f>
        <v>3</v>
      </c>
      <c r="G147" s="10">
        <v>1.5</v>
      </c>
      <c r="H147" s="10">
        <v>1.5</v>
      </c>
      <c r="I147" s="10">
        <f>SUM(Table1357859[[#This Row],[Run and Output (1.5)2]],Table1357859[[#This Row],[Code Quality (1.5)3]])</f>
        <v>3</v>
      </c>
      <c r="J147" s="10">
        <v>2</v>
      </c>
      <c r="K147" s="10">
        <v>2</v>
      </c>
      <c r="L147" s="10">
        <f>SUM(Table1357859[[#This Row],[Run and Output (2)]],Table1357859[[#This Row],[Code Quality (2)]])</f>
        <v>4</v>
      </c>
      <c r="M147" s="25">
        <f>SUM(Table1357859[[#This Row],[Q1]],Table1357859[[#This Row],[Q2]],Table1357859[[#This Row],[Q3]])</f>
        <v>10</v>
      </c>
      <c r="N147" s="10">
        <v>1</v>
      </c>
      <c r="O147" s="10">
        <v>1</v>
      </c>
      <c r="P147" s="33">
        <f>SUM(Table1357859[[#This Row],[Run and Correct Output (1.5)]:[Code Quality (1.5)2]])</f>
        <v>2</v>
      </c>
      <c r="Q147" s="10">
        <v>1.5</v>
      </c>
      <c r="R147" s="10">
        <v>1.5</v>
      </c>
      <c r="S147" s="33">
        <f>SUM(Table1357859[[#This Row],[Run and Correct Output (1.5)2]:[Code Quality (1.5)4]])</f>
        <v>3</v>
      </c>
      <c r="T147" s="10">
        <v>2</v>
      </c>
      <c r="U147" s="10">
        <v>1.5</v>
      </c>
      <c r="V147" s="33">
        <f>SUM(Table1357859[[#This Row],[Run and Correct Output (2)]:[Code Quality (2)2]])</f>
        <v>3.5</v>
      </c>
      <c r="W147" s="3">
        <f>SUM(Table1357859[[#This Row],[Q1(3)]],Table1357859[[#This Row],[Q2(3)]],Table1357859[[#This Row],[Q3 (4)]])</f>
        <v>8.5</v>
      </c>
      <c r="X147" s="2"/>
      <c r="Y147" s="2"/>
      <c r="Z147" s="2"/>
      <c r="AA147" s="2"/>
      <c r="AB147" s="2"/>
      <c r="AC147" s="2"/>
      <c r="AD147" s="3">
        <f t="shared" si="7"/>
        <v>0</v>
      </c>
      <c r="AE147" s="4">
        <f t="shared" si="8"/>
        <v>18.5</v>
      </c>
      <c r="AF147" s="12" t="s">
        <v>242</v>
      </c>
      <c r="AG147" s="12" t="s">
        <v>250</v>
      </c>
      <c r="AH147" s="12" t="s">
        <v>251</v>
      </c>
      <c r="AI147" s="12" t="str">
        <f>CONCATENATE(Table1357859[[#This Row],[Feedback Q1]],Table1357859[[#This Row],[Feedback Q2]],Table1357859[[#This Row],[Feedback Q3]])</f>
        <v>q1:The program correctly prints a grid of asterisks based on user-defined rows and columns. The nested loops function as intended, producing the expected output.q2:The program calculates the sum, average, product, smallest, and largest of three integers correctly. However, the logic for finding the smallest and largest integers can be simplified, and there are unnecessary checks that could be streamlined.q3:The program computes the total cost and discounted cost for various grocery items based on user input. It correctly uses a switch statement to handle different product codes. However, the logic can be streamlined, particularly in how discounts are applied.</v>
      </c>
      <c r="AJ147" s="12" t="s">
        <v>541</v>
      </c>
      <c r="AL147" t="s">
        <v>736</v>
      </c>
      <c r="AM147" t="s">
        <v>738</v>
      </c>
      <c r="AN147" t="s">
        <v>739</v>
      </c>
      <c r="AO147" t="str">
        <f t="shared" si="9"/>
        <v>q1-The program effectively meets all requirements
q2-The program effectively meets all requirements
q3-The program effectively meets all requirements</v>
      </c>
      <c r="AP147" t="s">
        <v>1075</v>
      </c>
    </row>
    <row r="148" spans="1:42" x14ac:dyDescent="0.3">
      <c r="A148" s="7">
        <v>147</v>
      </c>
      <c r="B148" s="8">
        <v>20713555</v>
      </c>
      <c r="C148" s="6" t="s">
        <v>148</v>
      </c>
      <c r="D148" s="10">
        <v>1.5</v>
      </c>
      <c r="E148" s="10">
        <v>1.5</v>
      </c>
      <c r="F148" s="10">
        <f>SUM(Table1357859[[#This Row],[Run and Output (1.5)]:[Code Quality (1.5)]])</f>
        <v>3</v>
      </c>
      <c r="G148" s="10">
        <v>1.5</v>
      </c>
      <c r="H148" s="10">
        <v>1.5</v>
      </c>
      <c r="I148" s="10">
        <f>SUM(Table1357859[[#This Row],[Run and Output (1.5)2]],Table1357859[[#This Row],[Code Quality (1.5)3]])</f>
        <v>3</v>
      </c>
      <c r="J148" s="10">
        <v>2</v>
      </c>
      <c r="K148" s="10">
        <v>2</v>
      </c>
      <c r="L148" s="10">
        <f>SUM(Table1357859[[#This Row],[Run and Output (2)]],Table1357859[[#This Row],[Code Quality (2)]])</f>
        <v>4</v>
      </c>
      <c r="M148" s="25">
        <f>SUM(Table1357859[[#This Row],[Q1]],Table1357859[[#This Row],[Q2]],Table1357859[[#This Row],[Q3]])</f>
        <v>10</v>
      </c>
      <c r="N148" s="10">
        <v>1.5</v>
      </c>
      <c r="O148" s="10">
        <v>1.5</v>
      </c>
      <c r="P148" s="33">
        <f>SUM(Table1357859[[#This Row],[Run and Correct Output (1.5)]:[Code Quality (1.5)2]])</f>
        <v>3</v>
      </c>
      <c r="Q148" s="10">
        <v>1.5</v>
      </c>
      <c r="R148" s="10">
        <v>1.5</v>
      </c>
      <c r="S148" s="33">
        <f>SUM(Table1357859[[#This Row],[Run and Correct Output (1.5)2]:[Code Quality (1.5)4]])</f>
        <v>3</v>
      </c>
      <c r="T148" s="10">
        <v>2</v>
      </c>
      <c r="U148" s="10">
        <v>2</v>
      </c>
      <c r="V148" s="33">
        <f>SUM(Table1357859[[#This Row],[Run and Correct Output (2)]:[Code Quality (2)2]])</f>
        <v>4</v>
      </c>
      <c r="W148" s="3">
        <f>SUM(Table1357859[[#This Row],[Q1(3)]],Table1357859[[#This Row],[Q2(3)]],Table1357859[[#This Row],[Q3 (4)]])</f>
        <v>10</v>
      </c>
      <c r="X148" s="2"/>
      <c r="Y148" s="2"/>
      <c r="Z148" s="2"/>
      <c r="AA148" s="2"/>
      <c r="AB148" s="2"/>
      <c r="AC148" s="2"/>
      <c r="AD148" s="3">
        <f t="shared" si="7"/>
        <v>0</v>
      </c>
      <c r="AE148" s="4">
        <f t="shared" si="8"/>
        <v>20</v>
      </c>
      <c r="AF148" s="12" t="s">
        <v>254</v>
      </c>
      <c r="AG148" s="12" t="s">
        <v>445</v>
      </c>
      <c r="AH148" s="12" t="s">
        <v>447</v>
      </c>
      <c r="AI148" s="12" t="str">
        <f>CONCATENATE(Table1357859[[#This Row],[Feedback Q1]],Table1357859[[#This Row],[Feedback Q2]],Table1357859[[#This Row],[Feedback Q3]])</f>
        <v xml:space="preserve">q1:The program correctly prints a grid of asterisks according to the number of rows and columns specified by the user. The nested loops work as intended, creating the expected output.q2:The program correctly calculates the sum, average, product, smallest, and largest of a user-defined number of integers. The initialization of smallest and largest should occur before the loop starts, as they are used in comparisons for the first value. This can lead to undefined behavior if the first number is not processed correctlq3:The program correctly calculates the total and final costs of various grocery items based on user input, including discounts. The use of functions to calculate costs for different product types is a good design choice. </v>
      </c>
      <c r="AJ148" s="12" t="s">
        <v>561</v>
      </c>
      <c r="AL148" t="s">
        <v>766</v>
      </c>
      <c r="AM148" t="s">
        <v>767</v>
      </c>
      <c r="AN148" t="s">
        <v>768</v>
      </c>
      <c r="AO148" t="str">
        <f t="shared" si="9"/>
        <v>q1-The program effectively meets all the requirements 
q2-The program effectively captures and displays student names and marks
q3-The program successfully prompts for bids, validates input, and calculates the highest bid.</v>
      </c>
      <c r="AP148" t="s">
        <v>1082</v>
      </c>
    </row>
    <row r="149" spans="1:42" ht="15" customHeight="1" x14ac:dyDescent="0.3">
      <c r="A149" s="7">
        <v>148</v>
      </c>
      <c r="B149" s="8">
        <v>20713649</v>
      </c>
      <c r="C149" s="6" t="s">
        <v>149</v>
      </c>
      <c r="D149" s="10">
        <v>1.5</v>
      </c>
      <c r="E149" s="10">
        <v>1.5</v>
      </c>
      <c r="F149" s="10">
        <f>SUM(Table1357859[[#This Row],[Run and Output (1.5)]:[Code Quality (1.5)]])</f>
        <v>3</v>
      </c>
      <c r="G149" s="10">
        <v>1.5</v>
      </c>
      <c r="H149" s="10">
        <v>1.5</v>
      </c>
      <c r="I149" s="10">
        <f>SUM(Table1357859[[#This Row],[Run and Output (1.5)2]],Table1357859[[#This Row],[Code Quality (1.5)3]])</f>
        <v>3</v>
      </c>
      <c r="J149" s="10">
        <v>2</v>
      </c>
      <c r="K149" s="10">
        <v>2</v>
      </c>
      <c r="L149" s="10">
        <f>SUM(Table1357859[[#This Row],[Run and Output (2)]],Table1357859[[#This Row],[Code Quality (2)]])</f>
        <v>4</v>
      </c>
      <c r="M149" s="25">
        <f>SUM(Table1357859[[#This Row],[Q1]],Table1357859[[#This Row],[Q2]],Table1357859[[#This Row],[Q3]])</f>
        <v>10</v>
      </c>
      <c r="N149" s="10">
        <v>1.5</v>
      </c>
      <c r="O149" s="10">
        <v>1</v>
      </c>
      <c r="P149" s="33">
        <f>SUM(Table1357859[[#This Row],[Run and Correct Output (1.5)]:[Code Quality (1.5)2]])</f>
        <v>2.5</v>
      </c>
      <c r="Q149" s="10">
        <v>1</v>
      </c>
      <c r="R149" s="10">
        <v>1</v>
      </c>
      <c r="S149" s="33">
        <f>SUM(Table1357859[[#This Row],[Run and Correct Output (1.5)2]:[Code Quality (1.5)4]])</f>
        <v>2</v>
      </c>
      <c r="T149" s="10">
        <v>1.5</v>
      </c>
      <c r="U149" s="10">
        <v>1.5</v>
      </c>
      <c r="V149" s="33">
        <f>SUM(Table1357859[[#This Row],[Run and Correct Output (2)]:[Code Quality (2)2]])</f>
        <v>3</v>
      </c>
      <c r="W149" s="3">
        <f>SUM(Table1357859[[#This Row],[Q1(3)]],Table1357859[[#This Row],[Q2(3)]],Table1357859[[#This Row],[Q3 (4)]])</f>
        <v>7.5</v>
      </c>
      <c r="X149" s="2"/>
      <c r="Y149" s="2"/>
      <c r="Z149" s="2"/>
      <c r="AA149" s="2"/>
      <c r="AB149" s="2"/>
      <c r="AC149" s="2"/>
      <c r="AD149" s="3">
        <f t="shared" si="7"/>
        <v>0</v>
      </c>
      <c r="AE149" s="4">
        <f t="shared" si="8"/>
        <v>17.5</v>
      </c>
      <c r="AF149" s="12" t="s">
        <v>355</v>
      </c>
      <c r="AG149" s="12" t="s">
        <v>213</v>
      </c>
      <c r="AH149" s="12" t="s">
        <v>214</v>
      </c>
      <c r="AI149" s="12" t="str">
        <f>CONCATENATE(Table1357859[[#This Row],[Feedback Q1]],Table1357859[[#This Row],[Feedback Q2]],Table1357859[[#This Row],[Feedback Q3]])</f>
        <v>q1:The code is mostly well-structured with clear variable initialization and comments.q2:The program correctly computes the sum, average, product, smallest, and largest values, but uses integer division for average calculation, which may lead to loss of precision.q3:The code effectively calculates costs and applies discounts</v>
      </c>
      <c r="AJ149" s="12" t="s">
        <v>524</v>
      </c>
      <c r="AL149" s="27" t="s">
        <v>901</v>
      </c>
      <c r="AM149" t="s">
        <v>767</v>
      </c>
      <c r="AN149" t="s">
        <v>768</v>
      </c>
      <c r="AO149" t="str">
        <f t="shared" si="9"/>
        <v>q1-The condition in the first while loop for validating indices is incorrect. The check (index1 &gt; N &amp;&amp; index2 &gt; N) should be (index1 &gt;= N || index2 &gt;= N). This will ensure that the indices are within the valid range (0 to N-1).
The second and third while loops incorrectly check the upper boundary. They should check index1 &gt;= N and index2 &gt;= N instead of index1 &gt; N and index2 &gt; N. This means the valid range for indices is 0 to N-1, so the condition should not allow N. Problem with printf ("\nError: Indice must be within the range of the array elements. Please try again: ", index1);
q2-The program effectively captures and displays student names and marks
q3-The program successfully prompts for bids, validates input, and calculates the highest bid.</v>
      </c>
      <c r="AP149" t="s">
        <v>1083</v>
      </c>
    </row>
    <row r="150" spans="1:42" ht="16.8" customHeight="1" x14ac:dyDescent="0.3">
      <c r="A150" s="7">
        <v>149</v>
      </c>
      <c r="B150" s="8">
        <v>20713670</v>
      </c>
      <c r="C150" s="6" t="s">
        <v>150</v>
      </c>
      <c r="D150" s="10">
        <v>1</v>
      </c>
      <c r="E150" s="10">
        <v>1</v>
      </c>
      <c r="F150" s="10">
        <f>SUM(Table1357859[[#This Row],[Run and Output (1.5)]:[Code Quality (1.5)]])</f>
        <v>2</v>
      </c>
      <c r="G150" s="10">
        <v>1</v>
      </c>
      <c r="H150" s="10">
        <v>1</v>
      </c>
      <c r="I150" s="10">
        <f>SUM(Table1357859[[#This Row],[Run and Output (1.5)2]],Table1357859[[#This Row],[Code Quality (1.5)3]])</f>
        <v>2</v>
      </c>
      <c r="J150" s="10">
        <v>1</v>
      </c>
      <c r="K150" s="10">
        <v>1</v>
      </c>
      <c r="L150" s="10">
        <f>SUM(Table1357859[[#This Row],[Run and Output (2)]],Table1357859[[#This Row],[Code Quality (2)]])</f>
        <v>2</v>
      </c>
      <c r="M150" s="25">
        <f>SUM(Table1357859[[#This Row],[Q1]],Table1357859[[#This Row],[Q2]],Table1357859[[#This Row],[Q3]])</f>
        <v>6</v>
      </c>
      <c r="N150" s="10">
        <v>1.5</v>
      </c>
      <c r="O150" s="10">
        <v>1.5</v>
      </c>
      <c r="P150" s="33">
        <f>SUM(Table1357859[[#This Row],[Run and Correct Output (1.5)]:[Code Quality (1.5)2]])</f>
        <v>3</v>
      </c>
      <c r="Q150" s="10">
        <v>1.5</v>
      </c>
      <c r="R150" s="10">
        <v>1</v>
      </c>
      <c r="S150" s="33">
        <f>SUM(Table1357859[[#This Row],[Run and Correct Output (1.5)2]:[Code Quality (1.5)4]])</f>
        <v>2.5</v>
      </c>
      <c r="T150" s="10">
        <v>2</v>
      </c>
      <c r="U150" s="10">
        <v>2</v>
      </c>
      <c r="V150" s="33">
        <f>SUM(Table1357859[[#This Row],[Run and Correct Output (2)]:[Code Quality (2)2]])</f>
        <v>4</v>
      </c>
      <c r="W150" s="3">
        <f>SUM(Table1357859[[#This Row],[Q1(3)]],Table1357859[[#This Row],[Q2(3)]],Table1357859[[#This Row],[Q3 (4)]])</f>
        <v>9.5</v>
      </c>
      <c r="X150" s="2"/>
      <c r="Y150" s="2"/>
      <c r="Z150" s="2"/>
      <c r="AA150" s="2"/>
      <c r="AB150" s="2"/>
      <c r="AC150" s="2"/>
      <c r="AD150" s="3">
        <f t="shared" si="7"/>
        <v>0</v>
      </c>
      <c r="AE150" s="4">
        <f t="shared" si="8"/>
        <v>15.5</v>
      </c>
      <c r="AF150" s="12" t="s">
        <v>363</v>
      </c>
      <c r="AG150" s="12" t="s">
        <v>364</v>
      </c>
      <c r="AH150" s="12"/>
      <c r="AI150" s="12" t="str">
        <f>CONCATENATE(Table1357859[[#This Row],[Feedback Q1]],Table1357859[[#This Row],[Feedback Q2]],Table1357859[[#This Row],[Feedback Q3]])</f>
        <v>q1:The program correctly prompts the user for the number of rows and columns and uses nested loops to print a grid of asterisks based on the user input. However, it does not print a new line after each row, which is necessary to form a proper grid.q2:The program correctly reads three integers and computes their sum, average, and product. However, there are issues with the logic used to determine the smallest and largest numbers.  the logic for finding the smallest and largest integers is flawed. The conditional checks do not correctly handle comparisons.</v>
      </c>
      <c r="AJ150" s="12" t="s">
        <v>574</v>
      </c>
      <c r="AL150" t="s">
        <v>736</v>
      </c>
      <c r="AM150" t="s">
        <v>749</v>
      </c>
      <c r="AN150" s="27" t="s">
        <v>968</v>
      </c>
      <c r="AO150" t="str">
        <f t="shared" si="9"/>
        <v>q1-The program effectively meets all requirements
q2-The program effectively meets all requirements 
q3-    Uninitialized Variable: The variable highestbid is used without initialization, which may lead to undefined behavior when comparing bids. It should be initialized to a value (e.g., 0) before the comparison loop.
    Input Validation Logic: The loop for bid input should ensure that the bid is stored only after passing validation. The variable bid should not be written to bids[i] until it is validated.    Redundant Loop: The second loop for finding the highest bid should be placed outside the first loop that collects bids. As it stands, it is nested incorrectly.</v>
      </c>
      <c r="AP150" t="s">
        <v>1084</v>
      </c>
    </row>
    <row r="151" spans="1:42" ht="14.4" customHeight="1" x14ac:dyDescent="0.3">
      <c r="A151" s="7">
        <v>150</v>
      </c>
      <c r="B151" s="8">
        <v>20713727</v>
      </c>
      <c r="C151" s="6" t="s">
        <v>151</v>
      </c>
      <c r="D151" s="10">
        <v>0.5</v>
      </c>
      <c r="E151" s="10">
        <v>0.5</v>
      </c>
      <c r="F151" s="10">
        <f>SUM(Table1357859[[#This Row],[Run and Output (1.5)]:[Code Quality (1.5)]])</f>
        <v>1</v>
      </c>
      <c r="G151" s="10">
        <v>1.5</v>
      </c>
      <c r="H151" s="10">
        <v>1.5</v>
      </c>
      <c r="I151" s="10">
        <f>SUM(Table1357859[[#This Row],[Run and Output (1.5)2]],Table1357859[[#This Row],[Code Quality (1.5)3]])</f>
        <v>3</v>
      </c>
      <c r="J151" s="10">
        <v>0</v>
      </c>
      <c r="K151" s="10">
        <v>0</v>
      </c>
      <c r="L151" s="10">
        <f>SUM(Table1357859[[#This Row],[Run and Output (2)]],Table1357859[[#This Row],[Code Quality (2)]])</f>
        <v>0</v>
      </c>
      <c r="M151" s="25">
        <f>SUM(Table1357859[[#This Row],[Q1]],Table1357859[[#This Row],[Q2]],Table1357859[[#This Row],[Q3]])</f>
        <v>4</v>
      </c>
      <c r="N151" s="10">
        <v>1.5</v>
      </c>
      <c r="O151" s="10">
        <v>1.5</v>
      </c>
      <c r="P151" s="33">
        <f>SUM(Table1357859[[#This Row],[Run and Correct Output (1.5)]:[Code Quality (1.5)2]])</f>
        <v>3</v>
      </c>
      <c r="Q151" s="10">
        <v>1.5</v>
      </c>
      <c r="R151" s="10">
        <v>1.5</v>
      </c>
      <c r="S151" s="33">
        <f>SUM(Table1357859[[#This Row],[Run and Correct Output (1.5)2]:[Code Quality (1.5)4]])</f>
        <v>3</v>
      </c>
      <c r="T151" s="10">
        <v>2</v>
      </c>
      <c r="U151" s="10">
        <v>2</v>
      </c>
      <c r="V151" s="33">
        <f>SUM(Table1357859[[#This Row],[Run and Correct Output (2)]:[Code Quality (2)2]])</f>
        <v>4</v>
      </c>
      <c r="W151" s="3">
        <f>SUM(Table1357859[[#This Row],[Q1(3)]],Table1357859[[#This Row],[Q2(3)]],Table1357859[[#This Row],[Q3 (4)]])</f>
        <v>10</v>
      </c>
      <c r="X151" s="2"/>
      <c r="Y151" s="2"/>
      <c r="Z151" s="2"/>
      <c r="AA151" s="2"/>
      <c r="AB151" s="2"/>
      <c r="AC151" s="2"/>
      <c r="AD151" s="3">
        <f t="shared" si="7"/>
        <v>0</v>
      </c>
      <c r="AE151" s="4">
        <f t="shared" si="8"/>
        <v>14</v>
      </c>
      <c r="AF151" s="12" t="s">
        <v>367</v>
      </c>
      <c r="AG151" s="12" t="s">
        <v>368</v>
      </c>
      <c r="AH151" s="12" t="s">
        <v>369</v>
      </c>
      <c r="AI151" s="12" t="str">
        <f>CONCATENATE(Table1357859[[#This Row],[Feedback Q1]],Table1357859[[#This Row],[Feedback Q2]],Table1357859[[#This Row],[Feedback Q3]])</f>
        <v>q1:Syntax error.The program aims to print a grid of asterisks based on user-defined rows and columns. However, there are issues in how the asterisks are printed, which prevents it from producing the correct output format.q2:The program correctly calculates the sum, average, product, and identifies the largest and smallest of three integers entered by the user. The logic is sound and produces the expected output.q3:Incomplete empty code</v>
      </c>
      <c r="AJ151" s="12" t="s">
        <v>589</v>
      </c>
      <c r="AL151" s="27" t="s">
        <v>695</v>
      </c>
      <c r="AM151" s="27" t="s">
        <v>696</v>
      </c>
      <c r="AN151" t="s">
        <v>697</v>
      </c>
      <c r="AO151" t="str">
        <f t="shared" si="9"/>
        <v xml:space="preserve">q1-Array Size Validation: The prompt asks for "more than 5" elements, but the code does not enforce this condition. If the user enters a value less than 6, the program will still proceed, which is incorrect.
Index Validation Message: The message in the index prompt mistakenly states the range as &lt; 6, but it should reflect the actual size of the array, which is n.
q2-Use scanf to get a char array can only capture one word.   did not follow instruction of using function prototype given.  Sum Calculation: The variable sum is declared as an int, but it accumulates float values (marks). This can lead to truncation of decimal values when calculating the average. sum should be declared as a float.     Average Calculation: The average is calculated using integer division, which will also truncate the result to an integer if sum remains an int. Using sum as a float when calculating the average will ensure a more accurate result.
q3-The code effectively handles user input, validates bids, and calculates the highest bid. </v>
      </c>
      <c r="AP151" t="s">
        <v>1085</v>
      </c>
    </row>
    <row r="152" spans="1:42" x14ac:dyDescent="0.3">
      <c r="A152" s="7">
        <v>151</v>
      </c>
      <c r="B152" s="8">
        <v>20713832</v>
      </c>
      <c r="C152" s="6" t="s">
        <v>152</v>
      </c>
      <c r="D152" s="10">
        <v>1.5</v>
      </c>
      <c r="E152" s="10">
        <v>1.5</v>
      </c>
      <c r="F152" s="10">
        <f>SUM(Table1357859[[#This Row],[Run and Output (1.5)]:[Code Quality (1.5)]])</f>
        <v>3</v>
      </c>
      <c r="G152" s="10">
        <v>1.5</v>
      </c>
      <c r="H152" s="10">
        <v>1.5</v>
      </c>
      <c r="I152" s="10">
        <f>SUM(Table1357859[[#This Row],[Run and Output (1.5)2]],Table1357859[[#This Row],[Code Quality (1.5)3]])</f>
        <v>3</v>
      </c>
      <c r="J152" s="10">
        <v>2</v>
      </c>
      <c r="K152" s="10">
        <v>2</v>
      </c>
      <c r="L152" s="10">
        <f>SUM(Table1357859[[#This Row],[Run and Output (2)]],Table1357859[[#This Row],[Code Quality (2)]])</f>
        <v>4</v>
      </c>
      <c r="M152" s="25">
        <f>SUM(Table1357859[[#This Row],[Q1]],Table1357859[[#This Row],[Q2]],Table1357859[[#This Row],[Q3]])</f>
        <v>10</v>
      </c>
      <c r="N152" s="10">
        <v>1.5</v>
      </c>
      <c r="O152" s="10">
        <v>1.5</v>
      </c>
      <c r="P152" s="33">
        <f>SUM(Table1357859[[#This Row],[Run and Correct Output (1.5)]:[Code Quality (1.5)2]])</f>
        <v>3</v>
      </c>
      <c r="Q152" s="10">
        <v>1.5</v>
      </c>
      <c r="R152" s="10">
        <v>1.5</v>
      </c>
      <c r="S152" s="33">
        <f>SUM(Table1357859[[#This Row],[Run and Correct Output (1.5)2]:[Code Quality (1.5)4]])</f>
        <v>3</v>
      </c>
      <c r="T152" s="10">
        <v>2</v>
      </c>
      <c r="U152" s="10">
        <v>2</v>
      </c>
      <c r="V152" s="33">
        <f>SUM(Table1357859[[#This Row],[Run and Correct Output (2)]:[Code Quality (2)2]])</f>
        <v>4</v>
      </c>
      <c r="W152" s="3">
        <f>SUM(Table1357859[[#This Row],[Q1(3)]],Table1357859[[#This Row],[Q2(3)]],Table1357859[[#This Row],[Q3 (4)]])</f>
        <v>10</v>
      </c>
      <c r="X152" s="2"/>
      <c r="Y152" s="2"/>
      <c r="Z152" s="2"/>
      <c r="AA152" s="2"/>
      <c r="AB152" s="2"/>
      <c r="AC152" s="2"/>
      <c r="AD152" s="3">
        <f t="shared" si="7"/>
        <v>0</v>
      </c>
      <c r="AE152" s="4">
        <f t="shared" si="8"/>
        <v>20</v>
      </c>
      <c r="AF152" s="12" t="s">
        <v>254</v>
      </c>
      <c r="AG152" s="12" t="s">
        <v>456</v>
      </c>
      <c r="AH152" s="12" t="s">
        <v>457</v>
      </c>
      <c r="AI152" s="12" t="str">
        <f>CONCATENATE(Table1357859[[#This Row],[Feedback Q1]],Table1357859[[#This Row],[Feedback Q2]],Table1357859[[#This Row],[Feedback Q3]])</f>
        <v>q1:The program correctly prints a grid of asterisks according to the number of rows and columns specified by the user. The nested loops work as intended, creating the expected output.q2:The program accurately calculates the sum, average, product, smallest, and largest of a user-defined number of integers. The logic is sound and follows a clear flow.q3:The program effectively calculates the total cost for various grocery items based on user input and applies a discount.</v>
      </c>
      <c r="AJ152" s="12" t="s">
        <v>626</v>
      </c>
      <c r="AL152" t="s">
        <v>900</v>
      </c>
      <c r="AM152" t="s">
        <v>767</v>
      </c>
      <c r="AN152" t="s">
        <v>768</v>
      </c>
      <c r="AO152" t="str">
        <f t="shared" si="9"/>
        <v>q1-The logic for sum is not right.
q2-The program effectively captures and displays student names and marks
q3-The program successfully prompts for bids, validates input, and calculates the highest bid.</v>
      </c>
      <c r="AP152" t="s">
        <v>1086</v>
      </c>
    </row>
    <row r="153" spans="1:42" x14ac:dyDescent="0.3">
      <c r="A153" s="7">
        <v>152</v>
      </c>
      <c r="B153" s="8">
        <v>20714140</v>
      </c>
      <c r="C153" s="6" t="s">
        <v>153</v>
      </c>
      <c r="D153" s="10">
        <v>1.5</v>
      </c>
      <c r="E153" s="10">
        <v>1.5</v>
      </c>
      <c r="F153" s="10">
        <f>SUM(Table1357859[[#This Row],[Run and Output (1.5)]:[Code Quality (1.5)]])</f>
        <v>3</v>
      </c>
      <c r="G153" s="10">
        <v>1.5</v>
      </c>
      <c r="H153" s="10">
        <v>1.5</v>
      </c>
      <c r="I153" s="10">
        <f>SUM(Table1357859[[#This Row],[Run and Output (1.5)2]],Table1357859[[#This Row],[Code Quality (1.5)3]])</f>
        <v>3</v>
      </c>
      <c r="J153" s="10">
        <v>1.5</v>
      </c>
      <c r="K153" s="10">
        <v>1.5</v>
      </c>
      <c r="L153" s="10">
        <f>SUM(Table1357859[[#This Row],[Run and Output (2)]],Table1357859[[#This Row],[Code Quality (2)]])</f>
        <v>3</v>
      </c>
      <c r="M153" s="25">
        <f>SUM(Table1357859[[#This Row],[Q1]],Table1357859[[#This Row],[Q2]],Table1357859[[#This Row],[Q3]])</f>
        <v>9</v>
      </c>
      <c r="N153" s="10">
        <v>1.5</v>
      </c>
      <c r="O153" s="10">
        <v>1.5</v>
      </c>
      <c r="P153" s="33">
        <f>SUM(Table1357859[[#This Row],[Run and Correct Output (1.5)]:[Code Quality (1.5)2]])</f>
        <v>3</v>
      </c>
      <c r="Q153" s="10">
        <v>1</v>
      </c>
      <c r="R153" s="10">
        <v>1</v>
      </c>
      <c r="S153" s="33">
        <f>SUM(Table1357859[[#This Row],[Run and Correct Output (1.5)2]:[Code Quality (1.5)4]])</f>
        <v>2</v>
      </c>
      <c r="T153" s="10">
        <v>2</v>
      </c>
      <c r="U153" s="10">
        <v>2</v>
      </c>
      <c r="V153" s="33">
        <f>SUM(Table1357859[[#This Row],[Run and Correct Output (2)]:[Code Quality (2)2]])</f>
        <v>4</v>
      </c>
      <c r="W153" s="3">
        <f>SUM(Table1357859[[#This Row],[Q1(3)]],Table1357859[[#This Row],[Q2(3)]],Table1357859[[#This Row],[Q3 (4)]])</f>
        <v>9</v>
      </c>
      <c r="X153" s="2"/>
      <c r="Y153" s="2"/>
      <c r="Z153" s="2"/>
      <c r="AA153" s="2"/>
      <c r="AB153" s="2"/>
      <c r="AC153" s="2"/>
      <c r="AD153" s="3">
        <f t="shared" si="7"/>
        <v>0</v>
      </c>
      <c r="AE153" s="4">
        <f t="shared" si="8"/>
        <v>18</v>
      </c>
      <c r="AF153" s="12" t="s">
        <v>254</v>
      </c>
      <c r="AG153" s="12" t="s">
        <v>443</v>
      </c>
      <c r="AH153" s="12" t="s">
        <v>444</v>
      </c>
      <c r="AI153" s="12" t="str">
        <f>CONCATENATE(Table1357859[[#This Row],[Feedback Q1]],Table1357859[[#This Row],[Feedback Q2]],Table1357859[[#This Row],[Feedback Q3]])</f>
        <v>q1:The program correctly prints a grid of asterisks according to the number of rows and columns specified by the user. The nested loops work as intended, creating the expected output.q2:The program effectively calculates the sum, average, product, smallest, and largest of three integers provided by the user. The logic for handling inputs and calculations is sound.q3: case 3 &amp; 4 asking for weight instead of quantity</v>
      </c>
      <c r="AJ153" s="12" t="s">
        <v>560</v>
      </c>
      <c r="AL153" t="s">
        <v>899</v>
      </c>
      <c r="AM153" t="s">
        <v>767</v>
      </c>
      <c r="AN153" t="s">
        <v>768</v>
      </c>
      <c r="AO153" t="str">
        <f t="shared" si="9"/>
        <v>q1-The maximum index check in the prompt for entering indices is hardcoded as 6. Instead, it should refer to n, the size of the array. Change the prompt to "0 &lt;= index1, index2 &lt; %d" where %d is replaced with n. The program lacks memory deallocation. Although not critical in short-lived programs, it's good practice to free dynamically allocated memory using free(ptr); before exiting.
q2-The program effectively captures and displays student names and marks
q3-The program successfully prompts for bids, validates input, and calculates the highest bid.</v>
      </c>
      <c r="AP153" t="s">
        <v>1087</v>
      </c>
    </row>
    <row r="154" spans="1:42" x14ac:dyDescent="0.3">
      <c r="A154" s="7">
        <v>153</v>
      </c>
      <c r="B154" s="8">
        <v>20714680</v>
      </c>
      <c r="C154" s="6" t="s">
        <v>154</v>
      </c>
      <c r="D154" s="10">
        <v>1.5</v>
      </c>
      <c r="E154" s="10">
        <v>1.5</v>
      </c>
      <c r="F154" s="10">
        <f>SUM(Table1357859[[#This Row],[Run and Output (1.5)]:[Code Quality (1.5)]])</f>
        <v>3</v>
      </c>
      <c r="G154" s="10">
        <v>1.5</v>
      </c>
      <c r="H154" s="10">
        <v>1.5</v>
      </c>
      <c r="I154" s="10">
        <f>SUM(Table1357859[[#This Row],[Run and Output (1.5)2]],Table1357859[[#This Row],[Code Quality (1.5)3]])</f>
        <v>3</v>
      </c>
      <c r="J154" s="17">
        <v>0.5</v>
      </c>
      <c r="K154" s="17">
        <v>0.5</v>
      </c>
      <c r="L154" s="17">
        <f>SUM(Table1357859[[#This Row],[Run and Output (2)]],Table1357859[[#This Row],[Code Quality (2)]])</f>
        <v>1</v>
      </c>
      <c r="M154" s="25">
        <f>SUM(Table1357859[[#This Row],[Q1]],Table1357859[[#This Row],[Q2]],Table1357859[[#This Row],[Q3]])</f>
        <v>7</v>
      </c>
      <c r="N154" s="10">
        <v>1</v>
      </c>
      <c r="O154" s="10">
        <v>1</v>
      </c>
      <c r="P154" s="33">
        <f>SUM(Table1357859[[#This Row],[Run and Correct Output (1.5)]:[Code Quality (1.5)2]])</f>
        <v>2</v>
      </c>
      <c r="Q154" s="10">
        <v>1</v>
      </c>
      <c r="R154" s="10">
        <v>1</v>
      </c>
      <c r="S154" s="33">
        <f>SUM(Table1357859[[#This Row],[Run and Correct Output (1.5)2]:[Code Quality (1.5)4]])</f>
        <v>2</v>
      </c>
      <c r="T154" s="10">
        <v>2</v>
      </c>
      <c r="U154" s="10">
        <v>2</v>
      </c>
      <c r="V154" s="33">
        <f>SUM(Table1357859[[#This Row],[Run and Correct Output (2)]:[Code Quality (2)2]])</f>
        <v>4</v>
      </c>
      <c r="W154" s="3">
        <f>SUM(Table1357859[[#This Row],[Q1(3)]],Table1357859[[#This Row],[Q2(3)]],Table1357859[[#This Row],[Q3 (4)]])</f>
        <v>8</v>
      </c>
      <c r="X154" s="2"/>
      <c r="Y154" s="2"/>
      <c r="Z154" s="2"/>
      <c r="AA154" s="2"/>
      <c r="AB154" s="2"/>
      <c r="AC154" s="2"/>
      <c r="AD154" s="3">
        <f t="shared" si="7"/>
        <v>0</v>
      </c>
      <c r="AE154" s="4">
        <f t="shared" si="8"/>
        <v>15</v>
      </c>
      <c r="AF154" s="12" t="s">
        <v>254</v>
      </c>
      <c r="AG154" s="12" t="s">
        <v>461</v>
      </c>
      <c r="AH154" s="12" t="s">
        <v>486</v>
      </c>
      <c r="AI154" s="12" t="str">
        <f>CONCATENATE(Table1357859[[#This Row],[Feedback Q1]],Table1357859[[#This Row],[Feedback Q2]],Table1357859[[#This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he program is intended to calculate costs based on product type input, but it contains several syntax errors and logical issues that prevent it from functioning correctly.</v>
      </c>
      <c r="AJ154" s="12" t="s">
        <v>615</v>
      </c>
      <c r="AL154" t="s">
        <v>766</v>
      </c>
      <c r="AM154" t="s">
        <v>767</v>
      </c>
      <c r="AN154" t="s">
        <v>768</v>
      </c>
      <c r="AO154" t="str">
        <f t="shared" si="9"/>
        <v>q1-The program effectively meets all the requirements 
q2-The program effectively captures and displays student names and marks
q3-The program successfully prompts for bids, validates input, and calculates the highest bid.</v>
      </c>
      <c r="AP154" t="s">
        <v>1082</v>
      </c>
    </row>
    <row r="155" spans="1:42" x14ac:dyDescent="0.3">
      <c r="A155" s="7">
        <v>175</v>
      </c>
      <c r="B155" s="8">
        <v>20714775</v>
      </c>
      <c r="C155" s="6" t="s">
        <v>155</v>
      </c>
      <c r="D155" s="10">
        <v>1.5</v>
      </c>
      <c r="E155" s="10">
        <v>1.5</v>
      </c>
      <c r="F155" s="10">
        <f>SUM(Table1357859[[#This Row],[Run and Output (1.5)]:[Code Quality (1.5)]])</f>
        <v>3</v>
      </c>
      <c r="G155" s="10">
        <v>1.5</v>
      </c>
      <c r="H155" s="10">
        <v>1.5</v>
      </c>
      <c r="I155" s="10">
        <f>SUM(Table1357859[[#This Row],[Run and Output (1.5)2]],Table1357859[[#This Row],[Code Quality (1.5)3]])</f>
        <v>3</v>
      </c>
      <c r="J155" s="10">
        <v>1.5</v>
      </c>
      <c r="K155" s="10">
        <v>1.5</v>
      </c>
      <c r="L155" s="10">
        <f>SUM(Table1357859[[#This Row],[Run and Output (2)]],Table1357859[[#This Row],[Code Quality (2)]])</f>
        <v>3</v>
      </c>
      <c r="M155" s="25">
        <f>SUM(Table1357859[[#This Row],[Q1]],Table1357859[[#This Row],[Q2]],Table1357859[[#This Row],[Q3]])</f>
        <v>9</v>
      </c>
      <c r="N155" s="10">
        <v>1.5</v>
      </c>
      <c r="O155" s="10">
        <v>1.5</v>
      </c>
      <c r="P155" s="33">
        <f>SUM(Table1357859[[#This Row],[Run and Correct Output (1.5)]:[Code Quality (1.5)2]])</f>
        <v>3</v>
      </c>
      <c r="Q155" s="10">
        <v>1.5</v>
      </c>
      <c r="R155" s="10">
        <v>1.5</v>
      </c>
      <c r="S155" s="33">
        <f>SUM(Table1357859[[#This Row],[Run and Correct Output (1.5)2]:[Code Quality (1.5)4]])</f>
        <v>3</v>
      </c>
      <c r="T155" s="10">
        <v>2</v>
      </c>
      <c r="U155" s="10">
        <v>2</v>
      </c>
      <c r="V155" s="33">
        <f>SUM(Table1357859[[#This Row],[Run and Correct Output (2)]:[Code Quality (2)2]])</f>
        <v>4</v>
      </c>
      <c r="W155" s="3">
        <f>SUM(Table1357859[[#This Row],[Q1(3)]],Table1357859[[#This Row],[Q2(3)]],Table1357859[[#This Row],[Q3 (4)]])</f>
        <v>10</v>
      </c>
      <c r="X155" s="2"/>
      <c r="Y155" s="2"/>
      <c r="Z155" s="2"/>
      <c r="AA155" s="2"/>
      <c r="AB155" s="2"/>
      <c r="AC155" s="2"/>
      <c r="AD155" s="3">
        <f t="shared" si="7"/>
        <v>0</v>
      </c>
      <c r="AE155" s="4">
        <f t="shared" si="8"/>
        <v>19</v>
      </c>
      <c r="AF155" s="12" t="s">
        <v>254</v>
      </c>
      <c r="AG155" s="12" t="s">
        <v>461</v>
      </c>
      <c r="AH155" s="12" t="s">
        <v>507</v>
      </c>
      <c r="AI155" s="12" t="str">
        <f>CONCATENATE(Table1357859[[#This Row],[Feedback Q1]],Table1357859[[#This Row],[Feedback Q2]],Table1357859[[#This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case 1. there are significant issues with flow control, variable handling, and logic that prevent it from functioning correctly.</v>
      </c>
      <c r="AJ155" s="12" t="s">
        <v>651</v>
      </c>
      <c r="AL155" t="s">
        <v>766</v>
      </c>
      <c r="AM155" t="s">
        <v>767</v>
      </c>
      <c r="AN155" t="s">
        <v>768</v>
      </c>
      <c r="AO155" t="str">
        <f t="shared" si="9"/>
        <v>q1-The program effectively meets all the requirements 
q2-The program effectively captures and displays student names and marks
q3-The program successfully prompts for bids, validates input, and calculates the highest bid.</v>
      </c>
      <c r="AP155" t="s">
        <v>1082</v>
      </c>
    </row>
    <row r="156" spans="1:42" x14ac:dyDescent="0.3">
      <c r="A156" s="7">
        <v>154</v>
      </c>
      <c r="B156" s="8">
        <v>20715036</v>
      </c>
      <c r="C156" s="6" t="s">
        <v>156</v>
      </c>
      <c r="D156" s="10">
        <v>1.5</v>
      </c>
      <c r="E156" s="10">
        <v>1.5</v>
      </c>
      <c r="F156" s="10">
        <f>SUM(Table1357859[[#This Row],[Run and Output (1.5)]:[Code Quality (1.5)]])</f>
        <v>3</v>
      </c>
      <c r="G156" s="10">
        <v>1.5</v>
      </c>
      <c r="H156" s="10">
        <v>1.5</v>
      </c>
      <c r="I156" s="10">
        <f>SUM(Table1357859[[#This Row],[Run and Output (1.5)2]],Table1357859[[#This Row],[Code Quality (1.5)3]])</f>
        <v>3</v>
      </c>
      <c r="J156" s="10">
        <v>1.5</v>
      </c>
      <c r="K156" s="10">
        <v>1.5</v>
      </c>
      <c r="L156" s="10">
        <f>SUM(Table1357859[[#This Row],[Run and Output (2)]],Table1357859[[#This Row],[Code Quality (2)]])</f>
        <v>3</v>
      </c>
      <c r="M156" s="25">
        <f>SUM(Table1357859[[#This Row],[Q1]],Table1357859[[#This Row],[Q2]],Table1357859[[#This Row],[Q3]])</f>
        <v>9</v>
      </c>
      <c r="N156" s="10">
        <v>1</v>
      </c>
      <c r="O156" s="10">
        <v>1</v>
      </c>
      <c r="P156" s="33">
        <f>SUM(Table1357859[[#This Row],[Run and Correct Output (1.5)]:[Code Quality (1.5)2]])</f>
        <v>2</v>
      </c>
      <c r="Q156" s="10">
        <v>0.5</v>
      </c>
      <c r="R156" s="10">
        <v>0.5</v>
      </c>
      <c r="S156" s="33">
        <f>SUM(Table1357859[[#This Row],[Run and Correct Output (1.5)2]:[Code Quality (1.5)4]])</f>
        <v>1</v>
      </c>
      <c r="T156" s="10">
        <v>1.5</v>
      </c>
      <c r="U156" s="10">
        <v>1.5</v>
      </c>
      <c r="V156" s="33">
        <f>SUM(Table1357859[[#This Row],[Run and Correct Output (2)]:[Code Quality (2)2]])</f>
        <v>3</v>
      </c>
      <c r="W156" s="3">
        <f>SUM(Table1357859[[#This Row],[Q1(3)]],Table1357859[[#This Row],[Q2(3)]],Table1357859[[#This Row],[Q3 (4)]])</f>
        <v>6</v>
      </c>
      <c r="X156" s="2"/>
      <c r="Y156" s="2"/>
      <c r="Z156" s="2"/>
      <c r="AA156" s="2"/>
      <c r="AB156" s="2"/>
      <c r="AC156" s="2"/>
      <c r="AD156" s="3">
        <f t="shared" si="7"/>
        <v>0</v>
      </c>
      <c r="AE156" s="4">
        <f t="shared" si="8"/>
        <v>15</v>
      </c>
      <c r="AF156" s="12" t="s">
        <v>254</v>
      </c>
      <c r="AG156" s="12" t="s">
        <v>461</v>
      </c>
      <c r="AH156" s="12" t="s">
        <v>476</v>
      </c>
      <c r="AI156" s="12" t="str">
        <f>CONCATENATE(Table1357859[[#This Row],[Feedback Q1]],Table1357859[[#This Row],[Feedback Q2]],Table1357859[[#This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inputs.q3:Syntax error. The scanf for the discount percentage is missing the address operator (&amp;). Otherwise, fine.</v>
      </c>
      <c r="AJ156" s="12" t="s">
        <v>602</v>
      </c>
      <c r="AL156" t="s">
        <v>766</v>
      </c>
      <c r="AM156" t="s">
        <v>767</v>
      </c>
      <c r="AN156" t="s">
        <v>768</v>
      </c>
      <c r="AO156" t="str">
        <f t="shared" si="9"/>
        <v>q1-The program effectively meets all the requirements 
q2-The program effectively captures and displays student names and marks
q3-The program successfully prompts for bids, validates input, and calculates the highest bid.</v>
      </c>
      <c r="AP156" t="s">
        <v>1082</v>
      </c>
    </row>
    <row r="157" spans="1:42" ht="13.2" customHeight="1" x14ac:dyDescent="0.3">
      <c r="A157" s="7">
        <v>155</v>
      </c>
      <c r="B157" s="8">
        <v>20715043</v>
      </c>
      <c r="C157" s="6" t="s">
        <v>157</v>
      </c>
      <c r="D157" s="10">
        <v>1.5</v>
      </c>
      <c r="E157" s="10">
        <v>1.5</v>
      </c>
      <c r="F157" s="10">
        <f>SUM(Table1357859[[#This Row],[Run and Output (1.5)]:[Code Quality (1.5)]])</f>
        <v>3</v>
      </c>
      <c r="G157" s="10">
        <v>1.5</v>
      </c>
      <c r="H157" s="10">
        <v>1.5</v>
      </c>
      <c r="I157" s="10">
        <f>SUM(Table1357859[[#This Row],[Run and Output (1.5)2]],Table1357859[[#This Row],[Code Quality (1.5)3]])</f>
        <v>3</v>
      </c>
      <c r="J157" s="10">
        <v>1.5</v>
      </c>
      <c r="K157" s="10">
        <v>1.5</v>
      </c>
      <c r="L157" s="10">
        <f>SUM(Table1357859[[#This Row],[Run and Output (2)]],Table1357859[[#This Row],[Code Quality (2)]])</f>
        <v>3</v>
      </c>
      <c r="M157" s="25">
        <f>SUM(Table1357859[[#This Row],[Q1]],Table1357859[[#This Row],[Q2]],Table1357859[[#This Row],[Q3]])</f>
        <v>9</v>
      </c>
      <c r="N157" s="10">
        <v>1.5</v>
      </c>
      <c r="O157" s="10">
        <v>1.5</v>
      </c>
      <c r="P157" s="33">
        <f>SUM(Table1357859[[#This Row],[Run and Correct Output (1.5)]:[Code Quality (1.5)2]])</f>
        <v>3</v>
      </c>
      <c r="Q157" s="10">
        <v>1.5</v>
      </c>
      <c r="R157" s="10">
        <v>1.5</v>
      </c>
      <c r="S157" s="33">
        <f>SUM(Table1357859[[#This Row],[Run and Correct Output (1.5)2]:[Code Quality (1.5)4]])</f>
        <v>3</v>
      </c>
      <c r="T157" s="10">
        <v>2</v>
      </c>
      <c r="U157" s="10">
        <v>2</v>
      </c>
      <c r="V157" s="33">
        <f>SUM(Table1357859[[#This Row],[Run and Correct Output (2)]:[Code Quality (2)2]])</f>
        <v>4</v>
      </c>
      <c r="W157" s="3">
        <f>SUM(Table1357859[[#This Row],[Q1(3)]],Table1357859[[#This Row],[Q2(3)]],Table1357859[[#This Row],[Q3 (4)]])</f>
        <v>10</v>
      </c>
      <c r="X157" s="2"/>
      <c r="Y157" s="2"/>
      <c r="Z157" s="2"/>
      <c r="AA157" s="2"/>
      <c r="AB157" s="2"/>
      <c r="AC157" s="2"/>
      <c r="AD157" s="3">
        <f t="shared" si="7"/>
        <v>0</v>
      </c>
      <c r="AE157" s="4">
        <f t="shared" si="8"/>
        <v>19</v>
      </c>
      <c r="AF157" s="12" t="s">
        <v>254</v>
      </c>
      <c r="AG157" s="12" t="s">
        <v>461</v>
      </c>
      <c r="AH157" s="12" t="s">
        <v>469</v>
      </c>
      <c r="AI157" s="12" t="str">
        <f>CONCATENATE(Table1357859[[#This Row],[Feedback Q1]],Table1357859[[#This Row],[Feedback Q2]],Table1357859[[#This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output (not showing discounted total, case 4 error)Prices and weights are often represented as floating-point numbers (e.g., for fractional weights). The current exit case is case 5, but the menu option for exit is 0. This should be changed to handle the exit properly. There is a typo in the scanf statement for canned goods.</v>
      </c>
      <c r="AJ157" s="12" t="s">
        <v>596</v>
      </c>
      <c r="AL157" s="27" t="s">
        <v>897</v>
      </c>
      <c r="AM157" s="27" t="s">
        <v>898</v>
      </c>
      <c r="AN157" t="s">
        <v>768</v>
      </c>
      <c r="AO157" t="str">
        <f t="shared" si="9"/>
        <v>q1-The program contains an error in the index validation condition: if(index1&gt;=0 &amp;&amp; index2 &lt; N) should be if(index1 &gt;= 0 &amp;&amp; index2 &gt;= 0 &amp;&amp; index2 &lt; N). This will cause an incorrect validation for index2.
The recursive call to main() when the size is invalid (main();) can lead to stack overflow if the user continuously inputs invalid sizes. Instead, use a loop for re-prompting.
When reading array elements, you should use ptr[i] or *(ptr + i) instead of just ptr, since ptr is incremented in the loop.
q2-In the calculate_average function, you are using a hardcoded value of num_students instead of the count parameter passed to the function. This makes the function less flexible, as it will always use num_students instead of the actual count provided. Change for(int k = 0; k &lt; num_students; k++) to for(int k = 0; k &lt; count; k++).
Similarly, in the displayStudentData function, you should replace the hardcoded 3 with num_students or count to maintain consistency.
q3-The program successfully prompts for bids, validates input, and calculates the highest bid.</v>
      </c>
      <c r="AP157" t="s">
        <v>1088</v>
      </c>
    </row>
    <row r="158" spans="1:42" x14ac:dyDescent="0.3">
      <c r="A158" s="7">
        <v>156</v>
      </c>
      <c r="B158" s="8">
        <v>20715623</v>
      </c>
      <c r="C158" s="6" t="s">
        <v>158</v>
      </c>
      <c r="D158" s="10">
        <v>1.5</v>
      </c>
      <c r="E158" s="10">
        <v>1.5</v>
      </c>
      <c r="F158" s="10">
        <f>SUM(Table1357859[[#This Row],[Run and Output (1.5)]:[Code Quality (1.5)]])</f>
        <v>3</v>
      </c>
      <c r="G158" s="10">
        <v>1.5</v>
      </c>
      <c r="H158" s="10">
        <v>1.5</v>
      </c>
      <c r="I158" s="10">
        <f>SUM(Table1357859[[#This Row],[Run and Output (1.5)2]],Table1357859[[#This Row],[Code Quality (1.5)3]])</f>
        <v>3</v>
      </c>
      <c r="J158" s="17">
        <v>1.5</v>
      </c>
      <c r="K158" s="10">
        <v>1.5</v>
      </c>
      <c r="L158" s="10">
        <f>SUM(Table1357859[[#This Row],[Run and Output (2)]],Table1357859[[#This Row],[Code Quality (2)]])</f>
        <v>3</v>
      </c>
      <c r="M158" s="25">
        <f>SUM(Table1357859[[#This Row],[Q1]],Table1357859[[#This Row],[Q2]],Table1357859[[#This Row],[Q3]])</f>
        <v>9</v>
      </c>
      <c r="N158" s="10">
        <v>1</v>
      </c>
      <c r="O158" s="10">
        <v>1</v>
      </c>
      <c r="P158" s="33">
        <f>SUM(Table1357859[[#This Row],[Run and Correct Output (1.5)]:[Code Quality (1.5)2]])</f>
        <v>2</v>
      </c>
      <c r="Q158" s="10">
        <v>1.5</v>
      </c>
      <c r="R158" s="10">
        <v>1.5</v>
      </c>
      <c r="S158" s="33">
        <f>SUM(Table1357859[[#This Row],[Run and Correct Output (1.5)2]:[Code Quality (1.5)4]])</f>
        <v>3</v>
      </c>
      <c r="T158" s="10">
        <v>1.5</v>
      </c>
      <c r="U158" s="10">
        <v>1.5</v>
      </c>
      <c r="V158" s="33">
        <f>SUM(Table1357859[[#This Row],[Run and Correct Output (2)]:[Code Quality (2)2]])</f>
        <v>3</v>
      </c>
      <c r="W158" s="3">
        <f>SUM(Table1357859[[#This Row],[Q1(3)]],Table1357859[[#This Row],[Q2(3)]],Table1357859[[#This Row],[Q3 (4)]])</f>
        <v>8</v>
      </c>
      <c r="X158" s="2"/>
      <c r="Y158" s="2"/>
      <c r="Z158" s="2"/>
      <c r="AA158" s="2"/>
      <c r="AB158" s="2"/>
      <c r="AC158" s="2"/>
      <c r="AD158" s="3">
        <f t="shared" si="7"/>
        <v>0</v>
      </c>
      <c r="AE158" s="4">
        <f t="shared" si="8"/>
        <v>17</v>
      </c>
      <c r="AF158" s="12" t="s">
        <v>254</v>
      </c>
      <c r="AG158" s="12" t="s">
        <v>461</v>
      </c>
      <c r="AH158" s="12" t="s">
        <v>464</v>
      </c>
      <c r="AI158" s="12" t="str">
        <f>CONCATENATE(Table1357859[[#This Row],[Feedback Q1]],Table1357859[[#This Row],[Feedback Q2]],Table1357859[[#This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no price input from user. The variable cost is calculated based on user input but does not reset to zero after each iteration. This could lead to cumulative costs being incorrect if the user does not exit after the first calculation.</v>
      </c>
      <c r="AJ158" s="12" t="s">
        <v>577</v>
      </c>
      <c r="AL158" t="s">
        <v>766</v>
      </c>
      <c r="AM158" t="s">
        <v>767</v>
      </c>
      <c r="AN158" t="s">
        <v>768</v>
      </c>
      <c r="AO158" t="str">
        <f t="shared" si="9"/>
        <v>q1-The program effectively meets all the requirements 
q2-The program effectively captures and displays student names and marks
q3-The program successfully prompts for bids, validates input, and calculates the highest bid.</v>
      </c>
      <c r="AP158" t="s">
        <v>1082</v>
      </c>
    </row>
    <row r="159" spans="1:42" x14ac:dyDescent="0.3">
      <c r="A159" s="7">
        <v>157</v>
      </c>
      <c r="B159" s="8">
        <v>20715960</v>
      </c>
      <c r="C159" s="6" t="s">
        <v>159</v>
      </c>
      <c r="D159" s="10">
        <v>1.5</v>
      </c>
      <c r="E159" s="10">
        <v>1.5</v>
      </c>
      <c r="F159" s="10">
        <f>SUM(Table1357859[[#This Row],[Run and Output (1.5)]:[Code Quality (1.5)]])</f>
        <v>3</v>
      </c>
      <c r="G159" s="10">
        <v>1.5</v>
      </c>
      <c r="H159" s="10">
        <v>1.5</v>
      </c>
      <c r="I159" s="10">
        <f>SUM(Table1357859[[#This Row],[Run and Output (1.5)2]],Table1357859[[#This Row],[Code Quality (1.5)3]])</f>
        <v>3</v>
      </c>
      <c r="J159" s="10">
        <v>2</v>
      </c>
      <c r="K159" s="10">
        <v>2</v>
      </c>
      <c r="L159" s="10">
        <f>SUM(Table1357859[[#This Row],[Run and Output (2)]],Table1357859[[#This Row],[Code Quality (2)]])</f>
        <v>4</v>
      </c>
      <c r="M159" s="25">
        <f>SUM(Table1357859[[#This Row],[Q1]],Table1357859[[#This Row],[Q2]],Table1357859[[#This Row],[Q3]])</f>
        <v>10</v>
      </c>
      <c r="N159" s="10">
        <v>1.5</v>
      </c>
      <c r="O159" s="10">
        <v>1.5</v>
      </c>
      <c r="P159" s="33">
        <f>SUM(Table1357859[[#This Row],[Run and Correct Output (1.5)]:[Code Quality (1.5)2]])</f>
        <v>3</v>
      </c>
      <c r="Q159" s="10">
        <v>1.5</v>
      </c>
      <c r="R159" s="10">
        <v>1.5</v>
      </c>
      <c r="S159" s="33">
        <f>SUM(Table1357859[[#This Row],[Run and Correct Output (1.5)2]:[Code Quality (1.5)4]])</f>
        <v>3</v>
      </c>
      <c r="T159" s="10">
        <v>2</v>
      </c>
      <c r="U159" s="10">
        <v>2</v>
      </c>
      <c r="V159" s="33">
        <f>SUM(Table1357859[[#This Row],[Run and Correct Output (2)]:[Code Quality (2)2]])</f>
        <v>4</v>
      </c>
      <c r="W159" s="3">
        <f>SUM(Table1357859[[#This Row],[Q1(3)]],Table1357859[[#This Row],[Q2(3)]],Table1357859[[#This Row],[Q3 (4)]])</f>
        <v>10</v>
      </c>
      <c r="X159" s="2"/>
      <c r="Y159" s="2"/>
      <c r="Z159" s="2"/>
      <c r="AA159" s="2"/>
      <c r="AB159" s="2"/>
      <c r="AC159" s="2"/>
      <c r="AD159" s="3">
        <f t="shared" si="7"/>
        <v>0</v>
      </c>
      <c r="AE159" s="4">
        <f t="shared" si="8"/>
        <v>20</v>
      </c>
      <c r="AF159" s="12" t="s">
        <v>254</v>
      </c>
      <c r="AG159" s="12" t="s">
        <v>461</v>
      </c>
      <c r="AH159" s="12" t="s">
        <v>409</v>
      </c>
      <c r="AI159" s="12" t="str">
        <f>CONCATENATE(Table1357859[[#This Row],[Feedback Q1]],Table1357859[[#This Row],[Feedback Q2]],Table1357859[[#This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159" s="12" t="s">
        <v>573</v>
      </c>
      <c r="AL159" t="s">
        <v>766</v>
      </c>
      <c r="AM159" t="s">
        <v>767</v>
      </c>
      <c r="AN159" t="s">
        <v>768</v>
      </c>
      <c r="AO159" t="str">
        <f t="shared" si="9"/>
        <v>q1-The program effectively meets all the requirements 
q2-The program effectively captures and displays student names and marks
q3-The program successfully prompts for bids, validates input, and calculates the highest bid.</v>
      </c>
      <c r="AP159" t="s">
        <v>1082</v>
      </c>
    </row>
    <row r="160" spans="1:42" x14ac:dyDescent="0.3">
      <c r="A160" s="7">
        <v>158</v>
      </c>
      <c r="B160" s="8">
        <v>20715999</v>
      </c>
      <c r="C160" s="6" t="s">
        <v>160</v>
      </c>
      <c r="D160" s="10">
        <v>1.5</v>
      </c>
      <c r="E160" s="10">
        <v>1.5</v>
      </c>
      <c r="F160" s="10">
        <f>SUM(Table1357859[[#This Row],[Run and Output (1.5)]:[Code Quality (1.5)]])</f>
        <v>3</v>
      </c>
      <c r="G160" s="10">
        <v>1.5</v>
      </c>
      <c r="H160" s="10">
        <v>1.5</v>
      </c>
      <c r="I160" s="10">
        <f>SUM(Table1357859[[#This Row],[Run and Output (1.5)2]],Table1357859[[#This Row],[Code Quality (1.5)3]])</f>
        <v>3</v>
      </c>
      <c r="J160" s="10">
        <v>2</v>
      </c>
      <c r="K160" s="10">
        <v>2</v>
      </c>
      <c r="L160" s="10">
        <f>SUM(Table1357859[[#This Row],[Run and Output (2)]],Table1357859[[#This Row],[Code Quality (2)]])</f>
        <v>4</v>
      </c>
      <c r="M160" s="25">
        <f>SUM(Table1357859[[#This Row],[Q1]],Table1357859[[#This Row],[Q2]],Table1357859[[#This Row],[Q3]])</f>
        <v>10</v>
      </c>
      <c r="N160" s="10">
        <v>1</v>
      </c>
      <c r="O160" s="10">
        <v>1</v>
      </c>
      <c r="P160" s="33">
        <f>SUM(Table1357859[[#This Row],[Run and Correct Output (1.5)]:[Code Quality (1.5)2]])</f>
        <v>2</v>
      </c>
      <c r="Q160" s="10">
        <v>1.5</v>
      </c>
      <c r="R160" s="10">
        <v>1</v>
      </c>
      <c r="S160" s="33">
        <f>SUM(Table1357859[[#This Row],[Run and Correct Output (1.5)2]:[Code Quality (1.5)4]])</f>
        <v>2.5</v>
      </c>
      <c r="T160" s="10">
        <v>2</v>
      </c>
      <c r="U160" s="10">
        <v>2</v>
      </c>
      <c r="V160" s="33">
        <f>SUM(Table1357859[[#This Row],[Run and Correct Output (2)]:[Code Quality (2)2]])</f>
        <v>4</v>
      </c>
      <c r="W160" s="3">
        <f>SUM(Table1357859[[#This Row],[Q1(3)]],Table1357859[[#This Row],[Q2(3)]],Table1357859[[#This Row],[Q3 (4)]])</f>
        <v>8.5</v>
      </c>
      <c r="X160" s="2"/>
      <c r="Y160" s="2"/>
      <c r="Z160" s="2"/>
      <c r="AA160" s="2"/>
      <c r="AB160" s="2"/>
      <c r="AC160" s="2"/>
      <c r="AD160" s="3">
        <f t="shared" si="7"/>
        <v>0</v>
      </c>
      <c r="AE160" s="4">
        <f t="shared" si="8"/>
        <v>18.5</v>
      </c>
      <c r="AF160" s="12" t="s">
        <v>254</v>
      </c>
      <c r="AG160" s="12" t="s">
        <v>461</v>
      </c>
      <c r="AH160" s="12" t="s">
        <v>409</v>
      </c>
      <c r="AI160" s="12" t="str">
        <f>CONCATENATE(Table1357859[[#This Row],[Feedback Q1]],Table1357859[[#This Row],[Feedback Q2]],Table1357859[[#This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160" s="12" t="s">
        <v>573</v>
      </c>
      <c r="AL160" t="s">
        <v>766</v>
      </c>
      <c r="AM160" t="s">
        <v>895</v>
      </c>
      <c r="AN160" t="s">
        <v>896</v>
      </c>
      <c r="AO160" t="str">
        <f t="shared" si="9"/>
        <v>q1-The program effectively meets all the requirements 
q2-scanf("%s", names[i]); does not support name with space
q3-The array arr is declared with int arr[Totalbids]; before Totalbids is initialized. The number of bids prompted is 1 less than the number entered by the user.</v>
      </c>
      <c r="AP160" t="s">
        <v>1089</v>
      </c>
    </row>
    <row r="161" spans="1:42" ht="17.399999999999999" customHeight="1" x14ac:dyDescent="0.3">
      <c r="A161" s="7">
        <v>159</v>
      </c>
      <c r="B161" s="8">
        <v>20716304</v>
      </c>
      <c r="C161" s="6" t="s">
        <v>161</v>
      </c>
      <c r="D161" s="10">
        <v>1.5</v>
      </c>
      <c r="E161" s="10">
        <v>1.5</v>
      </c>
      <c r="F161" s="10">
        <f>SUM(Table1357859[[#This Row],[Run and Output (1.5)]:[Code Quality (1.5)]])</f>
        <v>3</v>
      </c>
      <c r="G161" s="10">
        <v>1.5</v>
      </c>
      <c r="H161" s="10">
        <v>1.5</v>
      </c>
      <c r="I161" s="10">
        <f>SUM(Table1357859[[#This Row],[Run and Output (1.5)2]],Table1357859[[#This Row],[Code Quality (1.5)3]])</f>
        <v>3</v>
      </c>
      <c r="J161" s="10">
        <v>2</v>
      </c>
      <c r="K161" s="10">
        <v>2</v>
      </c>
      <c r="L161" s="10">
        <f>SUM(Table1357859[[#This Row],[Run and Output (2)]],Table1357859[[#This Row],[Code Quality (2)]])</f>
        <v>4</v>
      </c>
      <c r="M161" s="25">
        <f>SUM(Table1357859[[#This Row],[Q1]],Table1357859[[#This Row],[Q2]],Table1357859[[#This Row],[Q3]])</f>
        <v>10</v>
      </c>
      <c r="N161" s="10">
        <v>1</v>
      </c>
      <c r="O161" s="10">
        <v>1</v>
      </c>
      <c r="P161" s="33">
        <f>SUM(Table1357859[[#This Row],[Run and Correct Output (1.5)]:[Code Quality (1.5)2]])</f>
        <v>2</v>
      </c>
      <c r="Q161" s="10">
        <v>1.5</v>
      </c>
      <c r="R161" s="10">
        <v>1.5</v>
      </c>
      <c r="S161" s="33">
        <f>SUM(Table1357859[[#This Row],[Run and Correct Output (1.5)2]:[Code Quality (1.5)4]])</f>
        <v>3</v>
      </c>
      <c r="T161" s="10">
        <v>2</v>
      </c>
      <c r="U161" s="10">
        <v>2</v>
      </c>
      <c r="V161" s="33">
        <f>SUM(Table1357859[[#This Row],[Run and Correct Output (2)]:[Code Quality (2)2]])</f>
        <v>4</v>
      </c>
      <c r="W161" s="3">
        <f>SUM(Table1357859[[#This Row],[Q1(3)]],Table1357859[[#This Row],[Q2(3)]],Table1357859[[#This Row],[Q3 (4)]])</f>
        <v>9</v>
      </c>
      <c r="X161" s="2"/>
      <c r="Y161" s="2"/>
      <c r="Z161" s="2"/>
      <c r="AA161" s="2"/>
      <c r="AB161" s="2"/>
      <c r="AC161" s="2"/>
      <c r="AD161" s="3">
        <f t="shared" si="7"/>
        <v>0</v>
      </c>
      <c r="AE161" s="4">
        <f t="shared" si="8"/>
        <v>19</v>
      </c>
      <c r="AF161" s="12" t="s">
        <v>309</v>
      </c>
      <c r="AG161" s="12" t="s">
        <v>333</v>
      </c>
      <c r="AH161" s="12" t="s">
        <v>334</v>
      </c>
      <c r="AI161" s="12" t="str">
        <f>CONCATENATE(Table1357859[[#This Row],[Feedback Q1]],Table1357859[[#This Row],[Feedback Q2]],Table1357859[[#This Row],[Feedback Q3]])</f>
        <v>q1:The program correctly prompts the user for the number of rows and columns and uses nested loops to print a grid of asterisks based on that input. The logic is sound and produces the expected output.q2:The program correctly prompts the user for three integers and calculates their sum, average, product, smallest, and largest values. However, the logic for finding the maximum value could be simplified for clarity.q3:The program correctly implements a menu-driven system for calculating the costs of various grocery products based on user inputs. It handles different product types, applies discounts, and calculates total and final costs effectively.</v>
      </c>
      <c r="AJ161" s="12" t="s">
        <v>580</v>
      </c>
      <c r="AL161" t="s">
        <v>766</v>
      </c>
      <c r="AM161" s="27" t="s">
        <v>894</v>
      </c>
      <c r="AN161" t="s">
        <v>768</v>
      </c>
      <c r="AO161" t="str">
        <f t="shared" si="9"/>
        <v>q1-The program effectively meets all the requirements 
q2-The variable acc in the calculateAverage function is not initialized before being used, which can lead to undefined behavior. You should initialize it to 0 before the loop.
The format string in scanf("%s", studentnames[i]); does not support names with space. 
q3-The program successfully prompts for bids, validates input, and calculates the highest bid.</v>
      </c>
      <c r="AP161" t="s">
        <v>1090</v>
      </c>
    </row>
    <row r="162" spans="1:42" ht="15.6" customHeight="1" x14ac:dyDescent="0.3">
      <c r="A162" s="7">
        <v>160</v>
      </c>
      <c r="B162" s="8">
        <v>20717101</v>
      </c>
      <c r="C162" s="6" t="s">
        <v>162</v>
      </c>
      <c r="D162" s="10">
        <v>1.5</v>
      </c>
      <c r="E162" s="10">
        <v>1.5</v>
      </c>
      <c r="F162" s="10">
        <f>SUM(Table1357859[[#This Row],[Run and Output (1.5)]:[Code Quality (1.5)]])</f>
        <v>3</v>
      </c>
      <c r="G162" s="17">
        <v>1</v>
      </c>
      <c r="H162" s="17">
        <v>1</v>
      </c>
      <c r="I162" s="17">
        <f>SUM(Table1357859[[#This Row],[Run and Output (1.5)2]],Table1357859[[#This Row],[Code Quality (1.5)3]])</f>
        <v>2</v>
      </c>
      <c r="J162" s="10">
        <v>2</v>
      </c>
      <c r="K162" s="10">
        <v>2</v>
      </c>
      <c r="L162" s="10">
        <f>SUM(Table1357859[[#This Row],[Run and Output (2)]],Table1357859[[#This Row],[Code Quality (2)]])</f>
        <v>4</v>
      </c>
      <c r="M162" s="25">
        <f>SUM(Table1357859[[#This Row],[Q1]],Table1357859[[#This Row],[Q2]],Table1357859[[#This Row],[Q3]])</f>
        <v>9</v>
      </c>
      <c r="N162" s="10">
        <v>1.5</v>
      </c>
      <c r="O162" s="10">
        <v>1.5</v>
      </c>
      <c r="P162" s="33">
        <f>SUM(Table1357859[[#This Row],[Run and Correct Output (1.5)]:[Code Quality (1.5)2]])</f>
        <v>3</v>
      </c>
      <c r="Q162" s="10">
        <v>1.5</v>
      </c>
      <c r="R162" s="10">
        <v>1.5</v>
      </c>
      <c r="S162" s="33">
        <f>SUM(Table1357859[[#This Row],[Run and Correct Output (1.5)2]:[Code Quality (1.5)4]])</f>
        <v>3</v>
      </c>
      <c r="T162" s="10">
        <v>2</v>
      </c>
      <c r="U162" s="10">
        <v>2</v>
      </c>
      <c r="V162" s="33">
        <f>SUM(Table1357859[[#This Row],[Run and Correct Output (2)]:[Code Quality (2)2]])</f>
        <v>4</v>
      </c>
      <c r="W162" s="3">
        <f>SUM(Table1357859[[#This Row],[Q1(3)]],Table1357859[[#This Row],[Q2(3)]],Table1357859[[#This Row],[Q3 (4)]])</f>
        <v>10</v>
      </c>
      <c r="X162" s="2"/>
      <c r="Y162" s="2"/>
      <c r="Z162" s="2"/>
      <c r="AA162" s="2"/>
      <c r="AB162" s="2"/>
      <c r="AC162" s="2"/>
      <c r="AD162" s="3">
        <f t="shared" si="7"/>
        <v>0</v>
      </c>
      <c r="AE162" s="4">
        <f t="shared" si="8"/>
        <v>19</v>
      </c>
      <c r="AF162" s="12" t="s">
        <v>254</v>
      </c>
      <c r="AG162" s="12" t="s">
        <v>475</v>
      </c>
      <c r="AH162" s="12" t="s">
        <v>409</v>
      </c>
      <c r="AI162" s="12" t="str">
        <f>CONCATENATE(Table1357859[[#This Row],[Feedback Q1]],Table1357859[[#This Row],[Feedback Q2]],Table1357859[[#This Row],[Feedback Q3]])</f>
        <v xml:space="preserve">q1:The program correctly prints a grid of asterisks according to the number of rows and columns specified by the user. The nested loops work as intended, creating the expected output.q2: Syntax error, There is an extraneous comma after the count variable declaration. Otherwise,  The program effectively calculates the sum, average, product, smallest, and largest of a series of integers entered by the user. q3:The program is designed to calculate the total cost of various grocery items based on user input, including handling discounts. </v>
      </c>
      <c r="AJ162" s="12" t="s">
        <v>599</v>
      </c>
      <c r="AL162" s="27" t="s">
        <v>891</v>
      </c>
      <c r="AM162" s="27" t="s">
        <v>892</v>
      </c>
      <c r="AN162" s="27" t="s">
        <v>893</v>
      </c>
      <c r="AO162" t="str">
        <f t="shared" si="9"/>
        <v>q1-The line printf("Enter the array elements: \n", n); contains an unnecessary format specifier. The variable n is not needed here, and this will not cause a compile error, but it’s incorrect usage.
The condition in the index validation loop uses || instead of &amp;&amp;, which means it will break the loop as long as either index is valid. This is incorrect logic.The validation for the indices should ensure that both index1 and index2 are within the valid range. You should use &amp;&amp; to check both conditions together.
The output message in the final print statement hardcodes the indices to 4 and 5, which may not reflect the user’s input.
The loop for getting the size of the array does not provide feedback if the user enters an invalid size, which could lead to confusion.
q2-The scanf("%.2f", &amp;marks[i]); line is incorrect. The format specifier should not include the precision; it should be scanf("%f", &amp;marks[i]);.
The getchar(); before scanf("%[^\n]", names[i]); is unnecessary and could lead to unexpected behavior in capturing input.
q3-The array float bid[n]; is declared before n is initialized. This is problematic in C because variable-length arrays must be declared after the variable is assigned a value.
The loop for entering bids starts from i = 1, which skips the first index (0) of the array. This could lead to incorrect results when searching for the highest bid.The loop for finding the highest bid starts from 0 but should account for the fact that bid[0] is never set because the loop for entering bids starts from 1. This will lead to using an uninitialized value in comparisons.</v>
      </c>
      <c r="AP162" t="s">
        <v>1091</v>
      </c>
    </row>
    <row r="163" spans="1:42" ht="15" customHeight="1" x14ac:dyDescent="0.3">
      <c r="A163" s="7">
        <v>161</v>
      </c>
      <c r="B163" s="8">
        <v>20717304</v>
      </c>
      <c r="C163" s="6" t="s">
        <v>163</v>
      </c>
      <c r="D163" s="10">
        <v>1.5</v>
      </c>
      <c r="E163" s="10">
        <v>1.5</v>
      </c>
      <c r="F163" s="10">
        <f>SUM(Table1357859[[#This Row],[Run and Output (1.5)]:[Code Quality (1.5)]])</f>
        <v>3</v>
      </c>
      <c r="G163" s="10">
        <v>1.5</v>
      </c>
      <c r="H163" s="10">
        <v>1.5</v>
      </c>
      <c r="I163" s="10">
        <f>SUM(Table1357859[[#This Row],[Run and Output (1.5)2]],Table1357859[[#This Row],[Code Quality (1.5)3]])</f>
        <v>3</v>
      </c>
      <c r="J163" s="10">
        <v>2</v>
      </c>
      <c r="K163" s="10">
        <v>2</v>
      </c>
      <c r="L163" s="10">
        <f>SUM(Table1357859[[#This Row],[Run and Output (2)]],Table1357859[[#This Row],[Code Quality (2)]])</f>
        <v>4</v>
      </c>
      <c r="M163" s="25">
        <f>SUM(Table1357859[[#This Row],[Q1]],Table1357859[[#This Row],[Q2]],Table1357859[[#This Row],[Q3]])</f>
        <v>10</v>
      </c>
      <c r="N163" s="10">
        <v>1.5</v>
      </c>
      <c r="O163" s="10">
        <v>1.5</v>
      </c>
      <c r="P163" s="33">
        <f>SUM(Table1357859[[#This Row],[Run and Correct Output (1.5)]:[Code Quality (1.5)2]])</f>
        <v>3</v>
      </c>
      <c r="Q163" s="10">
        <v>1.5</v>
      </c>
      <c r="R163" s="10">
        <v>1.5</v>
      </c>
      <c r="S163" s="33">
        <f>SUM(Table1357859[[#This Row],[Run and Correct Output (1.5)2]:[Code Quality (1.5)4]])</f>
        <v>3</v>
      </c>
      <c r="T163" s="10">
        <v>2</v>
      </c>
      <c r="U163" s="10">
        <v>2</v>
      </c>
      <c r="V163" s="33">
        <f>SUM(Table1357859[[#This Row],[Run and Correct Output (2)]:[Code Quality (2)2]])</f>
        <v>4</v>
      </c>
      <c r="W163" s="3">
        <f>SUM(Table1357859[[#This Row],[Q1(3)]],Table1357859[[#This Row],[Q2(3)]],Table1357859[[#This Row],[Q3 (4)]])</f>
        <v>10</v>
      </c>
      <c r="X163" s="2"/>
      <c r="Y163" s="2"/>
      <c r="Z163" s="2"/>
      <c r="AA163" s="2"/>
      <c r="AB163" s="2"/>
      <c r="AC163" s="2"/>
      <c r="AD163" s="3">
        <f t="shared" si="7"/>
        <v>0</v>
      </c>
      <c r="AE163" s="4">
        <f t="shared" si="8"/>
        <v>20</v>
      </c>
      <c r="AF163" s="12" t="s">
        <v>309</v>
      </c>
      <c r="AG163" s="12" t="s">
        <v>310</v>
      </c>
      <c r="AH163" s="12" t="s">
        <v>311</v>
      </c>
      <c r="AI163" s="12" t="str">
        <f>CONCATENATE(Table1357859[[#This Row],[Feedback Q1]],Table1357859[[#This Row],[Feedback Q2]],Table1357859[[#This Row],[Feedback Q3]])</f>
        <v>q1:The program correctly prompts the user for the number of rows and columns and uses nested loops to print a grid of asterisks based on that input. The logic is sound and produces the expected output.q2:The program correctly prompts the user for three integers and performs calculations to find the sum, average, product, smallest, and largest values. The variable avg is declared as an int, which can lead to truncation of decimal values. It would be better to declare it as a float.q3:The program effectively implements a menu-driven system that allows users to select different product types and input relevant data for calculating total costs and discounts. The logic is sound, and calculations are performed correctly for each product type.</v>
      </c>
      <c r="AJ163" s="12" t="s">
        <v>566</v>
      </c>
      <c r="AL163" s="27" t="s">
        <v>941</v>
      </c>
      <c r="AM163" s="27" t="s">
        <v>890</v>
      </c>
      <c r="AN163" t="s">
        <v>739</v>
      </c>
      <c r="AO163" t="str">
        <f t="shared" si="9"/>
        <v>q1-The program does not validate if size is at least 5, which is a requirement of the assignment. The program does not validate the user input for the indices a and b, which should be within the range of the array size. Accessing out-of-bounds indices could lead to undefined behavior.
q2-The function calculate_average is declared to return an int, but it actually returns a float. This will lead to a warning or error depending on the compiler settings.
The display function is defined to take char name[], which is intended for multiple names but is incorrectly defined. It should be char name[][NAME_LENGTH] to handle full names correctly.
The variable studentName is declared as char studentName[3];, which will only hold a single character for each student. It should be declared as char studentName[3][NAME_LENGTH]; to accommodate full names.In the calculate_average function, the line total += mark[count]; should be total += mark[j]; to correctly sum the marks. This will lead to incorrect average calculations.
The average is printed using %d, which is incorrect since it should be printed as a float using %.2f.
The display function does not handle multiple names correctly due to how studentName is defined, leading to potential out-of-bounds access.
q3-The program effectively meets all requirements</v>
      </c>
      <c r="AP163" t="s">
        <v>1092</v>
      </c>
    </row>
    <row r="164" spans="1:42" ht="409.6" x14ac:dyDescent="0.3">
      <c r="A164" s="7">
        <v>162</v>
      </c>
      <c r="B164" s="8">
        <v>20717489</v>
      </c>
      <c r="C164" s="14" t="s">
        <v>164</v>
      </c>
      <c r="D164" s="10">
        <v>0.5</v>
      </c>
      <c r="E164" s="10">
        <v>0.5</v>
      </c>
      <c r="F164" s="10">
        <f>SUM(Table1357859[[#This Row],[Run and Output (1.5)]:[Code Quality (1.5)]])</f>
        <v>1</v>
      </c>
      <c r="G164" s="10">
        <v>1</v>
      </c>
      <c r="H164" s="10">
        <v>1</v>
      </c>
      <c r="I164" s="10">
        <f>SUM(Table1357859[[#This Row],[Run and Output (1.5)2]],Table1357859[[#This Row],[Code Quality (1.5)3]])</f>
        <v>2</v>
      </c>
      <c r="J164" s="10">
        <v>1.5</v>
      </c>
      <c r="K164" s="17">
        <v>1.5</v>
      </c>
      <c r="L164" s="17">
        <f>SUM(Table1357859[[#This Row],[Run and Output (2)]],Table1357859[[#This Row],[Code Quality (2)]])</f>
        <v>3</v>
      </c>
      <c r="M164" s="25">
        <f>SUM(Table1357859[[#This Row],[Q1]],Table1357859[[#This Row],[Q2]],Table1357859[[#This Row],[Q3]])</f>
        <v>6</v>
      </c>
      <c r="N164" s="10">
        <v>1.5</v>
      </c>
      <c r="O164" s="10">
        <v>1.5</v>
      </c>
      <c r="P164" s="33">
        <f>SUM(Table1357859[[#This Row],[Run and Correct Output (1.5)]:[Code Quality (1.5)2]])</f>
        <v>3</v>
      </c>
      <c r="Q164" s="10">
        <v>1.5</v>
      </c>
      <c r="R164" s="10">
        <v>1.5</v>
      </c>
      <c r="S164" s="33">
        <f>SUM(Table1357859[[#This Row],[Run and Correct Output (1.5)2]:[Code Quality (1.5)4]])</f>
        <v>3</v>
      </c>
      <c r="T164" s="10">
        <v>2</v>
      </c>
      <c r="U164" s="10">
        <v>2</v>
      </c>
      <c r="V164" s="33">
        <f>SUM(Table1357859[[#This Row],[Run and Correct Output (2)]:[Code Quality (2)2]])</f>
        <v>4</v>
      </c>
      <c r="W164" s="3">
        <f>SUM(Table1357859[[#This Row],[Q1(3)]],Table1357859[[#This Row],[Q2(3)]],Table1357859[[#This Row],[Q3 (4)]])</f>
        <v>10</v>
      </c>
      <c r="X164" s="2"/>
      <c r="Y164" s="2"/>
      <c r="Z164" s="2"/>
      <c r="AA164" s="2"/>
      <c r="AB164" s="2"/>
      <c r="AC164" s="2"/>
      <c r="AD164" s="3">
        <f t="shared" si="7"/>
        <v>0</v>
      </c>
      <c r="AE164" s="4">
        <f t="shared" si="8"/>
        <v>16</v>
      </c>
      <c r="AF164" s="12" t="s">
        <v>323</v>
      </c>
      <c r="AG164" s="13" t="s">
        <v>324</v>
      </c>
      <c r="AH164" s="12" t="s">
        <v>261</v>
      </c>
      <c r="AI164" s="12" t="str">
        <f>CONCATENATE(Table1357859[[#This Row],[Feedback Q1]],Table1357859[[#This Row],[Feedback Q2]],Table1357859[[#This Row],[Feedback Q3]])</f>
        <v>q1:The program aims to create a rectangular pattern of asterisks based on user-defined dimensions (rows and columns). However, there are issues with the implementation that prevent it from functioning as intended.q2:The program attempts to read a specified number of integers and calculate their sum, average, product, smallest, and largest values. However, there are several logical errors that prevent it from functioning correctly.
    Input Handling: The scanf_s for count is incorrect; it should use the address-of operator (&amp;count).
    Array Declaration: The integer variable is not defined as an array. You need to declare it as an array to hold the integers.
    Calculation Logic: The sum, average, product, smallest, and largest calculations are not correctly implemented:
        You need to use the value of integer[i] when updating sum, average, product, smallest, and biggest.
        The logic for finding the smallest and largest integers is flawed.
    Output Statements: The printf statements do not include format specifiers, which will lead to incorrect output.q3: no submission</v>
      </c>
      <c r="AJ164" s="12" t="s">
        <v>553</v>
      </c>
      <c r="AL164" t="s">
        <v>736</v>
      </c>
      <c r="AM164" t="s">
        <v>753</v>
      </c>
      <c r="AN164" t="s">
        <v>739</v>
      </c>
      <c r="AO164" t="str">
        <f t="shared" si="9"/>
        <v>q1-The program effectively meets all requirements
q2- The program effectively meets the requirements 
q3-The program effectively meets all requirements</v>
      </c>
      <c r="AP164" t="s">
        <v>1093</v>
      </c>
    </row>
    <row r="165" spans="1:42" x14ac:dyDescent="0.3">
      <c r="A165" s="7">
        <v>163</v>
      </c>
      <c r="B165" s="8">
        <v>20717554</v>
      </c>
      <c r="C165" s="6" t="s">
        <v>165</v>
      </c>
      <c r="D165" s="10">
        <v>1.5</v>
      </c>
      <c r="E165" s="10">
        <v>1.5</v>
      </c>
      <c r="F165" s="10">
        <f>SUM(Table1357859[[#This Row],[Run and Output (1.5)]:[Code Quality (1.5)]])</f>
        <v>3</v>
      </c>
      <c r="G165" s="10">
        <v>1.5</v>
      </c>
      <c r="H165" s="10">
        <v>1.5</v>
      </c>
      <c r="I165" s="10">
        <f>SUM(Table1357859[[#This Row],[Run and Output (1.5)2]],Table1357859[[#This Row],[Code Quality (1.5)3]])</f>
        <v>3</v>
      </c>
      <c r="J165" s="15">
        <v>0</v>
      </c>
      <c r="K165" s="15">
        <v>0</v>
      </c>
      <c r="L165" s="15">
        <f>SUM(Table1357859[[#This Row],[Run and Output (2)]],Table1357859[[#This Row],[Code Quality (2)]])</f>
        <v>0</v>
      </c>
      <c r="M165" s="25">
        <f>SUM(Table1357859[[#This Row],[Q1]],Table1357859[[#This Row],[Q2]],Table1357859[[#This Row],[Q3]])</f>
        <v>6</v>
      </c>
      <c r="N165" s="10">
        <v>1.5</v>
      </c>
      <c r="O165" s="10">
        <v>1.5</v>
      </c>
      <c r="P165" s="33">
        <f>SUM(Table1357859[[#This Row],[Run and Correct Output (1.5)]:[Code Quality (1.5)2]])</f>
        <v>3</v>
      </c>
      <c r="Q165" s="10">
        <v>1.5</v>
      </c>
      <c r="R165" s="10">
        <v>1</v>
      </c>
      <c r="S165" s="33">
        <f>SUM(Table1357859[[#This Row],[Run and Correct Output (1.5)2]:[Code Quality (1.5)4]])</f>
        <v>2.5</v>
      </c>
      <c r="T165" s="10">
        <v>2</v>
      </c>
      <c r="U165" s="10">
        <v>2</v>
      </c>
      <c r="V165" s="33">
        <f>SUM(Table1357859[[#This Row],[Run and Correct Output (2)]:[Code Quality (2)2]])</f>
        <v>4</v>
      </c>
      <c r="W165" s="3">
        <f>SUM(Table1357859[[#This Row],[Q1(3)]],Table1357859[[#This Row],[Q2(3)]],Table1357859[[#This Row],[Q3 (4)]])</f>
        <v>9.5</v>
      </c>
      <c r="X165" s="2"/>
      <c r="Y165" s="2"/>
      <c r="Z165" s="2"/>
      <c r="AA165" s="2"/>
      <c r="AB165" s="2"/>
      <c r="AC165" s="2"/>
      <c r="AD165" s="3">
        <f t="shared" si="7"/>
        <v>0</v>
      </c>
      <c r="AE165" s="4">
        <f t="shared" si="8"/>
        <v>15.5</v>
      </c>
      <c r="AF165" s="12" t="s">
        <v>290</v>
      </c>
      <c r="AG165" s="12" t="s">
        <v>291</v>
      </c>
      <c r="AH165" s="16" t="s">
        <v>261</v>
      </c>
      <c r="AI165" s="12" t="str">
        <f>CONCATENATE(Table1357859[[#This Row],[Feedback Q1]],Table1357859[[#This Row],[Feedback Q2]],Table1357859[[#This Row],[Feedback Q3]])</f>
        <v>q1:The program correctly prompts the user for the number of rows and columns and prints a grid of asterisks based on those dimensions. The logic is sound, and it performs as expected.q2:The program correctly prompts the user for the number of integers, reads the integers, and calculates their sum, average, product, smallest, and largest values. The checks for the smallest and largest values in the loop can be simplified. You don't need the else clauses—they can be handled directly in the if statements.q3: no submission</v>
      </c>
      <c r="AJ165" s="12" t="s">
        <v>623</v>
      </c>
      <c r="AL165" t="s">
        <v>736</v>
      </c>
      <c r="AM165" t="s">
        <v>753</v>
      </c>
      <c r="AN165" t="s">
        <v>739</v>
      </c>
      <c r="AO165" t="str">
        <f t="shared" si="9"/>
        <v>q1-The program effectively meets all requirements
q2- The program effectively meets the requirements 
q3-The program effectively meets all requirements</v>
      </c>
      <c r="AP165" t="s">
        <v>1093</v>
      </c>
    </row>
    <row r="166" spans="1:42" x14ac:dyDescent="0.3">
      <c r="A166" s="7">
        <v>164</v>
      </c>
      <c r="B166" s="8">
        <v>20718385</v>
      </c>
      <c r="C166" s="6" t="s">
        <v>166</v>
      </c>
      <c r="D166" s="10">
        <v>1.5</v>
      </c>
      <c r="E166" s="10">
        <v>1.5</v>
      </c>
      <c r="F166" s="10">
        <f>SUM(Table1357859[[#This Row],[Run and Output (1.5)]:[Code Quality (1.5)]])</f>
        <v>3</v>
      </c>
      <c r="G166" s="10">
        <v>1.5</v>
      </c>
      <c r="H166" s="10">
        <v>1.5</v>
      </c>
      <c r="I166" s="10">
        <f>SUM(Table1357859[[#This Row],[Run and Output (1.5)2]],Table1357859[[#This Row],[Code Quality (1.5)3]])</f>
        <v>3</v>
      </c>
      <c r="J166" s="10">
        <v>2</v>
      </c>
      <c r="K166" s="10">
        <v>2</v>
      </c>
      <c r="L166" s="10">
        <f>SUM(Table1357859[[#This Row],[Run and Output (2)]],Table1357859[[#This Row],[Code Quality (2)]])</f>
        <v>4</v>
      </c>
      <c r="M166" s="25">
        <f>SUM(Table1357859[[#This Row],[Q1]],Table1357859[[#This Row],[Q2]],Table1357859[[#This Row],[Q3]])</f>
        <v>10</v>
      </c>
      <c r="N166" s="10">
        <v>0.5</v>
      </c>
      <c r="O166" s="10">
        <v>0.5</v>
      </c>
      <c r="P166" s="33">
        <f>SUM(Table1357859[[#This Row],[Run and Correct Output (1.5)]:[Code Quality (1.5)2]])</f>
        <v>1</v>
      </c>
      <c r="Q166" s="10">
        <v>1.5</v>
      </c>
      <c r="R166" s="10">
        <v>1.5</v>
      </c>
      <c r="S166" s="33">
        <f>SUM(Table1357859[[#This Row],[Run and Correct Output (1.5)2]:[Code Quality (1.5)4]])</f>
        <v>3</v>
      </c>
      <c r="T166" s="10">
        <v>0.5</v>
      </c>
      <c r="U166" s="10">
        <v>1</v>
      </c>
      <c r="V166" s="33">
        <f>SUM(Table1357859[[#This Row],[Run and Correct Output (2)]:[Code Quality (2)2]])</f>
        <v>1.5</v>
      </c>
      <c r="W166" s="3">
        <f>SUM(Table1357859[[#This Row],[Q1(3)]],Table1357859[[#This Row],[Q2(3)]],Table1357859[[#This Row],[Q3 (4)]])</f>
        <v>5.5</v>
      </c>
      <c r="X166" s="2"/>
      <c r="Y166" s="2"/>
      <c r="Z166" s="2"/>
      <c r="AA166" s="2"/>
      <c r="AB166" s="2"/>
      <c r="AC166" s="2"/>
      <c r="AD166" s="3">
        <f t="shared" si="7"/>
        <v>0</v>
      </c>
      <c r="AE166" s="4">
        <f t="shared" si="8"/>
        <v>15.5</v>
      </c>
      <c r="AF166" s="12" t="s">
        <v>254</v>
      </c>
      <c r="AG166" s="12" t="s">
        <v>461</v>
      </c>
      <c r="AH166" s="12" t="s">
        <v>490</v>
      </c>
      <c r="AI166" s="12" t="str">
        <f>CONCATENATE(Table1357859[[#This Row],[Feedback Q1]],Table1357859[[#This Row],[Feedback Q2]],Table1357859[[#This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effectively prompts the user for product details, calculates the total cost based on product type, and applies any discounts. The logic flows well, and the calculations are accurate.</v>
      </c>
      <c r="AJ166" s="12" t="s">
        <v>622</v>
      </c>
      <c r="AL166" t="s">
        <v>888</v>
      </c>
      <c r="AM166" t="s">
        <v>753</v>
      </c>
      <c r="AN166" t="s">
        <v>889</v>
      </c>
      <c r="AO166" t="str">
        <f t="shared" si="9"/>
        <v>q1-The prompt for the indices is misleading. The condition in the prompt states (0 &lt;= index1, index2 &lt; 6), which suggests that the valid range is from 0 to 5. However, the valid range should be from 0 to num - 1 since the size of the array is num.
q2- The program effectively meets the requirements 
q3-int bids[num]; causes a syntax error because num is uninitialized at the point of declaration. In C, variable-length arrays must be declared after their size is known.</v>
      </c>
      <c r="AP166" t="s">
        <v>1094</v>
      </c>
    </row>
    <row r="167" spans="1:42" ht="16.8" customHeight="1" x14ac:dyDescent="0.3">
      <c r="A167" s="7">
        <v>165</v>
      </c>
      <c r="B167" s="8">
        <v>20718606</v>
      </c>
      <c r="C167" s="6" t="s">
        <v>167</v>
      </c>
      <c r="D167" s="10">
        <v>1.5</v>
      </c>
      <c r="E167" s="10">
        <v>1.5</v>
      </c>
      <c r="F167" s="10">
        <f>SUM(Table1357859[[#This Row],[Run and Output (1.5)]:[Code Quality (1.5)]])</f>
        <v>3</v>
      </c>
      <c r="G167" s="10">
        <v>1.5</v>
      </c>
      <c r="H167" s="10">
        <v>1.5</v>
      </c>
      <c r="I167" s="10">
        <f>SUM(Table1357859[[#This Row],[Run and Output (1.5)2]],Table1357859[[#This Row],[Code Quality (1.5)3]])</f>
        <v>3</v>
      </c>
      <c r="J167" s="10">
        <v>2</v>
      </c>
      <c r="K167" s="10">
        <v>2</v>
      </c>
      <c r="L167" s="10">
        <f>SUM(Table1357859[[#This Row],[Run and Output (2)]],Table1357859[[#This Row],[Code Quality (2)]])</f>
        <v>4</v>
      </c>
      <c r="M167" s="25">
        <f>SUM(Table1357859[[#This Row],[Q1]],Table1357859[[#This Row],[Q2]],Table1357859[[#This Row],[Q3]])</f>
        <v>10</v>
      </c>
      <c r="N167" s="10">
        <v>1.5</v>
      </c>
      <c r="O167" s="10">
        <v>1.5</v>
      </c>
      <c r="P167" s="33">
        <f>SUM(Table1357859[[#This Row],[Run and Correct Output (1.5)]:[Code Quality (1.5)2]])</f>
        <v>3</v>
      </c>
      <c r="Q167" s="10">
        <v>1.5</v>
      </c>
      <c r="R167" s="10">
        <v>1.5</v>
      </c>
      <c r="S167" s="33">
        <f>SUM(Table1357859[[#This Row],[Run and Correct Output (1.5)2]:[Code Quality (1.5)4]])</f>
        <v>3</v>
      </c>
      <c r="T167" s="10">
        <v>2</v>
      </c>
      <c r="U167" s="10">
        <v>2</v>
      </c>
      <c r="V167" s="33">
        <f>SUM(Table1357859[[#This Row],[Run and Correct Output (2)]:[Code Quality (2)2]])</f>
        <v>4</v>
      </c>
      <c r="W167" s="3">
        <f>SUM(Table1357859[[#This Row],[Q1(3)]],Table1357859[[#This Row],[Q2(3)]],Table1357859[[#This Row],[Q3 (4)]])</f>
        <v>10</v>
      </c>
      <c r="X167" s="2"/>
      <c r="Y167" s="2"/>
      <c r="Z167" s="2"/>
      <c r="AA167" s="2"/>
      <c r="AB167" s="2"/>
      <c r="AC167" s="2"/>
      <c r="AD167" s="3">
        <f t="shared" si="7"/>
        <v>0</v>
      </c>
      <c r="AE167" s="4">
        <f t="shared" si="8"/>
        <v>20</v>
      </c>
      <c r="AF167" s="12" t="s">
        <v>209</v>
      </c>
      <c r="AG167" s="12" t="s">
        <v>208</v>
      </c>
      <c r="AH167" s="12" t="s">
        <v>210</v>
      </c>
      <c r="AI167" s="12" t="str">
        <f>CONCATENATE(Table1357859[[#This Row],[Feedback Q1]],Table1357859[[#This Row],[Feedback Q2]],Table1357859[[#This Row],[Feedback Q3]])</f>
        <v>q1: The code is logically sound and effectively implements the required functionality;q2: The code accurately performs calculations but could be streamlined and improved for clarity.q3: The code effectively calculates costs and applies discounts, demonstrating a solid understanding of control structures.</v>
      </c>
      <c r="AJ167" s="12" t="s">
        <v>522</v>
      </c>
      <c r="AL167" t="s">
        <v>736</v>
      </c>
      <c r="AM167" s="27" t="s">
        <v>886</v>
      </c>
      <c r="AN167" t="s">
        <v>887</v>
      </c>
      <c r="AO167" t="str">
        <f t="shared" si="9"/>
        <v>q1-The program effectively meets all requirements
q2-    The use of fflush(stdin) is not standard and can lead to undefined behavior. Instead, clearing the input buffer should be done using a loop that reads until a newline character is encountered.
    The get_float function does not handle invalid input gracefully. If a non-float value is entered, the input buffer is not cleared, which could lead to an infinite loop.
q3-The use of fflush(stdin) is not standard and can lead to undefined behavior. Instead, clearing the input buffer should be done using a loop that reads until a newline character is encountered.</v>
      </c>
      <c r="AP167" t="s">
        <v>1095</v>
      </c>
    </row>
    <row r="168" spans="1:42" ht="17.399999999999999" customHeight="1" x14ac:dyDescent="0.3">
      <c r="A168" s="7">
        <v>166</v>
      </c>
      <c r="B168" s="8">
        <v>20718618</v>
      </c>
      <c r="C168" s="6" t="s">
        <v>168</v>
      </c>
      <c r="D168" s="10">
        <v>1.5</v>
      </c>
      <c r="E168" s="10">
        <v>1.5</v>
      </c>
      <c r="F168" s="10">
        <f>SUM(Table1357859[[#This Row],[Run and Output (1.5)]:[Code Quality (1.5)]])</f>
        <v>3</v>
      </c>
      <c r="G168" s="10">
        <v>1.5</v>
      </c>
      <c r="H168" s="10">
        <v>1.5</v>
      </c>
      <c r="I168" s="10">
        <f>SUM(Table1357859[[#This Row],[Run and Output (1.5)2]],Table1357859[[#This Row],[Code Quality (1.5)3]])</f>
        <v>3</v>
      </c>
      <c r="J168" s="10">
        <v>2</v>
      </c>
      <c r="K168" s="10">
        <v>2</v>
      </c>
      <c r="L168" s="10">
        <f>SUM(Table1357859[[#This Row],[Run and Output (2)]],Table1357859[[#This Row],[Code Quality (2)]])</f>
        <v>4</v>
      </c>
      <c r="M168" s="25">
        <f>SUM(Table1357859[[#This Row],[Q1]],Table1357859[[#This Row],[Q2]],Table1357859[[#This Row],[Q3]])</f>
        <v>10</v>
      </c>
      <c r="N168" s="10">
        <v>1.5</v>
      </c>
      <c r="O168" s="10">
        <v>1.5</v>
      </c>
      <c r="P168" s="33">
        <f>SUM(Table1357859[[#This Row],[Run and Correct Output (1.5)]:[Code Quality (1.5)2]])</f>
        <v>3</v>
      </c>
      <c r="Q168" s="10">
        <v>1.5</v>
      </c>
      <c r="R168" s="10">
        <v>1.5</v>
      </c>
      <c r="S168" s="33">
        <f>SUM(Table1357859[[#This Row],[Run and Correct Output (1.5)2]:[Code Quality (1.5)4]])</f>
        <v>3</v>
      </c>
      <c r="T168" s="10">
        <v>2</v>
      </c>
      <c r="U168" s="10">
        <v>2</v>
      </c>
      <c r="V168" s="33">
        <f>SUM(Table1357859[[#This Row],[Run and Correct Output (2)]:[Code Quality (2)2]])</f>
        <v>4</v>
      </c>
      <c r="W168" s="3">
        <f>SUM(Table1357859[[#This Row],[Q1(3)]],Table1357859[[#This Row],[Q2(3)]],Table1357859[[#This Row],[Q3 (4)]])</f>
        <v>10</v>
      </c>
      <c r="X168" s="2"/>
      <c r="Y168" s="2"/>
      <c r="Z168" s="2"/>
      <c r="AA168" s="2"/>
      <c r="AB168" s="2"/>
      <c r="AC168" s="2"/>
      <c r="AD168" s="3">
        <f t="shared" si="7"/>
        <v>0</v>
      </c>
      <c r="AE168" s="4">
        <f t="shared" si="8"/>
        <v>20</v>
      </c>
      <c r="AF168" s="12" t="s">
        <v>254</v>
      </c>
      <c r="AG168" s="12" t="s">
        <v>461</v>
      </c>
      <c r="AH168" s="12" t="s">
        <v>409</v>
      </c>
      <c r="AI168" s="12" t="str">
        <f>CONCATENATE(Table1357859[[#This Row],[Feedback Q1]],Table1357859[[#This Row],[Feedback Q2]],Table1357859[[#This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168" s="12" t="s">
        <v>573</v>
      </c>
      <c r="AL168" s="27" t="s">
        <v>883</v>
      </c>
      <c r="AM168" t="s">
        <v>884</v>
      </c>
      <c r="AN168" t="s">
        <v>885</v>
      </c>
      <c r="AO168" t="str">
        <f t="shared" si="9"/>
        <v>q1-
    The dynamic memory allocation for pointer uses malloc(sizeof(array)), which allocates memory for a fixed-size array of 100 integers, rather than for the user-defined size number. Instead, it should be malloc(number * sizeof(int)).
    The array array is defined but never used, which may be misleading.
    When checking the indices, the condition should ensure that index2 is less than number rather than index2 &gt;= number.
q2-The calculation of the average in the calculateAverage function should return the sum divided by count instead of a hardcoded value of 3. This makes the function less flexible and will produce incorrect results if the count changes.
q3-The initial value of highest should be set to a value that is less than the minimum expected bid, such as 100000, instead of 0. This ensures that the first valid bid is correctly considered the highest bid.</v>
      </c>
      <c r="AP168" t="s">
        <v>1096</v>
      </c>
    </row>
    <row r="169" spans="1:42" x14ac:dyDescent="0.3">
      <c r="A169" s="7">
        <v>177</v>
      </c>
      <c r="B169" s="8">
        <v>20718629</v>
      </c>
      <c r="C169" s="6" t="s">
        <v>169</v>
      </c>
      <c r="D169" s="10">
        <v>0.5</v>
      </c>
      <c r="E169" s="10">
        <v>0.5</v>
      </c>
      <c r="F169" s="10">
        <f>SUM(Table1357859[[#This Row],[Run and Output (1.5)]:[Code Quality (1.5)]])</f>
        <v>1</v>
      </c>
      <c r="G169" s="10">
        <v>1.5</v>
      </c>
      <c r="H169" s="10">
        <v>1.5</v>
      </c>
      <c r="I169" s="10">
        <f>SUM(Table1357859[[#This Row],[Run and Output (1.5)2]],Table1357859[[#This Row],[Code Quality (1.5)3]])</f>
        <v>3</v>
      </c>
      <c r="J169" s="10">
        <v>2</v>
      </c>
      <c r="K169" s="10">
        <v>2</v>
      </c>
      <c r="L169" s="10">
        <f>SUM(Table1357859[[#This Row],[Run and Output (2)]],Table1357859[[#This Row],[Code Quality (2)]])</f>
        <v>4</v>
      </c>
      <c r="M169" s="25">
        <f>SUM(Table1357859[[#This Row],[Q1]],Table1357859[[#This Row],[Q2]],Table1357859[[#This Row],[Q3]])</f>
        <v>8</v>
      </c>
      <c r="N169" s="10">
        <v>1.5</v>
      </c>
      <c r="O169" s="10">
        <v>1.5</v>
      </c>
      <c r="P169" s="33">
        <f>SUM(Table1357859[[#This Row],[Run and Correct Output (1.5)]:[Code Quality (1.5)2]])</f>
        <v>3</v>
      </c>
      <c r="Q169" s="10">
        <v>1.5</v>
      </c>
      <c r="R169" s="10">
        <v>1.5</v>
      </c>
      <c r="S169" s="33">
        <f>SUM(Table1357859[[#This Row],[Run and Correct Output (1.5)2]:[Code Quality (1.5)4]])</f>
        <v>3</v>
      </c>
      <c r="T169" s="10">
        <v>2</v>
      </c>
      <c r="U169" s="10">
        <v>2</v>
      </c>
      <c r="V169" s="33">
        <f>SUM(Table1357859[[#This Row],[Run and Correct Output (2)]:[Code Quality (2)2]])</f>
        <v>4</v>
      </c>
      <c r="W169" s="3">
        <f>SUM(Table1357859[[#This Row],[Q1(3)]],Table1357859[[#This Row],[Q2(3)]],Table1357859[[#This Row],[Q3 (4)]])</f>
        <v>10</v>
      </c>
      <c r="X169" s="2"/>
      <c r="Y169" s="2"/>
      <c r="Z169" s="2"/>
      <c r="AA169" s="2"/>
      <c r="AB169" s="2"/>
      <c r="AC169" s="2"/>
      <c r="AD169" s="3">
        <f t="shared" si="7"/>
        <v>0</v>
      </c>
      <c r="AE169" s="4">
        <f t="shared" si="8"/>
        <v>18</v>
      </c>
      <c r="AF169" s="12" t="s">
        <v>424</v>
      </c>
      <c r="AG169" s="12" t="s">
        <v>423</v>
      </c>
      <c r="AH169" s="12" t="s">
        <v>422</v>
      </c>
      <c r="AI169" s="12" t="str">
        <f>CONCATENATE(Table1357859[[#This Row],[Feedback Q1]],Table1357859[[#This Row],[Feedback Q2]],Table1357859[[#This Row],[Feedback Q3]])</f>
        <v>q1: The loops currently iterate from 0 to rows and 0 to columns, which results in an extra row and column being printed. Instead, the loops should run from 0 to rows - 1 and 0 to columns - 1q2:The program correctly computes the sum, average, product, smallest, and largest of three integers input by the user. The average is calculated using integer division because both sum and 3 are integers. This can lead to incorrect results if the sum is not perfectly divisible by 3.q3:The program is intended to calculate the total cost of various grocery items based on user input, including handling discounts</v>
      </c>
      <c r="AJ169" s="12" t="s">
        <v>653</v>
      </c>
      <c r="AL169" t="s">
        <v>736</v>
      </c>
      <c r="AM169" t="s">
        <v>753</v>
      </c>
      <c r="AN169" t="s">
        <v>739</v>
      </c>
      <c r="AO169" t="str">
        <f t="shared" si="9"/>
        <v>q1-The program effectively meets all requirements
q2- The program effectively meets the requirements 
q3-The program effectively meets all requirements</v>
      </c>
      <c r="AP169" t="s">
        <v>1093</v>
      </c>
    </row>
    <row r="170" spans="1:42" x14ac:dyDescent="0.3">
      <c r="A170" s="7">
        <v>167</v>
      </c>
      <c r="B170" s="8">
        <v>20718864</v>
      </c>
      <c r="C170" s="6" t="s">
        <v>170</v>
      </c>
      <c r="D170" s="10">
        <v>1</v>
      </c>
      <c r="E170" s="10">
        <v>1</v>
      </c>
      <c r="F170" s="10">
        <f>SUM(Table1357859[[#This Row],[Run and Output (1.5)]:[Code Quality (1.5)]])</f>
        <v>2</v>
      </c>
      <c r="G170" s="10">
        <v>1.5</v>
      </c>
      <c r="H170" s="10">
        <v>1.5</v>
      </c>
      <c r="I170" s="10">
        <f>SUM(Table1357859[[#This Row],[Run and Output (1.5)2]],Table1357859[[#This Row],[Code Quality (1.5)3]])</f>
        <v>3</v>
      </c>
      <c r="J170" s="10">
        <v>1</v>
      </c>
      <c r="K170" s="10">
        <v>1</v>
      </c>
      <c r="L170" s="10">
        <f>SUM(Table1357859[[#This Row],[Run and Output (2)]],Table1357859[[#This Row],[Code Quality (2)]])</f>
        <v>2</v>
      </c>
      <c r="M170" s="25">
        <f>SUM(Table1357859[[#This Row],[Q1]],Table1357859[[#This Row],[Q2]],Table1357859[[#This Row],[Q3]])</f>
        <v>7</v>
      </c>
      <c r="N170" s="10">
        <v>1.5</v>
      </c>
      <c r="O170" s="10">
        <v>1.5</v>
      </c>
      <c r="P170" s="33">
        <f>SUM(Table1357859[[#This Row],[Run and Correct Output (1.5)]:[Code Quality (1.5)2]])</f>
        <v>3</v>
      </c>
      <c r="Q170" s="10">
        <v>1.5</v>
      </c>
      <c r="R170" s="10">
        <v>1.5</v>
      </c>
      <c r="S170" s="33">
        <f>SUM(Table1357859[[#This Row],[Run and Correct Output (1.5)2]:[Code Quality (1.5)4]])</f>
        <v>3</v>
      </c>
      <c r="T170" s="10">
        <v>2</v>
      </c>
      <c r="U170" s="10">
        <v>2</v>
      </c>
      <c r="V170" s="33">
        <f>SUM(Table1357859[[#This Row],[Run and Correct Output (2)]:[Code Quality (2)2]])</f>
        <v>4</v>
      </c>
      <c r="W170" s="3">
        <f>SUM(Table1357859[[#This Row],[Q1(3)]],Table1357859[[#This Row],[Q2(3)]],Table1357859[[#This Row],[Q3 (4)]])</f>
        <v>10</v>
      </c>
      <c r="X170" s="2"/>
      <c r="Y170" s="2"/>
      <c r="Z170" s="2"/>
      <c r="AA170" s="2"/>
      <c r="AB170" s="2"/>
      <c r="AC170" s="2"/>
      <c r="AD170" s="3">
        <f t="shared" si="7"/>
        <v>0</v>
      </c>
      <c r="AE170" s="4">
        <f t="shared" si="8"/>
        <v>17</v>
      </c>
      <c r="AF170" s="12" t="s">
        <v>224</v>
      </c>
      <c r="AG170" s="12" t="s">
        <v>225</v>
      </c>
      <c r="AH170" s="12" t="s">
        <v>226</v>
      </c>
      <c r="AI170" s="12" t="str">
        <f>CONCATENATE(Table1357859[[#This Row],[Feedback Q1]],Table1357859[[#This Row],[Feedback Q2]],Table1357859[[#This Row],[Feedback Q3]])</f>
        <v>q1:Rows and columns should be from user.The code effectively accomplishes the task of printing a grid of asterisks. If the sum function is not needed, consider removing it to streamline the code.q2: The program correctly calculates the sum, product, and identifies the largest and smallest integers from three inputs. However, the average is calculated as an integer, which may lead to loss of precision.q3:The code does not correctly implement the required functionality. Focus on properly handling user input and performing calculations for costs and discounts. Consider reviewing how to properly use scanf and control structures for a better implementation.</v>
      </c>
      <c r="AJ170" s="12" t="s">
        <v>529</v>
      </c>
      <c r="AL170" t="s">
        <v>736</v>
      </c>
      <c r="AM170" t="s">
        <v>753</v>
      </c>
      <c r="AN170" t="s">
        <v>739</v>
      </c>
      <c r="AO170" t="str">
        <f t="shared" si="9"/>
        <v>q1-The program effectively meets all requirements
q2- The program effectively meets the requirements 
q3-The program effectively meets all requirements</v>
      </c>
      <c r="AP170" t="s">
        <v>1093</v>
      </c>
    </row>
    <row r="171" spans="1:42" ht="15" customHeight="1" x14ac:dyDescent="0.3">
      <c r="A171" s="7">
        <v>168</v>
      </c>
      <c r="B171" s="8">
        <v>20718893</v>
      </c>
      <c r="C171" s="6" t="s">
        <v>171</v>
      </c>
      <c r="D171" s="10">
        <v>1.5</v>
      </c>
      <c r="E171" s="10">
        <v>1.5</v>
      </c>
      <c r="F171" s="10">
        <f>SUM(Table1357859[[#This Row],[Run and Output (1.5)]:[Code Quality (1.5)]])</f>
        <v>3</v>
      </c>
      <c r="G171" s="10">
        <v>1.5</v>
      </c>
      <c r="H171" s="10">
        <v>1.5</v>
      </c>
      <c r="I171" s="10">
        <f>SUM(Table1357859[[#This Row],[Run and Output (1.5)2]],Table1357859[[#This Row],[Code Quality (1.5)3]])</f>
        <v>3</v>
      </c>
      <c r="J171" s="10">
        <v>1</v>
      </c>
      <c r="K171" s="10">
        <v>1</v>
      </c>
      <c r="L171" s="10">
        <f>SUM(Table1357859[[#This Row],[Run and Output (2)]],Table1357859[[#This Row],[Code Quality (2)]])</f>
        <v>2</v>
      </c>
      <c r="M171" s="25">
        <f>SUM(Table1357859[[#This Row],[Q1]],Table1357859[[#This Row],[Q2]],Table1357859[[#This Row],[Q3]])</f>
        <v>8</v>
      </c>
      <c r="N171" s="10">
        <v>1</v>
      </c>
      <c r="O171" s="10">
        <v>1</v>
      </c>
      <c r="P171" s="33">
        <f>SUM(Table1357859[[#This Row],[Run and Correct Output (1.5)]:[Code Quality (1.5)2]])</f>
        <v>2</v>
      </c>
      <c r="Q171" s="10">
        <v>1.5</v>
      </c>
      <c r="R171" s="10">
        <v>1</v>
      </c>
      <c r="S171" s="33">
        <f>SUM(Table1357859[[#This Row],[Run and Correct Output (1.5)2]:[Code Quality (1.5)4]])</f>
        <v>2.5</v>
      </c>
      <c r="T171" s="10">
        <v>2</v>
      </c>
      <c r="U171" s="10">
        <v>1.5</v>
      </c>
      <c r="V171" s="33">
        <f>SUM(Table1357859[[#This Row],[Run and Correct Output (2)]:[Code Quality (2)2]])</f>
        <v>3.5</v>
      </c>
      <c r="W171" s="3">
        <f>SUM(Table1357859[[#This Row],[Q1(3)]],Table1357859[[#This Row],[Q2(3)]],Table1357859[[#This Row],[Q3 (4)]])</f>
        <v>8</v>
      </c>
      <c r="X171" s="2"/>
      <c r="Y171" s="2"/>
      <c r="Z171" s="2"/>
      <c r="AA171" s="2"/>
      <c r="AB171" s="2"/>
      <c r="AC171" s="2"/>
      <c r="AD171" s="3">
        <f t="shared" si="7"/>
        <v>0</v>
      </c>
      <c r="AE171" s="4">
        <f t="shared" si="8"/>
        <v>16</v>
      </c>
      <c r="AF171" s="12" t="s">
        <v>292</v>
      </c>
      <c r="AG171" s="12" t="s">
        <v>420</v>
      </c>
      <c r="AH171" s="12" t="s">
        <v>421</v>
      </c>
      <c r="AI171" s="12" t="str">
        <f>CONCATENATE(Table1357859[[#This Row],[Feedback Q1]],Table1357859[[#This Row],[Feedback Q2]],Table1357859[[#This Row],[Feedback Q3]])</f>
        <v>q1:The program correctly prompts the user for the number of rows and columns and prints a grid of asterisks based on those dimensions. The logic is straightforward and functions as intended.q2:The average is calculated using integer division because sum is an integer. This can lead to incorrect results if sum is not perfectly divisible by 3. q3:The return 0; statement is incorrectly placed inside the loop, causing the program to terminate after processing the first product.  Redundant logics for using both swith case and if / else</v>
      </c>
      <c r="AJ171" s="12" t="s">
        <v>648</v>
      </c>
      <c r="AL171" s="27" t="s">
        <v>942</v>
      </c>
      <c r="AM171" t="s">
        <v>761</v>
      </c>
      <c r="AN171" s="27" t="s">
        <v>762</v>
      </c>
      <c r="AO171" t="str">
        <f t="shared" si="9"/>
        <v>q1-    The condition in while (0 &lt; index1 &lt; n &amp;&amp; 0 &lt;= index2 &lt; n) is incorrect. This expression does not evaluate as intended in C. It should be split into two separate comparisons: while (index1 &gt;= 0 &amp;&amp; index1 &lt; n &amp;&amp; index2 &gt;= 0 &amp;&amp; index2 &lt; n).    Also, if (index1 &gt; n || index2 &gt; n) should be if (index1 &gt;= n || index2 &gt;= n) to properly check if the indices are out of bounds. 
    The code does not properly handle the case when the indices are invalid. If invalid indices are entered, the program will not loop to ask for new input again after checking the range.
    The outer loop (while (n &gt;= 5)) is unnecessary since the program only needs to run once after validating the size of the array.
q2- The function r_whitespaces() is called before entering the student names, but it is only effective if there is leftover input in the buffer after entering marks. If the user enters a valid float mark followed by a newline, any subsequent input will not be affected. Thus, it doesn't provide a robust solution for handling whitespace.
q3-The code attempts to allocate memory with bid before it is initialized. This results in malloc(0) on the first line, which is incorrect and can lead to undefined behavior.The program does not correctly handle bids that are less than $100,000. If a bid is invalid, it should prompt the user to re-enter the bid for that index rather than proceeding with the loop.
Highest Bid Calculation: The logic for finding the highest bid is flawed. The comparison in if (arrPtr[0] &lt; arrPtr[i]) is not initialized correctly. It should start by assigning the first valid bid to highest and then compare subsequent bids against highest.</v>
      </c>
      <c r="AP171" t="s">
        <v>1097</v>
      </c>
    </row>
    <row r="172" spans="1:42" ht="14.4" customHeight="1" x14ac:dyDescent="0.3">
      <c r="A172" s="7">
        <v>169</v>
      </c>
      <c r="B172" s="8">
        <v>20718938</v>
      </c>
      <c r="C172" s="6" t="s">
        <v>172</v>
      </c>
      <c r="D172" s="10">
        <v>1.5</v>
      </c>
      <c r="E172" s="10">
        <v>1.5</v>
      </c>
      <c r="F172" s="10">
        <f>SUM(Table1357859[[#This Row],[Run and Output (1.5)]:[Code Quality (1.5)]])</f>
        <v>3</v>
      </c>
      <c r="G172" s="10">
        <v>1.5</v>
      </c>
      <c r="H172" s="10">
        <v>1.5</v>
      </c>
      <c r="I172" s="10">
        <f>SUM(Table1357859[[#This Row],[Run and Output (1.5)2]],Table1357859[[#This Row],[Code Quality (1.5)3]])</f>
        <v>3</v>
      </c>
      <c r="J172" s="17">
        <v>2</v>
      </c>
      <c r="K172" s="10">
        <v>2</v>
      </c>
      <c r="L172" s="10">
        <f>SUM(Table1357859[[#This Row],[Run and Output (2)]],Table1357859[[#This Row],[Code Quality (2)]])</f>
        <v>4</v>
      </c>
      <c r="M172" s="25">
        <f>SUM(Table1357859[[#This Row],[Q1]],Table1357859[[#This Row],[Q2]],Table1357859[[#This Row],[Q3]])</f>
        <v>10</v>
      </c>
      <c r="N172" s="10">
        <v>1.5</v>
      </c>
      <c r="O172" s="10">
        <v>1.5</v>
      </c>
      <c r="P172" s="33">
        <f>SUM(Table1357859[[#This Row],[Run and Correct Output (1.5)]:[Code Quality (1.5)2]])</f>
        <v>3</v>
      </c>
      <c r="Q172" s="10">
        <v>1.5</v>
      </c>
      <c r="R172" s="10">
        <v>1.5</v>
      </c>
      <c r="S172" s="33">
        <f>SUM(Table1357859[[#This Row],[Run and Correct Output (1.5)2]:[Code Quality (1.5)4]])</f>
        <v>3</v>
      </c>
      <c r="T172" s="10">
        <v>2</v>
      </c>
      <c r="U172" s="10">
        <v>2</v>
      </c>
      <c r="V172" s="33">
        <f>SUM(Table1357859[[#This Row],[Run and Correct Output (2)]:[Code Quality (2)2]])</f>
        <v>4</v>
      </c>
      <c r="W172" s="3">
        <f>SUM(Table1357859[[#This Row],[Q1(3)]],Table1357859[[#This Row],[Q2(3)]],Table1357859[[#This Row],[Q3 (4)]])</f>
        <v>10</v>
      </c>
      <c r="X172" s="2"/>
      <c r="Y172" s="2"/>
      <c r="Z172" s="2"/>
      <c r="AA172" s="2"/>
      <c r="AB172" s="2"/>
      <c r="AC172" s="2"/>
      <c r="AD172" s="3">
        <f t="shared" si="7"/>
        <v>0</v>
      </c>
      <c r="AE172" s="4">
        <f t="shared" si="8"/>
        <v>20</v>
      </c>
      <c r="AF172" s="12" t="s">
        <v>283</v>
      </c>
      <c r="AG172" s="12" t="s">
        <v>284</v>
      </c>
      <c r="AH172" s="12" t="s">
        <v>353</v>
      </c>
      <c r="AI172" s="12" t="str">
        <f>CONCATENATE(Table1357859[[#This Row],[Feedback Q1]],Table1357859[[#This Row],[Feedback Q2]],Table1357859[[#This Row],[Feedback Q3]])</f>
        <v>q1:The program correctly prompts the user for the number of rows and columns and successfully prints a grid of asterisks based on the input values. However, there are a few minor syntax issues that prevent the code from compiling correctly.q2:The program correctly calculates the sum, average, product, smallest, and largest values of three integers input by the user. The logic is sound, and the calculations are performed as expected.The logic for finding the minimum and maximum values can be simplified. You can initialize min and max to the first number and then compare the other two numbers without the need for separate checks. This also ensures that it works correctly even if numbers are equal.q3: The program functions as intended, allowing users to enter product codes and calculate costs based on input weights or quantities. The use of a loop enables multiple entries until the user chooses to exit.</v>
      </c>
      <c r="AJ172" s="12" t="s">
        <v>554</v>
      </c>
      <c r="AL172" s="27" t="s">
        <v>882</v>
      </c>
      <c r="AM172" t="s">
        <v>881</v>
      </c>
      <c r="AN172" s="27" t="s">
        <v>969</v>
      </c>
      <c r="AO172" t="str">
        <f t="shared" si="9"/>
        <v>q1-    The validation for indices is incorrect in the while loop condition. The logical operator &amp;&amp; should be replaced with || to ensure that either of the index conditions is checked properly.
    The prompt for the indices incorrectly states 0 &lt;= index1, index2 &lt; 6. It should be 0 &lt;= index1, index2 &lt; N since N can be greater than 6.
    The recursive call to main() in the else block is not a good practice and could lead to a stack overflow for repeated invalid inputs.
q2-The scanf format string for reading names is incorrect. The correct format should be "%[^\n]" instead of " %s[^\n]".
q3-    The array bid is accessed starting from index 1, but C arrays are zero-indexed. This can lead to undefined behavior when accessing bid[0] and may cause issues if N is less than BID_SIZE.
    The print statement for bids should correctly reference the index, and the loop should start from 0 to N-1.    The initial value of highestbid should be set to a value that is less than the minimum expected bid, such as 0, instead of -1, to avoid confusion.</v>
      </c>
      <c r="AP172" t="s">
        <v>1098</v>
      </c>
    </row>
    <row r="173" spans="1:42" ht="13.8" customHeight="1" x14ac:dyDescent="0.3">
      <c r="A173" s="7">
        <v>171</v>
      </c>
      <c r="B173" s="8">
        <v>20720333</v>
      </c>
      <c r="C173" s="6" t="s">
        <v>173</v>
      </c>
      <c r="D173" s="10">
        <v>1.5</v>
      </c>
      <c r="E173" s="10">
        <v>1.5</v>
      </c>
      <c r="F173" s="10">
        <f>SUM(Table1357859[[#This Row],[Run and Output (1.5)]:[Code Quality (1.5)]])</f>
        <v>3</v>
      </c>
      <c r="G173" s="17">
        <v>1.5</v>
      </c>
      <c r="H173" s="17">
        <v>1.5</v>
      </c>
      <c r="I173" s="17">
        <f>SUM(Table1357859[[#This Row],[Run and Output (1.5)2]],Table1357859[[#This Row],[Code Quality (1.5)3]])</f>
        <v>3</v>
      </c>
      <c r="J173" s="10">
        <v>1.5</v>
      </c>
      <c r="K173" s="10">
        <v>1.5</v>
      </c>
      <c r="L173" s="10">
        <f>SUM(Table1357859[[#This Row],[Run and Output (2)]],Table1357859[[#This Row],[Code Quality (2)]])</f>
        <v>3</v>
      </c>
      <c r="M173" s="25">
        <f>SUM(Table1357859[[#This Row],[Q1]],Table1357859[[#This Row],[Q2]],Table1357859[[#This Row],[Q3]])</f>
        <v>9</v>
      </c>
      <c r="N173" s="10">
        <v>1.5</v>
      </c>
      <c r="O173" s="10">
        <v>1.5</v>
      </c>
      <c r="P173" s="33">
        <f>SUM(Table1357859[[#This Row],[Run and Correct Output (1.5)]:[Code Quality (1.5)2]])</f>
        <v>3</v>
      </c>
      <c r="Q173" s="10">
        <v>1.5</v>
      </c>
      <c r="R173" s="10">
        <v>1.5</v>
      </c>
      <c r="S173" s="33">
        <f>SUM(Table1357859[[#This Row],[Run and Correct Output (1.5)2]:[Code Quality (1.5)4]])</f>
        <v>3</v>
      </c>
      <c r="T173" s="10">
        <v>2</v>
      </c>
      <c r="U173" s="10">
        <v>2</v>
      </c>
      <c r="V173" s="33">
        <f>SUM(Table1357859[[#This Row],[Run and Correct Output (2)]:[Code Quality (2)2]])</f>
        <v>4</v>
      </c>
      <c r="W173" s="3">
        <f>SUM(Table1357859[[#This Row],[Q1(3)]],Table1357859[[#This Row],[Q2(3)]],Table1357859[[#This Row],[Q3 (4)]])</f>
        <v>10</v>
      </c>
      <c r="X173" s="2"/>
      <c r="Y173" s="2"/>
      <c r="Z173" s="2"/>
      <c r="AA173" s="2"/>
      <c r="AB173" s="2"/>
      <c r="AC173" s="2"/>
      <c r="AD173" s="3">
        <f t="shared" si="7"/>
        <v>0</v>
      </c>
      <c r="AE173" s="4">
        <f t="shared" si="8"/>
        <v>19</v>
      </c>
      <c r="AF173" s="12" t="s">
        <v>254</v>
      </c>
      <c r="AG173" s="12" t="s">
        <v>477</v>
      </c>
      <c r="AH173" s="12" t="s">
        <v>478</v>
      </c>
      <c r="AI173" s="12" t="str">
        <f>CONCATENATE(Table1357859[[#This Row],[Feedback Q1]],Table1357859[[#This Row],[Feedback Q2]],Table1357859[[#This Row],[Feedback Q3]])</f>
        <v>q1:The program correctly prints a grid of asterisks according to the number of rows and columns specified by the user. The nested loops work as intended, creating the expected output.q2: The average is calculated as an integer division since both sum and 3 are integers. This leads to potential loss of precision. q3:The program is intended to calculate the total cost and apply a discount based on user input for various grocery items. The logic is mostly correct, but there are a few issues that need to be addressed.The line (double)total = weight * price; is incorrect because you cannot cast the assignment itself.</v>
      </c>
      <c r="AJ173" s="12" t="s">
        <v>603</v>
      </c>
      <c r="AL173" s="27" t="s">
        <v>747</v>
      </c>
      <c r="AM173" t="s">
        <v>748</v>
      </c>
      <c r="AN173" t="s">
        <v>739</v>
      </c>
      <c r="AO173" t="str">
        <f t="shared" si="9"/>
        <v>q1-There are several syntax issues:   The while(N&lt;5); statement is incorrectly placed, which will lead to an infinite loop if N is less than 5.The semicolon at the end of the for loop declaration (for(int i=0; i&lt;N; i++);) causes the loop body to execute only once after the loop completes, instead of iterating over the array. The variable array is used without being allocated memory with malloc.  The variable name arr is used in the sum calculation instead of array. 
    The program logic for validating the size of the array and the indices is flawed due to the incorrect use of loops. The validation loops are not structured properly.
    The indexing for the size check (0 &lt;= index1, index2 &lt; 6) is incorrect; it should reference N instead of a hardcoded value.
q2-no code submitted, the code submitted is for q1
q3-The program effectively meets all requirements</v>
      </c>
      <c r="AP173" t="s">
        <v>1099</v>
      </c>
    </row>
    <row r="174" spans="1:42" x14ac:dyDescent="0.3">
      <c r="A174" s="7">
        <v>172</v>
      </c>
      <c r="B174" s="8">
        <v>20720379</v>
      </c>
      <c r="C174" s="14" t="s">
        <v>174</v>
      </c>
      <c r="D174" s="10">
        <v>1.5</v>
      </c>
      <c r="E174" s="10">
        <v>1.5</v>
      </c>
      <c r="F174" s="10">
        <f>SUM(Table1357859[[#This Row],[Run and Output (1.5)]:[Code Quality (1.5)]])</f>
        <v>3</v>
      </c>
      <c r="G174" s="10">
        <v>1.5</v>
      </c>
      <c r="H174" s="10">
        <v>1.5</v>
      </c>
      <c r="I174" s="10">
        <f>SUM(Table1357859[[#This Row],[Run and Output (1.5)2]],Table1357859[[#This Row],[Code Quality (1.5)3]])</f>
        <v>3</v>
      </c>
      <c r="J174" s="17">
        <v>2</v>
      </c>
      <c r="K174" s="17">
        <v>2</v>
      </c>
      <c r="L174" s="17">
        <f>SUM(Table1357859[[#This Row],[Run and Output (2)]],Table1357859[[#This Row],[Code Quality (2)]])</f>
        <v>4</v>
      </c>
      <c r="M174" s="25">
        <f>SUM(Table1357859[[#This Row],[Q1]],Table1357859[[#This Row],[Q2]],Table1357859[[#This Row],[Q3]])</f>
        <v>10</v>
      </c>
      <c r="N174" s="10">
        <v>1</v>
      </c>
      <c r="O174" s="10">
        <v>1</v>
      </c>
      <c r="P174" s="33">
        <f>SUM(Table1357859[[#This Row],[Run and Correct Output (1.5)]:[Code Quality (1.5)2]])</f>
        <v>2</v>
      </c>
      <c r="Q174" s="10">
        <v>1.5</v>
      </c>
      <c r="R174" s="10">
        <v>1.5</v>
      </c>
      <c r="S174" s="33">
        <f>SUM(Table1357859[[#This Row],[Run and Correct Output (1.5)2]:[Code Quality (1.5)4]])</f>
        <v>3</v>
      </c>
      <c r="T174" s="10">
        <v>2</v>
      </c>
      <c r="U174" s="10">
        <v>2</v>
      </c>
      <c r="V174" s="33">
        <f>SUM(Table1357859[[#This Row],[Run and Correct Output (2)]:[Code Quality (2)2]])</f>
        <v>4</v>
      </c>
      <c r="W174" s="3">
        <f>SUM(Table1357859[[#This Row],[Q1(3)]],Table1357859[[#This Row],[Q2(3)]],Table1357859[[#This Row],[Q3 (4)]])</f>
        <v>9</v>
      </c>
      <c r="X174" s="2"/>
      <c r="Y174" s="2"/>
      <c r="Z174" s="2"/>
      <c r="AA174" s="2"/>
      <c r="AB174" s="2"/>
      <c r="AC174" s="2"/>
      <c r="AD174" s="3">
        <f t="shared" si="7"/>
        <v>0</v>
      </c>
      <c r="AE174" s="4">
        <f t="shared" si="8"/>
        <v>19</v>
      </c>
      <c r="AF174" s="12" t="s">
        <v>254</v>
      </c>
      <c r="AG174" s="12" t="s">
        <v>520</v>
      </c>
      <c r="AH174" s="12" t="s">
        <v>521</v>
      </c>
      <c r="AI174" s="12" t="str">
        <f>CONCATENATE(Table1357859[[#This Row],[Feedback Q1]],Table1357859[[#This Row],[Feedback Q2]],Table1357859[[#This Row],[Feedback Q3]])</f>
        <v>q1:The program correctly prints a grid of asterisks according to the number of rows and columns specified by the user. The nested loops work as intended, creating the expected output.q2:The program correctly prompts the user for a minimum of three integers, calculates their sum, average, product, smallest, and largest values. It also appropriately handles termination with -1 and checks to ensure that at least three valid integers have been entered.q3:The program correctly calculates the total cost for various grocery items based on user input. It handles different product types appropriately and allows for a discount to be applied</v>
      </c>
      <c r="AJ174" s="12" t="s">
        <v>657</v>
      </c>
      <c r="AL174" t="s">
        <v>682</v>
      </c>
      <c r="AM174" t="s">
        <v>683</v>
      </c>
      <c r="AN174" t="s">
        <v>681</v>
      </c>
      <c r="AO174" t="str">
        <f t="shared" si="9"/>
        <v>q1-
q2-
q3-</v>
      </c>
      <c r="AP174" t="s">
        <v>1100</v>
      </c>
    </row>
    <row r="175" spans="1:42" x14ac:dyDescent="0.3">
      <c r="A175" s="7">
        <v>173</v>
      </c>
      <c r="B175" s="8">
        <v>20720830</v>
      </c>
      <c r="C175" s="6" t="s">
        <v>175</v>
      </c>
      <c r="D175" s="10">
        <v>1.5</v>
      </c>
      <c r="E175" s="10">
        <v>1.5</v>
      </c>
      <c r="F175" s="10">
        <f>SUM(Table1357859[[#This Row],[Run and Output (1.5)]:[Code Quality (1.5)]])</f>
        <v>3</v>
      </c>
      <c r="G175" s="10">
        <v>1.5</v>
      </c>
      <c r="H175" s="10">
        <v>1.5</v>
      </c>
      <c r="I175" s="10">
        <f>SUM(Table1357859[[#This Row],[Run and Output (1.5)2]],Table1357859[[#This Row],[Code Quality (1.5)3]])</f>
        <v>3</v>
      </c>
      <c r="J175" s="10">
        <v>1.5</v>
      </c>
      <c r="K175" s="10">
        <v>1.5</v>
      </c>
      <c r="L175" s="10">
        <f>SUM(Table1357859[[#This Row],[Run and Output (2)]],Table1357859[[#This Row],[Code Quality (2)]])</f>
        <v>3</v>
      </c>
      <c r="M175" s="25">
        <f>SUM(Table1357859[[#This Row],[Q1]],Table1357859[[#This Row],[Q2]],Table1357859[[#This Row],[Q3]])</f>
        <v>9</v>
      </c>
      <c r="N175" s="10">
        <v>1</v>
      </c>
      <c r="O175" s="10">
        <v>1</v>
      </c>
      <c r="P175" s="33">
        <f>SUM(Table1357859[[#This Row],[Run and Correct Output (1.5)]:[Code Quality (1.5)2]])</f>
        <v>2</v>
      </c>
      <c r="Q175" s="10">
        <v>1.5</v>
      </c>
      <c r="R175" s="10">
        <v>1.5</v>
      </c>
      <c r="S175" s="33">
        <f>SUM(Table1357859[[#This Row],[Run and Correct Output (1.5)2]:[Code Quality (1.5)4]])</f>
        <v>3</v>
      </c>
      <c r="T175" s="10">
        <v>2</v>
      </c>
      <c r="U175" s="10">
        <v>2</v>
      </c>
      <c r="V175" s="33">
        <f>SUM(Table1357859[[#This Row],[Run and Correct Output (2)]:[Code Quality (2)2]])</f>
        <v>4</v>
      </c>
      <c r="W175" s="3">
        <f>SUM(Table1357859[[#This Row],[Q1(3)]],Table1357859[[#This Row],[Q2(3)]],Table1357859[[#This Row],[Q3 (4)]])</f>
        <v>9</v>
      </c>
      <c r="X175" s="2"/>
      <c r="Y175" s="2"/>
      <c r="Z175" s="2"/>
      <c r="AA175" s="2"/>
      <c r="AB175" s="2"/>
      <c r="AC175" s="2"/>
      <c r="AD175" s="3">
        <f t="shared" si="7"/>
        <v>0</v>
      </c>
      <c r="AE175" s="4">
        <f t="shared" si="8"/>
        <v>18</v>
      </c>
      <c r="AF175" s="12" t="s">
        <v>299</v>
      </c>
      <c r="AG175" s="12" t="s">
        <v>297</v>
      </c>
      <c r="AH175" s="12" t="s">
        <v>298</v>
      </c>
      <c r="AI175" s="12" t="str">
        <f>CONCATENATE(Table1357859[[#This Row],[Feedback Q1]],Table1357859[[#This Row],[Feedback Q2]],Table1357859[[#This Row],[Feedback Q3]])</f>
        <v>q1:The program prompts the user correctly for the number of rows and columns and attempts to print a grid of asterisks. However, the inner loop starts from 1, which results in one fewer asterisk printed in each row than specified by the user. The correct loop should start from 0 to ensure the right number of asterisks is printed.q2: The program correctly prompts the user for three integers and calculates the sum, average, product, smallest, and largest values. The logic is sound and produces the expected output.q3: The program correctly implements the logic for calculating total costs based on user input for different product types. It effectively uses a switch statement to handle different cases and computes the total and final costs accurately. However, the program does not include a loop to allow multiple entries, which could enhance usability.</v>
      </c>
      <c r="AJ175" s="12" t="s">
        <v>546</v>
      </c>
      <c r="AL175" t="s">
        <v>682</v>
      </c>
      <c r="AM175" t="s">
        <v>683</v>
      </c>
      <c r="AN175" t="s">
        <v>681</v>
      </c>
      <c r="AO175" t="str">
        <f t="shared" si="9"/>
        <v>q1-
q2-
q3-</v>
      </c>
      <c r="AP175" t="s">
        <v>1100</v>
      </c>
    </row>
    <row r="176" spans="1:42" x14ac:dyDescent="0.3">
      <c r="A176" s="7">
        <v>174</v>
      </c>
      <c r="B176" s="8">
        <v>20720901</v>
      </c>
      <c r="C176" s="6" t="s">
        <v>176</v>
      </c>
      <c r="D176" s="10">
        <v>1.5</v>
      </c>
      <c r="E176" s="10">
        <v>1.5</v>
      </c>
      <c r="F176" s="10">
        <f>SUM(Table1357859[[#This Row],[Run and Output (1.5)]:[Code Quality (1.5)]])</f>
        <v>3</v>
      </c>
      <c r="G176" s="10">
        <v>1.5</v>
      </c>
      <c r="H176" s="10">
        <v>1.5</v>
      </c>
      <c r="I176" s="10">
        <f>SUM(Table1357859[[#This Row],[Run and Output (1.5)2]],Table1357859[[#This Row],[Code Quality (1.5)3]])</f>
        <v>3</v>
      </c>
      <c r="J176" s="10">
        <v>2</v>
      </c>
      <c r="K176" s="10">
        <v>2</v>
      </c>
      <c r="L176" s="10">
        <f>SUM(Table1357859[[#This Row],[Run and Output (2)]],Table1357859[[#This Row],[Code Quality (2)]])</f>
        <v>4</v>
      </c>
      <c r="M176" s="25">
        <f>SUM(Table1357859[[#This Row],[Q1]],Table1357859[[#This Row],[Q2]],Table1357859[[#This Row],[Q3]])</f>
        <v>10</v>
      </c>
      <c r="N176" s="10">
        <v>1</v>
      </c>
      <c r="O176" s="10">
        <v>1</v>
      </c>
      <c r="P176" s="33">
        <f>SUM(Table1357859[[#This Row],[Run and Correct Output (1.5)]:[Code Quality (1.5)2]])</f>
        <v>2</v>
      </c>
      <c r="Q176" s="10">
        <v>1.5</v>
      </c>
      <c r="R176" s="10">
        <v>1.5</v>
      </c>
      <c r="S176" s="33">
        <f>SUM(Table1357859[[#This Row],[Run and Correct Output (1.5)2]:[Code Quality (1.5)4]])</f>
        <v>3</v>
      </c>
      <c r="T176" s="10">
        <v>2</v>
      </c>
      <c r="U176" s="10">
        <v>2</v>
      </c>
      <c r="V176" s="33">
        <f>SUM(Table1357859[[#This Row],[Run and Correct Output (2)]:[Code Quality (2)2]])</f>
        <v>4</v>
      </c>
      <c r="W176" s="3">
        <f>SUM(Table1357859[[#This Row],[Q1(3)]],Table1357859[[#This Row],[Q2(3)]],Table1357859[[#This Row],[Q3 (4)]])</f>
        <v>9</v>
      </c>
      <c r="X176" s="2"/>
      <c r="Y176" s="2"/>
      <c r="Z176" s="2"/>
      <c r="AA176" s="2"/>
      <c r="AB176" s="2"/>
      <c r="AC176" s="2"/>
      <c r="AD176" s="3">
        <f t="shared" si="7"/>
        <v>0</v>
      </c>
      <c r="AE176" s="4">
        <f t="shared" si="8"/>
        <v>19</v>
      </c>
      <c r="AF176" s="12" t="s">
        <v>254</v>
      </c>
      <c r="AG176" s="12" t="s">
        <v>461</v>
      </c>
      <c r="AH176" s="12" t="s">
        <v>409</v>
      </c>
      <c r="AI176" s="12" t="str">
        <f>CONCATENATE(Table1357859[[#This Row],[Feedback Q1]],Table1357859[[#This Row],[Feedback Q2]],Table1357859[[#This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176" s="12" t="s">
        <v>573</v>
      </c>
      <c r="AL176" t="s">
        <v>682</v>
      </c>
      <c r="AM176" t="s">
        <v>683</v>
      </c>
      <c r="AN176" t="s">
        <v>681</v>
      </c>
      <c r="AO176" t="str">
        <f t="shared" si="9"/>
        <v>q1-
q2-
q3-</v>
      </c>
      <c r="AP176" t="s">
        <v>1100</v>
      </c>
    </row>
    <row r="177" spans="1:42" x14ac:dyDescent="0.3">
      <c r="A177" s="7">
        <v>178</v>
      </c>
      <c r="B177" s="8">
        <v>20721435</v>
      </c>
      <c r="C177" s="6" t="s">
        <v>177</v>
      </c>
      <c r="D177" s="10">
        <v>1.5</v>
      </c>
      <c r="E177" s="10">
        <v>1.5</v>
      </c>
      <c r="F177" s="10">
        <f>SUM(Table1357859[[#This Row],[Run and Output (1.5)]:[Code Quality (1.5)]])</f>
        <v>3</v>
      </c>
      <c r="G177" s="10">
        <v>1.5</v>
      </c>
      <c r="H177" s="10">
        <v>1.5</v>
      </c>
      <c r="I177" s="10">
        <f>SUM(Table1357859[[#This Row],[Run and Output (1.5)2]],Table1357859[[#This Row],[Code Quality (1.5)3]])</f>
        <v>3</v>
      </c>
      <c r="J177" s="10">
        <v>2</v>
      </c>
      <c r="K177" s="10">
        <v>2</v>
      </c>
      <c r="L177" s="10">
        <f>SUM(Table1357859[[#This Row],[Run and Output (2)]],Table1357859[[#This Row],[Code Quality (2)]])</f>
        <v>4</v>
      </c>
      <c r="M177" s="25">
        <f>SUM(Table1357859[[#This Row],[Q1]],Table1357859[[#This Row],[Q2]],Table1357859[[#This Row],[Q3]])</f>
        <v>10</v>
      </c>
      <c r="N177" s="10">
        <v>1.5</v>
      </c>
      <c r="O177" s="10">
        <v>1.5</v>
      </c>
      <c r="P177" s="33">
        <f>SUM(Table1357859[[#This Row],[Run and Correct Output (1.5)]:[Code Quality (1.5)2]])</f>
        <v>3</v>
      </c>
      <c r="Q177" s="10">
        <v>1.5</v>
      </c>
      <c r="R177" s="10">
        <v>1.5</v>
      </c>
      <c r="S177" s="33">
        <f>SUM(Table1357859[[#This Row],[Run and Correct Output (1.5)2]:[Code Quality (1.5)4]])</f>
        <v>3</v>
      </c>
      <c r="T177" s="10">
        <v>2</v>
      </c>
      <c r="U177" s="10">
        <v>2</v>
      </c>
      <c r="V177" s="33">
        <f>SUM(Table1357859[[#This Row],[Run and Correct Output (2)]:[Code Quality (2)2]])</f>
        <v>4</v>
      </c>
      <c r="W177" s="3">
        <f>SUM(Table1357859[[#This Row],[Q1(3)]],Table1357859[[#This Row],[Q2(3)]],Table1357859[[#This Row],[Q3 (4)]])</f>
        <v>10</v>
      </c>
      <c r="X177" s="2"/>
      <c r="Y177" s="2"/>
      <c r="Z177" s="2"/>
      <c r="AA177" s="2"/>
      <c r="AB177" s="2"/>
      <c r="AC177" s="2"/>
      <c r="AD177" s="3">
        <f t="shared" si="7"/>
        <v>0</v>
      </c>
      <c r="AE177" s="4">
        <f t="shared" si="8"/>
        <v>20</v>
      </c>
      <c r="AF177" s="12" t="s">
        <v>254</v>
      </c>
      <c r="AG177" s="12" t="s">
        <v>461</v>
      </c>
      <c r="AH177" s="12" t="s">
        <v>409</v>
      </c>
      <c r="AI177" s="12" t="str">
        <f>CONCATENATE(Table1357859[[#This Row],[Feedback Q1]],Table1357859[[#This Row],[Feedback Q2]],Table1357859[[#This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177" s="12" t="s">
        <v>573</v>
      </c>
      <c r="AL177" t="s">
        <v>879</v>
      </c>
      <c r="AM177" t="s">
        <v>880</v>
      </c>
      <c r="AN177" t="s">
        <v>739</v>
      </c>
      <c r="AO177" t="str">
        <f t="shared" si="9"/>
        <v>q1-The program effectively meets its objectives
q2-The program effectively meets its objectives
q3-The program effectively meets all requirements</v>
      </c>
      <c r="AP177" t="s">
        <v>1101</v>
      </c>
    </row>
    <row r="178" spans="1:42" ht="15" customHeight="1" x14ac:dyDescent="0.3">
      <c r="A178" s="7">
        <v>179</v>
      </c>
      <c r="B178" s="8">
        <v>20722250</v>
      </c>
      <c r="C178" s="6" t="s">
        <v>178</v>
      </c>
      <c r="D178" s="10">
        <v>1.5</v>
      </c>
      <c r="E178" s="10">
        <v>1.5</v>
      </c>
      <c r="F178" s="10">
        <f>SUM(Table1357859[[#This Row],[Run and Output (1.5)]:[Code Quality (1.5)]])</f>
        <v>3</v>
      </c>
      <c r="G178" s="10">
        <v>1.5</v>
      </c>
      <c r="H178" s="10">
        <v>1.5</v>
      </c>
      <c r="I178" s="10">
        <f>SUM(Table1357859[[#This Row],[Run and Output (1.5)2]],Table1357859[[#This Row],[Code Quality (1.5)3]])</f>
        <v>3</v>
      </c>
      <c r="J178" s="17">
        <v>2</v>
      </c>
      <c r="K178" s="10">
        <v>2</v>
      </c>
      <c r="L178" s="10">
        <f>SUM(Table1357859[[#This Row],[Run and Output (2)]],Table1357859[[#This Row],[Code Quality (2)]])</f>
        <v>4</v>
      </c>
      <c r="M178" s="25">
        <f>SUM(Table1357859[[#This Row],[Q1]],Table1357859[[#This Row],[Q2]],Table1357859[[#This Row],[Q3]])</f>
        <v>10</v>
      </c>
      <c r="N178" s="10">
        <v>1.5</v>
      </c>
      <c r="O178" s="10">
        <v>1.5</v>
      </c>
      <c r="P178" s="33">
        <f>SUM(Table1357859[[#This Row],[Run and Correct Output (1.5)]:[Code Quality (1.5)2]])</f>
        <v>3</v>
      </c>
      <c r="Q178" s="10">
        <v>1.5</v>
      </c>
      <c r="R178" s="10">
        <v>1.5</v>
      </c>
      <c r="S178" s="33">
        <f>SUM(Table1357859[[#This Row],[Run and Correct Output (1.5)2]:[Code Quality (1.5)4]])</f>
        <v>3</v>
      </c>
      <c r="T178" s="10">
        <v>1</v>
      </c>
      <c r="U178" s="10">
        <v>1</v>
      </c>
      <c r="V178" s="33">
        <f>SUM(Table1357859[[#This Row],[Run and Correct Output (2)]:[Code Quality (2)2]])</f>
        <v>2</v>
      </c>
      <c r="W178" s="3">
        <f>SUM(Table1357859[[#This Row],[Q1(3)]],Table1357859[[#This Row],[Q2(3)]],Table1357859[[#This Row],[Q3 (4)]])</f>
        <v>8</v>
      </c>
      <c r="X178" s="2"/>
      <c r="Y178" s="2"/>
      <c r="Z178" s="2"/>
      <c r="AA178" s="2"/>
      <c r="AB178" s="2"/>
      <c r="AC178" s="2"/>
      <c r="AD178" s="3">
        <f t="shared" si="7"/>
        <v>0</v>
      </c>
      <c r="AE178" s="4">
        <f t="shared" si="8"/>
        <v>18</v>
      </c>
      <c r="AF178" s="12" t="s">
        <v>227</v>
      </c>
      <c r="AG178" s="12" t="s">
        <v>228</v>
      </c>
      <c r="AH178" s="13" t="s">
        <v>229</v>
      </c>
      <c r="AI178" s="12" t="str">
        <f>CONCATENATE(Table1357859[[#This Row],[Feedback Q1]],Table1357859[[#This Row],[Feedback Q2]],Table1357859[[#This Row],[Feedback Q3]])</f>
        <v>q1:The program successfully prints a grid of asterisks based on user-defined rows and columns.q2:The code effectively implements the required functionality and demonstrates a solid understanding of conditional statements for determining the order of numbers. It could be slightly improved by consolidating the logic for finding the minimum and maximum values into a single loop for efficiency, but this is a minor point. q3:The program effectively calculates the total and final costs based on user input for different product types and applies discounts correctly. The exit condition is handled well.
    The scanf format specifiers for price and weight should use "%lf" for double instead of "%f" (which is for float).
    There is no initialization for total_cost and final_cost before their first use in the switch cases, which may lead to undefined behavior if the switch never matches.</v>
      </c>
      <c r="AJ178" s="12" t="s">
        <v>528</v>
      </c>
      <c r="AL178" s="27" t="s">
        <v>943</v>
      </c>
      <c r="AM178" t="s">
        <v>872</v>
      </c>
      <c r="AN178" t="s">
        <v>739</v>
      </c>
      <c r="AO178" t="str">
        <f t="shared" si="9"/>
        <v>q1-    The memory allocation call to malloc occurs before the variable n is initialized. This will lead to undefined behavior since n is uninitialized when passed to malloc.
    The printf statement in the last section is missing a format specifier for sum.    The loop for entering indices should continue until valid indices are entered, but the sum calculation and print statement should be outside the loop.
q2- The program effectively fulfills its purpose
q3-The program effectively meets all requirements</v>
      </c>
      <c r="AP178" t="s">
        <v>1102</v>
      </c>
    </row>
    <row r="179" spans="1:42" ht="15" customHeight="1" x14ac:dyDescent="0.3">
      <c r="A179" s="7">
        <v>180</v>
      </c>
      <c r="B179" s="8">
        <v>20722371</v>
      </c>
      <c r="C179" s="6" t="s">
        <v>179</v>
      </c>
      <c r="D179" s="10">
        <v>1.5</v>
      </c>
      <c r="E179" s="10">
        <v>1.5</v>
      </c>
      <c r="F179" s="10">
        <f>SUM(Table1357859[[#This Row],[Run and Output (1.5)]:[Code Quality (1.5)]])</f>
        <v>3</v>
      </c>
      <c r="G179" s="10">
        <v>1.5</v>
      </c>
      <c r="H179" s="10">
        <v>1.5</v>
      </c>
      <c r="I179" s="10">
        <f>SUM(Table1357859[[#This Row],[Run and Output (1.5)2]],Table1357859[[#This Row],[Code Quality (1.5)3]])</f>
        <v>3</v>
      </c>
      <c r="J179" s="10">
        <v>1.5</v>
      </c>
      <c r="K179" s="10">
        <v>1.5</v>
      </c>
      <c r="L179" s="10">
        <f>SUM(Table1357859[[#This Row],[Run and Output (2)]],Table1357859[[#This Row],[Code Quality (2)]])</f>
        <v>3</v>
      </c>
      <c r="M179" s="25">
        <f>SUM(Table1357859[[#This Row],[Q1]],Table1357859[[#This Row],[Q2]],Table1357859[[#This Row],[Q3]])</f>
        <v>9</v>
      </c>
      <c r="N179" s="15">
        <v>0</v>
      </c>
      <c r="O179" s="15">
        <v>0</v>
      </c>
      <c r="P179" s="34">
        <f>SUM(Table1357859[[#This Row],[Run and Correct Output (1.5)]:[Code Quality (1.5)2]])</f>
        <v>0</v>
      </c>
      <c r="Q179" s="15">
        <v>0</v>
      </c>
      <c r="R179" s="15">
        <v>0</v>
      </c>
      <c r="S179" s="34">
        <f>SUM(Table1357859[[#This Row],[Run and Correct Output (1.5)2]:[Code Quality (1.5)4]])</f>
        <v>0</v>
      </c>
      <c r="T179" s="15">
        <v>0</v>
      </c>
      <c r="U179" s="15">
        <v>0</v>
      </c>
      <c r="V179" s="34">
        <f>SUM(Table1357859[[#This Row],[Run and Correct Output (2)]:[Code Quality (2)2]])</f>
        <v>0</v>
      </c>
      <c r="W179" s="3">
        <f>SUM(Table1357859[[#This Row],[Q1(3)]],Table1357859[[#This Row],[Q2(3)]],Table1357859[[#This Row],[Q3 (4)]])</f>
        <v>0</v>
      </c>
      <c r="X179" s="2"/>
      <c r="Y179" s="2"/>
      <c r="Z179" s="2"/>
      <c r="AA179" s="2"/>
      <c r="AB179" s="2"/>
      <c r="AC179" s="2"/>
      <c r="AD179" s="3">
        <f t="shared" ref="AD179:AD187" si="10">SUM(X179:AC179)</f>
        <v>0</v>
      </c>
      <c r="AE179" s="4">
        <f t="shared" si="8"/>
        <v>9</v>
      </c>
      <c r="AF179" s="12" t="s">
        <v>242</v>
      </c>
      <c r="AG179" s="12" t="s">
        <v>246</v>
      </c>
      <c r="AH179" s="12" t="s">
        <v>247</v>
      </c>
      <c r="AI179" s="12" t="str">
        <f>CONCATENATE(Table1357859[[#This Row],[Feedback Q1]],Table1357859[[#This Row],[Feedback Q2]],Table1357859[[#This Row],[Feedback Q3]])</f>
        <v>q1:The program correctly prints a grid of asterisks based on user-defined rows and columns. The nested loops function as intended, producing the expected output.q2:the logic for determining the smallest and largest numbers could be simplified for clarity.q3:No switch-case logic implementation. there is considerable repetition across the product types. This could be simplified to reduce redundancy.</v>
      </c>
      <c r="AJ179" s="12" t="s">
        <v>539</v>
      </c>
      <c r="AL179" s="27" t="s">
        <v>873</v>
      </c>
      <c r="AM179" s="27" t="s">
        <v>874</v>
      </c>
      <c r="AN179" s="27" t="s">
        <v>875</v>
      </c>
      <c r="AO179" t="str">
        <f t="shared" si="9"/>
        <v>q1-Syntax Errors:    The condition in the if statement to check the array size uses a single | instead of a logical OR operator (||).
    The use of return main(); is not a standard practice; it's better to use a loop to allow the user to re-enter the size without restarting the program.
    The pointer assignments to ptr1 and ptr2 are incorrect; they should be pointing to the elements of the array, not just assigned integer values.
2. Logical Errors:    The variables ptr1 and ptr2 are not used correctly. They should point to the elements in the array using arr[index1] and arr[index2].
    The sum calculation sum = index1 + index2; is incorrect. It should calculate the sum of the values at the specified indices in the array, not the indices themselves.
    The condition checking for valid indices is incorrect; it should check if index1 and index2 are within the bounds of the array.
q2-    The function calculateAverage is defined inside the main function, which is not allowed in C. It should be defined outside of main.
    The printf statement for displaying the average mark does not have a format specifier for the value returned by calculateAverage.
    The way you are using char arrays for names is incorrect. You need to use char name[SIZE][MAX_NAME_LENGTH] (where MAX_NAME_LENGTH is defined) to store multiple names.
2. Logical Errors:
    The program does not store student names correctly; it uses char name1, name2, name3 instead of an array of strings.
    The scanner for names and marks uses scanf for float, but mark is defined as double. Use "%lf" for reading double values.
q3-Syntax Errors:    The scanf for reading bids uses bids[i] incorrectly. It should be &amp;bids[i].
    The condition if (bids &gt; bidsNum) is incorrect; the correct condition should check if bids[i] &lt; minBid.
    The return statement return main(); is not a standard practice. It’s better to use a loop for re-entering values.
    The code after the return statement will never be executed. You should move that block before the return statement.
2. Logical Errors:
    The variable max is uninitialized. It should be initialized to a value that makes sense (e.g., 0 or minBid).
    The logic for finding the highest bid is placed after the return statement, which will never execute.</v>
      </c>
      <c r="AP179" t="s">
        <v>1103</v>
      </c>
    </row>
    <row r="180" spans="1:42" ht="15" customHeight="1" x14ac:dyDescent="0.3">
      <c r="A180" s="7">
        <v>181</v>
      </c>
      <c r="B180" s="8">
        <v>20722404</v>
      </c>
      <c r="C180" s="6" t="s">
        <v>180</v>
      </c>
      <c r="D180" s="10">
        <v>1.5</v>
      </c>
      <c r="E180" s="10">
        <v>1.5</v>
      </c>
      <c r="F180" s="10">
        <f>SUM(Table1357859[[#This Row],[Run and Output (1.5)]:[Code Quality (1.5)]])</f>
        <v>3</v>
      </c>
      <c r="G180" s="10">
        <v>1.5</v>
      </c>
      <c r="H180" s="10">
        <v>1.5</v>
      </c>
      <c r="I180" s="10">
        <f>SUM(Table1357859[[#This Row],[Run and Output (1.5)2]],Table1357859[[#This Row],[Code Quality (1.5)3]])</f>
        <v>3</v>
      </c>
      <c r="J180" s="10">
        <v>2</v>
      </c>
      <c r="K180" s="10">
        <v>2</v>
      </c>
      <c r="L180" s="10">
        <f>SUM(Table1357859[[#This Row],[Run and Output (2)]],Table1357859[[#This Row],[Code Quality (2)]])</f>
        <v>4</v>
      </c>
      <c r="M180" s="25">
        <f>SUM(Table1357859[[#This Row],[Q1]],Table1357859[[#This Row],[Q2]],Table1357859[[#This Row],[Q3]])</f>
        <v>10</v>
      </c>
      <c r="N180" s="10">
        <v>1.5</v>
      </c>
      <c r="O180" s="10">
        <v>1.5</v>
      </c>
      <c r="P180" s="33">
        <f>SUM(Table1357859[[#This Row],[Run and Correct Output (1.5)]:[Code Quality (1.5)2]])</f>
        <v>3</v>
      </c>
      <c r="Q180" s="10">
        <v>1.5</v>
      </c>
      <c r="R180" s="10">
        <v>1.5</v>
      </c>
      <c r="S180" s="33">
        <f>SUM(Table1357859[[#This Row],[Run and Correct Output (1.5)2]:[Code Quality (1.5)4]])</f>
        <v>3</v>
      </c>
      <c r="T180" s="10">
        <v>1</v>
      </c>
      <c r="U180" s="10">
        <v>1</v>
      </c>
      <c r="V180" s="33">
        <f>SUM(Table1357859[[#This Row],[Run and Correct Output (2)]:[Code Quality (2)2]])</f>
        <v>2</v>
      </c>
      <c r="W180" s="3">
        <f>SUM(Table1357859[[#This Row],[Q1(3)]],Table1357859[[#This Row],[Q2(3)]],Table1357859[[#This Row],[Q3 (4)]])</f>
        <v>8</v>
      </c>
      <c r="X180" s="2"/>
      <c r="Y180" s="2"/>
      <c r="Z180" s="2"/>
      <c r="AA180" s="2"/>
      <c r="AB180" s="2"/>
      <c r="AC180" s="2"/>
      <c r="AD180" s="3">
        <f t="shared" si="10"/>
        <v>0</v>
      </c>
      <c r="AE180" s="4">
        <f t="shared" si="8"/>
        <v>18</v>
      </c>
      <c r="AF180" s="23" t="s">
        <v>254</v>
      </c>
      <c r="AG180" s="12" t="s">
        <v>512</v>
      </c>
      <c r="AH180" s="13" t="s">
        <v>513</v>
      </c>
      <c r="AI180" s="12" t="str">
        <f>CONCATENATE(Table1357859[[#This Row],[Feedback Q1]],Table1357859[[#This Row],[Feedback Q2]],Table1357859[[#This Row],[Feedback Q3]])</f>
        <v>q1:The program correctly prints a grid of asterisks according to the number of rows and columns specified by the user. The nested loops work as intended, creating the expected output.q2:The program effectively prompts the user for three integers and correctly calculates their sum, average, product, smallest, and largest values.q3:The program correctly handles user input to calculate the total and final costs for different types of grocery items, including fruits, vegetables, dairy products, and canned goods. 
    The code for calculating costs is repeated in each case. This can be refactored into a function to avoid redundancy and improve maintainability.</v>
      </c>
      <c r="AJ180" s="12" t="s">
        <v>625</v>
      </c>
      <c r="AL180" s="27" t="s">
        <v>944</v>
      </c>
      <c r="AM180" s="27" t="s">
        <v>688</v>
      </c>
      <c r="AN180" s="27" t="s">
        <v>757</v>
      </c>
      <c r="AO180" t="str">
        <f t="shared" si="9"/>
        <v>q1-Syntax Errors:      You declare int array[]={0}; which initializes an array of size 1. This is inappropriate since you later attempt to use N to define the size. Logical errors: The initialization of array is incorrect. You need to allocate an array of size N based on user input.  The logic for inputting array elements is inside the size check, but the prompt for indices should be outside the loop after all elements have been entered.
    The sum calculation logic does not correctly access the elements of the array due to the improper usage of pointers.
        The line scanf("%d",&amp;arrayptr+1); should be scanf("%d", &amp;arrayptr[i]); to properly store values in the dynamically referenced memory.
        The scanf for num1 and num2 should use the address operator: scanf("%d %d", &amp;num1, &amp;num2);.
        The condition while(num1&lt;0 || num2&gt;N) should be corrected to while(num1&lt;0 || num2&gt;=N) for proper bounds checking.
        The pointer arithmetic in sum=((*arrayptr+num1)+(*arrayptr+num2)); is incorrect. It should be sum = *(arrayptr + num1) + *(arrayptr + num2);.
q2-
    Errors:
        The function declarations for calculateAverage and displayStudentData should be placed before main(), or you should provide full function prototypes. As it stands, they are not correctly declared in the scope of main().
        In the line char names[NAME_LENGTH];, this creates a single string for one student's name rather than an array to hold multiple names. This should be char names[3][NAME_LENGTH]; for three students.
        The marks array is incorrectly initialized. It should be defined as float marks[3]; instead of float marks[]={0.0};.
        The scanf function calls for both names and marks incorrectly reference indices. It should use names[i - 1] and marks[i - 1] since the loop starts from 1 but array indices start from 0.
        The calculateAverage function does not have a valid return statement, and it should not include scanf inside it. Instead, it should take marks as input from the main function. Logical errors: 
    The logic for calculating the average is incorrect. The calculateAverage function should not read input but rather compute the average based on the marks array passed from main().
    The loop in calculateAverage should not increment count within the loop; it should simply use the count parameter to compute the average.
q3-    Errors:
        The initialization of the array bid[]={0}; creates an array of size 1, which is insufficient for storing multiple bids. This should be declared after determining the size N, such as int bid[N];.
        The printf statement in printf("Enter the number of bids: ", N); has an extra argument that is unnecessary. It should simply be printf("Enter the number of bids: ");.
        The condition in the loop for(int i=0;i&lt;=N;++i) should be for(int i=0;i&lt;N;++i) because array indices go from 0 to N−1N−1.
        The printf statement inside the second scanf for error checking should not have the bid[i] argument. It should just print the error message. Logical errors - 
    The logic for collecting bids has a flaw. When a bid is below the required minimum, you prompt for input again, but the loop continues to the next iteration without checking the entered bid again. You should use a loop to validate the bid input.
    The initialization of max to bid[0] assumes that at least one bid has been entered, which may not be valid if the first bid isn't valid. This could lead to issues in cases where no valid bids are entered.</v>
      </c>
      <c r="AP180" t="s">
        <v>1104</v>
      </c>
    </row>
    <row r="181" spans="1:42" x14ac:dyDescent="0.3">
      <c r="A181" s="7">
        <v>182</v>
      </c>
      <c r="B181" s="8">
        <v>20722972</v>
      </c>
      <c r="C181" s="6" t="s">
        <v>181</v>
      </c>
      <c r="D181" s="10">
        <v>1.5</v>
      </c>
      <c r="E181" s="10">
        <v>1.5</v>
      </c>
      <c r="F181" s="10">
        <f>SUM(Table1357859[[#This Row],[Run and Output (1.5)]:[Code Quality (1.5)]])</f>
        <v>3</v>
      </c>
      <c r="G181" s="10">
        <v>1.5</v>
      </c>
      <c r="H181" s="10">
        <v>1.5</v>
      </c>
      <c r="I181" s="10">
        <f>SUM(Table1357859[[#This Row],[Run and Output (1.5)2]],Table1357859[[#This Row],[Code Quality (1.5)3]])</f>
        <v>3</v>
      </c>
      <c r="J181" s="10">
        <v>2</v>
      </c>
      <c r="K181" s="10">
        <v>2</v>
      </c>
      <c r="L181" s="10">
        <f>SUM(Table1357859[[#This Row],[Run and Output (2)]],Table1357859[[#This Row],[Code Quality (2)]])</f>
        <v>4</v>
      </c>
      <c r="M181" s="25">
        <f>SUM(Table1357859[[#This Row],[Q1]],Table1357859[[#This Row],[Q2]],Table1357859[[#This Row],[Q3]])</f>
        <v>10</v>
      </c>
      <c r="N181" s="10">
        <v>1.5</v>
      </c>
      <c r="O181" s="10">
        <v>1.5</v>
      </c>
      <c r="P181" s="33">
        <f>SUM(Table1357859[[#This Row],[Run and Correct Output (1.5)]:[Code Quality (1.5)2]])</f>
        <v>3</v>
      </c>
      <c r="Q181" s="10">
        <v>1.5</v>
      </c>
      <c r="R181" s="10">
        <v>1.5</v>
      </c>
      <c r="S181" s="33">
        <f>SUM(Table1357859[[#This Row],[Run and Correct Output (1.5)2]:[Code Quality (1.5)4]])</f>
        <v>3</v>
      </c>
      <c r="T181" s="10">
        <v>2</v>
      </c>
      <c r="U181" s="10">
        <v>2</v>
      </c>
      <c r="V181" s="33">
        <f>SUM(Table1357859[[#This Row],[Run and Correct Output (2)]:[Code Quality (2)2]])</f>
        <v>4</v>
      </c>
      <c r="W181" s="3">
        <f>SUM(Table1357859[[#This Row],[Q1(3)]],Table1357859[[#This Row],[Q2(3)]],Table1357859[[#This Row],[Q3 (4)]])</f>
        <v>10</v>
      </c>
      <c r="X181" s="2"/>
      <c r="Y181" s="2"/>
      <c r="Z181" s="2"/>
      <c r="AA181" s="2"/>
      <c r="AB181" s="2"/>
      <c r="AC181" s="2"/>
      <c r="AD181" s="3">
        <f t="shared" si="10"/>
        <v>0</v>
      </c>
      <c r="AE181" s="4">
        <f t="shared" si="8"/>
        <v>20</v>
      </c>
      <c r="AF181" s="12" t="s">
        <v>254</v>
      </c>
      <c r="AG181" s="12" t="s">
        <v>461</v>
      </c>
      <c r="AH181" s="12" t="s">
        <v>409</v>
      </c>
      <c r="AI181" s="12" t="str">
        <f>CONCATENATE(Table1357859[[#This Row],[Feedback Q1]],Table1357859[[#This Row],[Feedback Q2]],Table1357859[[#This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181" s="12" t="s">
        <v>573</v>
      </c>
      <c r="AL181" t="s">
        <v>876</v>
      </c>
      <c r="AM181" t="s">
        <v>877</v>
      </c>
      <c r="AN181" t="s">
        <v>878</v>
      </c>
      <c r="AO181" t="str">
        <f t="shared" si="9"/>
        <v xml:space="preserve">q1-The printf statement in the section where the user is prompted to enter elements of the array has an unused format specifier. It should not include , N at the end.
q2-The program works as intended 
q3- The program effectively meets its purpose </v>
      </c>
      <c r="AP181" t="s">
        <v>1105</v>
      </c>
    </row>
    <row r="182" spans="1:42" ht="15" customHeight="1" x14ac:dyDescent="0.3">
      <c r="A182" s="7">
        <v>183</v>
      </c>
      <c r="B182" s="8">
        <v>20723677</v>
      </c>
      <c r="C182" s="6" t="s">
        <v>182</v>
      </c>
      <c r="D182" s="10">
        <v>1.5</v>
      </c>
      <c r="E182" s="10">
        <v>1.5</v>
      </c>
      <c r="F182" s="10">
        <f>SUM(Table1357859[[#This Row],[Run and Output (1.5)]:[Code Quality (1.5)]])</f>
        <v>3</v>
      </c>
      <c r="G182" s="10">
        <v>1</v>
      </c>
      <c r="H182" s="10">
        <v>1</v>
      </c>
      <c r="I182" s="10">
        <f>SUM(Table1357859[[#This Row],[Run and Output (1.5)2]],Table1357859[[#This Row],[Code Quality (1.5)3]])</f>
        <v>2</v>
      </c>
      <c r="J182" s="10">
        <v>2</v>
      </c>
      <c r="K182" s="10">
        <v>2</v>
      </c>
      <c r="L182" s="10">
        <f>SUM(Table1357859[[#This Row],[Run and Output (2)]],Table1357859[[#This Row],[Code Quality (2)]])</f>
        <v>4</v>
      </c>
      <c r="M182" s="25">
        <f>SUM(Table1357859[[#This Row],[Q1]],Table1357859[[#This Row],[Q2]],Table1357859[[#This Row],[Q3]])</f>
        <v>9</v>
      </c>
      <c r="N182" s="10">
        <v>1.5</v>
      </c>
      <c r="O182" s="10">
        <v>1.5</v>
      </c>
      <c r="P182" s="33">
        <f>SUM(Table1357859[[#This Row],[Run and Correct Output (1.5)]:[Code Quality (1.5)2]])</f>
        <v>3</v>
      </c>
      <c r="Q182" s="10">
        <v>1.5</v>
      </c>
      <c r="R182" s="10">
        <v>1.5</v>
      </c>
      <c r="S182" s="33">
        <f>SUM(Table1357859[[#This Row],[Run and Correct Output (1.5)2]:[Code Quality (1.5)4]])</f>
        <v>3</v>
      </c>
      <c r="T182" s="10">
        <v>2</v>
      </c>
      <c r="U182" s="10">
        <v>2</v>
      </c>
      <c r="V182" s="33">
        <f>SUM(Table1357859[[#This Row],[Run and Correct Output (2)]:[Code Quality (2)2]])</f>
        <v>4</v>
      </c>
      <c r="W182" s="3">
        <f>SUM(Table1357859[[#This Row],[Q1(3)]],Table1357859[[#This Row],[Q2(3)]],Table1357859[[#This Row],[Q3 (4)]])</f>
        <v>10</v>
      </c>
      <c r="X182" s="2"/>
      <c r="Y182" s="2"/>
      <c r="Z182" s="2"/>
      <c r="AA182" s="2"/>
      <c r="AB182" s="2"/>
      <c r="AC182" s="2"/>
      <c r="AD182" s="3">
        <f t="shared" si="10"/>
        <v>0</v>
      </c>
      <c r="AE182" s="4">
        <f t="shared" si="8"/>
        <v>19</v>
      </c>
      <c r="AF182" s="12" t="s">
        <v>295</v>
      </c>
      <c r="AG182" s="12" t="s">
        <v>329</v>
      </c>
      <c r="AH182" s="11" t="s">
        <v>330</v>
      </c>
      <c r="AI182" s="12" t="str">
        <f>CONCATENATE(Table1357859[[#This Row],[Feedback Q1]],Table1357859[[#This Row],[Feedback Q2]],Table1357859[[#This Row],[Feedback Q3]])</f>
        <v>q1:The program correctly prompts the user for the number of rows and columns, and it prints a grid of asterisks based on the input values. The logic is sound and performs as expected.q2:The program is designed to read a list of integers, calculate their sum, average, product, smallest, and largest values. However, there is a crucial issue with how the product is calculated that leads to incorrect results. Users are forced to enter up to 50 integers. The product variable is initialized to 0. This results in the product always being 0 because any number multiplied by 0 is 0. It should be initialized to 1 insteadq3:The program correctly implements a menu-driven system for calculating the costs of various grocery products based on user inputs, applying discounts as needed. It effectively handles different product types and calculates the total and final costs.</v>
      </c>
      <c r="AJ182" s="12" t="s">
        <v>592</v>
      </c>
      <c r="AL182" s="27" t="s">
        <v>945</v>
      </c>
      <c r="AM182" t="s">
        <v>877</v>
      </c>
      <c r="AN182" t="s">
        <v>878</v>
      </c>
      <c r="AO182" t="str">
        <f t="shared" si="9"/>
        <v xml:space="preserve">q1-Syntax Errors:    The loop for entering array elements has a semicolon at the end, which prevents the loop body from executing correctly.    The format specifier in scanf for reading array elements uses &amp;array[i] incorrectly. It should be array[i] without the &amp; since array[i] already provides the address.    The condition for the indices in the if statement is incorrect. It should check if element1 and element2 are within the bounds of the array, not just against 1.
2. Logical Errors:
    The prompt for entering indices should be moved before the array elements are read.
    The loop for reading array elements should iterate i &lt; N, not i &lt;= N, which would cause an out-of-bounds access.
    The error message for invalid indices should be displayed and the program should ask for new indices if they are out of range.
q2-The program works as intended 
q3- The program effectively meets its purpose </v>
      </c>
      <c r="AP182" t="s">
        <v>1106</v>
      </c>
    </row>
    <row r="183" spans="1:42" x14ac:dyDescent="0.3">
      <c r="A183" s="7">
        <v>184</v>
      </c>
      <c r="B183" s="8">
        <v>20723718</v>
      </c>
      <c r="C183" s="6" t="s">
        <v>183</v>
      </c>
      <c r="D183" s="10">
        <v>1.5</v>
      </c>
      <c r="E183" s="10">
        <v>1.5</v>
      </c>
      <c r="F183" s="10">
        <f>SUM(Table1357859[[#This Row],[Run and Output (1.5)]:[Code Quality (1.5)]])</f>
        <v>3</v>
      </c>
      <c r="G183" s="10">
        <v>1.5</v>
      </c>
      <c r="H183" s="10">
        <v>1.5</v>
      </c>
      <c r="I183" s="10">
        <f>SUM(Table1357859[[#This Row],[Run and Output (1.5)2]],Table1357859[[#This Row],[Code Quality (1.5)3]])</f>
        <v>3</v>
      </c>
      <c r="J183" s="10">
        <v>2</v>
      </c>
      <c r="K183" s="10">
        <v>2</v>
      </c>
      <c r="L183" s="10">
        <f>SUM(Table1357859[[#This Row],[Run and Output (2)]],Table1357859[[#This Row],[Code Quality (2)]])</f>
        <v>4</v>
      </c>
      <c r="M183" s="25">
        <f>SUM(Table1357859[[#This Row],[Q1]],Table1357859[[#This Row],[Q2]],Table1357859[[#This Row],[Q3]])</f>
        <v>10</v>
      </c>
      <c r="N183" s="10">
        <v>1.5</v>
      </c>
      <c r="O183" s="10">
        <v>1.5</v>
      </c>
      <c r="P183" s="33">
        <f>SUM(Table1357859[[#This Row],[Run and Correct Output (1.5)]:[Code Quality (1.5)2]])</f>
        <v>3</v>
      </c>
      <c r="Q183" s="10">
        <v>1.5</v>
      </c>
      <c r="R183" s="10">
        <v>1.5</v>
      </c>
      <c r="S183" s="33">
        <f>SUM(Table1357859[[#This Row],[Run and Correct Output (1.5)2]:[Code Quality (1.5)4]])</f>
        <v>3</v>
      </c>
      <c r="T183" s="10">
        <v>2</v>
      </c>
      <c r="U183" s="10">
        <v>2</v>
      </c>
      <c r="V183" s="33">
        <f>SUM(Table1357859[[#This Row],[Run and Correct Output (2)]:[Code Quality (2)2]])</f>
        <v>4</v>
      </c>
      <c r="W183" s="3">
        <f>SUM(Table1357859[[#This Row],[Q1(3)]],Table1357859[[#This Row],[Q2(3)]],Table1357859[[#This Row],[Q3 (4)]])</f>
        <v>10</v>
      </c>
      <c r="X183" s="2"/>
      <c r="Y183" s="2"/>
      <c r="Z183" s="2"/>
      <c r="AA183" s="2"/>
      <c r="AB183" s="2"/>
      <c r="AC183" s="2"/>
      <c r="AD183" s="3">
        <f t="shared" si="10"/>
        <v>0</v>
      </c>
      <c r="AE183" s="4">
        <f t="shared" si="8"/>
        <v>20</v>
      </c>
      <c r="AF183" s="12" t="s">
        <v>283</v>
      </c>
      <c r="AG183" s="12" t="s">
        <v>327</v>
      </c>
      <c r="AH183" s="12" t="s">
        <v>328</v>
      </c>
      <c r="AI183" s="12" t="str">
        <f>CONCATENATE(Table1357859[[#This Row],[Feedback Q1]],Table1357859[[#This Row],[Feedback Q2]],Table1357859[[#This Row],[Feedback Q3]])</f>
        <v>q1:The program correctly prompts the user for the number of rows and columns and successfully prints a grid of asterisks based on the input values. However, there are a few minor syntax issues that prevent the code from compiling correctly.q2:The program correctly prompts the user for three integers and calculates their sum, average, and product. It also aims to determine the smallest and largest of the three integers. However, the logic for determining the smallest and largest numbers is overly complex and can lead to confusion.q3:The program effectively implements a menu-driven system for calculating costs of various grocery items based on user inputs. It handles different product types, applies discounts, and calculates total costs correctly.</v>
      </c>
      <c r="AJ183" s="12" t="s">
        <v>555</v>
      </c>
      <c r="AL183" t="s">
        <v>736</v>
      </c>
      <c r="AM183" t="s">
        <v>753</v>
      </c>
      <c r="AN183" t="s">
        <v>739</v>
      </c>
      <c r="AO183" t="str">
        <f t="shared" si="9"/>
        <v>q1-The program effectively meets all requirements
q2- The program effectively meets the requirements 
q3-The program effectively meets all requirements</v>
      </c>
      <c r="AP183" t="s">
        <v>1093</v>
      </c>
    </row>
    <row r="184" spans="1:42" x14ac:dyDescent="0.3">
      <c r="A184" s="7">
        <v>185</v>
      </c>
      <c r="B184" s="8">
        <v>20723819</v>
      </c>
      <c r="C184" s="6" t="s">
        <v>184</v>
      </c>
      <c r="D184" s="10">
        <v>1.5</v>
      </c>
      <c r="E184" s="10">
        <v>1.5</v>
      </c>
      <c r="F184" s="10">
        <f>SUM(Table1357859[[#This Row],[Run and Output (1.5)]:[Code Quality (1.5)]])</f>
        <v>3</v>
      </c>
      <c r="G184" s="10">
        <v>1.5</v>
      </c>
      <c r="H184" s="10">
        <v>1.5</v>
      </c>
      <c r="I184" s="10">
        <f>SUM(Table1357859[[#This Row],[Run and Output (1.5)2]],Table1357859[[#This Row],[Code Quality (1.5)3]])</f>
        <v>3</v>
      </c>
      <c r="J184" s="10">
        <v>2</v>
      </c>
      <c r="K184" s="10">
        <v>2</v>
      </c>
      <c r="L184" s="10">
        <f>SUM(Table1357859[[#This Row],[Run and Output (2)]],Table1357859[[#This Row],[Code Quality (2)]])</f>
        <v>4</v>
      </c>
      <c r="M184" s="25">
        <f>SUM(Table1357859[[#This Row],[Q1]],Table1357859[[#This Row],[Q2]],Table1357859[[#This Row],[Q3]])</f>
        <v>10</v>
      </c>
      <c r="N184" s="10">
        <v>1.5</v>
      </c>
      <c r="O184" s="10">
        <v>1.5</v>
      </c>
      <c r="P184" s="33">
        <f>SUM(Table1357859[[#This Row],[Run and Correct Output (1.5)]:[Code Quality (1.5)2]])</f>
        <v>3</v>
      </c>
      <c r="Q184" s="10">
        <v>1</v>
      </c>
      <c r="R184" s="10">
        <v>1</v>
      </c>
      <c r="S184" s="33">
        <f>SUM(Table1357859[[#This Row],[Run and Correct Output (1.5)2]:[Code Quality (1.5)4]])</f>
        <v>2</v>
      </c>
      <c r="T184" s="10">
        <v>2</v>
      </c>
      <c r="U184" s="10">
        <v>2</v>
      </c>
      <c r="V184" s="33">
        <f>SUM(Table1357859[[#This Row],[Run and Correct Output (2)]:[Code Quality (2)2]])</f>
        <v>4</v>
      </c>
      <c r="W184" s="3">
        <f>SUM(Table1357859[[#This Row],[Q1(3)]],Table1357859[[#This Row],[Q2(3)]],Table1357859[[#This Row],[Q3 (4)]])</f>
        <v>9</v>
      </c>
      <c r="X184" s="2"/>
      <c r="Y184" s="2"/>
      <c r="Z184" s="2"/>
      <c r="AA184" s="2"/>
      <c r="AB184" s="2"/>
      <c r="AC184" s="2"/>
      <c r="AD184" s="3">
        <f t="shared" si="10"/>
        <v>0</v>
      </c>
      <c r="AE184" s="4">
        <f t="shared" si="8"/>
        <v>19</v>
      </c>
      <c r="AF184" s="12" t="s">
        <v>254</v>
      </c>
      <c r="AG184" s="12" t="s">
        <v>461</v>
      </c>
      <c r="AH184" s="12"/>
      <c r="AI184" s="12" t="str">
        <f>CONCATENATE(Table1357859[[#This Row],[Feedback Q1]],Table1357859[[#This Row],[Feedback Q2]],Table1357859[[#This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v>
      </c>
      <c r="AJ184" s="12" t="s">
        <v>593</v>
      </c>
      <c r="AL184" t="s">
        <v>879</v>
      </c>
      <c r="AM184" t="s">
        <v>880</v>
      </c>
      <c r="AN184" t="s">
        <v>739</v>
      </c>
      <c r="AO184" t="str">
        <f t="shared" si="9"/>
        <v>q1-The program effectively meets its objectives
q2-The program effectively meets its objectives
q3-The program effectively meets all requirements</v>
      </c>
      <c r="AP184" t="s">
        <v>1101</v>
      </c>
    </row>
    <row r="185" spans="1:42" ht="15.6" customHeight="1" x14ac:dyDescent="0.3">
      <c r="A185" s="7">
        <v>186</v>
      </c>
      <c r="B185" s="8">
        <v>20723870</v>
      </c>
      <c r="C185" s="6" t="s">
        <v>185</v>
      </c>
      <c r="D185" s="10">
        <v>1.5</v>
      </c>
      <c r="E185" s="10">
        <v>1.5</v>
      </c>
      <c r="F185" s="10">
        <f>SUM(Table1357859[[#This Row],[Run and Output (1.5)]:[Code Quality (1.5)]])</f>
        <v>3</v>
      </c>
      <c r="G185" s="10">
        <v>1.5</v>
      </c>
      <c r="H185" s="10">
        <v>1.5</v>
      </c>
      <c r="I185" s="10">
        <f>SUM(Table1357859[[#This Row],[Run and Output (1.5)2]],Table1357859[[#This Row],[Code Quality (1.5)3]])</f>
        <v>3</v>
      </c>
      <c r="J185" s="17">
        <v>1.5</v>
      </c>
      <c r="K185" s="10">
        <v>1.5</v>
      </c>
      <c r="L185" s="10">
        <f>SUM(Table1357859[[#This Row],[Run and Output (2)]],Table1357859[[#This Row],[Code Quality (2)]])</f>
        <v>3</v>
      </c>
      <c r="M185" s="25">
        <f>SUM(Table1357859[[#This Row],[Q1]],Table1357859[[#This Row],[Q2]],Table1357859[[#This Row],[Q3]])</f>
        <v>9</v>
      </c>
      <c r="N185" s="10">
        <v>0.5</v>
      </c>
      <c r="O185" s="10">
        <v>0.5</v>
      </c>
      <c r="P185" s="33">
        <f>SUM(Table1357859[[#This Row],[Run and Correct Output (1.5)]:[Code Quality (1.5)2]])</f>
        <v>1</v>
      </c>
      <c r="Q185" s="10">
        <v>1.5</v>
      </c>
      <c r="R185" s="10">
        <v>1.5</v>
      </c>
      <c r="S185" s="33">
        <f>SUM(Table1357859[[#This Row],[Run and Correct Output (1.5)2]:[Code Quality (1.5)4]])</f>
        <v>3</v>
      </c>
      <c r="T185" s="10">
        <v>2</v>
      </c>
      <c r="U185" s="10">
        <v>2</v>
      </c>
      <c r="V185" s="33">
        <f>SUM(Table1357859[[#This Row],[Run and Correct Output (2)]:[Code Quality (2)2]])</f>
        <v>4</v>
      </c>
      <c r="W185" s="3">
        <f>SUM(Table1357859[[#This Row],[Q1(3)]],Table1357859[[#This Row],[Q2(3)]],Table1357859[[#This Row],[Q3 (4)]])</f>
        <v>8</v>
      </c>
      <c r="X185" s="2"/>
      <c r="Y185" s="2"/>
      <c r="Z185" s="2"/>
      <c r="AA185" s="2"/>
      <c r="AB185" s="2"/>
      <c r="AC185" s="2"/>
      <c r="AD185" s="3">
        <f t="shared" si="10"/>
        <v>0</v>
      </c>
      <c r="AE185" s="4">
        <f t="shared" si="8"/>
        <v>17</v>
      </c>
      <c r="AF185" s="12" t="s">
        <v>254</v>
      </c>
      <c r="AG185" s="12" t="s">
        <v>461</v>
      </c>
      <c r="AH185" s="12" t="s">
        <v>484</v>
      </c>
      <c r="AI185" s="12" t="str">
        <f>CONCATENATE(Table1357859[[#This Row],[Feedback Q1]],Table1357859[[#This Row],[Feedback Q2]],Table1357859[[#This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syntax error, printf("fruits: %d\nVeggies: %d\nDairy products: %d\nCanned goods: \n", fCount, vCount, dCount, cCount);; </v>
      </c>
      <c r="AJ185" s="12" t="s">
        <v>614</v>
      </c>
      <c r="AL185" t="s">
        <v>871</v>
      </c>
      <c r="AM185" s="27" t="s">
        <v>959</v>
      </c>
      <c r="AN185" s="27" t="s">
        <v>970</v>
      </c>
      <c r="AO185" t="str">
        <f t="shared" si="9"/>
        <v>q1-Error printf("Enter the array element：",i);
q2-There are several syntax errors in the code:    The function calculateAverage is incorrectly defined with an extra semicolon ; after its prototype.    The function displayStudentData is defined inside main, which is not valid in C. Functions should be defined outside of main.    There is a duplicate prompt for entering the student names and a missing prompt for entering their marks.
q3-There are syntax issues that prevent the code from compiling:    The while statement is misplaced; it should be part of a loop structure.    The variable N is used but not defined. It should be replaced with totalbids.
    The printf inside the if condition is missing a corresponding value for the placeholder.    The do loop is incomplete; it lacks the closing braces.</v>
      </c>
      <c r="AP185" t="s">
        <v>1107</v>
      </c>
    </row>
    <row r="186" spans="1:42" x14ac:dyDescent="0.3">
      <c r="A186" s="7">
        <v>187</v>
      </c>
      <c r="B186" s="8">
        <v>20724197</v>
      </c>
      <c r="C186" s="6" t="s">
        <v>186</v>
      </c>
      <c r="D186" s="10">
        <v>1.5</v>
      </c>
      <c r="E186" s="10">
        <v>1.5</v>
      </c>
      <c r="F186" s="10">
        <f>SUM(Table1357859[[#This Row],[Run and Output (1.5)]:[Code Quality (1.5)]])</f>
        <v>3</v>
      </c>
      <c r="G186" s="10">
        <v>1.5</v>
      </c>
      <c r="H186" s="10">
        <v>1.5</v>
      </c>
      <c r="I186" s="10">
        <f>SUM(Table1357859[[#This Row],[Run and Output (1.5)2]],Table1357859[[#This Row],[Code Quality (1.5)3]])</f>
        <v>3</v>
      </c>
      <c r="J186" s="17">
        <v>1.5</v>
      </c>
      <c r="K186" s="10">
        <v>1.5</v>
      </c>
      <c r="L186" s="10">
        <f>SUM(Table1357859[[#This Row],[Run and Output (2)]],Table1357859[[#This Row],[Code Quality (2)]])</f>
        <v>3</v>
      </c>
      <c r="M186" s="25">
        <f>SUM(Table1357859[[#This Row],[Q1]],Table1357859[[#This Row],[Q2]],Table1357859[[#This Row],[Q3]])</f>
        <v>9</v>
      </c>
      <c r="N186" s="10">
        <v>1.5</v>
      </c>
      <c r="O186" s="10">
        <v>1.5</v>
      </c>
      <c r="P186" s="33">
        <f>SUM(Table1357859[[#This Row],[Run and Correct Output (1.5)]:[Code Quality (1.5)2]])</f>
        <v>3</v>
      </c>
      <c r="Q186" s="10">
        <v>1.5</v>
      </c>
      <c r="R186" s="10">
        <v>1.5</v>
      </c>
      <c r="S186" s="33">
        <f>SUM(Table1357859[[#This Row],[Run and Correct Output (1.5)2]:[Code Quality (1.5)4]])</f>
        <v>3</v>
      </c>
      <c r="T186" s="10">
        <v>1</v>
      </c>
      <c r="U186" s="10">
        <v>1</v>
      </c>
      <c r="V186" s="33">
        <f>SUM(Table1357859[[#This Row],[Run and Correct Output (2)]:[Code Quality (2)2]])</f>
        <v>2</v>
      </c>
      <c r="W186" s="3">
        <f>SUM(Table1357859[[#This Row],[Q1(3)]],Table1357859[[#This Row],[Q2(3)]],Table1357859[[#This Row],[Q3 (4)]])</f>
        <v>8</v>
      </c>
      <c r="X186" s="2"/>
      <c r="Y186" s="2"/>
      <c r="Z186" s="2"/>
      <c r="AA186" s="2"/>
      <c r="AB186" s="2"/>
      <c r="AC186" s="2"/>
      <c r="AD186" s="3">
        <f t="shared" si="10"/>
        <v>0</v>
      </c>
      <c r="AE186" s="4">
        <f t="shared" si="8"/>
        <v>17</v>
      </c>
      <c r="AF186" s="12" t="s">
        <v>254</v>
      </c>
      <c r="AG186" s="12" t="s">
        <v>499</v>
      </c>
      <c r="AH186" s="12" t="s">
        <v>500</v>
      </c>
      <c r="AI186" s="12" t="str">
        <f>CONCATENATE(Table1357859[[#This Row],[Feedback Q1]],Table1357859[[#This Row],[Feedback Q2]],Table1357859[[#This Row],[Feedback Q3]])</f>
        <v>q1:The program correctly prints a grid of asterisks according to the number of rows and columns specified by the user. The nested loops work as intended, creating the expected output.q2:The program correctly computes the sum, average, product, smallest, and largest of three integers inputted by the user. The fundamental logic is valid, and it produces the expected results.q3:Q3: incorrect calculation</v>
      </c>
      <c r="AJ186" s="12" t="s">
        <v>631</v>
      </c>
      <c r="AL186" t="s">
        <v>870</v>
      </c>
      <c r="AM186" t="s">
        <v>869</v>
      </c>
      <c r="AN186" t="s">
        <v>739</v>
      </c>
      <c r="AO186" t="str">
        <f t="shared" si="9"/>
        <v>q1-The sum always return 0
q2-the use of getchar() after reading the name is unnecessary and may lead to confusion. The scanf(" %[^\n]", names[i]); already handles spaces in names correctly.
q3-The program effectively meets all requirements</v>
      </c>
      <c r="AP186" t="s">
        <v>1108</v>
      </c>
    </row>
    <row r="187" spans="1:42" x14ac:dyDescent="0.3">
      <c r="A187" s="7">
        <v>188</v>
      </c>
      <c r="B187" s="8">
        <v>20724220</v>
      </c>
      <c r="C187" s="6" t="s">
        <v>187</v>
      </c>
      <c r="D187" s="10">
        <v>1.5</v>
      </c>
      <c r="E187" s="10">
        <v>1.5</v>
      </c>
      <c r="F187" s="10">
        <f>SUM(Table1357859[[#This Row],[Run and Output (1.5)]:[Code Quality (1.5)]])</f>
        <v>3</v>
      </c>
      <c r="G187" s="10">
        <v>1.5</v>
      </c>
      <c r="H187" s="10">
        <v>1.5</v>
      </c>
      <c r="I187" s="10">
        <f>SUM(Table1357859[[#This Row],[Run and Output (1.5)2]],Table1357859[[#This Row],[Code Quality (1.5)3]])</f>
        <v>3</v>
      </c>
      <c r="J187" s="10">
        <v>2</v>
      </c>
      <c r="K187" s="10">
        <v>2</v>
      </c>
      <c r="L187" s="10">
        <f>SUM(Table1357859[[#This Row],[Run and Output (2)]],Table1357859[[#This Row],[Code Quality (2)]])</f>
        <v>4</v>
      </c>
      <c r="M187" s="25">
        <f>SUM(Table1357859[[#This Row],[Q1]],Table1357859[[#This Row],[Q2]],Table1357859[[#This Row],[Q3]])</f>
        <v>10</v>
      </c>
      <c r="N187" s="10">
        <v>1.5</v>
      </c>
      <c r="O187" s="10">
        <v>1.5</v>
      </c>
      <c r="P187" s="33">
        <f>SUM(Table1357859[[#This Row],[Run and Correct Output (1.5)]:[Code Quality (1.5)2]])</f>
        <v>3</v>
      </c>
      <c r="Q187" s="10">
        <v>1</v>
      </c>
      <c r="R187" s="10">
        <v>1</v>
      </c>
      <c r="S187" s="33">
        <f>SUM(Table1357859[[#This Row],[Run and Correct Output (1.5)2]:[Code Quality (1.5)4]])</f>
        <v>2</v>
      </c>
      <c r="T187" s="10">
        <v>2</v>
      </c>
      <c r="U187" s="10">
        <v>2</v>
      </c>
      <c r="V187" s="33">
        <f>SUM(Table1357859[[#This Row],[Run and Correct Output (2)]:[Code Quality (2)2]])</f>
        <v>4</v>
      </c>
      <c r="W187" s="3">
        <f>SUM(Table1357859[[#This Row],[Q1(3)]],Table1357859[[#This Row],[Q2(3)]],Table1357859[[#This Row],[Q3 (4)]])</f>
        <v>9</v>
      </c>
      <c r="X187" s="2"/>
      <c r="Y187" s="2"/>
      <c r="Z187" s="2"/>
      <c r="AA187" s="2"/>
      <c r="AB187" s="2"/>
      <c r="AC187" s="2"/>
      <c r="AD187" s="3">
        <f t="shared" si="10"/>
        <v>0</v>
      </c>
      <c r="AE187" s="4">
        <f t="shared" si="8"/>
        <v>19</v>
      </c>
      <c r="AF187" s="12" t="s">
        <v>254</v>
      </c>
      <c r="AG187" s="12" t="s">
        <v>438</v>
      </c>
      <c r="AH187" s="12" t="s">
        <v>437</v>
      </c>
      <c r="AI187" s="12" t="str">
        <f>CONCATENATE(Table1357859[[#This Row],[Feedback Q1]],Table1357859[[#This Row],[Feedback Q2]],Table1357859[[#This Row],[Feedback Q3]])</f>
        <v>q1:The program correctly prints a grid of asterisks according to the number of rows and columns specified by the user. The nested loops work as intended, creating the expected output.q2:The program correctly calculates and displays the sum, average, product, smallest, and largest of three numbers input by the user. The current logic for determining the smallest and largest values is not comprehensive. It can lead to incorrect results because it does not compare all three integers correctly.q3:The program calculates the total cost of grocery items based on user input and applies a discount if provided.</v>
      </c>
      <c r="AJ187" s="12" t="s">
        <v>551</v>
      </c>
      <c r="AL187" t="s">
        <v>736</v>
      </c>
      <c r="AM187" t="s">
        <v>760</v>
      </c>
      <c r="AN187" t="s">
        <v>739</v>
      </c>
      <c r="AO187" t="str">
        <f t="shared" si="9"/>
        <v>q1-The program effectively meets all requirements
q2-The program meets the primary requirements 
q3-The program effectively meets all requirements</v>
      </c>
      <c r="AP187" t="s">
        <v>1109</v>
      </c>
    </row>
    <row r="188" spans="1:42" x14ac:dyDescent="0.3">
      <c r="K188" s="24"/>
      <c r="L188" s="24"/>
      <c r="AE188" s="22"/>
    </row>
    <row r="189" spans="1:42" x14ac:dyDescent="0.3">
      <c r="C189" s="24" t="s">
        <v>676</v>
      </c>
      <c r="D189" s="22"/>
      <c r="E189" s="22"/>
      <c r="F189" s="22"/>
      <c r="G189" s="22"/>
      <c r="H189" s="22"/>
      <c r="I189" s="22"/>
      <c r="J189" s="22"/>
      <c r="K189" s="22"/>
      <c r="L189" s="22"/>
      <c r="M189" s="22"/>
      <c r="N189" s="1">
        <f>AVERAGE(Table1357859[Run and Correct Output (1.5)])</f>
        <v>1.260752688172043</v>
      </c>
      <c r="O189" s="1">
        <f>AVERAGE(Table1357859[Code Quality (1.5)2])</f>
        <v>1.25</v>
      </c>
      <c r="P189" s="22">
        <f>AVERAGE(Table1357859[Q1(3)])</f>
        <v>2.510752688172043</v>
      </c>
      <c r="Q189" s="36">
        <f>AVERAGE(Table1357859[Run and Correct Output (1.5)2])</f>
        <v>1.3521505376344085</v>
      </c>
      <c r="R189" s="36">
        <f>AVERAGE(Table1357859[Code Quality (1.5)4])</f>
        <v>1.2903225806451613</v>
      </c>
      <c r="S189" s="22">
        <f>AVERAGE(Table1357859[Q2(3)])</f>
        <v>2.64247311827957</v>
      </c>
      <c r="T189" s="36">
        <f>AVERAGE(Table1357859[Run and Correct Output (2)])</f>
        <v>1.739247311827957</v>
      </c>
      <c r="U189" s="36">
        <f>AVERAGE(Table1357859[Code Quality (2)2])</f>
        <v>1.7150537634408602</v>
      </c>
      <c r="V189" s="22">
        <f>AVERAGE(Table1357859[Q3 (4)])</f>
        <v>3.454301075268817</v>
      </c>
      <c r="W189" s="22">
        <f>AVERAGE(Table1357859[Subtotal (10)2])</f>
        <v>8.60752688172043</v>
      </c>
      <c r="AE189" s="22"/>
    </row>
    <row r="190" spans="1:42" x14ac:dyDescent="0.3">
      <c r="C190" s="24" t="s">
        <v>677</v>
      </c>
      <c r="D190" s="22"/>
      <c r="E190" s="22"/>
      <c r="F190" s="22"/>
      <c r="G190" s="22"/>
      <c r="H190" s="22"/>
      <c r="I190" s="22"/>
      <c r="J190" s="22"/>
      <c r="K190" s="22"/>
      <c r="L190" s="22"/>
      <c r="M190" s="22"/>
      <c r="N190" s="1">
        <f>STDEV(Table1357859[Run and Correct Output (1.5)])</f>
        <v>0.36468049417342385</v>
      </c>
      <c r="O190" s="1">
        <f>STDEV(Table1357859[Code Quality (1.5)2])</f>
        <v>0.36111688607070896</v>
      </c>
      <c r="P190" s="22">
        <f>STDEV(Table1357859[Q1(3)])</f>
        <v>0.71840098200008107</v>
      </c>
      <c r="Q190" s="36">
        <f>STDEV(Table1357859[Run and Correct Output (1.5)2])</f>
        <v>0.34236174787074974</v>
      </c>
      <c r="R190" s="36">
        <f>STDEV(Table1357859[Code Quality (1.5)4])</f>
        <v>0.37360609872012501</v>
      </c>
      <c r="S190" s="22">
        <f>STDEV(Table1357859[Q2(3)])</f>
        <v>0.69738686911886461</v>
      </c>
      <c r="T190" s="36">
        <f>STDEV(Table1357859[Run and Correct Output (2)])</f>
        <v>0.50992047405217966</v>
      </c>
      <c r="U190" s="36">
        <f>STDEV(Table1357859[Code Quality (2)2])</f>
        <v>0.53472826876666268</v>
      </c>
      <c r="V190" s="22">
        <f>STDEV(Table1357859[Q3 (4)])</f>
        <v>1.0367870305426949</v>
      </c>
      <c r="W190" s="22">
        <f>STDEV(Table1357859[Subtotal (10)2])</f>
        <v>2.0386130186511635</v>
      </c>
      <c r="AE190" s="22"/>
    </row>
    <row r="191" spans="1:42" x14ac:dyDescent="0.3">
      <c r="C191" s="24" t="s">
        <v>678</v>
      </c>
      <c r="D191" s="22"/>
      <c r="E191" s="22"/>
      <c r="F191" s="22"/>
      <c r="G191" s="22"/>
      <c r="H191" s="22"/>
      <c r="I191" s="22"/>
      <c r="J191" s="22"/>
      <c r="K191" s="22"/>
      <c r="L191" s="22"/>
      <c r="M191" s="22"/>
      <c r="N191" s="1">
        <f>MIN(Table1357859[Run and Correct Output (1.5)])</f>
        <v>0</v>
      </c>
      <c r="O191" s="1">
        <f>MIN(Table1357859[Code Quality (1.5)2])</f>
        <v>0</v>
      </c>
      <c r="P191" s="22">
        <f>MIN(Table1357859[Q1(3)])</f>
        <v>0</v>
      </c>
      <c r="Q191" s="36">
        <f>MIN(Table1357859[Run and Correct Output (1.5)2])</f>
        <v>0</v>
      </c>
      <c r="R191" s="36">
        <f>MIN(Table1357859[Code Quality (1.5)4])</f>
        <v>0</v>
      </c>
      <c r="S191" s="22">
        <f>MIN(Table1357859[Q2(3)])</f>
        <v>0</v>
      </c>
      <c r="T191" s="36">
        <f>MIN(Table1357859[Run and Correct Output (2)])</f>
        <v>0</v>
      </c>
      <c r="U191" s="36">
        <f>MIN(Table1357859[Code Quality (2)2])</f>
        <v>0</v>
      </c>
      <c r="V191" s="22">
        <f>MIN(Table1357859[Q3 (4)])</f>
        <v>0</v>
      </c>
      <c r="W191" s="22">
        <f>MIN(Table1357859[Subtotal (10)2])</f>
        <v>0</v>
      </c>
      <c r="AE191" s="22"/>
    </row>
    <row r="192" spans="1:42" x14ac:dyDescent="0.3">
      <c r="C192" s="24" t="s">
        <v>679</v>
      </c>
      <c r="D192" s="22"/>
      <c r="E192" s="22"/>
      <c r="F192" s="22"/>
      <c r="G192" s="22"/>
      <c r="H192" s="22"/>
      <c r="I192" s="22"/>
      <c r="J192" s="22"/>
      <c r="K192" s="22"/>
      <c r="L192" s="22"/>
      <c r="M192" s="22"/>
      <c r="N192" s="1">
        <f>MAX(Table1357859[Run and Correct Output (1.5)])</f>
        <v>1.5</v>
      </c>
      <c r="O192" s="1">
        <f>MAX(Table1357859[Code Quality (1.5)2])</f>
        <v>1.5</v>
      </c>
      <c r="P192" s="22">
        <f>MAX(Table1357859[Q1(3)])</f>
        <v>3</v>
      </c>
      <c r="Q192" s="36">
        <f>MAX(Table1357859[Run and Correct Output (1.5)2])</f>
        <v>1.5</v>
      </c>
      <c r="R192" s="36">
        <f>MAX(Table1357859[Code Quality (1.5)4])</f>
        <v>1.5</v>
      </c>
      <c r="S192" s="22">
        <f>MAX(Table1357859[Q2(3)])</f>
        <v>3</v>
      </c>
      <c r="T192" s="36">
        <f>MAX(Table1357859[Run and Correct Output (2)])</f>
        <v>2</v>
      </c>
      <c r="U192" s="36">
        <f>MAX(Table1357859[Code Quality (2)2])</f>
        <v>2</v>
      </c>
      <c r="V192" s="22">
        <f>MAX(Table1357859[Q3 (4)])</f>
        <v>4</v>
      </c>
      <c r="W192" s="22">
        <f>MAX(Table1357859[Subtotal (10)2])</f>
        <v>10</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G G 1 V W X j M R G K j A A A A 9 Q A A A B I A H A B D b 2 5 m a W c v U G F j a 2 F n Z S 5 4 b W w g o h g A K K A U A A A A A A A A A A A A A A A A A A A A A A A A A A A A h Y 9 B D o I w F E S v Q r q n L R C j I Z + y c C u J C d G 4 J a V C I 3 w M L Z a 7 u f B I X k G M o u 5 c z p u 3 m L l f b 5 C O b e N d V G 9 0 h w k J K C e e Q t m V G q u E D P b o r 0 g q Y F v I U 1 E p b 5 L R x K M p E 1 J b e 4 4 Z c 8 5 R F 9 G u r 1 j I e c A O 2 S a X t W o L 8 p H 1 f 9 n X a G y B U h E B + 9 c Y E d I g i u h i S T m w m U G m 8 d u H 0 9 x n + w N h P T R 2 6 J V Q 6 O 9 y Y H M E 9 r 4 g H l B L A w Q U A A I A C A A Y b V V 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G 1 V W S i K R 7 g O A A A A E Q A A A B M A H A B G b 3 J t d W x h c y 9 T Z W N 0 a W 9 u M S 5 t I K I Y A C i g F A A A A A A A A A A A A A A A A A A A A A A A A A A A A C t O T S 7 J z M 9 T C I b Q h t Y A U E s B A i 0 A F A A C A A g A G G 1 V W X j M R G K j A A A A 9 Q A A A B I A A A A A A A A A A A A A A A A A A A A A A E N v b m Z p Z y 9 Q Y W N r Y W d l L n h t b F B L A Q I t A B Q A A g A I A B h t V V k P y u m r p A A A A O k A A A A T A A A A A A A A A A A A A A A A A O 8 A A A B b Q 2 9 u d G V u d F 9 U e X B l c 1 0 u e G 1 s U E s B A i 0 A F A A C A A g A G G 1 V W 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A 0 G i E m F X I F E t o u N m e N C e W g A A A A A A g A A A A A A E G Y A A A A B A A A g A A A A s N g 5 h q F 0 w o 0 g E 0 L z x 7 O U G m 7 H v s x H 1 x K 7 w J U m x 1 4 0 2 + I A A A A A D o A A A A A C A A A g A A A A / f T q n i q K L F h 0 J S z x q h r 5 m D 5 + k 6 E E u P r W r A Q l z l Y 3 2 t 9 Q A A A A I u + t x e 4 s T f t o 7 + b H U X C u h w j W / N 4 E V Z 2 T 6 p u m 4 z B / l / X 3 8 V 7 C S q c 8 K F t c Z m d 2 y j 9 B G G 0 6 6 h 5 u U 1 / t G M 8 3 r y M l Q q e G F q 9 x g c 0 V o W A G t g h i z 7 h A A A A A b p J O v R l w T 8 y 1 7 q r u S G Y W 7 L P 0 R G F f V z 2 j G t O 3 2 c Q D 3 2 h p c A 2 7 J J b P 8 8 c 1 1 o 2 8 q b c p U K 9 9 N b K s 8 D w G H B a h T 7 I z 0 w = = < / D a t a M a s h u p > 
</file>

<file path=customXml/itemProps1.xml><?xml version="1.0" encoding="utf-8"?>
<ds:datastoreItem xmlns:ds="http://schemas.openxmlformats.org/officeDocument/2006/customXml" ds:itemID="{D75FF173-71EC-4AFA-8899-7EC934EBCD4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Liow Jia Xin</cp:lastModifiedBy>
  <dcterms:created xsi:type="dcterms:W3CDTF">2024-10-20T14:01:16Z</dcterms:created>
  <dcterms:modified xsi:type="dcterms:W3CDTF">2025-04-17T03:33:45Z</dcterms:modified>
</cp:coreProperties>
</file>