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rdan\Desktop\CSC\CSC450\Person_Identification\"/>
    </mc:Choice>
  </mc:AlternateContent>
  <xr:revisionPtr revIDLastSave="0" documentId="13_ncr:1_{8C021D34-1F43-402A-A9D8-AAC8CDADBE98}" xr6:coauthVersionLast="31" xr6:coauthVersionMax="31" xr10:uidLastSave="{00000000-0000-0000-0000-000000000000}"/>
  <bookViews>
    <workbookView xWindow="0" yWindow="0" windowWidth="28800" windowHeight="12795" xr2:uid="{3D58FE3B-31FD-43D1-BAFD-D6804D3F71BE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5" i="1" l="1"/>
  <c r="L16" i="1" l="1"/>
  <c r="M16" i="1" s="1"/>
  <c r="B16" i="1"/>
  <c r="C16" i="1" s="1"/>
  <c r="S14" i="1"/>
  <c r="R14" i="1"/>
  <c r="Q14" i="1"/>
  <c r="P14" i="1"/>
  <c r="O14" i="1"/>
  <c r="N14" i="1"/>
  <c r="S13" i="1"/>
  <c r="R13" i="1"/>
  <c r="Q13" i="1"/>
  <c r="P13" i="1"/>
  <c r="O13" i="1"/>
  <c r="N13" i="1"/>
  <c r="S12" i="1"/>
  <c r="R12" i="1"/>
  <c r="Q12" i="1"/>
  <c r="P12" i="1"/>
  <c r="O12" i="1"/>
  <c r="N12" i="1"/>
  <c r="S11" i="1"/>
  <c r="R11" i="1"/>
  <c r="Q11" i="1"/>
  <c r="P11" i="1"/>
  <c r="O11" i="1"/>
  <c r="N11" i="1"/>
  <c r="S10" i="1"/>
  <c r="R10" i="1"/>
  <c r="Q10" i="1"/>
  <c r="P10" i="1"/>
  <c r="O10" i="1"/>
  <c r="N10" i="1"/>
  <c r="S9" i="1"/>
  <c r="R9" i="1"/>
  <c r="Q9" i="1"/>
  <c r="P9" i="1"/>
  <c r="O9" i="1"/>
  <c r="N9" i="1"/>
  <c r="S8" i="1"/>
  <c r="R8" i="1"/>
  <c r="Q8" i="1"/>
  <c r="P8" i="1"/>
  <c r="O8" i="1"/>
  <c r="N8" i="1"/>
  <c r="S7" i="1"/>
  <c r="R7" i="1"/>
  <c r="Q7" i="1"/>
  <c r="P7" i="1"/>
  <c r="O7" i="1"/>
  <c r="N7" i="1"/>
  <c r="S6" i="1"/>
  <c r="R6" i="1"/>
  <c r="Q6" i="1"/>
  <c r="P6" i="1"/>
  <c r="O6" i="1"/>
  <c r="N6" i="1"/>
  <c r="S5" i="1"/>
  <c r="R5" i="1"/>
  <c r="Q5" i="1"/>
  <c r="P5" i="1"/>
  <c r="O5" i="1"/>
  <c r="N5" i="1"/>
  <c r="S4" i="1"/>
  <c r="R4" i="1"/>
  <c r="Q4" i="1"/>
  <c r="P4" i="1"/>
  <c r="O4" i="1"/>
  <c r="N4" i="1"/>
  <c r="S3" i="1"/>
  <c r="R3" i="1"/>
  <c r="Q3" i="1"/>
  <c r="P3" i="1"/>
  <c r="O3" i="1"/>
  <c r="N3" i="1"/>
  <c r="N15" i="1" s="1"/>
  <c r="E15" i="1" l="1"/>
  <c r="F15" i="1"/>
  <c r="G15" i="1"/>
  <c r="H15" i="1"/>
  <c r="I15" i="1"/>
  <c r="I35" i="1" s="1"/>
  <c r="D15" i="1"/>
  <c r="D35" i="1" l="1"/>
  <c r="D16" i="1"/>
  <c r="E16" i="1" s="1"/>
  <c r="F16" i="1" s="1"/>
  <c r="G16" i="1" s="1"/>
  <c r="H16" i="1" s="1"/>
  <c r="I16" i="1" s="1"/>
  <c r="O15" i="1"/>
  <c r="P15" i="1" s="1"/>
  <c r="Q15" i="1" s="1"/>
  <c r="R15" i="1" s="1"/>
  <c r="S15" i="1" s="1"/>
  <c r="N16" i="1"/>
  <c r="O16" i="1" l="1"/>
  <c r="P16" i="1" s="1"/>
  <c r="Q16" i="1" s="1"/>
  <c r="R16" i="1" s="1"/>
  <c r="S16" i="1" s="1"/>
</calcChain>
</file>

<file path=xl/sharedStrings.xml><?xml version="1.0" encoding="utf-8"?>
<sst xmlns="http://schemas.openxmlformats.org/spreadsheetml/2006/main" count="35" uniqueCount="20">
  <si>
    <t>Burndown Chart</t>
  </si>
  <si>
    <t>Tasks</t>
  </si>
  <si>
    <t>T-01</t>
  </si>
  <si>
    <t>T-02</t>
  </si>
  <si>
    <t>T-03</t>
  </si>
  <si>
    <t>T-04</t>
  </si>
  <si>
    <t>T-05</t>
  </si>
  <si>
    <t>T-06</t>
  </si>
  <si>
    <t>T-07</t>
  </si>
  <si>
    <t>T-08</t>
  </si>
  <si>
    <t>T-09</t>
  </si>
  <si>
    <t>T-10</t>
  </si>
  <si>
    <t>T-11</t>
  </si>
  <si>
    <t>Actual</t>
  </si>
  <si>
    <t>Hours Expected/hour</t>
  </si>
  <si>
    <t>T-12</t>
  </si>
  <si>
    <t>velocity</t>
  </si>
  <si>
    <t>Burndown</t>
  </si>
  <si>
    <t>Ideal Burndown</t>
  </si>
  <si>
    <t>Actual Burndown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</si>
</sst>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2" borderId="6" xfId="0" applyFill="1" applyBorder="1"/>
    <xf numFmtId="0" fontId="0" fillId="2" borderId="6" xfId="0" applyFill="1" applyBorder="1" applyAlignment="1">
      <alignment horizontal="center"/>
    </xf>
    <xf numFmtId="0" fontId="0" fillId="2" borderId="7" xfId="0" applyFill="1" applyBorder="1"/>
    <xf numFmtId="0" fontId="0" fillId="2" borderId="7" xfId="0" applyFill="1" applyBorder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Person</a:t>
            </a:r>
            <a:r>
              <a:rPr lang="en-US" baseline="0"/>
              <a:t> Identification Burn 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Ideal Tasks Remaining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Sheet1!$M$2:$S$2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Sheet1!$M$16:$S$16</c:f>
              <c:numCache>
                <c:formatCode>General</c:formatCode>
                <c:ptCount val="7"/>
                <c:pt idx="0">
                  <c:v>204</c:v>
                </c:pt>
                <c:pt idx="1">
                  <c:v>181.75</c:v>
                </c:pt>
                <c:pt idx="2">
                  <c:v>159.5</c:v>
                </c:pt>
                <c:pt idx="3">
                  <c:v>137.25</c:v>
                </c:pt>
                <c:pt idx="4">
                  <c:v>115</c:v>
                </c:pt>
                <c:pt idx="5">
                  <c:v>92.75</c:v>
                </c:pt>
                <c:pt idx="6">
                  <c:v>70.5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8A4-4381-B5D4-64EDF29F7941}"/>
            </c:ext>
          </c:extLst>
        </c:ser>
        <c:ser>
          <c:idx val="1"/>
          <c:order val="1"/>
          <c:tx>
            <c:v>Actual Tasks Remaining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Sheet1!$C$2:$I$2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Sheet1!$C$16:$E$16</c:f>
              <c:numCache>
                <c:formatCode>General</c:formatCode>
                <c:ptCount val="3"/>
                <c:pt idx="0">
                  <c:v>204</c:v>
                </c:pt>
                <c:pt idx="1">
                  <c:v>204</c:v>
                </c:pt>
                <c:pt idx="2">
                  <c:v>175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8A4-4381-B5D4-64EDF29F7941}"/>
            </c:ext>
          </c:extLst>
        </c:ser>
        <c:ser>
          <c:idx val="2"/>
          <c:order val="2"/>
          <c:tx>
            <c:v>Velocity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Sheet1!$C$2:$I$2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Sheet1!$C$35:$F$35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8A4-4381-B5D4-64EDF29F79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4609912"/>
        <c:axId val="474605976"/>
      </c:scatterChart>
      <c:valAx>
        <c:axId val="474609912"/>
        <c:scaling>
          <c:orientation val="minMax"/>
          <c:max val="6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</a:t>
                </a:r>
                <a:r>
                  <a:rPr lang="en-US" baseline="0"/>
                  <a:t> Timeline (2-Week Sprint)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605976"/>
        <c:crosses val="autoZero"/>
        <c:crossBetween val="midCat"/>
      </c:valAx>
      <c:valAx>
        <c:axId val="474605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Sum of Task Estimates (hours)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609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v>Percentage Complete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10E-4C85-8A11-0C4FBAA03DD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FFF-45B7-8C2D-27D60A6C271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FFF-45B7-8C2D-27D60A6C271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7FFF-45B7-8C2D-27D60A6C271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7FFF-45B7-8C2D-27D60A6C271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4"/>
              <c:pt idx="0">
                <c:v>Not Done</c:v>
              </c:pt>
              <c:pt idx="1">
                <c:v> [US7]</c:v>
              </c:pt>
              <c:pt idx="2">
                <c:v>[US5]</c:v>
              </c:pt>
              <c:pt idx="3">
                <c:v>[US4]</c:v>
              </c:pt>
            </c:strLit>
          </c:cat>
          <c:val>
            <c:numRef>
              <c:f>(Sheet1!$E$6,Sheet1!$E$7,Sheet1!$E$9,Sheet1!$F$4,Sheet1!$F$3,Sheet1!$F$5,Sheet1!$F$6,Sheet1!$F$9,Sheet1!$F$13,Sheet1!$I$16)</c:f>
              <c:numCache>
                <c:formatCode>General</c:formatCode>
                <c:ptCount val="10"/>
                <c:pt idx="0">
                  <c:v>15</c:v>
                </c:pt>
                <c:pt idx="1">
                  <c:v>4</c:v>
                </c:pt>
                <c:pt idx="2">
                  <c:v>10</c:v>
                </c:pt>
                <c:pt idx="3">
                  <c:v>15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15</c:v>
                </c:pt>
                <c:pt idx="8">
                  <c:v>15</c:v>
                </c:pt>
                <c:pt idx="9">
                  <c:v>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0E-4C85-8A11-0C4FBAA03DD9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14287</xdr:rowOff>
    </xdr:from>
    <xdr:to>
      <xdr:col>9</xdr:col>
      <xdr:colOff>0</xdr:colOff>
      <xdr:row>33</xdr:row>
      <xdr:rowOff>180975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E59452C-46C9-4DCD-9F9B-DF24BC62FD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9525</xdr:colOff>
      <xdr:row>16</xdr:row>
      <xdr:rowOff>19050</xdr:rowOff>
    </xdr:from>
    <xdr:to>
      <xdr:col>19</xdr:col>
      <xdr:colOff>0</xdr:colOff>
      <xdr:row>33</xdr:row>
      <xdr:rowOff>171450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E8D1547-84CF-40F9-8EE7-E9FEFD3979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A37E3-19D3-4F0C-B7FD-745B28133E0B}">
  <dimension ref="A1:S35"/>
  <sheetViews>
    <sheetView tabSelected="1" workbookViewId="0">
      <selection activeCell="J18" sqref="J18"/>
    </sheetView>
  </sheetViews>
  <sheetFormatPr defaultRowHeight="15" x14ac:dyDescent="0.25"/>
  <cols>
    <col min="1" max="1" width="9.7109375" customWidth="1"/>
    <col min="2" max="2" width="19.42578125" style="1" customWidth="1"/>
    <col min="11" max="11" width="9.7109375" customWidth="1"/>
    <col min="12" max="12" width="19.42578125" customWidth="1"/>
  </cols>
  <sheetData>
    <row r="1" spans="1:19" x14ac:dyDescent="0.25">
      <c r="A1" s="12" t="s">
        <v>19</v>
      </c>
      <c r="B1" s="13"/>
      <c r="C1" s="13"/>
      <c r="D1" s="13"/>
      <c r="E1" s="13"/>
      <c r="F1" s="13"/>
      <c r="G1" s="13"/>
      <c r="H1" s="13"/>
      <c r="I1" s="14"/>
      <c r="K1" s="12" t="s">
        <v>18</v>
      </c>
      <c r="L1" s="13"/>
      <c r="M1" s="13"/>
      <c r="N1" s="13"/>
      <c r="O1" s="13"/>
      <c r="P1" s="13"/>
      <c r="Q1" s="13"/>
      <c r="R1" s="13"/>
      <c r="S1" s="14"/>
    </row>
    <row r="2" spans="1:19" x14ac:dyDescent="0.25">
      <c r="A2" s="4" t="s">
        <v>1</v>
      </c>
      <c r="B2" s="2" t="s">
        <v>14</v>
      </c>
      <c r="C2" s="4">
        <v>0</v>
      </c>
      <c r="D2" s="4">
        <v>1</v>
      </c>
      <c r="E2" s="4">
        <v>2</v>
      </c>
      <c r="F2" s="4">
        <v>3</v>
      </c>
      <c r="G2" s="4">
        <v>4</v>
      </c>
      <c r="H2" s="4">
        <v>5</v>
      </c>
      <c r="I2" s="4">
        <v>6</v>
      </c>
      <c r="K2" s="4" t="s">
        <v>1</v>
      </c>
      <c r="L2" s="2" t="s">
        <v>14</v>
      </c>
      <c r="M2" s="4">
        <v>0</v>
      </c>
      <c r="N2" s="4">
        <v>1</v>
      </c>
      <c r="O2" s="4">
        <v>2</v>
      </c>
      <c r="P2" s="4">
        <v>3</v>
      </c>
      <c r="Q2" s="4">
        <v>4</v>
      </c>
      <c r="R2" s="4">
        <v>5</v>
      </c>
      <c r="S2" s="4">
        <v>6</v>
      </c>
    </row>
    <row r="3" spans="1:19" x14ac:dyDescent="0.25">
      <c r="A3" s="5" t="s">
        <v>2</v>
      </c>
      <c r="B3" s="3">
        <v>2</v>
      </c>
      <c r="C3" s="5">
        <v>0</v>
      </c>
      <c r="D3" s="5">
        <v>0</v>
      </c>
      <c r="E3" s="5">
        <v>0</v>
      </c>
      <c r="F3" s="5">
        <v>2</v>
      </c>
      <c r="G3" s="5">
        <v>0</v>
      </c>
      <c r="H3" s="5">
        <v>0</v>
      </c>
      <c r="I3" s="5">
        <v>0</v>
      </c>
      <c r="K3" s="5" t="s">
        <v>2</v>
      </c>
      <c r="L3" s="3">
        <v>2</v>
      </c>
      <c r="M3" s="5">
        <v>0</v>
      </c>
      <c r="N3" s="5">
        <f>0.5/6</f>
        <v>8.3333333333333329E-2</v>
      </c>
      <c r="O3" s="5">
        <f t="shared" ref="O3:S3" si="0">0.5/6</f>
        <v>8.3333333333333329E-2</v>
      </c>
      <c r="P3" s="5">
        <f t="shared" si="0"/>
        <v>8.3333333333333329E-2</v>
      </c>
      <c r="Q3" s="5">
        <f t="shared" si="0"/>
        <v>8.3333333333333329E-2</v>
      </c>
      <c r="R3" s="5">
        <f t="shared" si="0"/>
        <v>8.3333333333333329E-2</v>
      </c>
      <c r="S3" s="5">
        <f t="shared" si="0"/>
        <v>8.3333333333333329E-2</v>
      </c>
    </row>
    <row r="4" spans="1:19" x14ac:dyDescent="0.25">
      <c r="A4" s="5" t="s">
        <v>3</v>
      </c>
      <c r="B4" s="3">
        <v>15</v>
      </c>
      <c r="C4" s="5">
        <v>0</v>
      </c>
      <c r="D4" s="5">
        <v>0</v>
      </c>
      <c r="E4" s="5">
        <v>0</v>
      </c>
      <c r="F4" s="5">
        <v>15</v>
      </c>
      <c r="G4" s="5">
        <v>0</v>
      </c>
      <c r="H4" s="5">
        <v>0</v>
      </c>
      <c r="I4" s="5">
        <v>0</v>
      </c>
      <c r="K4" s="5" t="s">
        <v>3</v>
      </c>
      <c r="L4" s="3">
        <v>15</v>
      </c>
      <c r="M4" s="5">
        <v>0</v>
      </c>
      <c r="N4" s="5">
        <f>4/6</f>
        <v>0.66666666666666663</v>
      </c>
      <c r="O4" s="5">
        <f t="shared" ref="O4:S4" si="1">4/6</f>
        <v>0.66666666666666663</v>
      </c>
      <c r="P4" s="5">
        <f t="shared" si="1"/>
        <v>0.66666666666666663</v>
      </c>
      <c r="Q4" s="5">
        <f t="shared" si="1"/>
        <v>0.66666666666666663</v>
      </c>
      <c r="R4" s="5">
        <f t="shared" si="1"/>
        <v>0.66666666666666663</v>
      </c>
      <c r="S4" s="5">
        <f t="shared" si="1"/>
        <v>0.66666666666666663</v>
      </c>
    </row>
    <row r="5" spans="1:19" x14ac:dyDescent="0.25">
      <c r="A5" s="5" t="s">
        <v>4</v>
      </c>
      <c r="B5" s="3">
        <v>5</v>
      </c>
      <c r="C5" s="5">
        <v>0</v>
      </c>
      <c r="D5" s="5">
        <v>0</v>
      </c>
      <c r="E5" s="5">
        <v>0</v>
      </c>
      <c r="F5" s="5">
        <v>5</v>
      </c>
      <c r="G5" s="5">
        <v>0</v>
      </c>
      <c r="H5" s="5">
        <v>0</v>
      </c>
      <c r="I5" s="5">
        <v>0</v>
      </c>
      <c r="K5" s="5" t="s">
        <v>4</v>
      </c>
      <c r="L5" s="3">
        <v>5</v>
      </c>
      <c r="M5" s="5">
        <v>0</v>
      </c>
      <c r="N5" s="5">
        <f>2/6</f>
        <v>0.33333333333333331</v>
      </c>
      <c r="O5" s="5">
        <f t="shared" ref="O5:S5" si="2">2/6</f>
        <v>0.33333333333333331</v>
      </c>
      <c r="P5" s="5">
        <f t="shared" si="2"/>
        <v>0.33333333333333331</v>
      </c>
      <c r="Q5" s="5">
        <f t="shared" si="2"/>
        <v>0.33333333333333331</v>
      </c>
      <c r="R5" s="5">
        <f t="shared" si="2"/>
        <v>0.33333333333333331</v>
      </c>
      <c r="S5" s="5">
        <f t="shared" si="2"/>
        <v>0.33333333333333331</v>
      </c>
    </row>
    <row r="6" spans="1:19" x14ac:dyDescent="0.25">
      <c r="A6" s="5" t="s">
        <v>5</v>
      </c>
      <c r="B6" s="3">
        <v>30</v>
      </c>
      <c r="C6" s="5">
        <v>0</v>
      </c>
      <c r="D6" s="5">
        <v>0</v>
      </c>
      <c r="E6" s="5">
        <v>15</v>
      </c>
      <c r="F6" s="5">
        <v>8</v>
      </c>
      <c r="G6" s="5">
        <v>0</v>
      </c>
      <c r="H6" s="5">
        <v>0</v>
      </c>
      <c r="I6" s="5">
        <v>0</v>
      </c>
      <c r="K6" s="5" t="s">
        <v>5</v>
      </c>
      <c r="L6" s="3">
        <v>30</v>
      </c>
      <c r="M6" s="5">
        <v>0</v>
      </c>
      <c r="N6" s="5">
        <f>15/6</f>
        <v>2.5</v>
      </c>
      <c r="O6" s="5">
        <f t="shared" ref="O6:S6" si="3">15/6</f>
        <v>2.5</v>
      </c>
      <c r="P6" s="5">
        <f t="shared" si="3"/>
        <v>2.5</v>
      </c>
      <c r="Q6" s="5">
        <f t="shared" si="3"/>
        <v>2.5</v>
      </c>
      <c r="R6" s="5">
        <f t="shared" si="3"/>
        <v>2.5</v>
      </c>
      <c r="S6" s="5">
        <f t="shared" si="3"/>
        <v>2.5</v>
      </c>
    </row>
    <row r="7" spans="1:19" x14ac:dyDescent="0.25">
      <c r="A7" s="5" t="s">
        <v>6</v>
      </c>
      <c r="B7" s="3">
        <v>8</v>
      </c>
      <c r="C7" s="5">
        <v>0</v>
      </c>
      <c r="D7" s="5">
        <v>0</v>
      </c>
      <c r="E7" s="5">
        <v>4</v>
      </c>
      <c r="F7" s="5">
        <v>0</v>
      </c>
      <c r="G7" s="5">
        <v>0</v>
      </c>
      <c r="H7" s="5">
        <v>0</v>
      </c>
      <c r="I7" s="5">
        <v>0</v>
      </c>
      <c r="K7" s="5" t="s">
        <v>6</v>
      </c>
      <c r="L7" s="3">
        <v>8</v>
      </c>
      <c r="M7" s="5">
        <v>0</v>
      </c>
      <c r="N7" s="5">
        <f>4/6</f>
        <v>0.66666666666666663</v>
      </c>
      <c r="O7" s="5">
        <f t="shared" ref="O7:S7" si="4">4/6</f>
        <v>0.66666666666666663</v>
      </c>
      <c r="P7" s="5">
        <f t="shared" si="4"/>
        <v>0.66666666666666663</v>
      </c>
      <c r="Q7" s="5">
        <f t="shared" si="4"/>
        <v>0.66666666666666663</v>
      </c>
      <c r="R7" s="5">
        <f t="shared" si="4"/>
        <v>0.66666666666666663</v>
      </c>
      <c r="S7" s="5">
        <f t="shared" si="4"/>
        <v>0.66666666666666663</v>
      </c>
    </row>
    <row r="8" spans="1:19" x14ac:dyDescent="0.25">
      <c r="A8" s="5" t="s">
        <v>7</v>
      </c>
      <c r="B8" s="3">
        <v>12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K8" s="5" t="s">
        <v>7</v>
      </c>
      <c r="L8" s="3">
        <v>12</v>
      </c>
      <c r="M8" s="5">
        <v>0</v>
      </c>
      <c r="N8" s="5">
        <f>12/6</f>
        <v>2</v>
      </c>
      <c r="O8" s="5">
        <f t="shared" ref="O8:S8" si="5">12/6</f>
        <v>2</v>
      </c>
      <c r="P8" s="5">
        <f t="shared" si="5"/>
        <v>2</v>
      </c>
      <c r="Q8" s="5">
        <f t="shared" si="5"/>
        <v>2</v>
      </c>
      <c r="R8" s="5">
        <f t="shared" si="5"/>
        <v>2</v>
      </c>
      <c r="S8" s="5">
        <f t="shared" si="5"/>
        <v>2</v>
      </c>
    </row>
    <row r="9" spans="1:19" x14ac:dyDescent="0.25">
      <c r="A9" s="5" t="s">
        <v>8</v>
      </c>
      <c r="B9" s="3">
        <v>50</v>
      </c>
      <c r="C9" s="5">
        <v>0</v>
      </c>
      <c r="D9" s="5">
        <v>0</v>
      </c>
      <c r="E9" s="5">
        <v>10</v>
      </c>
      <c r="F9" s="5">
        <v>15</v>
      </c>
      <c r="G9" s="5">
        <v>0</v>
      </c>
      <c r="H9" s="5">
        <v>0</v>
      </c>
      <c r="I9" s="5">
        <v>0</v>
      </c>
      <c r="K9" s="5" t="s">
        <v>8</v>
      </c>
      <c r="L9" s="3">
        <v>50</v>
      </c>
      <c r="M9" s="5">
        <v>0</v>
      </c>
      <c r="N9" s="5">
        <f>40/6</f>
        <v>6.666666666666667</v>
      </c>
      <c r="O9" s="5">
        <f t="shared" ref="O9:S9" si="6">40/6</f>
        <v>6.666666666666667</v>
      </c>
      <c r="P9" s="5">
        <f t="shared" si="6"/>
        <v>6.666666666666667</v>
      </c>
      <c r="Q9" s="5">
        <f t="shared" si="6"/>
        <v>6.666666666666667</v>
      </c>
      <c r="R9" s="5">
        <f t="shared" si="6"/>
        <v>6.666666666666667</v>
      </c>
      <c r="S9" s="5">
        <f t="shared" si="6"/>
        <v>6.666666666666667</v>
      </c>
    </row>
    <row r="10" spans="1:19" x14ac:dyDescent="0.25">
      <c r="A10" s="5" t="s">
        <v>9</v>
      </c>
      <c r="B10" s="3">
        <v>20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K10" s="5" t="s">
        <v>9</v>
      </c>
      <c r="L10" s="3">
        <v>20</v>
      </c>
      <c r="M10" s="5">
        <v>0</v>
      </c>
      <c r="N10" s="5">
        <f>20/6</f>
        <v>3.3333333333333335</v>
      </c>
      <c r="O10" s="5">
        <f t="shared" ref="O10:S10" si="7">20/6</f>
        <v>3.3333333333333335</v>
      </c>
      <c r="P10" s="5">
        <f t="shared" si="7"/>
        <v>3.3333333333333335</v>
      </c>
      <c r="Q10" s="5">
        <f t="shared" si="7"/>
        <v>3.3333333333333335</v>
      </c>
      <c r="R10" s="5">
        <f t="shared" si="7"/>
        <v>3.3333333333333335</v>
      </c>
      <c r="S10" s="5">
        <f t="shared" si="7"/>
        <v>3.3333333333333335</v>
      </c>
    </row>
    <row r="11" spans="1:19" x14ac:dyDescent="0.25">
      <c r="A11" s="5" t="s">
        <v>10</v>
      </c>
      <c r="B11" s="3">
        <v>9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K11" s="5" t="s">
        <v>10</v>
      </c>
      <c r="L11" s="3">
        <v>9</v>
      </c>
      <c r="M11" s="5">
        <v>0</v>
      </c>
      <c r="N11" s="5">
        <f>4/6</f>
        <v>0.66666666666666663</v>
      </c>
      <c r="O11" s="5">
        <f t="shared" ref="O11:S11" si="8">4/6</f>
        <v>0.66666666666666663</v>
      </c>
      <c r="P11" s="5">
        <f t="shared" si="8"/>
        <v>0.66666666666666663</v>
      </c>
      <c r="Q11" s="5">
        <f t="shared" si="8"/>
        <v>0.66666666666666663</v>
      </c>
      <c r="R11" s="5">
        <f t="shared" si="8"/>
        <v>0.66666666666666663</v>
      </c>
      <c r="S11" s="5">
        <f t="shared" si="8"/>
        <v>0.66666666666666663</v>
      </c>
    </row>
    <row r="12" spans="1:19" x14ac:dyDescent="0.25">
      <c r="A12" s="5" t="s">
        <v>11</v>
      </c>
      <c r="B12" s="3">
        <v>34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K12" s="5" t="s">
        <v>11</v>
      </c>
      <c r="L12" s="3">
        <v>34</v>
      </c>
      <c r="M12" s="5">
        <v>0</v>
      </c>
      <c r="N12" s="5">
        <f>10/6</f>
        <v>1.6666666666666667</v>
      </c>
      <c r="O12" s="5">
        <f t="shared" ref="O12:S12" si="9">10/6</f>
        <v>1.6666666666666667</v>
      </c>
      <c r="P12" s="5">
        <f t="shared" si="9"/>
        <v>1.6666666666666667</v>
      </c>
      <c r="Q12" s="5">
        <f t="shared" si="9"/>
        <v>1.6666666666666667</v>
      </c>
      <c r="R12" s="5">
        <f t="shared" si="9"/>
        <v>1.6666666666666667</v>
      </c>
      <c r="S12" s="5">
        <f t="shared" si="9"/>
        <v>1.6666666666666667</v>
      </c>
    </row>
    <row r="13" spans="1:19" x14ac:dyDescent="0.25">
      <c r="A13" s="5" t="s">
        <v>12</v>
      </c>
      <c r="B13" s="3">
        <v>15</v>
      </c>
      <c r="C13" s="5">
        <v>0</v>
      </c>
      <c r="D13" s="5">
        <v>0</v>
      </c>
      <c r="E13" s="5">
        <v>0</v>
      </c>
      <c r="F13" s="5">
        <v>15</v>
      </c>
      <c r="G13" s="5">
        <v>0</v>
      </c>
      <c r="H13" s="5">
        <v>0</v>
      </c>
      <c r="I13" s="5">
        <v>0</v>
      </c>
      <c r="K13" s="5" t="s">
        <v>12</v>
      </c>
      <c r="L13" s="3">
        <v>15</v>
      </c>
      <c r="M13" s="5">
        <v>0</v>
      </c>
      <c r="N13" s="5">
        <f>7/6</f>
        <v>1.1666666666666667</v>
      </c>
      <c r="O13" s="5">
        <f t="shared" ref="O13:S13" si="10">7/6</f>
        <v>1.1666666666666667</v>
      </c>
      <c r="P13" s="5">
        <f t="shared" si="10"/>
        <v>1.1666666666666667</v>
      </c>
      <c r="Q13" s="5">
        <f t="shared" si="10"/>
        <v>1.1666666666666667</v>
      </c>
      <c r="R13" s="5">
        <f t="shared" si="10"/>
        <v>1.1666666666666667</v>
      </c>
      <c r="S13" s="5">
        <f t="shared" si="10"/>
        <v>1.1666666666666667</v>
      </c>
    </row>
    <row r="14" spans="1:19" x14ac:dyDescent="0.25">
      <c r="A14" s="5" t="s">
        <v>15</v>
      </c>
      <c r="B14" s="3">
        <v>4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K14" s="5" t="s">
        <v>15</v>
      </c>
      <c r="L14" s="3">
        <v>4</v>
      </c>
      <c r="M14" s="5">
        <v>0</v>
      </c>
      <c r="N14" s="5">
        <f>15/6</f>
        <v>2.5</v>
      </c>
      <c r="O14" s="5">
        <f t="shared" ref="O14:S14" si="11">15/6</f>
        <v>2.5</v>
      </c>
      <c r="P14" s="5">
        <f t="shared" si="11"/>
        <v>2.5</v>
      </c>
      <c r="Q14" s="5">
        <f t="shared" si="11"/>
        <v>2.5</v>
      </c>
      <c r="R14" s="5">
        <f t="shared" si="11"/>
        <v>2.5</v>
      </c>
      <c r="S14" s="5">
        <f t="shared" si="11"/>
        <v>2.5</v>
      </c>
    </row>
    <row r="15" spans="1:19" x14ac:dyDescent="0.25">
      <c r="A15" s="6" t="s">
        <v>13</v>
      </c>
      <c r="B15" s="7"/>
      <c r="C15" s="6">
        <v>0</v>
      </c>
      <c r="D15" s="6">
        <f t="shared" ref="D15:I15" si="12">SUM(D3:D14)</f>
        <v>0</v>
      </c>
      <c r="E15" s="6">
        <f t="shared" si="12"/>
        <v>29</v>
      </c>
      <c r="F15" s="6">
        <f t="shared" si="12"/>
        <v>60</v>
      </c>
      <c r="G15" s="6">
        <f t="shared" si="12"/>
        <v>0</v>
      </c>
      <c r="H15" s="6">
        <f t="shared" si="12"/>
        <v>0</v>
      </c>
      <c r="I15" s="6">
        <f t="shared" si="12"/>
        <v>0</v>
      </c>
      <c r="K15" s="6" t="s">
        <v>13</v>
      </c>
      <c r="L15" s="7"/>
      <c r="M15" s="6">
        <v>0</v>
      </c>
      <c r="N15" s="6">
        <f>SUM(N3:N14)</f>
        <v>22.250000000000004</v>
      </c>
      <c r="O15" s="6">
        <f t="shared" ref="O15:S15" si="13">N15</f>
        <v>22.250000000000004</v>
      </c>
      <c r="P15" s="6">
        <f t="shared" si="13"/>
        <v>22.250000000000004</v>
      </c>
      <c r="Q15" s="6">
        <f t="shared" si="13"/>
        <v>22.250000000000004</v>
      </c>
      <c r="R15" s="6">
        <f t="shared" si="13"/>
        <v>22.250000000000004</v>
      </c>
      <c r="S15" s="6">
        <f t="shared" si="13"/>
        <v>22.250000000000004</v>
      </c>
    </row>
    <row r="16" spans="1:19" x14ac:dyDescent="0.25">
      <c r="A16" s="8" t="s">
        <v>0</v>
      </c>
      <c r="B16" s="9">
        <f>SUM(B3:B14)</f>
        <v>204</v>
      </c>
      <c r="C16" s="9">
        <f>B16-C15</f>
        <v>204</v>
      </c>
      <c r="D16" s="8">
        <f>B16-D15</f>
        <v>204</v>
      </c>
      <c r="E16" s="8">
        <f>D16-E15</f>
        <v>175</v>
      </c>
      <c r="F16" s="8">
        <f>E16-F15</f>
        <v>115</v>
      </c>
      <c r="G16" s="8">
        <f t="shared" ref="G16:I16" si="14">F16-G15</f>
        <v>115</v>
      </c>
      <c r="H16" s="8">
        <f t="shared" si="14"/>
        <v>115</v>
      </c>
      <c r="I16" s="8">
        <f t="shared" si="14"/>
        <v>115</v>
      </c>
      <c r="K16" s="8" t="s">
        <v>17</v>
      </c>
      <c r="L16" s="9">
        <f>SUM(L3:L14)</f>
        <v>204</v>
      </c>
      <c r="M16" s="9">
        <f>L16-M15</f>
        <v>204</v>
      </c>
      <c r="N16" s="8">
        <f>L16-N15</f>
        <v>181.75</v>
      </c>
      <c r="O16" s="8">
        <f t="shared" ref="O16:S16" si="15">N16-O15</f>
        <v>159.5</v>
      </c>
      <c r="P16" s="8">
        <f t="shared" si="15"/>
        <v>137.25</v>
      </c>
      <c r="Q16" s="8">
        <f t="shared" si="15"/>
        <v>115</v>
      </c>
      <c r="R16" s="8">
        <f t="shared" si="15"/>
        <v>92.75</v>
      </c>
      <c r="S16" s="8">
        <f t="shared" si="15"/>
        <v>70.5</v>
      </c>
    </row>
    <row r="35" spans="1:9" x14ac:dyDescent="0.25">
      <c r="A35" s="10" t="s">
        <v>16</v>
      </c>
      <c r="B35" s="11"/>
      <c r="C35" s="10">
        <v>0</v>
      </c>
      <c r="D35" s="10">
        <f>D15/D2</f>
        <v>0</v>
      </c>
      <c r="E35" s="10">
        <v>0</v>
      </c>
      <c r="F35" s="10">
        <f>1+3+2+3+15</f>
        <v>24</v>
      </c>
      <c r="G35" s="10">
        <v>0</v>
      </c>
      <c r="H35" s="10">
        <v>0</v>
      </c>
      <c r="I35" s="10">
        <f>I15/I2</f>
        <v>0</v>
      </c>
    </row>
  </sheetData>
  <mergeCells count="2">
    <mergeCell ref="A1:I1"/>
    <mergeCell ref="K1:S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Joosung Lee</dc:creator>
  <cp:lastModifiedBy>Jordan</cp:lastModifiedBy>
  <dcterms:created xsi:type="dcterms:W3CDTF">2018-03-16T09:10:52Z</dcterms:created>
  <dcterms:modified xsi:type="dcterms:W3CDTF">2018-04-08T21:23:26Z</dcterms:modified>
</cp:coreProperties>
</file>