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85" documentId="13_ncr:1_{8DD62E75-C166-4D1E-94EE-82F8A02B91E4}" xr6:coauthVersionLast="47" xr6:coauthVersionMax="47" xr10:uidLastSave="{2FB7DEA4-3171-499E-9FB2-486397DE974A}"/>
  <bookViews>
    <workbookView xWindow="-108" yWindow="-108" windowWidth="23256" windowHeight="12576" activeTab="9" xr2:uid="{00000000-000D-0000-FFFF-FFFF00000000}"/>
  </bookViews>
  <sheets>
    <sheet name="ControlPara" sheetId="2" r:id="rId1"/>
    <sheet name="Generator" sheetId="3" r:id="rId2"/>
    <sheet name="Wind" sheetId="4" r:id="rId3"/>
    <sheet name="Storage" sheetId="5" r:id="rId4"/>
    <sheet name="Line" sheetId="6" r:id="rId5"/>
    <sheet name="Bus" sheetId="13" r:id="rId6"/>
    <sheet name="BusLoad" sheetId="12" r:id="rId7"/>
    <sheet name="LoadForeCurve" sheetId="8" r:id="rId8"/>
    <sheet name="LoadScenarioCurve" sheetId="9" state="hidden" r:id="rId9"/>
    <sheet name="WindForeCurve" sheetId="10" r:id="rId10"/>
    <sheet name="WindScenarioCurve" sheetId="11" state="hidden" r:id="rId11"/>
  </sheets>
  <definedNames>
    <definedName name="_xlnm._FilterDatabase" localSheetId="7" hidden="1">LoadForeCurve!$A$1:$Y$1</definedName>
    <definedName name="_xlnm._FilterDatabase" localSheetId="8" hidden="1">LoadScenarioCurve!$A$1:$AA$7</definedName>
    <definedName name="_xlnm._FilterDatabase" localSheetId="9" hidden="1">WindForeCurve!$A$1:$Z$1</definedName>
    <definedName name="_xlnm._FilterDatabase" localSheetId="10" hidden="1">WindScenarioCurve!$A$1:$AA$3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G4" i="3" s="1"/>
  <c r="F2" i="3"/>
  <c r="G3" i="3"/>
  <c r="G2" i="3"/>
  <c r="H3" i="3"/>
  <c r="I3" i="3" s="1"/>
  <c r="H4" i="3" l="1"/>
  <c r="H2" i="3"/>
  <c r="I4" i="3" l="1"/>
  <c r="I2" i="3"/>
</calcChain>
</file>

<file path=xl/sharedStrings.xml><?xml version="1.0" encoding="utf-8"?>
<sst xmlns="http://schemas.openxmlformats.org/spreadsheetml/2006/main" count="178" uniqueCount="105">
  <si>
    <t>DiscountRate</t>
    <phoneticPr fontId="1" type="noConversion"/>
  </si>
  <si>
    <t>GenNo</t>
    <phoneticPr fontId="1" type="noConversion"/>
  </si>
  <si>
    <t>GenName</t>
    <phoneticPr fontId="1" type="noConversion"/>
  </si>
  <si>
    <t>BUS</t>
    <phoneticPr fontId="1" type="noConversion"/>
  </si>
  <si>
    <t>PMAX(MW)</t>
    <phoneticPr fontId="1" type="noConversion"/>
  </si>
  <si>
    <t>PMIN(MW)</t>
    <phoneticPr fontId="1" type="noConversion"/>
  </si>
  <si>
    <t>RampingUp(MW/h)</t>
    <phoneticPr fontId="1" type="noConversion"/>
  </si>
  <si>
    <t>RampingDown(MW/h)</t>
    <phoneticPr fontId="1" type="noConversion"/>
  </si>
  <si>
    <t>MaxReserUp(MW)</t>
    <phoneticPr fontId="1" type="noConversion"/>
  </si>
  <si>
    <t>MaxReserDown(MW)</t>
    <phoneticPr fontId="1" type="noConversion"/>
  </si>
  <si>
    <t>g1</t>
    <phoneticPr fontId="1" type="noConversion"/>
  </si>
  <si>
    <t>g2</t>
    <phoneticPr fontId="1" type="noConversion"/>
  </si>
  <si>
    <t>EMAX(MWh)</t>
    <phoneticPr fontId="1" type="noConversion"/>
  </si>
  <si>
    <t>MINSOC(%)</t>
    <phoneticPr fontId="1" type="noConversion"/>
  </si>
  <si>
    <t>MAXSOC(%)</t>
    <phoneticPr fontId="1" type="noConversion"/>
  </si>
  <si>
    <t>INISOC(%)</t>
    <phoneticPr fontId="1" type="noConversion"/>
  </si>
  <si>
    <t>Self_Discharge_Rate</t>
    <phoneticPr fontId="1" type="noConversion"/>
  </si>
  <si>
    <t>Energy_to_Power Ratio</t>
    <phoneticPr fontId="1" type="noConversion"/>
  </si>
  <si>
    <t>Charging_Efficiency(%)</t>
    <phoneticPr fontId="1" type="noConversion"/>
  </si>
  <si>
    <t>Discharging_Efficiency(%)</t>
    <phoneticPr fontId="1" type="noConversion"/>
  </si>
  <si>
    <t>s1</t>
    <phoneticPr fontId="1" type="noConversion"/>
  </si>
  <si>
    <t>LineNo</t>
    <phoneticPr fontId="1" type="noConversion"/>
  </si>
  <si>
    <t>Status</t>
    <phoneticPr fontId="1" type="noConversion"/>
  </si>
  <si>
    <t>NumMax</t>
  </si>
  <si>
    <t>FROM BUS</t>
    <phoneticPr fontId="1" type="noConversion"/>
  </si>
  <si>
    <t>TO BUS</t>
    <phoneticPr fontId="1" type="noConversion"/>
  </si>
  <si>
    <t>X(p.u.)</t>
    <phoneticPr fontId="1" type="noConversion"/>
  </si>
  <si>
    <t>LMAX(MW)</t>
    <phoneticPr fontId="1" type="noConversion"/>
  </si>
  <si>
    <t>Day</t>
    <phoneticPr fontId="1" type="noConversion"/>
  </si>
  <si>
    <t>T1</t>
    <phoneticPr fontId="5" type="noConversion"/>
  </si>
  <si>
    <t>T2</t>
    <phoneticPr fontId="5" type="noConversion"/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</si>
  <si>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</si>
  <si>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</si>
  <si>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</si>
  <si>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</si>
  <si>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</si>
  <si>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</si>
  <si>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</si>
  <si>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</si>
  <si>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</si>
  <si>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</si>
  <si>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</si>
  <si>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</si>
  <si>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</si>
  <si>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</si>
  <si>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</si>
  <si>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</si>
  <si>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</si>
  <si>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</si>
  <si>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</si>
  <si>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</si>
  <si>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</si>
  <si>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</si>
  <si>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BUS</t>
    <phoneticPr fontId="5" type="noConversion"/>
  </si>
  <si>
    <t>Scenario</t>
    <phoneticPr fontId="1" type="noConversion"/>
  </si>
  <si>
    <t>T1(p.u.)</t>
    <phoneticPr fontId="5" type="noConversion"/>
  </si>
  <si>
    <t>T2(p.u.)</t>
  </si>
  <si>
    <t>T3(p.u.)</t>
  </si>
  <si>
    <t>T4(p.u.)</t>
  </si>
  <si>
    <t>T5(p.u.)</t>
  </si>
  <si>
    <t>T6(p.u.)</t>
  </si>
  <si>
    <t>T7(p.u.)</t>
  </si>
  <si>
    <t>T8(p.u.)</t>
  </si>
  <si>
    <t>T9(p.u.)</t>
  </si>
  <si>
    <t>T10(p.u.)</t>
  </si>
  <si>
    <t>T11(p.u.)</t>
  </si>
  <si>
    <t>T12(p.u.)</t>
  </si>
  <si>
    <t>T13(p.u.)</t>
  </si>
  <si>
    <t>T14(p.u.)</t>
  </si>
  <si>
    <t>T15(p.u.)</t>
  </si>
  <si>
    <t>T16(p.u.)</t>
  </si>
  <si>
    <t>T17(p.u.)</t>
  </si>
  <si>
    <t>T18(p.u.)</t>
  </si>
  <si>
    <t>T19(p.u.)</t>
  </si>
  <si>
    <t>T20(p.u.)</t>
  </si>
  <si>
    <t>T21(p.u.)</t>
  </si>
  <si>
    <t>T22(p.u.)</t>
  </si>
  <si>
    <t>T23(p.u.)</t>
  </si>
  <si>
    <t>T24(p.u.)</t>
  </si>
  <si>
    <t>w1</t>
  </si>
  <si>
    <t>Life(yr)</t>
    <phoneticPr fontId="1" type="noConversion"/>
  </si>
  <si>
    <t>Min Profit Recover Ratio Of REG-Storage</t>
    <phoneticPr fontId="1" type="noConversion"/>
  </si>
  <si>
    <t>Lower Ratio of Storage Capa</t>
    <phoneticPr fontId="1" type="noConversion"/>
  </si>
  <si>
    <t>Upper Ratio of Storage Capa</t>
    <phoneticPr fontId="1" type="noConversion"/>
  </si>
  <si>
    <t>REG-Storage Investment Budget(k$)</t>
    <phoneticPr fontId="1" type="noConversion"/>
  </si>
  <si>
    <t>Line Investment Budget(k$)</t>
    <phoneticPr fontId="1" type="noConversion"/>
  </si>
  <si>
    <t>FuelCost(k$/MWh)</t>
    <phoneticPr fontId="1" type="noConversion"/>
  </si>
  <si>
    <t>Investment COST(k$/MW)</t>
    <phoneticPr fontId="1" type="noConversion"/>
  </si>
  <si>
    <t>Marginal Charge Cost(k$/MWh)</t>
    <phoneticPr fontId="1" type="noConversion"/>
  </si>
  <si>
    <t>Marginal Discharge Cost(k$/MWh)</t>
    <phoneticPr fontId="1" type="noConversion"/>
  </si>
  <si>
    <t>Investment COST OF POWER(k$/MW)</t>
    <phoneticPr fontId="1" type="noConversion"/>
  </si>
  <si>
    <t>Investment COST OF ENERGY(k$/MWh)</t>
    <phoneticPr fontId="1" type="noConversion"/>
  </si>
  <si>
    <t>Investment COST(k$)</t>
    <phoneticPr fontId="1" type="noConversion"/>
  </si>
  <si>
    <t>Load-Shedding Cost(k$/MW)</t>
    <phoneticPr fontId="1" type="noConversion"/>
  </si>
  <si>
    <t>Max_Num</t>
    <phoneticPr fontId="1" type="noConversion"/>
  </si>
  <si>
    <r>
      <t>%</t>
    </r>
    <r>
      <rPr>
        <sz val="11"/>
        <color rgb="FF000000"/>
        <rFont val="微软雅黑"/>
        <family val="2"/>
        <charset val="134"/>
      </rPr>
      <t>先列完典型日，再列完场景序号，再列完节点</t>
    </r>
    <phoneticPr fontId="13" type="noConversion"/>
  </si>
  <si>
    <r>
      <t>%</t>
    </r>
    <r>
      <rPr>
        <sz val="11"/>
        <color rgb="FF000000"/>
        <rFont val="微软雅黑"/>
        <family val="2"/>
        <charset val="134"/>
      </rPr>
      <t>先列完典型日，再列完场景序号，再列完风电机组</t>
    </r>
    <phoneticPr fontId="13" type="noConversion"/>
  </si>
  <si>
    <t>w2</t>
  </si>
  <si>
    <t>#Bus</t>
    <phoneticPr fontId="1" type="noConversion"/>
  </si>
  <si>
    <t>Peak load</t>
    <phoneticPr fontId="1" type="noConversion"/>
  </si>
  <si>
    <t>Load#</t>
    <phoneticPr fontId="1" type="noConversion"/>
  </si>
  <si>
    <t>Node</t>
  </si>
  <si>
    <t>Marginal Operation Cost(k$/MWh)</t>
    <phoneticPr fontId="1" type="noConversion"/>
  </si>
  <si>
    <t xml:space="preserve"> </t>
    <phoneticPr fontId="1" type="noConversion"/>
  </si>
  <si>
    <t>w1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</si>
</sst>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00000"/>
    <numFmt numFmtId="178" formatCode="0.0000_);[Red]\(0.0000\)"/>
    <numFmt numFmtId="179" formatCode="0.000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</font>
    <font>
      <sz val="12"/>
      <color indexed="8"/>
      <name val="宋体"/>
      <family val="3"/>
      <charset val="134"/>
    </font>
    <font>
      <sz val="11"/>
      <color indexed="8"/>
      <name val="Times New Roman"/>
      <family val="1"/>
    </font>
    <font>
      <sz val="10.5"/>
      <color theme="1"/>
      <name val="Times New Roman"/>
      <family val="1"/>
    </font>
    <font>
      <sz val="12"/>
      <name val="宋体"/>
      <family val="3"/>
      <charset val="134"/>
    </font>
    <font>
      <sz val="11"/>
      <color rgb="FFFF0000"/>
      <name val="等线"/>
      <family val="2"/>
      <scheme val="minor"/>
    </font>
    <font>
      <sz val="11"/>
      <color rgb="FFFF0000"/>
      <name val="Times New Roman"/>
      <family val="1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66FFC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64"/>
      </top>
      <bottom/>
      <diagonal/>
    </border>
    <border>
      <left style="thin">
        <color indexed="22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8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8" xfId="1" applyFont="1" applyFill="1" applyBorder="1" applyAlignment="1">
      <alignment horizontal="center" vertical="center" wrapText="1"/>
    </xf>
    <xf numFmtId="0" fontId="7" fillId="0" borderId="9" xfId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7" fontId="8" fillId="2" borderId="5" xfId="0" applyNumberFormat="1" applyFont="1" applyFill="1" applyBorder="1" applyAlignment="1">
      <alignment horizontal="center" vertical="center" wrapText="1"/>
    </xf>
    <xf numFmtId="177" fontId="4" fillId="2" borderId="5" xfId="0" applyNumberFormat="1" applyFont="1" applyFill="1" applyBorder="1" applyAlignment="1">
      <alignment horizontal="center" vertical="center"/>
    </xf>
    <xf numFmtId="177" fontId="4" fillId="2" borderId="2" xfId="0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77" fontId="8" fillId="2" borderId="0" xfId="0" applyNumberFormat="1" applyFont="1" applyFill="1" applyBorder="1" applyAlignment="1">
      <alignment horizontal="center" vertical="center" wrapText="1"/>
    </xf>
    <xf numFmtId="177" fontId="4" fillId="2" borderId="0" xfId="0" applyNumberFormat="1" applyFont="1" applyFill="1" applyBorder="1" applyAlignment="1">
      <alignment horizontal="center" vertical="center"/>
    </xf>
    <xf numFmtId="177" fontId="4" fillId="2" borderId="7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77" fontId="11" fillId="2" borderId="5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11" fontId="4" fillId="0" borderId="10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0" xfId="0" applyNumberFormat="1" applyFont="1" applyFill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vertical="center"/>
    </xf>
    <xf numFmtId="176" fontId="4" fillId="0" borderId="10" xfId="0" applyNumberFormat="1" applyFont="1" applyFill="1" applyBorder="1" applyAlignment="1">
      <alignment horizontal="center" vertical="center"/>
    </xf>
    <xf numFmtId="178" fontId="4" fillId="0" borderId="10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Fill="1"/>
    <xf numFmtId="0" fontId="4" fillId="0" borderId="0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0" borderId="5" xfId="1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179" fontId="4" fillId="0" borderId="0" xfId="0" applyNumberFormat="1" applyFont="1" applyFill="1" applyBorder="1" applyAlignment="1">
      <alignment horizontal="center" vertical="center"/>
    </xf>
    <xf numFmtId="179" fontId="4" fillId="0" borderId="7" xfId="0" applyNumberFormat="1" applyFont="1" applyFill="1" applyBorder="1" applyAlignment="1">
      <alignment horizontal="center" vertical="center"/>
    </xf>
    <xf numFmtId="179" fontId="8" fillId="0" borderId="0" xfId="0" applyNumberFormat="1" applyFont="1" applyFill="1" applyBorder="1" applyAlignment="1">
      <alignment horizontal="center" vertical="center" wrapText="1"/>
    </xf>
    <xf numFmtId="179" fontId="8" fillId="0" borderId="7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/>
    <xf numFmtId="0" fontId="4" fillId="0" borderId="7" xfId="0" applyFont="1" applyFill="1" applyBorder="1"/>
    <xf numFmtId="0" fontId="4" fillId="0" borderId="10" xfId="0" applyFont="1" applyFill="1" applyBorder="1"/>
    <xf numFmtId="0" fontId="4" fillId="0" borderId="4" xfId="0" applyFont="1" applyFill="1" applyBorder="1"/>
  </cellXfs>
  <cellStyles count="3">
    <cellStyle name="常规" xfId="0" builtinId="0"/>
    <cellStyle name="常规 2 2" xfId="2" xr:uid="{00000000-0005-0000-0000-000001000000}"/>
    <cellStyle name="常规_Sheet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79998168889431442"/>
  </sheetPr>
  <dimension ref="A1:E2"/>
  <sheetViews>
    <sheetView workbookViewId="0">
      <selection activeCell="D9" sqref="D9"/>
    </sheetView>
  </sheetViews>
  <sheetFormatPr defaultColWidth="9" defaultRowHeight="13.8" x14ac:dyDescent="0.25"/>
  <cols>
    <col min="1" max="1" width="14" style="26" customWidth="1"/>
    <col min="2" max="2" width="26.21875" style="26" bestFit="1" customWidth="1"/>
    <col min="3" max="3" width="19.77734375" style="26" customWidth="1"/>
    <col min="4" max="4" width="13" style="26" customWidth="1"/>
    <col min="5" max="5" width="16.33203125" style="26" bestFit="1" customWidth="1"/>
    <col min="6" max="16384" width="9" style="26"/>
  </cols>
  <sheetData>
    <row r="1" spans="1:5" ht="41.4" x14ac:dyDescent="0.25">
      <c r="A1" s="27" t="s">
        <v>0</v>
      </c>
      <c r="B1" s="31" t="s">
        <v>93</v>
      </c>
      <c r="C1" s="31" t="s">
        <v>84</v>
      </c>
      <c r="D1" s="31" t="s">
        <v>85</v>
      </c>
      <c r="E1" s="28" t="s">
        <v>81</v>
      </c>
    </row>
    <row r="2" spans="1:5" x14ac:dyDescent="0.25">
      <c r="A2" s="29">
        <v>0.1</v>
      </c>
      <c r="B2" s="32">
        <v>500</v>
      </c>
      <c r="C2" s="33">
        <v>100000</v>
      </c>
      <c r="D2" s="33">
        <v>100000</v>
      </c>
      <c r="E2" s="3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79998168889431442"/>
  </sheetPr>
  <dimension ref="A1:Z5"/>
  <sheetViews>
    <sheetView tabSelected="1" workbookViewId="0"/>
  </sheetViews>
  <sheetFormatPr defaultRowHeight="13.8" x14ac:dyDescent="0.25"/>
  <cols>
    <col min="3" max="11" width="7.44140625" bestFit="1" customWidth="1"/>
    <col min="12" max="26" width="8.33203125" bestFit="1" customWidth="1"/>
  </cols>
  <sheetData>
    <row r="1" spans="1:26" ht="27.6" x14ac:dyDescent="0.25">
      <c r="A1" s="42" t="s">
        <v>54</v>
      </c>
      <c r="B1" s="31" t="s">
        <v>2</v>
      </c>
      <c r="C1" s="75" t="s">
        <v>55</v>
      </c>
      <c r="D1" s="75" t="s">
        <v>56</v>
      </c>
      <c r="E1" s="75" t="s">
        <v>57</v>
      </c>
      <c r="F1" s="75" t="s">
        <v>58</v>
      </c>
      <c r="G1" s="75" t="s">
        <v>59</v>
      </c>
      <c r="H1" s="75" t="s">
        <v>60</v>
      </c>
      <c r="I1" s="75" t="s">
        <v>61</v>
      </c>
      <c r="J1" s="75" t="s">
        <v>62</v>
      </c>
      <c r="K1" s="75" t="s">
        <v>63</v>
      </c>
      <c r="L1" s="75" t="s">
        <v>64</v>
      </c>
      <c r="M1" s="75" t="s">
        <v>65</v>
      </c>
      <c r="N1" s="75" t="s">
        <v>66</v>
      </c>
      <c r="O1" s="75" t="s">
        <v>67</v>
      </c>
      <c r="P1" s="75" t="s">
        <v>68</v>
      </c>
      <c r="Q1" s="75" t="s">
        <v>69</v>
      </c>
      <c r="R1" s="75" t="s">
        <v>70</v>
      </c>
      <c r="S1" s="75" t="s">
        <v>71</v>
      </c>
      <c r="T1" s="75" t="s">
        <v>72</v>
      </c>
      <c r="U1" s="75" t="s">
        <v>73</v>
      </c>
      <c r="V1" s="75" t="s">
        <v>74</v>
      </c>
      <c r="W1" s="75" t="s">
        <v>75</v>
      </c>
      <c r="X1" s="75" t="s">
        <v>76</v>
      </c>
      <c r="Y1" s="75" t="s">
        <v>77</v>
      </c>
      <c r="Z1" s="76" t="s">
        <v>78</v>
      </c>
    </row>
    <row r="2" spans="1:26" x14ac:dyDescent="0.25">
      <c r="A2" s="34">
        <v>1</v>
      </c>
      <c r="B2" s="35" t="s">
        <v>104</v>
      </c>
      <c r="C2" s="80">
        <v>0.37636363636363601</v>
      </c>
      <c r="D2" s="80">
        <v>0.38727272727272699</v>
      </c>
      <c r="E2" s="80">
        <v>0.381818181818182</v>
      </c>
      <c r="F2" s="80">
        <v>0.37636363636363601</v>
      </c>
      <c r="G2" s="80">
        <v>0.321818181818182</v>
      </c>
      <c r="H2" s="80">
        <v>0.22363636363636399</v>
      </c>
      <c r="I2" s="80">
        <v>0.20181818181818201</v>
      </c>
      <c r="J2" s="80">
        <v>0.21272727272727299</v>
      </c>
      <c r="K2" s="80">
        <v>0.27272727272727298</v>
      </c>
      <c r="L2" s="80">
        <v>0.36</v>
      </c>
      <c r="M2" s="80">
        <v>0.33272727272727298</v>
      </c>
      <c r="N2" s="80">
        <v>0.294545454545455</v>
      </c>
      <c r="O2" s="80">
        <v>0.31636363636363601</v>
      </c>
      <c r="P2" s="80">
        <v>0.42</v>
      </c>
      <c r="Q2" s="80">
        <v>0.39818181818181803</v>
      </c>
      <c r="R2" s="80">
        <v>0.33272727272727298</v>
      </c>
      <c r="S2" s="80">
        <v>0.34363636363636402</v>
      </c>
      <c r="T2" s="80">
        <v>0.39272727272727298</v>
      </c>
      <c r="U2" s="80">
        <v>0.40909090909090901</v>
      </c>
      <c r="V2" s="80">
        <v>0.34909090909090901</v>
      </c>
      <c r="W2" s="80">
        <v>0.27818181818181797</v>
      </c>
      <c r="X2" s="80">
        <v>0.234545454545455</v>
      </c>
      <c r="Y2" s="80">
        <v>0.25090909090909103</v>
      </c>
      <c r="Z2" s="81">
        <v>0.15818181818181801</v>
      </c>
    </row>
    <row r="3" spans="1:26" x14ac:dyDescent="0.25">
      <c r="A3" s="34">
        <v>1</v>
      </c>
      <c r="B3" s="35" t="s">
        <v>104</v>
      </c>
      <c r="C3" s="80">
        <v>0.15074636159999999</v>
      </c>
      <c r="D3" s="80">
        <v>0.16423089799999999</v>
      </c>
      <c r="E3" s="80">
        <v>0.190847982</v>
      </c>
      <c r="F3" s="80">
        <v>0.1533563104</v>
      </c>
      <c r="G3" s="80">
        <v>0.20180736360000001</v>
      </c>
      <c r="H3" s="80">
        <v>0.35300512519999999</v>
      </c>
      <c r="I3" s="80">
        <v>0.42210155319999998</v>
      </c>
      <c r="J3" s="80">
        <v>0.43233383520000002</v>
      </c>
      <c r="K3" s="80">
        <v>0.42674825399999999</v>
      </c>
      <c r="L3" s="80">
        <v>0.37743431319999998</v>
      </c>
      <c r="M3" s="80">
        <v>0.42696289440000001</v>
      </c>
      <c r="N3" s="80">
        <v>0.39248484480000001</v>
      </c>
      <c r="O3" s="80">
        <v>0.37904653840000002</v>
      </c>
      <c r="P3" s="80">
        <v>0.38804272519999999</v>
      </c>
      <c r="Q3" s="80">
        <v>0.4364218936</v>
      </c>
      <c r="R3" s="80">
        <v>0.27592463319999999</v>
      </c>
      <c r="S3" s="80">
        <v>0.19846259720000001</v>
      </c>
      <c r="T3" s="80">
        <v>0.1658218944</v>
      </c>
      <c r="U3" s="80">
        <v>0.18584777</v>
      </c>
      <c r="V3" s="80">
        <v>0.15981630960000001</v>
      </c>
      <c r="W3" s="80">
        <v>0.16330080120000001</v>
      </c>
      <c r="X3" s="80">
        <v>0.12740820080000001</v>
      </c>
      <c r="Y3" s="80">
        <v>9.5383531199999996E-2</v>
      </c>
      <c r="Z3" s="81">
        <v>0.11545023879999999</v>
      </c>
    </row>
    <row r="4" spans="1:26" x14ac:dyDescent="0.25">
      <c r="A4" s="34">
        <v>1</v>
      </c>
      <c r="B4" s="35" t="s">
        <v>104</v>
      </c>
      <c r="C4" s="82">
        <v>0.34036363636363681</v>
      </c>
      <c r="D4" s="82">
        <v>0.45381818181818245</v>
      </c>
      <c r="E4" s="82">
        <v>0.45381818181818245</v>
      </c>
      <c r="F4" s="82">
        <v>0.38400000000000001</v>
      </c>
      <c r="G4" s="82">
        <v>0.22690909090909123</v>
      </c>
      <c r="H4" s="82">
        <v>0.25309090909090881</v>
      </c>
      <c r="I4" s="82">
        <v>0.31418181818181762</v>
      </c>
      <c r="J4" s="82">
        <v>0.30545454545454565</v>
      </c>
      <c r="K4" s="82">
        <v>0.33163636363636323</v>
      </c>
      <c r="L4" s="82">
        <v>0.27054545454545437</v>
      </c>
      <c r="M4" s="82">
        <v>0.21818181818181759</v>
      </c>
      <c r="N4" s="82">
        <v>0.26181818181818239</v>
      </c>
      <c r="O4" s="82">
        <v>0.28799999999999998</v>
      </c>
      <c r="P4" s="82">
        <v>0.30545454545454565</v>
      </c>
      <c r="Q4" s="82">
        <v>0.31418181818181762</v>
      </c>
      <c r="R4" s="82">
        <v>0.35781818181818242</v>
      </c>
      <c r="S4" s="82">
        <v>0.20072727272727203</v>
      </c>
      <c r="T4" s="82">
        <v>0.36654545454545445</v>
      </c>
      <c r="U4" s="82">
        <v>0.22690909090909123</v>
      </c>
      <c r="V4" s="82">
        <v>0.25309090909090881</v>
      </c>
      <c r="W4" s="82">
        <v>0.20945454545454562</v>
      </c>
      <c r="X4" s="82">
        <v>0.20072727272727203</v>
      </c>
      <c r="Y4" s="82">
        <v>0.36654545454545445</v>
      </c>
      <c r="Z4" s="83">
        <v>0.22690909090909123</v>
      </c>
    </row>
    <row r="5" spans="1:26" x14ac:dyDescent="0.25">
      <c r="A5" s="38">
        <v>1</v>
      </c>
      <c r="B5" s="39" t="s">
        <v>104</v>
      </c>
      <c r="C5" s="84">
        <v>0.294545454545455</v>
      </c>
      <c r="D5" s="84">
        <v>0.31636363636363601</v>
      </c>
      <c r="E5" s="84">
        <v>0.441818181818182</v>
      </c>
      <c r="F5" s="84">
        <v>0.45818181818181802</v>
      </c>
      <c r="G5" s="84">
        <v>0.50181818181818205</v>
      </c>
      <c r="H5" s="84">
        <v>0.47454545454545499</v>
      </c>
      <c r="I5" s="84">
        <v>0.45818181818181802</v>
      </c>
      <c r="J5" s="84">
        <v>0.49090909090909102</v>
      </c>
      <c r="K5" s="84">
        <v>0.39818181818181803</v>
      </c>
      <c r="L5" s="84">
        <v>0.34909090909090901</v>
      </c>
      <c r="M5" s="84">
        <v>0.32727272727272699</v>
      </c>
      <c r="N5" s="84">
        <v>0.32727272727272699</v>
      </c>
      <c r="O5" s="84">
        <v>0.3</v>
      </c>
      <c r="P5" s="84">
        <v>0.25636363636363602</v>
      </c>
      <c r="Q5" s="84">
        <v>0.19636363636363599</v>
      </c>
      <c r="R5" s="84">
        <v>0.207272727272727</v>
      </c>
      <c r="S5" s="84">
        <v>0.14181818181818201</v>
      </c>
      <c r="T5" s="84">
        <v>0.11454545454545501</v>
      </c>
      <c r="U5" s="84">
        <v>0.12</v>
      </c>
      <c r="V5" s="84">
        <v>0.147272727272727</v>
      </c>
      <c r="W5" s="84">
        <v>0.24</v>
      </c>
      <c r="X5" s="84">
        <v>0.25090909090909103</v>
      </c>
      <c r="Y5" s="84">
        <v>0.32727272727272699</v>
      </c>
      <c r="Z5" s="85">
        <v>0.37636363636363601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79998168889431442"/>
  </sheetPr>
  <dimension ref="A1:AA10"/>
  <sheetViews>
    <sheetView workbookViewId="0">
      <selection activeCell="H11" sqref="H11"/>
    </sheetView>
  </sheetViews>
  <sheetFormatPr defaultRowHeight="13.8" x14ac:dyDescent="0.25"/>
  <cols>
    <col min="5" max="5" width="9.109375" bestFit="1" customWidth="1"/>
    <col min="6" max="6" width="9.21875" bestFit="1" customWidth="1"/>
    <col min="8" max="8" width="9.109375" bestFit="1" customWidth="1"/>
    <col min="9" max="9" width="9.21875" bestFit="1" customWidth="1"/>
    <col min="13" max="13" width="9.109375" bestFit="1" customWidth="1"/>
    <col min="21" max="21" width="9.109375" bestFit="1" customWidth="1"/>
    <col min="22" max="22" width="9.21875" bestFit="1" customWidth="1"/>
    <col min="24" max="24" width="9.21875" bestFit="1" customWidth="1"/>
    <col min="25" max="25" width="9.109375" bestFit="1" customWidth="1"/>
  </cols>
  <sheetData>
    <row r="1" spans="1:27" ht="27.6" x14ac:dyDescent="0.25">
      <c r="A1" s="8" t="s">
        <v>28</v>
      </c>
      <c r="B1" s="8" t="s">
        <v>54</v>
      </c>
      <c r="C1" s="2" t="s">
        <v>2</v>
      </c>
      <c r="D1" s="8" t="s">
        <v>55</v>
      </c>
      <c r="E1" s="8" t="s">
        <v>56</v>
      </c>
      <c r="F1" s="8" t="s">
        <v>57</v>
      </c>
      <c r="G1" s="8" t="s">
        <v>58</v>
      </c>
      <c r="H1" s="8" t="s">
        <v>59</v>
      </c>
      <c r="I1" s="8" t="s">
        <v>60</v>
      </c>
      <c r="J1" s="8" t="s">
        <v>61</v>
      </c>
      <c r="K1" s="8" t="s">
        <v>62</v>
      </c>
      <c r="L1" s="8" t="s">
        <v>63</v>
      </c>
      <c r="M1" s="8" t="s">
        <v>64</v>
      </c>
      <c r="N1" s="8" t="s">
        <v>65</v>
      </c>
      <c r="O1" s="8" t="s">
        <v>66</v>
      </c>
      <c r="P1" s="8" t="s">
        <v>67</v>
      </c>
      <c r="Q1" s="8" t="s">
        <v>68</v>
      </c>
      <c r="R1" s="8" t="s">
        <v>69</v>
      </c>
      <c r="S1" s="8" t="s">
        <v>70</v>
      </c>
      <c r="T1" s="8" t="s">
        <v>71</v>
      </c>
      <c r="U1" s="8" t="s">
        <v>72</v>
      </c>
      <c r="V1" s="8" t="s">
        <v>73</v>
      </c>
      <c r="W1" s="8" t="s">
        <v>74</v>
      </c>
      <c r="X1" s="8" t="s">
        <v>75</v>
      </c>
      <c r="Y1" s="8" t="s">
        <v>76</v>
      </c>
      <c r="Z1" s="8" t="s">
        <v>77</v>
      </c>
      <c r="AA1" s="8" t="s">
        <v>78</v>
      </c>
    </row>
    <row r="2" spans="1:27" x14ac:dyDescent="0.25">
      <c r="A2" s="12">
        <v>1</v>
      </c>
      <c r="B2" s="23">
        <v>1</v>
      </c>
      <c r="C2" s="23" t="s">
        <v>79</v>
      </c>
      <c r="D2" s="13">
        <v>0.27574760000000004</v>
      </c>
      <c r="E2" s="14">
        <v>0.29667920000000003</v>
      </c>
      <c r="F2" s="14">
        <v>0.35165440000000003</v>
      </c>
      <c r="G2" s="14">
        <v>0.27200839999999998</v>
      </c>
      <c r="H2" s="24">
        <v>0.31781200000000004</v>
      </c>
      <c r="I2" s="24">
        <v>0.36628320000000003</v>
      </c>
      <c r="J2" s="14">
        <v>0.29849920000000002</v>
      </c>
      <c r="K2" s="14">
        <v>0.23199560000000002</v>
      </c>
      <c r="L2" s="14">
        <v>0.20193520000000004</v>
      </c>
      <c r="M2" s="14">
        <v>0.149814</v>
      </c>
      <c r="N2" s="14">
        <v>0.21097520000000003</v>
      </c>
      <c r="O2" s="14">
        <v>0.1786124</v>
      </c>
      <c r="P2" s="14">
        <v>8.4032400000000007E-2</v>
      </c>
      <c r="Q2" s="14">
        <v>0.19739200000000001</v>
      </c>
      <c r="R2" s="14">
        <v>0.18999240000000001</v>
      </c>
      <c r="S2" s="14">
        <v>0.1078568</v>
      </c>
      <c r="T2" s="14">
        <v>9.192160000000002E-2</v>
      </c>
      <c r="U2" s="24">
        <v>0.20131880000000005</v>
      </c>
      <c r="V2" s="24">
        <v>0.1232664</v>
      </c>
      <c r="W2" s="14">
        <v>0.12918960000000002</v>
      </c>
      <c r="X2" s="14">
        <v>5.1881200000000009E-2</v>
      </c>
      <c r="Y2" s="14">
        <v>0.12012680000000001</v>
      </c>
      <c r="Z2" s="14">
        <v>0.11908200000000001</v>
      </c>
      <c r="AA2" s="15">
        <v>0.11214960000000003</v>
      </c>
    </row>
    <row r="3" spans="1:27" x14ac:dyDescent="0.25">
      <c r="A3" s="12">
        <v>1</v>
      </c>
      <c r="B3" s="12">
        <v>1</v>
      </c>
      <c r="C3" s="4" t="s">
        <v>97</v>
      </c>
      <c r="D3" s="13">
        <v>0.24817284000000003</v>
      </c>
      <c r="E3" s="14">
        <v>0.26701128000000002</v>
      </c>
      <c r="F3" s="14">
        <v>0.31648896000000004</v>
      </c>
      <c r="G3" s="14">
        <v>0.24480755999999998</v>
      </c>
      <c r="H3" s="24">
        <v>0.28603080000000003</v>
      </c>
      <c r="I3" s="24">
        <v>0.32965488000000004</v>
      </c>
      <c r="J3" s="14">
        <v>0.26864928000000005</v>
      </c>
      <c r="K3" s="14">
        <v>0.20879604000000002</v>
      </c>
      <c r="L3" s="14">
        <v>0.18174168000000004</v>
      </c>
      <c r="M3" s="14">
        <v>0.1348326</v>
      </c>
      <c r="N3" s="14">
        <v>0.18987768000000002</v>
      </c>
      <c r="O3" s="14">
        <v>0.16075116</v>
      </c>
      <c r="P3" s="14">
        <v>7.5629160000000015E-2</v>
      </c>
      <c r="Q3" s="14">
        <v>0.17765280000000003</v>
      </c>
      <c r="R3" s="14">
        <v>0.17099316000000001</v>
      </c>
      <c r="S3" s="14">
        <v>9.7071120000000011E-2</v>
      </c>
      <c r="T3" s="14">
        <v>8.2729440000000015E-2</v>
      </c>
      <c r="U3" s="24">
        <v>0.18118692000000006</v>
      </c>
      <c r="V3" s="24">
        <v>0.11093976</v>
      </c>
      <c r="W3" s="14">
        <v>0.11627064000000002</v>
      </c>
      <c r="X3" s="14">
        <v>4.6693080000000012E-2</v>
      </c>
      <c r="Y3" s="14">
        <v>0.10811412000000001</v>
      </c>
      <c r="Z3" s="14">
        <v>0.10717380000000001</v>
      </c>
      <c r="AA3" s="15">
        <v>0.10093464000000003</v>
      </c>
    </row>
    <row r="4" spans="1:27" x14ac:dyDescent="0.25">
      <c r="A4" s="12">
        <v>2</v>
      </c>
      <c r="B4" s="23">
        <v>1</v>
      </c>
      <c r="C4" s="12" t="s">
        <v>79</v>
      </c>
      <c r="D4" s="13">
        <v>0.24817284000000003</v>
      </c>
      <c r="E4" s="14">
        <v>0.26701128000000002</v>
      </c>
      <c r="F4" s="14">
        <v>0.31648896000000004</v>
      </c>
      <c r="G4" s="14">
        <v>0.24480755999999998</v>
      </c>
      <c r="H4" s="24">
        <v>0.28603080000000003</v>
      </c>
      <c r="I4" s="24">
        <v>0.32965488000000004</v>
      </c>
      <c r="J4" s="14">
        <v>0.26864928000000005</v>
      </c>
      <c r="K4" s="14">
        <v>0.20879604000000002</v>
      </c>
      <c r="L4" s="14">
        <v>0.18174168000000004</v>
      </c>
      <c r="M4" s="14">
        <v>0.1348326</v>
      </c>
      <c r="N4" s="14">
        <v>0.18987768000000002</v>
      </c>
      <c r="O4" s="14">
        <v>0.16075116</v>
      </c>
      <c r="P4" s="14">
        <v>7.5629160000000015E-2</v>
      </c>
      <c r="Q4" s="14">
        <v>0.17765280000000003</v>
      </c>
      <c r="R4" s="14">
        <v>0.17099316000000001</v>
      </c>
      <c r="S4" s="14">
        <v>9.7071120000000011E-2</v>
      </c>
      <c r="T4" s="14">
        <v>8.2729440000000015E-2</v>
      </c>
      <c r="U4" s="24">
        <v>0.18118692000000006</v>
      </c>
      <c r="V4" s="24">
        <v>0.11093976</v>
      </c>
      <c r="W4" s="14">
        <v>0.11627064000000002</v>
      </c>
      <c r="X4" s="14">
        <v>4.6693080000000012E-2</v>
      </c>
      <c r="Y4" s="14">
        <v>0.10811412000000001</v>
      </c>
      <c r="Z4" s="14">
        <v>0.10717380000000001</v>
      </c>
      <c r="AA4" s="15">
        <v>0.10093464000000003</v>
      </c>
    </row>
    <row r="5" spans="1:27" x14ac:dyDescent="0.25">
      <c r="A5" s="12">
        <v>2</v>
      </c>
      <c r="B5" s="12">
        <v>1</v>
      </c>
      <c r="C5" s="4" t="s">
        <v>97</v>
      </c>
      <c r="D5" s="13">
        <v>0.22335555600000004</v>
      </c>
      <c r="E5" s="14">
        <v>0.24031015200000003</v>
      </c>
      <c r="F5" s="14">
        <v>0.28484006400000006</v>
      </c>
      <c r="G5" s="14">
        <v>0.22032680399999999</v>
      </c>
      <c r="H5" s="24">
        <v>0.25742772000000003</v>
      </c>
      <c r="I5" s="24">
        <v>0.29668939200000005</v>
      </c>
      <c r="J5" s="14">
        <v>0.24178435200000004</v>
      </c>
      <c r="K5" s="14">
        <v>0.18791643600000002</v>
      </c>
      <c r="L5" s="14">
        <v>0.16356751200000005</v>
      </c>
      <c r="M5" s="14">
        <v>0.12134934</v>
      </c>
      <c r="N5" s="14">
        <v>0.17088991200000003</v>
      </c>
      <c r="O5" s="14">
        <v>0.144676044</v>
      </c>
      <c r="P5" s="14">
        <v>6.8066244000000012E-2</v>
      </c>
      <c r="Q5" s="14">
        <v>0.15988752000000003</v>
      </c>
      <c r="R5" s="14">
        <v>0.153893844</v>
      </c>
      <c r="S5" s="14">
        <v>8.7364008000000007E-2</v>
      </c>
      <c r="T5" s="14">
        <v>7.4456496000000011E-2</v>
      </c>
      <c r="U5" s="24">
        <v>0.16306822800000007</v>
      </c>
      <c r="V5" s="24">
        <v>9.9845784000000007E-2</v>
      </c>
      <c r="W5" s="14">
        <v>0.10464357600000002</v>
      </c>
      <c r="X5" s="14">
        <v>4.2023772000000015E-2</v>
      </c>
      <c r="Y5" s="14">
        <v>9.7302708000000016E-2</v>
      </c>
      <c r="Z5" s="14">
        <v>9.6456420000000015E-2</v>
      </c>
      <c r="AA5" s="15">
        <v>9.0841176000000037E-2</v>
      </c>
    </row>
    <row r="10" spans="1:27" ht="15.6" x14ac:dyDescent="0.35">
      <c r="A10" t="s">
        <v>96</v>
      </c>
    </row>
  </sheetData>
  <sortState xmlns:xlrd2="http://schemas.microsoft.com/office/spreadsheetml/2017/richdata2" ref="A2:AA5">
    <sortCondition ref="A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</sheetPr>
  <dimension ref="A1:J4"/>
  <sheetViews>
    <sheetView workbookViewId="0">
      <selection activeCell="E7" sqref="E7"/>
    </sheetView>
  </sheetViews>
  <sheetFormatPr defaultColWidth="9" defaultRowHeight="13.8" x14ac:dyDescent="0.25"/>
  <cols>
    <col min="1" max="1" width="7.109375" style="5" customWidth="1"/>
    <col min="2" max="2" width="9.77734375" style="5" bestFit="1" customWidth="1"/>
    <col min="3" max="3" width="4.77734375" style="5" bestFit="1" customWidth="1"/>
    <col min="4" max="4" width="12.33203125" style="5" customWidth="1"/>
    <col min="5" max="5" width="11" style="5" bestFit="1" customWidth="1"/>
    <col min="6" max="6" width="10.6640625" style="5" customWidth="1"/>
    <col min="7" max="7" width="12.6640625" style="5" customWidth="1"/>
    <col min="8" max="8" width="11.21875" style="5" customWidth="1"/>
    <col min="9" max="9" width="13.33203125" style="5" customWidth="1"/>
    <col min="10" max="10" width="9.44140625" style="5" bestFit="1" customWidth="1"/>
    <col min="11" max="16384" width="9" style="5"/>
  </cols>
  <sheetData>
    <row r="1" spans="1:10" s="3" customFormat="1" ht="41.25" customHeight="1" x14ac:dyDescent="0.25">
      <c r="A1" s="27" t="s">
        <v>1</v>
      </c>
      <c r="B1" s="31" t="s">
        <v>2</v>
      </c>
      <c r="C1" s="31" t="s">
        <v>3</v>
      </c>
      <c r="D1" s="31" t="s">
        <v>4</v>
      </c>
      <c r="E1" s="31" t="s">
        <v>5</v>
      </c>
      <c r="F1" s="31" t="s">
        <v>6</v>
      </c>
      <c r="G1" s="31" t="s">
        <v>7</v>
      </c>
      <c r="H1" s="31" t="s">
        <v>8</v>
      </c>
      <c r="I1" s="31" t="s">
        <v>9</v>
      </c>
      <c r="J1" s="28" t="s">
        <v>86</v>
      </c>
    </row>
    <row r="2" spans="1:10" x14ac:dyDescent="0.25">
      <c r="A2" s="34">
        <v>1</v>
      </c>
      <c r="B2" s="35" t="s">
        <v>10</v>
      </c>
      <c r="C2" s="35">
        <v>1</v>
      </c>
      <c r="D2" s="36">
        <v>1</v>
      </c>
      <c r="E2" s="35">
        <v>0</v>
      </c>
      <c r="F2" s="35">
        <f>D2*1</f>
        <v>1</v>
      </c>
      <c r="G2" s="35">
        <f>F2</f>
        <v>1</v>
      </c>
      <c r="H2" s="35">
        <f>D2*0.2</f>
        <v>0.2</v>
      </c>
      <c r="I2" s="35">
        <f>H2</f>
        <v>0.2</v>
      </c>
      <c r="J2" s="37">
        <v>4</v>
      </c>
    </row>
    <row r="3" spans="1:10" x14ac:dyDescent="0.25">
      <c r="A3" s="34">
        <v>1</v>
      </c>
      <c r="B3" s="35" t="s">
        <v>10</v>
      </c>
      <c r="C3" s="35">
        <v>1</v>
      </c>
      <c r="D3" s="36">
        <v>1</v>
      </c>
      <c r="E3" s="35">
        <v>0</v>
      </c>
      <c r="F3" s="35">
        <f t="shared" ref="F3:F4" si="0">D3*1</f>
        <v>1</v>
      </c>
      <c r="G3" s="35">
        <f t="shared" ref="G3:G4" si="1">F3</f>
        <v>1</v>
      </c>
      <c r="H3" s="35">
        <f>D3*0.2</f>
        <v>0.2</v>
      </c>
      <c r="I3" s="35">
        <f>H3</f>
        <v>0.2</v>
      </c>
      <c r="J3" s="37">
        <v>8</v>
      </c>
    </row>
    <row r="4" spans="1:10" x14ac:dyDescent="0.25">
      <c r="A4" s="38">
        <v>2</v>
      </c>
      <c r="B4" s="39" t="s">
        <v>11</v>
      </c>
      <c r="C4" s="39">
        <v>3</v>
      </c>
      <c r="D4" s="40">
        <v>2</v>
      </c>
      <c r="E4" s="39">
        <v>0</v>
      </c>
      <c r="F4" s="39">
        <f t="shared" si="0"/>
        <v>2</v>
      </c>
      <c r="G4" s="39">
        <f t="shared" si="1"/>
        <v>2</v>
      </c>
      <c r="H4" s="39">
        <f>D4*0.2</f>
        <v>0.4</v>
      </c>
      <c r="I4" s="39">
        <f t="shared" ref="I4" si="2">H4</f>
        <v>0.4</v>
      </c>
      <c r="J4" s="41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79998168889431442"/>
  </sheetPr>
  <dimension ref="A1:K28"/>
  <sheetViews>
    <sheetView workbookViewId="0">
      <selection activeCell="G6" sqref="G6"/>
    </sheetView>
  </sheetViews>
  <sheetFormatPr defaultColWidth="9" defaultRowHeight="13.8" x14ac:dyDescent="0.25"/>
  <cols>
    <col min="1" max="3" width="9" style="1"/>
    <col min="4" max="4" width="8.6640625" style="1" bestFit="1" customWidth="1"/>
    <col min="5" max="5" width="11.44140625" style="1" bestFit="1" customWidth="1"/>
    <col min="6" max="6" width="14.33203125" style="1" customWidth="1"/>
    <col min="7" max="7" width="9" style="1"/>
    <col min="8" max="8" width="15.21875" style="1" customWidth="1"/>
    <col min="9" max="9" width="14.88671875" style="1" customWidth="1"/>
    <col min="10" max="16384" width="9" style="1"/>
  </cols>
  <sheetData>
    <row r="1" spans="1:11" s="6" customFormat="1" ht="55.2" x14ac:dyDescent="0.25">
      <c r="A1" s="27" t="s">
        <v>1</v>
      </c>
      <c r="B1" s="31" t="s">
        <v>2</v>
      </c>
      <c r="C1" s="31" t="s">
        <v>3</v>
      </c>
      <c r="D1" s="31" t="s">
        <v>4</v>
      </c>
      <c r="E1" s="31" t="s">
        <v>5</v>
      </c>
      <c r="F1" s="31" t="s">
        <v>87</v>
      </c>
      <c r="G1" s="31" t="s">
        <v>80</v>
      </c>
      <c r="H1" s="31" t="s">
        <v>82</v>
      </c>
      <c r="I1" s="31" t="s">
        <v>83</v>
      </c>
      <c r="J1" s="31" t="s">
        <v>94</v>
      </c>
      <c r="K1" s="28" t="s">
        <v>102</v>
      </c>
    </row>
    <row r="2" spans="1:11" x14ac:dyDescent="0.25">
      <c r="A2" s="38">
        <v>1</v>
      </c>
      <c r="B2" s="39" t="s">
        <v>97</v>
      </c>
      <c r="C2" s="39">
        <v>6</v>
      </c>
      <c r="D2" s="39">
        <v>0.2</v>
      </c>
      <c r="E2" s="39">
        <v>0</v>
      </c>
      <c r="F2" s="44">
        <v>100000</v>
      </c>
      <c r="G2" s="39">
        <v>25</v>
      </c>
      <c r="H2" s="39">
        <v>0</v>
      </c>
      <c r="I2" s="39">
        <v>0.2</v>
      </c>
      <c r="J2" s="39">
        <v>50</v>
      </c>
      <c r="K2" s="45">
        <v>0</v>
      </c>
    </row>
    <row r="28" spans="6:6" x14ac:dyDescent="0.25">
      <c r="F28" s="1" t="s">
        <v>103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</sheetPr>
  <dimension ref="A1:R2"/>
  <sheetViews>
    <sheetView workbookViewId="0">
      <selection activeCell="F9" sqref="F9"/>
    </sheetView>
  </sheetViews>
  <sheetFormatPr defaultColWidth="9" defaultRowHeight="13.8" x14ac:dyDescent="0.25"/>
  <cols>
    <col min="1" max="1" width="9.77734375" style="1" customWidth="1"/>
    <col min="2" max="2" width="6.109375" style="1" customWidth="1"/>
    <col min="3" max="3" width="11.109375" style="1" bestFit="1" customWidth="1"/>
    <col min="4" max="4" width="11" style="1" bestFit="1" customWidth="1"/>
    <col min="5" max="5" width="7.77734375" style="1" bestFit="1" customWidth="1"/>
    <col min="6" max="6" width="8.109375" style="1" bestFit="1" customWidth="1"/>
    <col min="7" max="7" width="9.109375" style="1" bestFit="1" customWidth="1"/>
    <col min="8" max="8" width="9" style="1" bestFit="1" customWidth="1"/>
    <col min="9" max="9" width="9.109375" style="1" bestFit="1" customWidth="1"/>
    <col min="10" max="10" width="9" style="1" bestFit="1" customWidth="1"/>
    <col min="11" max="12" width="8.88671875" style="1" customWidth="1"/>
    <col min="13" max="13" width="14" style="1" customWidth="1"/>
    <col min="14" max="14" width="13.21875" style="1" customWidth="1"/>
    <col min="15" max="16" width="9.77734375" style="1" bestFit="1" customWidth="1"/>
    <col min="17" max="17" width="9.109375" style="1" bestFit="1" customWidth="1"/>
    <col min="18" max="18" width="11.44140625" style="1" customWidth="1"/>
    <col min="19" max="19" width="11.21875" style="1" customWidth="1"/>
    <col min="20" max="16384" width="9" style="1"/>
  </cols>
  <sheetData>
    <row r="1" spans="1:18" ht="69" x14ac:dyDescent="0.25">
      <c r="A1" s="27" t="s">
        <v>1</v>
      </c>
      <c r="B1" s="31" t="s">
        <v>2</v>
      </c>
      <c r="C1" s="31" t="s">
        <v>3</v>
      </c>
      <c r="D1" s="31" t="s">
        <v>4</v>
      </c>
      <c r="E1" s="31" t="s">
        <v>12</v>
      </c>
      <c r="F1" s="31" t="s">
        <v>13</v>
      </c>
      <c r="G1" s="31" t="s">
        <v>14</v>
      </c>
      <c r="H1" s="31" t="s">
        <v>15</v>
      </c>
      <c r="I1" s="31" t="s">
        <v>16</v>
      </c>
      <c r="J1" s="31" t="s">
        <v>17</v>
      </c>
      <c r="K1" s="31" t="s">
        <v>18</v>
      </c>
      <c r="L1" s="31" t="s">
        <v>19</v>
      </c>
      <c r="M1" s="31" t="s">
        <v>88</v>
      </c>
      <c r="N1" s="31" t="s">
        <v>89</v>
      </c>
      <c r="O1" s="31" t="s">
        <v>90</v>
      </c>
      <c r="P1" s="31" t="s">
        <v>91</v>
      </c>
      <c r="Q1" s="43" t="s">
        <v>80</v>
      </c>
      <c r="R1" s="28" t="s">
        <v>94</v>
      </c>
    </row>
    <row r="2" spans="1:18" x14ac:dyDescent="0.25">
      <c r="A2" s="38">
        <v>1</v>
      </c>
      <c r="B2" s="39" t="s">
        <v>20</v>
      </c>
      <c r="C2" s="39">
        <v>6</v>
      </c>
      <c r="D2" s="39">
        <v>0.1</v>
      </c>
      <c r="E2" s="39">
        <v>0.4</v>
      </c>
      <c r="F2" s="46">
        <v>0.1</v>
      </c>
      <c r="G2" s="46">
        <v>0.9</v>
      </c>
      <c r="H2" s="46">
        <v>0.5</v>
      </c>
      <c r="I2" s="46">
        <v>0</v>
      </c>
      <c r="J2" s="39">
        <v>4</v>
      </c>
      <c r="K2" s="46">
        <v>0.9</v>
      </c>
      <c r="L2" s="46">
        <v>0.9</v>
      </c>
      <c r="M2" s="47">
        <v>0.1</v>
      </c>
      <c r="N2" s="47">
        <v>0.2</v>
      </c>
      <c r="O2" s="46">
        <v>21100</v>
      </c>
      <c r="P2" s="46">
        <v>18900</v>
      </c>
      <c r="Q2" s="39">
        <v>15</v>
      </c>
      <c r="R2" s="48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</sheetPr>
  <dimension ref="A1:L28"/>
  <sheetViews>
    <sheetView workbookViewId="0">
      <selection activeCell="J10" sqref="J10"/>
    </sheetView>
  </sheetViews>
  <sheetFormatPr defaultRowHeight="13.8" x14ac:dyDescent="0.25"/>
  <cols>
    <col min="1" max="1" width="8.88671875" style="50"/>
    <col min="2" max="2" width="6.77734375" style="50" bestFit="1" customWidth="1"/>
    <col min="3" max="3" width="9.44140625" style="50" bestFit="1" customWidth="1"/>
    <col min="4" max="4" width="10.88671875" style="50" bestFit="1" customWidth="1"/>
    <col min="5" max="6" width="8.88671875" style="50"/>
    <col min="7" max="7" width="11.33203125" style="50" bestFit="1" customWidth="1"/>
    <col min="8" max="8" width="26.109375" style="50" bestFit="1" customWidth="1"/>
    <col min="9" max="9" width="8" style="50" bestFit="1" customWidth="1"/>
    <col min="10" max="16384" width="8.88671875" style="50"/>
  </cols>
  <sheetData>
    <row r="1" spans="1:12" x14ac:dyDescent="0.25">
      <c r="A1" s="56" t="s">
        <v>21</v>
      </c>
      <c r="B1" s="57" t="s">
        <v>22</v>
      </c>
      <c r="C1" s="57" t="s">
        <v>23</v>
      </c>
      <c r="D1" s="57" t="s">
        <v>24</v>
      </c>
      <c r="E1" s="57" t="s">
        <v>25</v>
      </c>
      <c r="F1" s="57" t="s">
        <v>26</v>
      </c>
      <c r="G1" s="57" t="s">
        <v>27</v>
      </c>
      <c r="H1" s="57" t="s">
        <v>92</v>
      </c>
      <c r="I1" s="58" t="s">
        <v>80</v>
      </c>
    </row>
    <row r="2" spans="1:12" x14ac:dyDescent="0.25">
      <c r="A2" s="59">
        <v>1</v>
      </c>
      <c r="B2" s="55">
        <v>1</v>
      </c>
      <c r="C2" s="55">
        <v>5</v>
      </c>
      <c r="D2" s="55">
        <v>1</v>
      </c>
      <c r="E2" s="55">
        <v>2</v>
      </c>
      <c r="F2" s="55">
        <v>0.4</v>
      </c>
      <c r="G2" s="55">
        <v>1</v>
      </c>
      <c r="H2" s="55">
        <v>40000</v>
      </c>
      <c r="I2" s="60">
        <v>40</v>
      </c>
    </row>
    <row r="3" spans="1:12" x14ac:dyDescent="0.25">
      <c r="A3" s="59">
        <v>2</v>
      </c>
      <c r="B3" s="55">
        <v>1</v>
      </c>
      <c r="C3" s="55">
        <v>5</v>
      </c>
      <c r="D3" s="55">
        <v>1</v>
      </c>
      <c r="E3" s="55">
        <v>4</v>
      </c>
      <c r="F3" s="55">
        <v>0.6</v>
      </c>
      <c r="G3" s="55">
        <v>0.8</v>
      </c>
      <c r="H3" s="55">
        <v>60000</v>
      </c>
      <c r="I3" s="60">
        <v>40</v>
      </c>
    </row>
    <row r="4" spans="1:12" x14ac:dyDescent="0.25">
      <c r="A4" s="59">
        <v>3</v>
      </c>
      <c r="B4" s="55">
        <v>1</v>
      </c>
      <c r="C4" s="55">
        <v>5</v>
      </c>
      <c r="D4" s="55">
        <v>1</v>
      </c>
      <c r="E4" s="55">
        <v>5</v>
      </c>
      <c r="F4" s="55">
        <v>0.2</v>
      </c>
      <c r="G4" s="55">
        <v>1</v>
      </c>
      <c r="H4" s="55">
        <v>20000</v>
      </c>
      <c r="I4" s="60">
        <v>40</v>
      </c>
    </row>
    <row r="5" spans="1:12" x14ac:dyDescent="0.25">
      <c r="A5" s="59">
        <v>4</v>
      </c>
      <c r="B5" s="55">
        <v>1</v>
      </c>
      <c r="C5" s="55">
        <v>5</v>
      </c>
      <c r="D5" s="55">
        <v>2</v>
      </c>
      <c r="E5" s="55">
        <v>3</v>
      </c>
      <c r="F5" s="55">
        <v>0.2</v>
      </c>
      <c r="G5" s="55">
        <v>1</v>
      </c>
      <c r="H5" s="55">
        <v>20000</v>
      </c>
      <c r="I5" s="60">
        <v>40</v>
      </c>
    </row>
    <row r="6" spans="1:12" x14ac:dyDescent="0.25">
      <c r="A6" s="59">
        <v>5</v>
      </c>
      <c r="B6" s="55">
        <v>1</v>
      </c>
      <c r="C6" s="55">
        <v>5</v>
      </c>
      <c r="D6" s="55">
        <v>2</v>
      </c>
      <c r="E6" s="55">
        <v>4</v>
      </c>
      <c r="F6" s="55">
        <v>0.4</v>
      </c>
      <c r="G6" s="55">
        <v>1</v>
      </c>
      <c r="H6" s="55">
        <v>40000</v>
      </c>
      <c r="I6" s="60">
        <v>40</v>
      </c>
    </row>
    <row r="7" spans="1:12" x14ac:dyDescent="0.25">
      <c r="A7" s="59">
        <v>6</v>
      </c>
      <c r="B7" s="55">
        <v>1</v>
      </c>
      <c r="C7" s="55">
        <v>5</v>
      </c>
      <c r="D7" s="55">
        <v>3</v>
      </c>
      <c r="E7" s="55">
        <v>5</v>
      </c>
      <c r="F7" s="55">
        <v>0.2</v>
      </c>
      <c r="G7" s="55">
        <v>1</v>
      </c>
      <c r="H7" s="55">
        <v>20000</v>
      </c>
      <c r="I7" s="60">
        <v>40</v>
      </c>
    </row>
    <row r="8" spans="1:12" x14ac:dyDescent="0.25">
      <c r="A8" s="59">
        <v>7</v>
      </c>
      <c r="B8" s="55">
        <v>0</v>
      </c>
      <c r="C8" s="55">
        <v>5</v>
      </c>
      <c r="D8" s="55">
        <v>2</v>
      </c>
      <c r="E8" s="55">
        <v>4</v>
      </c>
      <c r="F8" s="55">
        <v>0.4</v>
      </c>
      <c r="G8" s="55">
        <v>1</v>
      </c>
      <c r="H8" s="55">
        <v>40000</v>
      </c>
      <c r="I8" s="60">
        <v>40</v>
      </c>
    </row>
    <row r="9" spans="1:12" x14ac:dyDescent="0.25">
      <c r="A9" s="59">
        <v>8</v>
      </c>
      <c r="B9" s="55">
        <v>0</v>
      </c>
      <c r="C9" s="55">
        <v>5</v>
      </c>
      <c r="D9" s="55">
        <v>2</v>
      </c>
      <c r="E9" s="55">
        <v>6</v>
      </c>
      <c r="F9" s="55">
        <v>0.3</v>
      </c>
      <c r="G9" s="55">
        <v>1</v>
      </c>
      <c r="H9" s="55">
        <v>25000</v>
      </c>
      <c r="I9" s="60">
        <v>40</v>
      </c>
      <c r="L9" s="54"/>
    </row>
    <row r="10" spans="1:12" x14ac:dyDescent="0.25">
      <c r="A10" s="59">
        <v>9</v>
      </c>
      <c r="B10" s="55">
        <v>0</v>
      </c>
      <c r="C10" s="55">
        <v>5</v>
      </c>
      <c r="D10" s="55">
        <v>2</v>
      </c>
      <c r="E10" s="55">
        <v>6</v>
      </c>
      <c r="F10" s="55">
        <v>0.3</v>
      </c>
      <c r="G10" s="55">
        <v>1</v>
      </c>
      <c r="H10" s="55">
        <v>25000</v>
      </c>
      <c r="I10" s="60">
        <v>40</v>
      </c>
      <c r="L10" s="54"/>
    </row>
    <row r="11" spans="1:12" x14ac:dyDescent="0.25">
      <c r="A11" s="59">
        <v>10</v>
      </c>
      <c r="B11" s="55">
        <v>0</v>
      </c>
      <c r="C11" s="55">
        <v>5</v>
      </c>
      <c r="D11" s="55">
        <v>3</v>
      </c>
      <c r="E11" s="55">
        <v>6</v>
      </c>
      <c r="F11" s="55">
        <v>0.48</v>
      </c>
      <c r="G11" s="55">
        <v>1</v>
      </c>
      <c r="H11" s="55">
        <v>48000</v>
      </c>
      <c r="I11" s="60">
        <v>40</v>
      </c>
    </row>
    <row r="12" spans="1:12" x14ac:dyDescent="0.25">
      <c r="A12" s="59">
        <v>11</v>
      </c>
      <c r="B12" s="55">
        <v>0</v>
      </c>
      <c r="C12" s="55">
        <v>5</v>
      </c>
      <c r="D12" s="55">
        <v>4</v>
      </c>
      <c r="E12" s="55">
        <v>6</v>
      </c>
      <c r="F12" s="55">
        <v>0.3</v>
      </c>
      <c r="G12" s="55">
        <v>1</v>
      </c>
      <c r="H12" s="55">
        <v>30000</v>
      </c>
      <c r="I12" s="60">
        <v>40</v>
      </c>
      <c r="L12" s="54"/>
    </row>
    <row r="13" spans="1:12" x14ac:dyDescent="0.25">
      <c r="A13" s="61">
        <v>12</v>
      </c>
      <c r="B13" s="62">
        <v>0</v>
      </c>
      <c r="C13" s="62">
        <v>5</v>
      </c>
      <c r="D13" s="62">
        <v>4</v>
      </c>
      <c r="E13" s="62">
        <v>6</v>
      </c>
      <c r="F13" s="62">
        <v>0.3</v>
      </c>
      <c r="G13" s="62">
        <v>1</v>
      </c>
      <c r="H13" s="62">
        <v>30000</v>
      </c>
      <c r="I13" s="63">
        <v>40</v>
      </c>
      <c r="L13" s="54"/>
    </row>
    <row r="14" spans="1:12" x14ac:dyDescent="0.25">
      <c r="A14" s="49"/>
      <c r="B14" s="51"/>
      <c r="C14" s="52"/>
      <c r="D14" s="51"/>
      <c r="E14" s="51"/>
      <c r="F14" s="51"/>
      <c r="G14" s="51"/>
      <c r="H14" s="51"/>
      <c r="I14" s="51"/>
    </row>
    <row r="15" spans="1:12" x14ac:dyDescent="0.25">
      <c r="A15" s="49"/>
      <c r="B15" s="51"/>
      <c r="C15" s="52"/>
      <c r="D15" s="51"/>
      <c r="E15" s="51"/>
      <c r="F15" s="51"/>
      <c r="G15" s="51"/>
      <c r="H15" s="51"/>
      <c r="I15" s="51"/>
    </row>
    <row r="16" spans="1:12" x14ac:dyDescent="0.25">
      <c r="A16" s="49"/>
      <c r="B16" s="51"/>
      <c r="C16" s="52"/>
      <c r="D16" s="51"/>
      <c r="E16" s="51"/>
      <c r="F16" s="51"/>
      <c r="G16" s="51"/>
      <c r="H16" s="51"/>
      <c r="I16" s="51"/>
    </row>
    <row r="17" spans="1:9" x14ac:dyDescent="0.25">
      <c r="A17" s="49"/>
      <c r="B17" s="51"/>
      <c r="C17" s="52"/>
      <c r="D17" s="51"/>
      <c r="E17" s="51"/>
      <c r="F17" s="51"/>
      <c r="G17" s="51"/>
      <c r="H17" s="51"/>
      <c r="I17" s="51"/>
    </row>
    <row r="18" spans="1:9" x14ac:dyDescent="0.25">
      <c r="A18" s="49"/>
      <c r="B18" s="51"/>
      <c r="C18" s="52"/>
      <c r="D18" s="51"/>
      <c r="E18" s="51"/>
      <c r="F18" s="51"/>
      <c r="G18" s="51"/>
      <c r="H18" s="51"/>
      <c r="I18" s="51"/>
    </row>
    <row r="19" spans="1:9" x14ac:dyDescent="0.25">
      <c r="A19" s="49"/>
      <c r="B19" s="51"/>
      <c r="C19" s="52"/>
      <c r="D19" s="51"/>
      <c r="E19" s="51"/>
      <c r="F19" s="51"/>
      <c r="G19" s="51"/>
      <c r="H19" s="51"/>
      <c r="I19" s="51"/>
    </row>
    <row r="20" spans="1:9" x14ac:dyDescent="0.25">
      <c r="A20" s="49"/>
      <c r="B20" s="51"/>
      <c r="C20" s="52"/>
      <c r="D20" s="51"/>
      <c r="E20" s="51"/>
      <c r="F20" s="51"/>
      <c r="G20" s="51"/>
      <c r="H20" s="51"/>
      <c r="I20" s="51"/>
    </row>
    <row r="21" spans="1:9" x14ac:dyDescent="0.25">
      <c r="A21" s="49"/>
      <c r="B21" s="51"/>
      <c r="C21" s="52"/>
      <c r="D21" s="51"/>
      <c r="E21" s="51"/>
      <c r="F21" s="51"/>
      <c r="G21" s="51"/>
      <c r="H21" s="51"/>
      <c r="I21" s="51"/>
    </row>
    <row r="22" spans="1:9" x14ac:dyDescent="0.25">
      <c r="A22" s="49"/>
      <c r="B22" s="53"/>
      <c r="C22" s="52"/>
      <c r="D22" s="51"/>
      <c r="E22" s="51"/>
      <c r="F22" s="51"/>
      <c r="G22" s="51"/>
      <c r="H22" s="51"/>
      <c r="I22" s="51"/>
    </row>
    <row r="23" spans="1:9" x14ac:dyDescent="0.25">
      <c r="A23" s="49"/>
      <c r="B23" s="51"/>
      <c r="C23" s="52"/>
      <c r="D23" s="51"/>
      <c r="E23" s="51"/>
      <c r="F23" s="51"/>
      <c r="G23" s="51"/>
      <c r="H23" s="51"/>
      <c r="I23" s="51"/>
    </row>
    <row r="24" spans="1:9" x14ac:dyDescent="0.25">
      <c r="A24" s="49"/>
      <c r="B24" s="51"/>
      <c r="C24" s="52"/>
      <c r="D24" s="51"/>
      <c r="E24" s="51"/>
      <c r="F24" s="51"/>
      <c r="G24" s="51"/>
      <c r="H24" s="51"/>
      <c r="I24" s="51"/>
    </row>
    <row r="25" spans="1:9" x14ac:dyDescent="0.25">
      <c r="A25" s="49"/>
      <c r="B25" s="51"/>
      <c r="C25" s="52"/>
      <c r="D25" s="51"/>
      <c r="E25" s="51"/>
      <c r="F25" s="51"/>
      <c r="G25" s="51"/>
      <c r="H25" s="51"/>
      <c r="I25" s="51"/>
    </row>
    <row r="26" spans="1:9" x14ac:dyDescent="0.25">
      <c r="A26" s="49"/>
      <c r="B26" s="51"/>
      <c r="C26" s="52"/>
      <c r="D26" s="51"/>
      <c r="E26" s="51"/>
      <c r="F26" s="51"/>
      <c r="G26" s="51"/>
      <c r="H26" s="51"/>
      <c r="I26" s="51"/>
    </row>
    <row r="27" spans="1:9" x14ac:dyDescent="0.25">
      <c r="A27" s="49"/>
      <c r="B27" s="53"/>
      <c r="C27" s="52"/>
      <c r="D27" s="51"/>
      <c r="E27" s="51"/>
      <c r="F27" s="51"/>
      <c r="G27" s="51"/>
      <c r="H27" s="51"/>
      <c r="I27" s="51"/>
    </row>
    <row r="28" spans="1:9" x14ac:dyDescent="0.25">
      <c r="A28" s="49"/>
      <c r="B28" s="51"/>
      <c r="C28" s="52"/>
      <c r="D28" s="51"/>
      <c r="E28" s="51"/>
      <c r="F28" s="51"/>
      <c r="G28" s="51"/>
      <c r="H28" s="51"/>
      <c r="I28" s="5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3B0-BC72-48F1-B7A8-938E7FCC002F}">
  <sheetPr>
    <tabColor theme="9" tint="0.79998168889431442"/>
  </sheetPr>
  <dimension ref="A1:A7"/>
  <sheetViews>
    <sheetView workbookViewId="0">
      <selection activeCell="E8" sqref="E8"/>
    </sheetView>
  </sheetViews>
  <sheetFormatPr defaultRowHeight="13.8" x14ac:dyDescent="0.25"/>
  <cols>
    <col min="1" max="1" width="9" style="1"/>
  </cols>
  <sheetData>
    <row r="1" spans="1:1" x14ac:dyDescent="0.25">
      <c r="A1" s="64" t="s">
        <v>98</v>
      </c>
    </row>
    <row r="2" spans="1:1" x14ac:dyDescent="0.25">
      <c r="A2" s="65">
        <v>1</v>
      </c>
    </row>
    <row r="3" spans="1:1" x14ac:dyDescent="0.25">
      <c r="A3" s="65">
        <v>2</v>
      </c>
    </row>
    <row r="4" spans="1:1" x14ac:dyDescent="0.25">
      <c r="A4" s="65">
        <v>3</v>
      </c>
    </row>
    <row r="5" spans="1:1" x14ac:dyDescent="0.25">
      <c r="A5" s="65">
        <v>4</v>
      </c>
    </row>
    <row r="6" spans="1:1" x14ac:dyDescent="0.25">
      <c r="A6" s="65">
        <v>5</v>
      </c>
    </row>
    <row r="7" spans="1:1" x14ac:dyDescent="0.25">
      <c r="A7" s="66">
        <v>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4EE3F-5556-40E0-B718-9957FF93E37E}">
  <sheetPr>
    <tabColor theme="9" tint="0.79998168889431442"/>
  </sheetPr>
  <dimension ref="A1:C6"/>
  <sheetViews>
    <sheetView workbookViewId="0">
      <selection activeCell="G11" sqref="G11"/>
    </sheetView>
  </sheetViews>
  <sheetFormatPr defaultColWidth="8.88671875" defaultRowHeight="13.8" x14ac:dyDescent="0.25"/>
  <cols>
    <col min="1" max="2" width="8.88671875" style="1"/>
    <col min="3" max="3" width="9.77734375" style="1" bestFit="1" customWidth="1"/>
    <col min="4" max="16384" width="8.88671875" style="1"/>
  </cols>
  <sheetData>
    <row r="1" spans="1:3" x14ac:dyDescent="0.25">
      <c r="A1" s="25" t="s">
        <v>100</v>
      </c>
      <c r="B1" s="67" t="s">
        <v>101</v>
      </c>
      <c r="C1" s="70" t="s">
        <v>99</v>
      </c>
    </row>
    <row r="2" spans="1:3" x14ac:dyDescent="0.25">
      <c r="A2" s="68">
        <v>1</v>
      </c>
      <c r="B2" s="69">
        <v>1</v>
      </c>
      <c r="C2" s="71">
        <v>1.1000000000000001</v>
      </c>
    </row>
    <row r="3" spans="1:3" x14ac:dyDescent="0.25">
      <c r="A3" s="68">
        <v>2</v>
      </c>
      <c r="B3" s="69">
        <v>2</v>
      </c>
      <c r="C3" s="71">
        <v>1.32</v>
      </c>
    </row>
    <row r="4" spans="1:3" x14ac:dyDescent="0.25">
      <c r="A4" s="68">
        <v>3</v>
      </c>
      <c r="B4" s="69">
        <v>3</v>
      </c>
      <c r="C4" s="71">
        <v>0.88</v>
      </c>
    </row>
    <row r="5" spans="1:3" x14ac:dyDescent="0.25">
      <c r="A5" s="68">
        <v>4</v>
      </c>
      <c r="B5" s="69">
        <v>4</v>
      </c>
      <c r="C5" s="71">
        <v>1.32</v>
      </c>
    </row>
    <row r="6" spans="1:3" x14ac:dyDescent="0.25">
      <c r="A6" s="72">
        <v>5</v>
      </c>
      <c r="B6" s="73">
        <v>5</v>
      </c>
      <c r="C6" s="74">
        <v>0.88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79998168889431442"/>
  </sheetPr>
  <dimension ref="A1:Y7"/>
  <sheetViews>
    <sheetView workbookViewId="0"/>
  </sheetViews>
  <sheetFormatPr defaultColWidth="9" defaultRowHeight="13.8" x14ac:dyDescent="0.25"/>
  <cols>
    <col min="1" max="1" width="17.5546875" style="11" bestFit="1" customWidth="1"/>
    <col min="2" max="25" width="6.109375" style="11" bestFit="1" customWidth="1"/>
    <col min="26" max="16384" width="9" style="11"/>
  </cols>
  <sheetData>
    <row r="1" spans="1:25" x14ac:dyDescent="0.25">
      <c r="A1" s="42" t="s">
        <v>54</v>
      </c>
      <c r="B1" s="75" t="s">
        <v>29</v>
      </c>
      <c r="C1" s="75" t="s">
        <v>30</v>
      </c>
      <c r="D1" s="75" t="s">
        <v>31</v>
      </c>
      <c r="E1" s="75" t="s">
        <v>32</v>
      </c>
      <c r="F1" s="75" t="s">
        <v>33</v>
      </c>
      <c r="G1" s="75" t="s">
        <v>34</v>
      </c>
      <c r="H1" s="75" t="s">
        <v>35</v>
      </c>
      <c r="I1" s="75" t="s">
        <v>36</v>
      </c>
      <c r="J1" s="75" t="s">
        <v>37</v>
      </c>
      <c r="K1" s="75" t="s">
        <v>38</v>
      </c>
      <c r="L1" s="75" t="s">
        <v>39</v>
      </c>
      <c r="M1" s="75" t="s">
        <v>40</v>
      </c>
      <c r="N1" s="75" t="s">
        <v>41</v>
      </c>
      <c r="O1" s="75" t="s">
        <v>42</v>
      </c>
      <c r="P1" s="75" t="s">
        <v>43</v>
      </c>
      <c r="Q1" s="75" t="s">
        <v>44</v>
      </c>
      <c r="R1" s="75" t="s">
        <v>45</v>
      </c>
      <c r="S1" s="75" t="s">
        <v>46</v>
      </c>
      <c r="T1" s="75" t="s">
        <v>47</v>
      </c>
      <c r="U1" s="75" t="s">
        <v>48</v>
      </c>
      <c r="V1" s="75" t="s">
        <v>49</v>
      </c>
      <c r="W1" s="75" t="s">
        <v>50</v>
      </c>
      <c r="X1" s="75" t="s">
        <v>51</v>
      </c>
      <c r="Y1" s="76" t="s">
        <v>52</v>
      </c>
    </row>
    <row r="2" spans="1:25" x14ac:dyDescent="0.25">
      <c r="A2" s="34">
        <v>1</v>
      </c>
      <c r="B2" s="78">
        <v>0.469306930693069</v>
      </c>
      <c r="C2" s="78">
        <v>0.42970297029702997</v>
      </c>
      <c r="D2" s="78">
        <v>0.41188118811881202</v>
      </c>
      <c r="E2" s="78">
        <v>0.40396039603960399</v>
      </c>
      <c r="F2" s="78">
        <v>0.401980198019802</v>
      </c>
      <c r="G2" s="78">
        <v>0.41386138613861401</v>
      </c>
      <c r="H2" s="78">
        <v>0.45940594059405898</v>
      </c>
      <c r="I2" s="78">
        <v>0.55247524752475297</v>
      </c>
      <c r="J2" s="78">
        <v>0.60990099009901</v>
      </c>
      <c r="K2" s="78">
        <v>0.62772277227722795</v>
      </c>
      <c r="L2" s="78">
        <v>0.63762376237623797</v>
      </c>
      <c r="M2" s="78">
        <v>0.64950495049504997</v>
      </c>
      <c r="N2" s="78">
        <v>0.65346534653465405</v>
      </c>
      <c r="O2" s="78">
        <v>0.65544554455445603</v>
      </c>
      <c r="P2" s="78">
        <v>0.65742574257425801</v>
      </c>
      <c r="Q2" s="78">
        <v>0.65544554455445603</v>
      </c>
      <c r="R2" s="78">
        <v>0.64752475247524799</v>
      </c>
      <c r="S2" s="78">
        <v>0.64950495049504997</v>
      </c>
      <c r="T2" s="78">
        <v>0.64752475247524799</v>
      </c>
      <c r="U2" s="78">
        <v>0.66534653465346505</v>
      </c>
      <c r="V2" s="78">
        <v>0.68514851485148498</v>
      </c>
      <c r="W2" s="78">
        <v>0.65742574257425801</v>
      </c>
      <c r="X2" s="78">
        <v>0.60198019801980196</v>
      </c>
      <c r="Y2" s="79">
        <v>0.53267326732673304</v>
      </c>
    </row>
    <row r="3" spans="1:25" x14ac:dyDescent="0.25">
      <c r="A3" s="34">
        <v>2</v>
      </c>
      <c r="B3" s="35">
        <v>0.44884980000000002</v>
      </c>
      <c r="C3" s="35">
        <v>0.44172519999999998</v>
      </c>
      <c r="D3" s="35">
        <v>0.42747600000000008</v>
      </c>
      <c r="E3" s="35">
        <v>0.41322680000000001</v>
      </c>
      <c r="F3" s="35">
        <v>0.42035139999999999</v>
      </c>
      <c r="G3" s="35">
        <v>0.46309899999999993</v>
      </c>
      <c r="H3" s="35">
        <v>0.51297119999999996</v>
      </c>
      <c r="I3" s="35">
        <v>0.60559099999999999</v>
      </c>
      <c r="J3" s="35">
        <v>0.67683700000000002</v>
      </c>
      <c r="K3" s="35">
        <v>0.70533539999999995</v>
      </c>
      <c r="L3" s="35">
        <v>0.71245999999999998</v>
      </c>
      <c r="M3" s="35">
        <v>0.70533539999999995</v>
      </c>
      <c r="N3" s="35">
        <v>0.66258779999999984</v>
      </c>
      <c r="O3" s="35">
        <v>0.65546320000000002</v>
      </c>
      <c r="P3" s="35">
        <v>0.64121399999999995</v>
      </c>
      <c r="Q3" s="35">
        <v>0.62696479999999999</v>
      </c>
      <c r="R3" s="35">
        <v>0.64121399999999995</v>
      </c>
      <c r="S3" s="35">
        <v>0.65546320000000002</v>
      </c>
      <c r="T3" s="35">
        <v>0.68396159999999995</v>
      </c>
      <c r="U3" s="35">
        <v>0.69821080000000002</v>
      </c>
      <c r="V3" s="35">
        <v>0.68396159999999995</v>
      </c>
      <c r="W3" s="35">
        <v>0.64121399999999995</v>
      </c>
      <c r="X3" s="35">
        <v>0.56996800000000003</v>
      </c>
      <c r="Y3" s="77">
        <v>0.49872200000000005</v>
      </c>
    </row>
    <row r="4" spans="1:25" x14ac:dyDescent="0.25">
      <c r="A4" s="34">
        <v>3</v>
      </c>
      <c r="B4" s="35">
        <v>0.55108910891089113</v>
      </c>
      <c r="C4" s="35">
        <v>0.50970297029702938</v>
      </c>
      <c r="D4" s="35">
        <v>0.49227722772277283</v>
      </c>
      <c r="E4" s="35">
        <v>0.48356435643564405</v>
      </c>
      <c r="F4" s="35">
        <v>0.48574257425742623</v>
      </c>
      <c r="G4" s="35">
        <v>0.49881188118811942</v>
      </c>
      <c r="H4" s="35">
        <v>0.55108910891089113</v>
      </c>
      <c r="I4" s="35">
        <v>0.64475247524752466</v>
      </c>
      <c r="J4" s="35">
        <v>0.70356435643564397</v>
      </c>
      <c r="K4" s="35">
        <v>0.7122772277227728</v>
      </c>
      <c r="L4" s="35">
        <v>0.70792079207920844</v>
      </c>
      <c r="M4" s="35">
        <v>0.70574257425742626</v>
      </c>
      <c r="N4" s="35">
        <v>0.69920792079207961</v>
      </c>
      <c r="O4" s="35">
        <v>0.68613861386138641</v>
      </c>
      <c r="P4" s="35">
        <v>0.67960396039603987</v>
      </c>
      <c r="Q4" s="35">
        <v>0.66871287128712886</v>
      </c>
      <c r="R4" s="35">
        <v>0.65782178217821785</v>
      </c>
      <c r="S4" s="35">
        <v>0.65346534653465349</v>
      </c>
      <c r="T4" s="35">
        <v>0.65128712871287131</v>
      </c>
      <c r="U4" s="35">
        <v>0.65346534653465349</v>
      </c>
      <c r="V4" s="35">
        <v>0.69267326732673307</v>
      </c>
      <c r="W4" s="35">
        <v>0.70356435643564397</v>
      </c>
      <c r="X4" s="35">
        <v>0.66653465346534668</v>
      </c>
      <c r="Y4" s="77">
        <v>0.59900990099009954</v>
      </c>
    </row>
    <row r="5" spans="1:25" x14ac:dyDescent="0.25">
      <c r="A5" s="38">
        <v>4</v>
      </c>
      <c r="B5" s="39">
        <v>0.58455445544554441</v>
      </c>
      <c r="C5" s="39">
        <v>0.52990099009901037</v>
      </c>
      <c r="D5" s="39">
        <v>0.49900990099009918</v>
      </c>
      <c r="E5" s="39">
        <v>0.48475247524752474</v>
      </c>
      <c r="F5" s="39">
        <v>0.47524752475247517</v>
      </c>
      <c r="G5" s="39">
        <v>0.47524752475247517</v>
      </c>
      <c r="H5" s="39">
        <v>0.47762376237623755</v>
      </c>
      <c r="I5" s="39">
        <v>0.49900990099009918</v>
      </c>
      <c r="J5" s="39">
        <v>0.53940594059406</v>
      </c>
      <c r="K5" s="39">
        <v>0.59881188118811879</v>
      </c>
      <c r="L5" s="39">
        <v>0.65108910891089156</v>
      </c>
      <c r="M5" s="39">
        <v>0.68673267326732634</v>
      </c>
      <c r="N5" s="39">
        <v>0.70574257425742559</v>
      </c>
      <c r="O5" s="39">
        <v>0.70811881188118797</v>
      </c>
      <c r="P5" s="39">
        <v>0.70099009900990084</v>
      </c>
      <c r="Q5" s="39">
        <v>0.6914851485148511</v>
      </c>
      <c r="R5" s="39">
        <v>0.68910891089108872</v>
      </c>
      <c r="S5" s="39">
        <v>0.6914851485148511</v>
      </c>
      <c r="T5" s="39">
        <v>0.69623762376237608</v>
      </c>
      <c r="U5" s="39">
        <v>0.68673267326732634</v>
      </c>
      <c r="V5" s="39">
        <v>0.6796039603960391</v>
      </c>
      <c r="W5" s="39">
        <v>0.69386138613861348</v>
      </c>
      <c r="X5" s="39">
        <v>0.6914851485148511</v>
      </c>
      <c r="Y5" s="48">
        <v>0.6582178217821788</v>
      </c>
    </row>
    <row r="7" spans="1:25" x14ac:dyDescent="0.25">
      <c r="A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79998168889431442"/>
  </sheetPr>
  <dimension ref="A1:AA15"/>
  <sheetViews>
    <sheetView zoomScale="85" zoomScaleNormal="85" workbookViewId="0">
      <selection activeCell="H11" sqref="H11"/>
    </sheetView>
  </sheetViews>
  <sheetFormatPr defaultRowHeight="13.8" x14ac:dyDescent="0.25"/>
  <cols>
    <col min="4" max="27" width="11.21875" bestFit="1" customWidth="1"/>
  </cols>
  <sheetData>
    <row r="1" spans="1:27" x14ac:dyDescent="0.25">
      <c r="A1" s="8" t="s">
        <v>28</v>
      </c>
      <c r="B1" s="8" t="s">
        <v>54</v>
      </c>
      <c r="C1" s="7" t="s">
        <v>53</v>
      </c>
      <c r="D1" s="9" t="s">
        <v>29</v>
      </c>
      <c r="E1" s="9" t="s">
        <v>30</v>
      </c>
      <c r="F1" s="9" t="s">
        <v>31</v>
      </c>
      <c r="G1" s="9" t="s">
        <v>32</v>
      </c>
      <c r="H1" s="9" t="s">
        <v>33</v>
      </c>
      <c r="I1" s="9" t="s">
        <v>34</v>
      </c>
      <c r="J1" s="9" t="s">
        <v>35</v>
      </c>
      <c r="K1" s="9" t="s">
        <v>36</v>
      </c>
      <c r="L1" s="9" t="s">
        <v>37</v>
      </c>
      <c r="M1" s="9" t="s">
        <v>38</v>
      </c>
      <c r="N1" s="9" t="s">
        <v>39</v>
      </c>
      <c r="O1" s="9" t="s">
        <v>40</v>
      </c>
      <c r="P1" s="9" t="s">
        <v>41</v>
      </c>
      <c r="Q1" s="9" t="s">
        <v>42</v>
      </c>
      <c r="R1" s="9" t="s">
        <v>43</v>
      </c>
      <c r="S1" s="9" t="s">
        <v>44</v>
      </c>
      <c r="T1" s="9" t="s">
        <v>45</v>
      </c>
      <c r="U1" s="9" t="s">
        <v>46</v>
      </c>
      <c r="V1" s="9" t="s">
        <v>47</v>
      </c>
      <c r="W1" s="9" t="s">
        <v>48</v>
      </c>
      <c r="X1" s="9" t="s">
        <v>49</v>
      </c>
      <c r="Y1" s="9" t="s">
        <v>50</v>
      </c>
      <c r="Z1" s="9" t="s">
        <v>51</v>
      </c>
      <c r="AA1" s="10" t="s">
        <v>52</v>
      </c>
    </row>
    <row r="2" spans="1:27" x14ac:dyDescent="0.25">
      <c r="A2" s="12">
        <v>1</v>
      </c>
      <c r="B2" s="23">
        <v>1</v>
      </c>
      <c r="C2" s="23">
        <v>1</v>
      </c>
      <c r="D2" s="17">
        <v>35.907983999999999</v>
      </c>
      <c r="E2" s="17">
        <v>35.338015999999996</v>
      </c>
      <c r="F2" s="17">
        <v>34.198080000000004</v>
      </c>
      <c r="G2" s="17">
        <v>33.058143999999999</v>
      </c>
      <c r="H2" s="17">
        <v>33.628112000000002</v>
      </c>
      <c r="I2" s="17">
        <v>37.047919999999998</v>
      </c>
      <c r="J2" s="17">
        <v>41.037695999999997</v>
      </c>
      <c r="K2" s="17">
        <v>48.447279999999999</v>
      </c>
      <c r="L2" s="17">
        <v>54.14696</v>
      </c>
      <c r="M2" s="17">
        <v>56.426831999999997</v>
      </c>
      <c r="N2" s="17">
        <v>56.9968</v>
      </c>
      <c r="O2" s="17">
        <v>56.426831999999997</v>
      </c>
      <c r="P2" s="17">
        <v>53.007023999999994</v>
      </c>
      <c r="Q2" s="17">
        <v>52.437055999999998</v>
      </c>
      <c r="R2" s="17">
        <v>51.297119999999993</v>
      </c>
      <c r="S2" s="17">
        <v>50.157184000000001</v>
      </c>
      <c r="T2" s="17">
        <v>51.297119999999993</v>
      </c>
      <c r="U2" s="17">
        <v>52.437055999999998</v>
      </c>
      <c r="V2" s="17">
        <v>54.716927999999996</v>
      </c>
      <c r="W2" s="17">
        <v>55.856864000000002</v>
      </c>
      <c r="X2" s="17">
        <v>54.716927999999996</v>
      </c>
      <c r="Y2" s="17">
        <v>51.297119999999993</v>
      </c>
      <c r="Z2" s="17">
        <v>45.597440000000006</v>
      </c>
      <c r="AA2" s="17">
        <v>39.897759999999998</v>
      </c>
    </row>
    <row r="3" spans="1:27" x14ac:dyDescent="0.25">
      <c r="A3" s="16">
        <v>1</v>
      </c>
      <c r="B3" s="21">
        <v>1</v>
      </c>
      <c r="C3" s="21">
        <v>2</v>
      </c>
      <c r="D3" s="17">
        <v>107.72395200000001</v>
      </c>
      <c r="E3" s="17">
        <v>106.014048</v>
      </c>
      <c r="F3" s="17">
        <v>102.59424</v>
      </c>
      <c r="G3" s="17">
        <v>99.174431999999996</v>
      </c>
      <c r="H3" s="17">
        <v>100.88433599999999</v>
      </c>
      <c r="I3" s="17">
        <v>111.14376</v>
      </c>
      <c r="J3" s="17">
        <v>123.11308799999999</v>
      </c>
      <c r="K3" s="17">
        <v>145.34183999999999</v>
      </c>
      <c r="L3" s="17">
        <v>162.44087999999999</v>
      </c>
      <c r="M3" s="17">
        <v>169.280496</v>
      </c>
      <c r="N3" s="17">
        <v>170.99039999999999</v>
      </c>
      <c r="O3" s="17">
        <v>169.280496</v>
      </c>
      <c r="P3" s="17">
        <v>159.02107199999998</v>
      </c>
      <c r="Q3" s="17">
        <v>157.31116800000001</v>
      </c>
      <c r="R3" s="17">
        <v>153.89135999999999</v>
      </c>
      <c r="S3" s="17">
        <v>150.471552</v>
      </c>
      <c r="T3" s="17">
        <v>153.89135999999999</v>
      </c>
      <c r="U3" s="17">
        <v>157.31116800000001</v>
      </c>
      <c r="V3" s="17">
        <v>164.15078399999999</v>
      </c>
      <c r="W3" s="17">
        <v>167.570592</v>
      </c>
      <c r="X3" s="17">
        <v>164.15078399999999</v>
      </c>
      <c r="Y3" s="17">
        <v>153.89135999999999</v>
      </c>
      <c r="Z3" s="17">
        <v>136.79232000000002</v>
      </c>
      <c r="AA3" s="17">
        <v>119.69328</v>
      </c>
    </row>
    <row r="4" spans="1:27" x14ac:dyDescent="0.25">
      <c r="A4" s="16">
        <v>1</v>
      </c>
      <c r="B4" s="21">
        <v>1</v>
      </c>
      <c r="C4" s="21">
        <v>3</v>
      </c>
      <c r="D4" s="17">
        <v>17.953992</v>
      </c>
      <c r="E4" s="17">
        <v>17.669007999999998</v>
      </c>
      <c r="F4" s="17">
        <v>17.099040000000002</v>
      </c>
      <c r="G4" s="17">
        <v>16.529071999999999</v>
      </c>
      <c r="H4" s="17">
        <v>16.814056000000001</v>
      </c>
      <c r="I4" s="17">
        <v>18.523959999999999</v>
      </c>
      <c r="J4" s="17">
        <v>20.518847999999998</v>
      </c>
      <c r="K4" s="17">
        <v>24.22364</v>
      </c>
      <c r="L4" s="17">
        <v>27.07348</v>
      </c>
      <c r="M4" s="17">
        <v>28.213415999999999</v>
      </c>
      <c r="N4" s="17">
        <v>28.4984</v>
      </c>
      <c r="O4" s="17">
        <v>28.213415999999999</v>
      </c>
      <c r="P4" s="17">
        <v>26.503511999999997</v>
      </c>
      <c r="Q4" s="17">
        <v>26.218527999999999</v>
      </c>
      <c r="R4" s="17">
        <v>25.648559999999996</v>
      </c>
      <c r="S4" s="17">
        <v>25.078592</v>
      </c>
      <c r="T4" s="17">
        <v>25.648559999999996</v>
      </c>
      <c r="U4" s="17">
        <v>26.218527999999999</v>
      </c>
      <c r="V4" s="17">
        <v>27.358463999999998</v>
      </c>
      <c r="W4" s="17">
        <v>27.928432000000001</v>
      </c>
      <c r="X4" s="17">
        <v>27.358463999999998</v>
      </c>
      <c r="Y4" s="17">
        <v>25.648559999999996</v>
      </c>
      <c r="Z4" s="17">
        <v>22.798720000000003</v>
      </c>
      <c r="AA4" s="17">
        <v>19.948879999999999</v>
      </c>
    </row>
    <row r="5" spans="1:27" x14ac:dyDescent="0.25">
      <c r="A5" s="16">
        <v>1</v>
      </c>
      <c r="B5" s="21">
        <v>1</v>
      </c>
      <c r="C5" s="21">
        <v>4</v>
      </c>
      <c r="D5" s="17">
        <v>71.815967999999998</v>
      </c>
      <c r="E5" s="17">
        <v>70.676031999999992</v>
      </c>
      <c r="F5" s="17">
        <v>68.396160000000009</v>
      </c>
      <c r="G5" s="17">
        <v>66.116287999999997</v>
      </c>
      <c r="H5" s="17">
        <v>67.256224000000003</v>
      </c>
      <c r="I5" s="17">
        <v>74.095839999999995</v>
      </c>
      <c r="J5" s="17">
        <v>82.075391999999994</v>
      </c>
      <c r="K5" s="17">
        <v>96.894559999999998</v>
      </c>
      <c r="L5" s="17">
        <v>108.29392</v>
      </c>
      <c r="M5" s="17">
        <v>112.85366399999999</v>
      </c>
      <c r="N5" s="17">
        <v>113.9936</v>
      </c>
      <c r="O5" s="17">
        <v>112.85366399999999</v>
      </c>
      <c r="P5" s="17">
        <v>106.01404799999999</v>
      </c>
      <c r="Q5" s="17">
        <v>104.874112</v>
      </c>
      <c r="R5" s="17">
        <v>102.59423999999999</v>
      </c>
      <c r="S5" s="17">
        <v>100.314368</v>
      </c>
      <c r="T5" s="17">
        <v>102.59423999999999</v>
      </c>
      <c r="U5" s="17">
        <v>104.874112</v>
      </c>
      <c r="V5" s="17">
        <v>109.43385599999999</v>
      </c>
      <c r="W5" s="17">
        <v>111.713728</v>
      </c>
      <c r="X5" s="17">
        <v>109.43385599999999</v>
      </c>
      <c r="Y5" s="17">
        <v>102.59423999999999</v>
      </c>
      <c r="Z5" s="17">
        <v>91.194880000000012</v>
      </c>
      <c r="AA5" s="17">
        <v>79.795519999999996</v>
      </c>
    </row>
    <row r="6" spans="1:27" x14ac:dyDescent="0.25">
      <c r="A6" s="16">
        <v>1</v>
      </c>
      <c r="B6" s="21">
        <v>1</v>
      </c>
      <c r="C6" s="21">
        <v>5</v>
      </c>
      <c r="D6" s="17">
        <v>107.72395200000001</v>
      </c>
      <c r="E6" s="18">
        <v>106.014048</v>
      </c>
      <c r="F6" s="18">
        <v>102.59424</v>
      </c>
      <c r="G6" s="18">
        <v>99.174431999999996</v>
      </c>
      <c r="H6" s="18">
        <v>100.88433599999999</v>
      </c>
      <c r="I6" s="18">
        <v>111.14376</v>
      </c>
      <c r="J6" s="18">
        <v>123.11308799999999</v>
      </c>
      <c r="K6" s="18">
        <v>145.34183999999999</v>
      </c>
      <c r="L6" s="18">
        <v>162.44087999999999</v>
      </c>
      <c r="M6" s="18">
        <v>169.280496</v>
      </c>
      <c r="N6" s="18">
        <v>170.99039999999999</v>
      </c>
      <c r="O6" s="18">
        <v>169.280496</v>
      </c>
      <c r="P6" s="18">
        <v>159.02107199999998</v>
      </c>
      <c r="Q6" s="18">
        <v>157.31116800000001</v>
      </c>
      <c r="R6" s="18">
        <v>153.89135999999999</v>
      </c>
      <c r="S6" s="18">
        <v>150.471552</v>
      </c>
      <c r="T6" s="18">
        <v>153.89135999999999</v>
      </c>
      <c r="U6" s="17">
        <v>157.31116800000001</v>
      </c>
      <c r="V6" s="18">
        <v>164.15078399999999</v>
      </c>
      <c r="W6" s="18">
        <v>167.570592</v>
      </c>
      <c r="X6" s="18">
        <v>164.15078399999999</v>
      </c>
      <c r="Y6" s="18">
        <v>153.89135999999999</v>
      </c>
      <c r="Z6" s="18">
        <v>136.79232000000002</v>
      </c>
      <c r="AA6" s="19">
        <v>119.69328</v>
      </c>
    </row>
    <row r="7" spans="1:27" x14ac:dyDescent="0.25">
      <c r="A7" s="16">
        <v>1</v>
      </c>
      <c r="B7" s="21">
        <v>1</v>
      </c>
      <c r="C7" s="21">
        <v>6</v>
      </c>
      <c r="D7" s="20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0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2">
        <v>0</v>
      </c>
    </row>
    <row r="8" spans="1:27" s="11" customFormat="1" x14ac:dyDescent="0.25">
      <c r="A8" s="12">
        <v>2</v>
      </c>
      <c r="B8" s="23">
        <v>1</v>
      </c>
      <c r="C8" s="12">
        <v>1</v>
      </c>
      <c r="D8" s="20">
        <v>37.703383199999998</v>
      </c>
      <c r="E8" s="20">
        <v>37.104916799999998</v>
      </c>
      <c r="F8" s="20">
        <v>35.907984000000006</v>
      </c>
      <c r="G8" s="20">
        <v>34.7110512</v>
      </c>
      <c r="H8" s="20">
        <v>35.309517600000007</v>
      </c>
      <c r="I8" s="20">
        <v>38.900315999999997</v>
      </c>
      <c r="J8" s="20">
        <v>43.0895808</v>
      </c>
      <c r="K8" s="20">
        <v>50.869644000000001</v>
      </c>
      <c r="L8" s="20">
        <v>56.854308000000003</v>
      </c>
      <c r="M8" s="20">
        <v>59.248173600000001</v>
      </c>
      <c r="N8" s="20">
        <v>59.846640000000001</v>
      </c>
      <c r="O8" s="20">
        <v>59.248173600000001</v>
      </c>
      <c r="P8" s="20">
        <v>55.657375199999997</v>
      </c>
      <c r="Q8" s="20">
        <v>55.058908799999998</v>
      </c>
      <c r="R8" s="20">
        <v>53.861975999999991</v>
      </c>
      <c r="S8" s="20">
        <v>52.665043200000007</v>
      </c>
      <c r="T8" s="20">
        <v>53.861975999999991</v>
      </c>
      <c r="U8" s="20">
        <v>55.058908799999998</v>
      </c>
      <c r="V8" s="20">
        <v>57.452774399999996</v>
      </c>
      <c r="W8" s="20">
        <v>58.649707200000002</v>
      </c>
      <c r="X8" s="20">
        <v>57.452774399999996</v>
      </c>
      <c r="Y8" s="20">
        <v>53.861975999999991</v>
      </c>
      <c r="Z8" s="20">
        <v>47.877312000000011</v>
      </c>
      <c r="AA8" s="20">
        <v>41.892648000000001</v>
      </c>
    </row>
    <row r="9" spans="1:27" s="11" customFormat="1" x14ac:dyDescent="0.25">
      <c r="A9" s="16">
        <v>2</v>
      </c>
      <c r="B9" s="21">
        <v>1</v>
      </c>
      <c r="C9" s="16">
        <v>2</v>
      </c>
      <c r="D9" s="20">
        <v>113.11014960000001</v>
      </c>
      <c r="E9" s="20">
        <v>111.31475040000001</v>
      </c>
      <c r="F9" s="20">
        <v>107.723952</v>
      </c>
      <c r="G9" s="20">
        <v>104.1331536</v>
      </c>
      <c r="H9" s="20">
        <v>105.92855279999999</v>
      </c>
      <c r="I9" s="20">
        <v>116.70094800000001</v>
      </c>
      <c r="J9" s="20">
        <v>129.26874240000001</v>
      </c>
      <c r="K9" s="20">
        <v>152.60893200000001</v>
      </c>
      <c r="L9" s="20">
        <v>170.56292400000001</v>
      </c>
      <c r="M9" s="20">
        <v>177.7445208</v>
      </c>
      <c r="N9" s="20">
        <v>179.53992</v>
      </c>
      <c r="O9" s="20">
        <v>177.7445208</v>
      </c>
      <c r="P9" s="20">
        <v>166.97212559999997</v>
      </c>
      <c r="Q9" s="20">
        <v>165.17672640000001</v>
      </c>
      <c r="R9" s="20">
        <v>161.585928</v>
      </c>
      <c r="S9" s="20">
        <v>157.99512960000001</v>
      </c>
      <c r="T9" s="20">
        <v>161.585928</v>
      </c>
      <c r="U9" s="20">
        <v>165.17672640000001</v>
      </c>
      <c r="V9" s="20">
        <v>172.3583232</v>
      </c>
      <c r="W9" s="20">
        <v>175.94912160000001</v>
      </c>
      <c r="X9" s="20">
        <v>172.3583232</v>
      </c>
      <c r="Y9" s="20">
        <v>161.585928</v>
      </c>
      <c r="Z9" s="20">
        <v>143.63193600000002</v>
      </c>
      <c r="AA9" s="20">
        <v>125.67794400000001</v>
      </c>
    </row>
    <row r="10" spans="1:27" s="11" customFormat="1" x14ac:dyDescent="0.25">
      <c r="A10" s="16">
        <v>2</v>
      </c>
      <c r="B10" s="21">
        <v>1</v>
      </c>
      <c r="C10" s="16">
        <v>3</v>
      </c>
      <c r="D10" s="20">
        <v>18.851691599999999</v>
      </c>
      <c r="E10" s="20">
        <v>18.552458399999999</v>
      </c>
      <c r="F10" s="20">
        <v>17.953992000000003</v>
      </c>
      <c r="G10" s="20">
        <v>17.3555256</v>
      </c>
      <c r="H10" s="20">
        <v>17.654758800000003</v>
      </c>
      <c r="I10" s="20">
        <v>19.450157999999998</v>
      </c>
      <c r="J10" s="20">
        <v>21.5447904</v>
      </c>
      <c r="K10" s="20">
        <v>25.434822</v>
      </c>
      <c r="L10" s="20">
        <v>28.427154000000002</v>
      </c>
      <c r="M10" s="20">
        <v>29.624086800000001</v>
      </c>
      <c r="N10" s="20">
        <v>29.92332</v>
      </c>
      <c r="O10" s="20">
        <v>29.624086800000001</v>
      </c>
      <c r="P10" s="20">
        <v>27.828687599999999</v>
      </c>
      <c r="Q10" s="20">
        <v>27.529454399999999</v>
      </c>
      <c r="R10" s="20">
        <v>26.930987999999996</v>
      </c>
      <c r="S10" s="20">
        <v>26.332521600000003</v>
      </c>
      <c r="T10" s="20">
        <v>26.930987999999996</v>
      </c>
      <c r="U10" s="20">
        <v>27.529454399999999</v>
      </c>
      <c r="V10" s="20">
        <v>28.726387199999998</v>
      </c>
      <c r="W10" s="20">
        <v>29.324853600000001</v>
      </c>
      <c r="X10" s="20">
        <v>28.726387199999998</v>
      </c>
      <c r="Y10" s="20">
        <v>26.930987999999996</v>
      </c>
      <c r="Z10" s="20">
        <v>23.938656000000005</v>
      </c>
      <c r="AA10" s="20">
        <v>20.946324000000001</v>
      </c>
    </row>
    <row r="11" spans="1:27" s="11" customFormat="1" x14ac:dyDescent="0.25">
      <c r="A11" s="16">
        <v>2</v>
      </c>
      <c r="B11" s="21">
        <v>1</v>
      </c>
      <c r="C11" s="16">
        <v>4</v>
      </c>
      <c r="D11" s="20">
        <v>75.406766399999995</v>
      </c>
      <c r="E11" s="20">
        <v>74.209833599999996</v>
      </c>
      <c r="F11" s="20">
        <v>71.815968000000012</v>
      </c>
      <c r="G11" s="20">
        <v>69.4221024</v>
      </c>
      <c r="H11" s="20">
        <v>70.619035200000013</v>
      </c>
      <c r="I11" s="20">
        <v>77.800631999999993</v>
      </c>
      <c r="J11" s="20">
        <v>86.1791616</v>
      </c>
      <c r="K11" s="20">
        <v>101.739288</v>
      </c>
      <c r="L11" s="20">
        <v>113.70861600000001</v>
      </c>
      <c r="M11" s="20">
        <v>118.4963472</v>
      </c>
      <c r="N11" s="20">
        <v>119.69328</v>
      </c>
      <c r="O11" s="20">
        <v>118.4963472</v>
      </c>
      <c r="P11" s="20">
        <v>111.31475039999999</v>
      </c>
      <c r="Q11" s="20">
        <v>110.1178176</v>
      </c>
      <c r="R11" s="20">
        <v>107.72395199999998</v>
      </c>
      <c r="S11" s="20">
        <v>105.33008640000001</v>
      </c>
      <c r="T11" s="20">
        <v>107.72395199999998</v>
      </c>
      <c r="U11" s="20">
        <v>110.1178176</v>
      </c>
      <c r="V11" s="20">
        <v>114.90554879999999</v>
      </c>
      <c r="W11" s="20">
        <v>117.2994144</v>
      </c>
      <c r="X11" s="20">
        <v>114.90554879999999</v>
      </c>
      <c r="Y11" s="20">
        <v>107.72395199999998</v>
      </c>
      <c r="Z11" s="20">
        <v>95.754624000000021</v>
      </c>
      <c r="AA11" s="20">
        <v>83.785296000000002</v>
      </c>
    </row>
    <row r="12" spans="1:27" s="11" customFormat="1" x14ac:dyDescent="0.25">
      <c r="A12" s="16">
        <v>2</v>
      </c>
      <c r="B12" s="21">
        <v>1</v>
      </c>
      <c r="C12" s="16">
        <v>5</v>
      </c>
      <c r="D12" s="20">
        <v>113.11014960000001</v>
      </c>
      <c r="E12" s="20">
        <v>111.31475040000001</v>
      </c>
      <c r="F12" s="20">
        <v>107.723952</v>
      </c>
      <c r="G12" s="20">
        <v>104.1331536</v>
      </c>
      <c r="H12" s="20">
        <v>105.92855279999999</v>
      </c>
      <c r="I12" s="20">
        <v>116.70094800000001</v>
      </c>
      <c r="J12" s="20">
        <v>129.26874240000001</v>
      </c>
      <c r="K12" s="20">
        <v>152.60893200000001</v>
      </c>
      <c r="L12" s="20">
        <v>170.56292400000001</v>
      </c>
      <c r="M12" s="20">
        <v>177.7445208</v>
      </c>
      <c r="N12" s="20">
        <v>179.53992</v>
      </c>
      <c r="O12" s="20">
        <v>177.7445208</v>
      </c>
      <c r="P12" s="20">
        <v>166.97212559999997</v>
      </c>
      <c r="Q12" s="20">
        <v>165.17672640000001</v>
      </c>
      <c r="R12" s="20">
        <v>161.585928</v>
      </c>
      <c r="S12" s="20">
        <v>157.99512960000001</v>
      </c>
      <c r="T12" s="20">
        <v>161.585928</v>
      </c>
      <c r="U12" s="20">
        <v>165.17672640000001</v>
      </c>
      <c r="V12" s="20">
        <v>172.3583232</v>
      </c>
      <c r="W12" s="20">
        <v>175.94912160000001</v>
      </c>
      <c r="X12" s="20">
        <v>172.3583232</v>
      </c>
      <c r="Y12" s="20">
        <v>161.585928</v>
      </c>
      <c r="Z12" s="20">
        <v>143.63193600000002</v>
      </c>
      <c r="AA12" s="20">
        <v>125.67794400000001</v>
      </c>
    </row>
    <row r="13" spans="1:27" s="11" customFormat="1" x14ac:dyDescent="0.25">
      <c r="A13" s="16">
        <v>2</v>
      </c>
      <c r="B13" s="21">
        <v>1</v>
      </c>
      <c r="C13" s="16">
        <v>6</v>
      </c>
      <c r="D13" s="20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0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2">
        <v>0</v>
      </c>
    </row>
    <row r="15" spans="1:27" ht="15.6" x14ac:dyDescent="0.35">
      <c r="A15" t="s">
        <v>95</v>
      </c>
    </row>
  </sheetData>
  <sortState xmlns:xlrd2="http://schemas.microsoft.com/office/spreadsheetml/2017/richdata2" ref="A2:AB7">
    <sortCondition ref="C1"/>
  </sortState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C h a r t U p d a t e I n f o F o r X m l S e r i a l i z e r   x m l n s : x s d = " h t t p : / / w w w . w 3 . o r g / 2 0 0 1 / X M L S c h e m a "   x m l n s : x s i = " h t t p : / / w w w . w 3 . o r g / 2 0 0 1 / X M L S c h e m a - i n s t a n c e " / > 
</file>

<file path=customXml/itemProps1.xml><?xml version="1.0" encoding="utf-8"?>
<ds:datastoreItem xmlns:ds="http://schemas.openxmlformats.org/officeDocument/2006/customXml" ds:itemID="{1A482D77-A4B8-42C0-BC51-CA9C39980D31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ControlPara</vt:lpstr>
      <vt:lpstr>Generator</vt:lpstr>
      <vt:lpstr>Wind</vt:lpstr>
      <vt:lpstr>Storage</vt:lpstr>
      <vt:lpstr>Line</vt:lpstr>
      <vt:lpstr>Bus</vt:lpstr>
      <vt:lpstr>BusLoad</vt:lpstr>
      <vt:lpstr>LoadForeCurve</vt:lpstr>
      <vt:lpstr>LoadScenarioCurve</vt:lpstr>
      <vt:lpstr>WindForeCurve</vt:lpstr>
      <vt:lpstr>WindScenarioCurve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2023-01-29T08:07:56Z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artUpdateInfoXmlPartId">
    <vt:lpwstr>{1A482D77-A4B8-42C0-BC51-CA9C39980D31}</vt:lpwstr>
  </property>
</Properties>
</file>