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DD3F2519-45F0-4709-B1CF-D13A2D7F7626}" xr6:coauthVersionLast="47" xr6:coauthVersionMax="47" xr10:uidLastSave="{00000000-0000-0000-0000-000000000000}"/>
  <bookViews>
    <workbookView xWindow="-120" yWindow="-120" windowWidth="20730" windowHeight="11160" xr2:uid="{4E5B8411-2EF2-4EDE-BCE2-EAC07094CD47}"/>
  </bookViews>
  <sheets>
    <sheet name="Dashboard" sheetId="2" r:id="rId1"/>
    <sheet name="Planilha4" sheetId="4" r:id="rId2"/>
    <sheet name="Planilha5" sheetId="5" r:id="rId3"/>
    <sheet name="Planilha_Vendas" sheetId="1" r:id="rId4"/>
  </sheets>
  <definedNames>
    <definedName name="QF">Planilha4!$D$4</definedName>
    <definedName name="Qfs">Planilha5!$D$4</definedName>
    <definedName name="SegmentaçãodeDados_Cliente">#N/A</definedName>
    <definedName name="SegmentaçãodeDados_Quantida_de_fichas">#N/A</definedName>
    <definedName name="SegmentaçãodeDados_Quantidade_de_fichas">#N/A</definedName>
    <definedName name="soma">Planilha_Vendas!$E$19</definedName>
    <definedName name="total_a">Planilha_Vendas!#REF!</definedName>
    <definedName name="total_al">Planilha4!$B$20</definedName>
    <definedName name="Total_almoço">Planilha4!$A$20:$B$20</definedName>
    <definedName name="total_ax">Planilha_Vendas!#REF!</definedName>
    <definedName name="total_s">Planilha_Vendas!#REF!</definedName>
    <definedName name="total_so">Planilha5!$B$8</definedName>
    <definedName name="Total_Sopa">Planilha5!$A$8:$B$8</definedName>
    <definedName name="total_sx">Planilha_Vendas!#REF!</definedName>
    <definedName name="totala">total_alm[Quant. Fichas almo]</definedName>
    <definedName name="totals">total_sop[Quant. Fichas sopa]</definedName>
  </definedNames>
  <calcPr calcId="181029"/>
  <pivotCaches>
    <pivotCache cacheId="12" r:id="rId5"/>
    <pivotCache cacheId="1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O10" i="1"/>
  <c r="O17" i="1"/>
  <c r="O20" i="1"/>
  <c r="K4" i="1"/>
  <c r="K5" i="1"/>
  <c r="K6" i="1"/>
  <c r="K7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O14" i="1" s="1"/>
</calcChain>
</file>

<file path=xl/sharedStrings.xml><?xml version="1.0" encoding="utf-8"?>
<sst xmlns="http://schemas.openxmlformats.org/spreadsheetml/2006/main" count="65" uniqueCount="38">
  <si>
    <t>Cliente</t>
  </si>
  <si>
    <t xml:space="preserve">Valor </t>
  </si>
  <si>
    <t>Jonh</t>
  </si>
  <si>
    <t>Carlos</t>
  </si>
  <si>
    <t>Fichas almoço</t>
  </si>
  <si>
    <t>Equeline</t>
  </si>
  <si>
    <t>Janilson</t>
  </si>
  <si>
    <t xml:space="preserve">Janilson </t>
  </si>
  <si>
    <t>Jean</t>
  </si>
  <si>
    <t>Elza</t>
  </si>
  <si>
    <t>Francisco</t>
  </si>
  <si>
    <t>Jonatan</t>
  </si>
  <si>
    <t>Esther</t>
  </si>
  <si>
    <t>Claudia</t>
  </si>
  <si>
    <t>Sarah</t>
  </si>
  <si>
    <t>Cleber</t>
  </si>
  <si>
    <t xml:space="preserve">Antonio </t>
  </si>
  <si>
    <t>Josilda</t>
  </si>
  <si>
    <t>Quantida de fichas</t>
  </si>
  <si>
    <t>Fichas sopa</t>
  </si>
  <si>
    <t xml:space="preserve">Quantidade de fichas </t>
  </si>
  <si>
    <t>Rillary</t>
  </si>
  <si>
    <t>Total</t>
  </si>
  <si>
    <t>Valcicleia</t>
  </si>
  <si>
    <t>Vanderlan</t>
  </si>
  <si>
    <t>Dalvanira</t>
  </si>
  <si>
    <t>Nomes</t>
  </si>
  <si>
    <t>Valores Aleatorios</t>
  </si>
  <si>
    <t>Willima</t>
  </si>
  <si>
    <t>Rótulos de Linha</t>
  </si>
  <si>
    <t>Total Geral</t>
  </si>
  <si>
    <t>Soma de Quantida de fichas</t>
  </si>
  <si>
    <t xml:space="preserve">Soma de Quantidade de fichas </t>
  </si>
  <si>
    <t>Valor total sopa</t>
  </si>
  <si>
    <t>Valor Total sopa</t>
  </si>
  <si>
    <t>Quant. Fichas almo</t>
  </si>
  <si>
    <t>Quant. Fichas sopa</t>
  </si>
  <si>
    <t>Total 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</si>
</sst>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4">
    <dxf>
      <numFmt numFmtId="165" formatCode="&quot;R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[excel_dash_l.xlsx]Planilha5!Tabela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Planilha5!$A$4:$A$8</c:f>
              <c:strCache>
                <c:ptCount val="4"/>
                <c:pt idx="0">
                  <c:v>Dalvanira</c:v>
                </c:pt>
                <c:pt idx="1">
                  <c:v>Rillary</c:v>
                </c:pt>
                <c:pt idx="2">
                  <c:v>Valcicleia</c:v>
                </c:pt>
                <c:pt idx="3">
                  <c:v>Vanderlan</c:v>
                </c:pt>
              </c:strCache>
            </c:strRef>
          </c:cat>
          <c:val>
            <c:numRef>
              <c:f>Planilha5!$B$4:$B$8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D-4808-B978-4D884F97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64863"/>
        <c:axId val="232414719"/>
      </c:barChart>
      <c:catAx>
        <c:axId val="181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414719"/>
        <c:crosses val="autoZero"/>
        <c:auto val="1"/>
        <c:lblAlgn val="ctr"/>
        <c:lblOffset val="100"/>
        <c:noMultiLvlLbl val="0"/>
      </c:catAx>
      <c:valAx>
        <c:axId val="2324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[excel_dash_l.xlsx]Planilha4!Tabela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Planilha4!$A$4:$A$20</c:f>
              <c:strCache>
                <c:ptCount val="16"/>
                <c:pt idx="0">
                  <c:v>Antonio </c:v>
                </c:pt>
                <c:pt idx="1">
                  <c:v>Carlos</c:v>
                </c:pt>
                <c:pt idx="2">
                  <c:v>Claudia</c:v>
                </c:pt>
                <c:pt idx="3">
                  <c:v>Cleber</c:v>
                </c:pt>
                <c:pt idx="4">
                  <c:v>Elza</c:v>
                </c:pt>
                <c:pt idx="5">
                  <c:v>Equeline</c:v>
                </c:pt>
                <c:pt idx="6">
                  <c:v>Esther</c:v>
                </c:pt>
                <c:pt idx="7">
                  <c:v>Francisco</c:v>
                </c:pt>
                <c:pt idx="8">
                  <c:v>Janilson</c:v>
                </c:pt>
                <c:pt idx="9">
                  <c:v>Janilson </c:v>
                </c:pt>
                <c:pt idx="10">
                  <c:v>Jean</c:v>
                </c:pt>
                <c:pt idx="11">
                  <c:v>Jonatan</c:v>
                </c:pt>
                <c:pt idx="12">
                  <c:v>Jonh</c:v>
                </c:pt>
                <c:pt idx="13">
                  <c:v>Josilda</c:v>
                </c:pt>
                <c:pt idx="14">
                  <c:v>Rillary</c:v>
                </c:pt>
                <c:pt idx="15">
                  <c:v>Sarah</c:v>
                </c:pt>
              </c:strCache>
            </c:strRef>
          </c:cat>
          <c:val>
            <c:numRef>
              <c:f>Planilha4!$B$4:$B$20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8-461D-B23C-47EA5A57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5"/>
        <c:axId val="240217967"/>
        <c:axId val="240221807"/>
      </c:barChart>
      <c:catAx>
        <c:axId val="2402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21807"/>
        <c:crosses val="autoZero"/>
        <c:auto val="1"/>
        <c:lblAlgn val="ctr"/>
        <c:lblOffset val="100"/>
        <c:noMultiLvlLbl val="0"/>
      </c:catAx>
      <c:valAx>
        <c:axId val="240221807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17967"/>
        <c:crosses val="autoZero"/>
        <c:crossBetween val="between"/>
        <c:majorUnit val="1"/>
      </c:valAx>
      <c:spPr>
        <a:noFill/>
        <a:ln w="762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#Planilha_Vendas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lanilha_Vendas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7</xdr:row>
      <xdr:rowOff>133349</xdr:rowOff>
    </xdr:from>
    <xdr:to>
      <xdr:col>16</xdr:col>
      <xdr:colOff>361950</xdr:colOff>
      <xdr:row>20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A3A291-D61D-4507-A779-CB2B35DCA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7</xdr:row>
      <xdr:rowOff>114299</xdr:rowOff>
    </xdr:from>
    <xdr:to>
      <xdr:col>7</xdr:col>
      <xdr:colOff>485774</xdr:colOff>
      <xdr:row>20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5139D0-6E60-43E1-A522-E6E2F357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9524</xdr:colOff>
      <xdr:row>7</xdr:row>
      <xdr:rowOff>95250</xdr:rowOff>
    </xdr:from>
    <xdr:to>
      <xdr:col>11</xdr:col>
      <xdr:colOff>19049</xdr:colOff>
      <xdr:row>20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liente">
              <a:extLst>
                <a:ext uri="{FF2B5EF4-FFF2-40B4-BE49-F238E27FC236}">
                  <a16:creationId xmlns:a16="http://schemas.microsoft.com/office/drawing/2014/main" id="{0CC34CD3-7F40-DD0E-F7B2-5B13076E16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5653" y="1877347"/>
              <a:ext cx="1853073" cy="2577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533400</xdr:colOff>
      <xdr:row>2</xdr:row>
      <xdr:rowOff>133350</xdr:rowOff>
    </xdr:from>
    <xdr:to>
      <xdr:col>14</xdr:col>
      <xdr:colOff>428626</xdr:colOff>
      <xdr:row>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Quantidade de fichas ">
              <a:extLst>
                <a:ext uri="{FF2B5EF4-FFF2-40B4-BE49-F238E27FC236}">
                  <a16:creationId xmlns:a16="http://schemas.microsoft.com/office/drawing/2014/main" id="{F3EEE5AC-196F-CD92-D68F-FB7BD900E3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dade de fichas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8561" y="942463"/>
              <a:ext cx="2353291" cy="673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219075</xdr:colOff>
      <xdr:row>2</xdr:row>
      <xdr:rowOff>114301</xdr:rowOff>
    </xdr:from>
    <xdr:to>
      <xdr:col>4</xdr:col>
      <xdr:colOff>219075</xdr:colOff>
      <xdr:row>6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Quantida de fichas">
              <a:extLst>
                <a:ext uri="{FF2B5EF4-FFF2-40B4-BE49-F238E27FC236}">
                  <a16:creationId xmlns:a16="http://schemas.microsoft.com/office/drawing/2014/main" id="{BB4AA018-2391-D4FE-6950-C47F5F44C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da de fich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591" y="923414"/>
              <a:ext cx="1843549" cy="683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390525</xdr:colOff>
      <xdr:row>2</xdr:row>
      <xdr:rowOff>142875</xdr:rowOff>
    </xdr:from>
    <xdr:to>
      <xdr:col>7</xdr:col>
      <xdr:colOff>428625</xdr:colOff>
      <xdr:row>6</xdr:row>
      <xdr:rowOff>9525</xdr:rowOff>
    </xdr:to>
    <xdr:sp macro="" textlink="QF">
      <xdr:nvSpPr>
        <xdr:cNvPr id="12" name="Retângulo 11">
          <a:extLst>
            <a:ext uri="{FF2B5EF4-FFF2-40B4-BE49-F238E27FC236}">
              <a16:creationId xmlns:a16="http://schemas.microsoft.com/office/drawing/2014/main" id="{63C7951C-DD40-FF5B-EEF4-C1AAABAC6EB2}"/>
            </a:ext>
          </a:extLst>
        </xdr:cNvPr>
        <xdr:cNvSpPr/>
      </xdr:nvSpPr>
      <xdr:spPr>
        <a:xfrm>
          <a:off x="2848590" y="532069"/>
          <a:ext cx="1881648" cy="64503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744A956E-B6B6-4761-91AD-0C7C3C22BBFB}" type="TxLink">
            <a:rPr lang="en-US" sz="2400" b="0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t>23</a:t>
          </a:fld>
          <a:endParaRPr lang="en-US" sz="2400">
            <a:solidFill>
              <a:schemeClr val="tx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</xdr:col>
      <xdr:colOff>476249</xdr:colOff>
      <xdr:row>2</xdr:row>
      <xdr:rowOff>142875</xdr:rowOff>
    </xdr:from>
    <xdr:to>
      <xdr:col>10</xdr:col>
      <xdr:colOff>466724</xdr:colOff>
      <xdr:row>6</xdr:row>
      <xdr:rowOff>9525</xdr:rowOff>
    </xdr:to>
    <xdr:sp macro="" textlink="Qfs">
      <xdr:nvSpPr>
        <xdr:cNvPr id="13" name="Retângulo 12">
          <a:extLst>
            <a:ext uri="{FF2B5EF4-FFF2-40B4-BE49-F238E27FC236}">
              <a16:creationId xmlns:a16="http://schemas.microsoft.com/office/drawing/2014/main" id="{55EEBEDD-38E0-43DD-81B8-F49A1AFAF071}"/>
            </a:ext>
          </a:extLst>
        </xdr:cNvPr>
        <xdr:cNvSpPr/>
      </xdr:nvSpPr>
      <xdr:spPr>
        <a:xfrm>
          <a:off x="4777862" y="532069"/>
          <a:ext cx="1834023" cy="64503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1817D403-3FA4-4C96-998B-9DAF29C42003}" type="TxLink">
            <a:rPr lang="en-US" sz="2400" b="0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t>11</a:t>
          </a:fld>
          <a:endParaRPr lang="pt-BR" sz="714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</xdr:col>
      <xdr:colOff>304799</xdr:colOff>
      <xdr:row>2</xdr:row>
      <xdr:rowOff>114300</xdr:rowOff>
    </xdr:from>
    <xdr:to>
      <xdr:col>10</xdr:col>
      <xdr:colOff>590550</xdr:colOff>
      <xdr:row>3</xdr:row>
      <xdr:rowOff>171450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8D76A8A2-D17F-858A-1B25-F0FB295397AC}"/>
            </a:ext>
          </a:extLst>
        </xdr:cNvPr>
        <xdr:cNvSpPr txBox="1"/>
      </xdr:nvSpPr>
      <xdr:spPr>
        <a:xfrm>
          <a:off x="4606412" y="503494"/>
          <a:ext cx="2129299" cy="251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tx1"/>
              </a:solidFill>
              <a:latin typeface="Century Gothic" panose="020B0502020202020204" pitchFamily="34" charset="0"/>
            </a:rPr>
            <a:t>Total</a:t>
          </a:r>
          <a:r>
            <a:rPr lang="pt-BR" sz="1400" b="1" baseline="0">
              <a:solidFill>
                <a:schemeClr val="tx1"/>
              </a:solidFill>
              <a:latin typeface="Century Gothic" panose="020B0502020202020204" pitchFamily="34" charset="0"/>
            </a:rPr>
            <a:t> de fichas sopa</a:t>
          </a:r>
          <a:endParaRPr lang="pt-BR" sz="1400" b="1">
            <a:solidFill>
              <a:schemeClr val="tx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180976</xdr:colOff>
      <xdr:row>2</xdr:row>
      <xdr:rowOff>133350</xdr:rowOff>
    </xdr:from>
    <xdr:to>
      <xdr:col>7</xdr:col>
      <xdr:colOff>523876</xdr:colOff>
      <xdr:row>4</xdr:row>
      <xdr:rowOff>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ED6D064-BB4F-4AFD-AEB8-FF5C8DDB6C4E}"/>
            </a:ext>
          </a:extLst>
        </xdr:cNvPr>
        <xdr:cNvSpPr txBox="1"/>
      </xdr:nvSpPr>
      <xdr:spPr>
        <a:xfrm>
          <a:off x="2639041" y="942463"/>
          <a:ext cx="2186448" cy="255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/>
              </a:solidFill>
              <a:latin typeface="Century Gothic" panose="020B0502020202020204" pitchFamily="34" charset="0"/>
            </a:rPr>
            <a:t>Total</a:t>
          </a:r>
          <a:r>
            <a:rPr lang="pt-BR" sz="1200" b="1" baseline="0">
              <a:solidFill>
                <a:schemeClr val="tx1"/>
              </a:solidFill>
              <a:latin typeface="Century Gothic" panose="020B0502020202020204" pitchFamily="34" charset="0"/>
            </a:rPr>
            <a:t> de fichas Almoço</a:t>
          </a:r>
          <a:endParaRPr lang="pt-BR" sz="1200" b="1">
            <a:solidFill>
              <a:schemeClr val="tx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184355</xdr:colOff>
      <xdr:row>7</xdr:row>
      <xdr:rowOff>85725</xdr:rowOff>
    </xdr:from>
    <xdr:to>
      <xdr:col>7</xdr:col>
      <xdr:colOff>485775</xdr:colOff>
      <xdr:row>9</xdr:row>
      <xdr:rowOff>28576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1FFDF4C3-0638-7438-DD24-656DC5A29526}"/>
            </a:ext>
          </a:extLst>
        </xdr:cNvPr>
        <xdr:cNvSpPr/>
      </xdr:nvSpPr>
      <xdr:spPr>
        <a:xfrm>
          <a:off x="798871" y="1867822"/>
          <a:ext cx="3988517" cy="332044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atin typeface="Century Gothic" panose="020B0502020202020204" pitchFamily="34" charset="0"/>
            </a:rPr>
            <a:t>Fichas vendidas no almoço</a:t>
          </a:r>
        </a:p>
      </xdr:txBody>
    </xdr:sp>
    <xdr:clientData/>
  </xdr:twoCellAnchor>
  <xdr:twoCellAnchor>
    <xdr:from>
      <xdr:col>11</xdr:col>
      <xdr:colOff>123825</xdr:colOff>
      <xdr:row>7</xdr:row>
      <xdr:rowOff>133350</xdr:rowOff>
    </xdr:from>
    <xdr:to>
      <xdr:col>16</xdr:col>
      <xdr:colOff>409575</xdr:colOff>
      <xdr:row>9</xdr:row>
      <xdr:rowOff>85725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801A42F-04C7-4636-90FA-B676CBD33BC6}"/>
            </a:ext>
          </a:extLst>
        </xdr:cNvPr>
        <xdr:cNvSpPr/>
      </xdr:nvSpPr>
      <xdr:spPr>
        <a:xfrm>
          <a:off x="6829425" y="1466850"/>
          <a:ext cx="3333750" cy="333375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atin typeface="Century Gothic" panose="020B0502020202020204" pitchFamily="34" charset="0"/>
            </a:rPr>
            <a:t>Fichas vendidas na</a:t>
          </a:r>
          <a:r>
            <a:rPr lang="pt-BR" sz="1400" baseline="0">
              <a:latin typeface="Century Gothic" panose="020B0502020202020204" pitchFamily="34" charset="0"/>
            </a:rPr>
            <a:t> sopa</a:t>
          </a:r>
          <a:endParaRPr lang="pt-BR" sz="1400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14</xdr:col>
      <xdr:colOff>533400</xdr:colOff>
      <xdr:row>3</xdr:row>
      <xdr:rowOff>28575</xdr:rowOff>
    </xdr:from>
    <xdr:to>
      <xdr:col>15</xdr:col>
      <xdr:colOff>400050</xdr:colOff>
      <xdr:row>5</xdr:row>
      <xdr:rowOff>123826</xdr:rowOff>
    </xdr:to>
    <xdr:pic>
      <xdr:nvPicPr>
        <xdr:cNvPr id="18" name="Imagem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7FB7CC-52A4-02BF-D196-6FA1C190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6000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2</xdr:row>
      <xdr:rowOff>171450</xdr:rowOff>
    </xdr:from>
    <xdr:to>
      <xdr:col>16</xdr:col>
      <xdr:colOff>352426</xdr:colOff>
      <xdr:row>5</xdr:row>
      <xdr:rowOff>142876</xdr:rowOff>
    </xdr:to>
    <xdr:pic>
      <xdr:nvPicPr>
        <xdr:cNvPr id="19" name="Imagem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98AEA9-0B78-A484-4911-BF138D7D4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63100" y="552450"/>
          <a:ext cx="542926" cy="542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374577</xdr:colOff>
      <xdr:row>1</xdr:row>
      <xdr:rowOff>181937</xdr:rowOff>
    </xdr:from>
    <xdr:to>
      <xdr:col>1</xdr:col>
      <xdr:colOff>306940</xdr:colOff>
      <xdr:row>4</xdr:row>
      <xdr:rowOff>146406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3B3B97-01B9-F445-FCF1-EC8457E7A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577" y="374577"/>
          <a:ext cx="542391" cy="542391"/>
        </a:xfrm>
        <a:prstGeom prst="rect">
          <a:avLst/>
        </a:prstGeom>
      </xdr:spPr>
    </xdr:pic>
    <xdr:clientData/>
  </xdr:twoCellAnchor>
  <xdr:twoCellAnchor editAs="oneCell">
    <xdr:from>
      <xdr:col>0</xdr:col>
      <xdr:colOff>331769</xdr:colOff>
      <xdr:row>5</xdr:row>
      <xdr:rowOff>10702</xdr:rowOff>
    </xdr:from>
    <xdr:to>
      <xdr:col>1</xdr:col>
      <xdr:colOff>403258</xdr:colOff>
      <xdr:row>8</xdr:row>
      <xdr:rowOff>114297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A9A2D8-8D3C-DB6C-04A6-572BA04F9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769" y="973904"/>
          <a:ext cx="681517" cy="6815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2.376454398145" createdVersion="8" refreshedVersion="8" minRefreshableVersion="3" recordCount="16" xr:uid="{5DD4A10F-DF8D-4C18-B76D-09B6F498D978}">
  <cacheSource type="worksheet">
    <worksheetSource name="Tabela_Almoço"/>
  </cacheSource>
  <cacheFields count="4">
    <cacheField name="Cliente" numFmtId="0">
      <sharedItems count="17">
        <s v="Jonh"/>
        <s v="Carlos"/>
        <s v="Equeline"/>
        <s v="Janilson"/>
        <s v="Janilson "/>
        <s v="Jean"/>
        <s v="Elza"/>
        <s v="Francisco"/>
        <s v="Jonatan"/>
        <s v="Esther"/>
        <s v="Claudia"/>
        <s v="Sarah"/>
        <s v="Cleber"/>
        <s v="Antonio "/>
        <s v="Josilda"/>
        <s v="Rillary"/>
        <s v="Total" u="1"/>
      </sharedItems>
    </cacheField>
    <cacheField name="Valor " numFmtId="0">
      <sharedItems containsSemiMixedTypes="0" containsString="0" containsNumber="1" containsInteger="1" minValue="12" maxValue="24"/>
    </cacheField>
    <cacheField name="Fichas almoço" numFmtId="0">
      <sharedItems containsSemiMixedTypes="0" containsString="0" containsNumber="1" containsInteger="1" minValue="12" maxValue="12"/>
    </cacheField>
    <cacheField name="Quantida de fichas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 pivotCacheId="122275693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2.382382407406" createdVersion="8" refreshedVersion="8" minRefreshableVersion="3" recordCount="4" xr:uid="{CD0B2FDA-5380-485D-A4F5-FEBA9038842C}">
  <cacheSource type="worksheet">
    <worksheetSource name="Tabela_Sopa"/>
  </cacheSource>
  <cacheFields count="4">
    <cacheField name="Cliente" numFmtId="0">
      <sharedItems count="4">
        <s v="Rillary"/>
        <s v="Valcicleia"/>
        <s v="Vanderlan"/>
        <s v="Dalvanira"/>
      </sharedItems>
    </cacheField>
    <cacheField name="Valor " numFmtId="0">
      <sharedItems containsSemiMixedTypes="0" containsString="0" containsNumber="1" containsInteger="1" minValue="16" maxValue="40"/>
    </cacheField>
    <cacheField name="Fichas sopa" numFmtId="0">
      <sharedItems containsSemiMixedTypes="0" containsString="0" containsNumber="1" containsInteger="1" minValue="8" maxValue="8"/>
    </cacheField>
    <cacheField name="Quantidade de fichas " numFmtId="0">
      <sharedItems containsSemiMixedTypes="0" containsString="0" containsNumber="1" containsInteger="1" minValue="2" maxValue="5" count="2">
        <n v="2"/>
        <n v="5"/>
      </sharedItems>
    </cacheField>
  </cacheFields>
  <extLst>
    <ext xmlns:x14="http://schemas.microsoft.com/office/spreadsheetml/2009/9/main" uri="{725AE2AE-9491-48be-B2B4-4EB974FC3084}">
      <x14:pivotCacheDefinition pivotCacheId="11759211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2"/>
    <n v="12"/>
    <x v="0"/>
  </r>
  <r>
    <x v="1"/>
    <n v="24"/>
    <n v="12"/>
    <x v="1"/>
  </r>
  <r>
    <x v="2"/>
    <n v="24"/>
    <n v="12"/>
    <x v="1"/>
  </r>
  <r>
    <x v="3"/>
    <n v="12"/>
    <n v="12"/>
    <x v="0"/>
  </r>
  <r>
    <x v="4"/>
    <n v="24"/>
    <n v="12"/>
    <x v="1"/>
  </r>
  <r>
    <x v="5"/>
    <n v="24"/>
    <n v="12"/>
    <x v="1"/>
  </r>
  <r>
    <x v="6"/>
    <n v="12"/>
    <n v="12"/>
    <x v="0"/>
  </r>
  <r>
    <x v="7"/>
    <n v="24"/>
    <n v="12"/>
    <x v="1"/>
  </r>
  <r>
    <x v="8"/>
    <n v="12"/>
    <n v="12"/>
    <x v="0"/>
  </r>
  <r>
    <x v="9"/>
    <n v="12"/>
    <n v="12"/>
    <x v="0"/>
  </r>
  <r>
    <x v="10"/>
    <n v="12"/>
    <n v="12"/>
    <x v="0"/>
  </r>
  <r>
    <x v="11"/>
    <n v="12"/>
    <n v="12"/>
    <x v="0"/>
  </r>
  <r>
    <x v="12"/>
    <n v="12"/>
    <n v="12"/>
    <x v="0"/>
  </r>
  <r>
    <x v="13"/>
    <n v="24"/>
    <n v="12"/>
    <x v="1"/>
  </r>
  <r>
    <x v="14"/>
    <n v="12"/>
    <n v="12"/>
    <x v="0"/>
  </r>
  <r>
    <x v="15"/>
    <n v="24"/>
    <n v="1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6"/>
    <n v="8"/>
    <x v="0"/>
  </r>
  <r>
    <x v="1"/>
    <n v="40"/>
    <n v="8"/>
    <x v="1"/>
  </r>
  <r>
    <x v="2"/>
    <n v="16"/>
    <n v="8"/>
    <x v="0"/>
  </r>
  <r>
    <x v="3"/>
    <n v="16"/>
    <n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6C93E-1FDA-43AD-BBFE-E21B65E654D8}" name="Tabela dinâmica6" cacheId="12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5">
  <location ref="D3:D4" firstHeaderRow="1" firstDataRow="1" firstDataCol="0"/>
  <pivotFields count="4">
    <pivotField showAll="0">
      <items count="18">
        <item x="13"/>
        <item x="1"/>
        <item x="10"/>
        <item x="12"/>
        <item x="6"/>
        <item x="2"/>
        <item x="9"/>
        <item x="7"/>
        <item x="3"/>
        <item x="4"/>
        <item x="5"/>
        <item x="8"/>
        <item x="0"/>
        <item x="14"/>
        <item x="15"/>
        <item x="11"/>
        <item m="1" x="16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Soma de Quantida de fichas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2D035-91ED-4A96-9F65-B9281ECE7B31}" name="Tabela dinâmica2" cacheId="12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5">
  <location ref="A3:B20" firstHeaderRow="1" firstDataRow="1" firstDataCol="1"/>
  <pivotFields count="4">
    <pivotField axis="axisRow" showAll="0">
      <items count="18">
        <item x="13"/>
        <item x="1"/>
        <item x="10"/>
        <item x="12"/>
        <item x="6"/>
        <item x="2"/>
        <item x="9"/>
        <item x="7"/>
        <item x="3"/>
        <item x="4"/>
        <item x="5"/>
        <item x="8"/>
        <item x="0"/>
        <item x="14"/>
        <item x="15"/>
        <item x="11"/>
        <item m="1" x="16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Quantida de fichas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1EEB6-3AE4-4798-B2D3-6E28B623E25A}" name="Tabela dinâ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D4" firstHeaderRow="1" firstDataRow="1" firstDataCol="0"/>
  <pivotFields count="4"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Soma de Quantidade de fichas 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6CF6E-AFB2-48E2-87C2-2F36B7BBC3C4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4"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uantidade de fichas 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544DBDD-9B29-4143-86C7-8D7F10A2D250}" sourceName="Cliente">
  <pivotTables>
    <pivotTable tabId="4" name="Tabela dinâmica2"/>
    <pivotTable tabId="4" name="Tabela dinâmica6"/>
  </pivotTables>
  <data>
    <tabular pivotCacheId="1222756937">
      <items count="17">
        <i x="13" s="1"/>
        <i x="1" s="1"/>
        <i x="10" s="1"/>
        <i x="12" s="1"/>
        <i x="6" s="1"/>
        <i x="2" s="1"/>
        <i x="9" s="1"/>
        <i x="7" s="1"/>
        <i x="3" s="1"/>
        <i x="4" s="1"/>
        <i x="5" s="1"/>
        <i x="8" s="1"/>
        <i x="0" s="1"/>
        <i x="14" s="1"/>
        <i x="15" s="1"/>
        <i x="11" s="1"/>
        <i x="1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ntidade_de_fichas" xr10:uid="{A69CDBA7-343E-41F9-9C16-AFE7BAC1688A}" sourceName="Quantidade de fichas ">
  <pivotTables>
    <pivotTable tabId="5" name="Tabela dinâmica3"/>
    <pivotTable tabId="5" name="Tabela dinâmica7"/>
  </pivotTables>
  <data>
    <tabular pivotCacheId="117592117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ntida_de_fichas" xr10:uid="{794F2F45-85E9-481C-89FB-B7DA84EF2578}" sourceName="Quantida de fichas">
  <pivotTables>
    <pivotTable tabId="4" name="Tabela dinâmica2"/>
    <pivotTable tabId="4" name="Tabela dinâmica6"/>
  </pivotTables>
  <data>
    <tabular pivotCacheId="122275693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20D1BAD0-4584-4E57-968D-5B1CDD7F473B}" cache="SegmentaçãodeDados_Cliente" caption="Cliente" rowHeight="241300"/>
  <slicer name="Quantidade de fichas " xr10:uid="{17566AD3-7EFF-4689-B50A-1210358F95F4}" cache="SegmentaçãodeDados_Quantidade_de_fichas" caption="Quantidade de fichas " columnCount="2" rowHeight="241300"/>
  <slicer name="Quantida de fichas" xr10:uid="{0F5C4D41-102D-4E6A-8178-17A2452DDF2A}" cache="SegmentaçãodeDados_Quantida_de_fichas" caption="Quantida de fichas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6BB1B-98FC-4E52-83DF-FAE74DEB5731}" name="Tabela_Almoço" displayName="Tabela_Almoço" ref="C3:F19" totalsRowShown="0">
  <autoFilter ref="C3:F19" xr:uid="{BC36BB1B-98FC-4E52-83DF-FAE74DEB5731}"/>
  <tableColumns count="4">
    <tableColumn id="1" xr3:uid="{C484732A-49E3-47A5-B956-5F002DF7D5BA}" name="Cliente"/>
    <tableColumn id="2" xr3:uid="{EDBBEC31-5F93-423E-88A9-195CED6429CF}" name="Valor " dataDxfId="3"/>
    <tableColumn id="3" xr3:uid="{A8A41E6D-9ADF-4EC5-A6FD-B8A29EDD6C03}" name="Fichas almoço" dataDxfId="2"/>
    <tableColumn id="4" xr3:uid="{F9B17A00-77FE-4E33-9151-BB896AB461ED}" name="Quantida de ficha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48E798-077A-434F-85A7-1FB904B8BE08}" name="Tabela_Sopa" displayName="Tabela_Sopa" ref="H3:K7" totalsRowShown="0">
  <autoFilter ref="H3:K7" xr:uid="{1448E798-077A-434F-85A7-1FB904B8BE08}"/>
  <tableColumns count="4">
    <tableColumn id="1" xr3:uid="{7F5A9BD0-CD2F-4EE9-B671-26AF3894EEB9}" name="Cliente"/>
    <tableColumn id="2" xr3:uid="{AA9653AE-F5A8-4787-B64C-E27A27C66333}" name="Valor "/>
    <tableColumn id="3" xr3:uid="{14786D93-36A9-42EE-A63F-ACB8E311BB6B}" name="Fichas sopa"/>
    <tableColumn id="4" xr3:uid="{FD35B74D-4F9E-4B68-8ACB-66B02F87C3A0}" name="Quantidade de fichas ">
      <calculatedColumnFormula>I4/J4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6C8349-D89F-40D4-B8FB-EF917957D7CB}" name="Tabela_va" displayName="Tabela_va" ref="M3:N5" totalsRowShown="0">
  <autoFilter ref="M3:N5" xr:uid="{886C8349-D89F-40D4-B8FB-EF917957D7CB}"/>
  <tableColumns count="2">
    <tableColumn id="1" xr3:uid="{152022ED-FECB-4901-858A-963C6E979769}" name="Nomes"/>
    <tableColumn id="2" xr3:uid="{16CB495A-6185-4C97-AF0D-A9B2BDDE0A1E}" name="Valores Aleatorio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A71DB6-5D95-4874-B40C-CAA8F1580274}" name="total_sop" displayName="total_sop" ref="O19:O20" totalsRowShown="0">
  <autoFilter ref="O19:O20" xr:uid="{34A71DB6-5D95-4874-B40C-CAA8F1580274}"/>
  <tableColumns count="1">
    <tableColumn id="1" xr3:uid="{CCB36BC9-856F-4048-96AC-1E0B936327D5}" name="Quant. Fichas sopa">
      <calculatedColumnFormula>SUM(Tabela_Sopa[[Quantidade de fichas 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5B2EAC-1274-45EE-95AD-A434410F9C42}" name="Tabela9" displayName="Tabela9" ref="O16:O17" totalsRowShown="0">
  <autoFilter ref="O16:O17" xr:uid="{BD5B2EAC-1274-45EE-95AD-A434410F9C42}"/>
  <tableColumns count="1">
    <tableColumn id="1" xr3:uid="{DFF817A5-6D5D-4CDD-BB7D-C2268CEB7FED}" name="Valor total sopa">
      <calculatedColumnFormula>SUM(Tabela_Sopa[[Valor ]])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719282-617A-4948-BB63-116022C10505}" name="total_alm" displayName="total_alm" ref="O13:O14" totalsRowShown="0">
  <autoFilter ref="O13:O14" xr:uid="{A9719282-617A-4948-BB63-116022C10505}"/>
  <tableColumns count="1">
    <tableColumn id="1" xr3:uid="{D90DDFF8-C957-4671-93A5-6A173C48AD8A}" name="Quant. Fichas almo">
      <calculatedColumnFormula>SUM(Tabela_Almoço[Quantida de fichas])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881F28-1EDE-4CF8-BBFF-076DDCBC7201}" name="Tabela6" displayName="Tabela6" ref="O9:O10" totalsRowShown="0">
  <autoFilter ref="O9:O10" xr:uid="{92881F28-1EDE-4CF8-BBFF-076DDCBC7201}"/>
  <tableColumns count="1">
    <tableColumn id="1" xr3:uid="{8081D211-FB85-4C05-80A8-8A30F8E1F158}" name="Valor Total sopa">
      <calculatedColumnFormula>SUM(Tabela_Almoço[[Valor 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4A3B15-CFA9-4E29-BBC3-12FEEB04351E}" name="Totalpix2" displayName="Totalpix2" ref="H16:H17" totalsRowShown="0">
  <autoFilter ref="H16:H17" xr:uid="{634A3B15-CFA9-4E29-BBC3-12FEEB04351E}"/>
  <tableColumns count="1">
    <tableColumn id="1" xr3:uid="{CF3C08DE-206B-4F91-B3BA-82FD17F6AB2A}" name="Total pix" dataDxfId="0">
      <calculatedColumnFormula>Tabela6[Valor Total sopa]+Tabela9[[#This Row],[Valor total sopa]]+N5+N4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33D6-02E0-46F2-84BD-619FB47E0346}">
  <dimension ref="A1:S23"/>
  <sheetViews>
    <sheetView showGridLines="0" tabSelected="1" zoomScale="93" zoomScaleNormal="93" workbookViewId="0">
      <selection activeCell="S11" sqref="S11"/>
    </sheetView>
  </sheetViews>
  <sheetFormatPr defaultRowHeight="15" x14ac:dyDescent="0.25"/>
  <sheetData>
    <row r="1" spans="1:19" ht="48" customHeight="1" x14ac:dyDescent="0.25">
      <c r="R1" s="7"/>
      <c r="S1" s="7"/>
    </row>
    <row r="2" spans="1:19" x14ac:dyDescent="0.2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7"/>
    </row>
    <row r="3" spans="1:19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7"/>
    </row>
    <row r="4" spans="1:19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7"/>
    </row>
    <row r="5" spans="1:19" x14ac:dyDescent="0.2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7"/>
    </row>
    <row r="6" spans="1:19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  <c r="S6" s="7"/>
    </row>
    <row r="7" spans="1:19" x14ac:dyDescent="0.2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S7" s="7"/>
    </row>
    <row r="8" spans="1:19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7"/>
      <c r="S8" s="7"/>
    </row>
    <row r="9" spans="1:19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</row>
    <row r="10" spans="1:19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7"/>
      <c r="S10" s="7"/>
    </row>
    <row r="11" spans="1:19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7"/>
      <c r="S11" s="7"/>
    </row>
    <row r="12" spans="1:19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7"/>
      <c r="S12" s="7"/>
    </row>
    <row r="13" spans="1:19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7"/>
      <c r="S13" s="7"/>
    </row>
    <row r="14" spans="1:19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</row>
    <row r="15" spans="1:19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/>
      <c r="S15" s="7"/>
    </row>
    <row r="16" spans="1:19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/>
      <c r="S16" s="7"/>
    </row>
    <row r="17" spans="2:19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/>
      <c r="S17" s="7"/>
    </row>
    <row r="18" spans="2:19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/>
      <c r="S18" s="7"/>
    </row>
    <row r="19" spans="2:19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/>
      <c r="S19" s="7"/>
    </row>
    <row r="20" spans="2:19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/>
      <c r="S20" s="7"/>
    </row>
    <row r="21" spans="2:19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/>
      <c r="S21" s="7"/>
    </row>
    <row r="22" spans="2:19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/>
      <c r="S22" s="7"/>
    </row>
    <row r="23" spans="2:1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08BB-54F9-4113-ADD1-FD119ED8C96D}">
  <dimension ref="A3:D20"/>
  <sheetViews>
    <sheetView zoomScaleNormal="100" workbookViewId="0"/>
  </sheetViews>
  <sheetFormatPr defaultRowHeight="15" x14ac:dyDescent="0.25"/>
  <cols>
    <col min="1" max="1" width="18" bestFit="1" customWidth="1"/>
    <col min="2" max="2" width="26" bestFit="1" customWidth="1"/>
    <col min="4" max="4" width="26" bestFit="1" customWidth="1"/>
    <col min="5" max="5" width="9.140625" customWidth="1"/>
  </cols>
  <sheetData>
    <row r="3" spans="1:4" x14ac:dyDescent="0.25">
      <c r="A3" s="3" t="s">
        <v>29</v>
      </c>
      <c r="B3" t="s">
        <v>31</v>
      </c>
      <c r="D3" t="s">
        <v>31</v>
      </c>
    </row>
    <row r="4" spans="1:4" x14ac:dyDescent="0.25">
      <c r="A4" s="4" t="s">
        <v>16</v>
      </c>
      <c r="B4" s="2">
        <v>2</v>
      </c>
      <c r="D4" s="2">
        <v>23</v>
      </c>
    </row>
    <row r="5" spans="1:4" x14ac:dyDescent="0.25">
      <c r="A5" s="4" t="s">
        <v>3</v>
      </c>
      <c r="B5" s="2">
        <v>2</v>
      </c>
    </row>
    <row r="6" spans="1:4" x14ac:dyDescent="0.25">
      <c r="A6" s="4" t="s">
        <v>13</v>
      </c>
      <c r="B6" s="2">
        <v>1</v>
      </c>
    </row>
    <row r="7" spans="1:4" x14ac:dyDescent="0.25">
      <c r="A7" s="4" t="s">
        <v>15</v>
      </c>
      <c r="B7" s="2">
        <v>1</v>
      </c>
    </row>
    <row r="8" spans="1:4" x14ac:dyDescent="0.25">
      <c r="A8" s="4" t="s">
        <v>9</v>
      </c>
      <c r="B8" s="2">
        <v>1</v>
      </c>
    </row>
    <row r="9" spans="1:4" x14ac:dyDescent="0.25">
      <c r="A9" s="4" t="s">
        <v>5</v>
      </c>
      <c r="B9" s="2">
        <v>2</v>
      </c>
    </row>
    <row r="10" spans="1:4" x14ac:dyDescent="0.25">
      <c r="A10" s="4" t="s">
        <v>12</v>
      </c>
      <c r="B10" s="2">
        <v>1</v>
      </c>
    </row>
    <row r="11" spans="1:4" x14ac:dyDescent="0.25">
      <c r="A11" s="4" t="s">
        <v>10</v>
      </c>
      <c r="B11" s="2">
        <v>2</v>
      </c>
    </row>
    <row r="12" spans="1:4" x14ac:dyDescent="0.25">
      <c r="A12" s="4" t="s">
        <v>6</v>
      </c>
      <c r="B12" s="2">
        <v>1</v>
      </c>
    </row>
    <row r="13" spans="1:4" x14ac:dyDescent="0.25">
      <c r="A13" s="4" t="s">
        <v>7</v>
      </c>
      <c r="B13" s="2">
        <v>2</v>
      </c>
    </row>
    <row r="14" spans="1:4" x14ac:dyDescent="0.25">
      <c r="A14" s="4" t="s">
        <v>8</v>
      </c>
      <c r="B14" s="2">
        <v>2</v>
      </c>
    </row>
    <row r="15" spans="1:4" x14ac:dyDescent="0.25">
      <c r="A15" s="4" t="s">
        <v>11</v>
      </c>
      <c r="B15" s="2">
        <v>1</v>
      </c>
    </row>
    <row r="16" spans="1:4" x14ac:dyDescent="0.25">
      <c r="A16" s="4" t="s">
        <v>2</v>
      </c>
      <c r="B16" s="2">
        <v>1</v>
      </c>
    </row>
    <row r="17" spans="1:2" x14ac:dyDescent="0.25">
      <c r="A17" s="4" t="s">
        <v>17</v>
      </c>
      <c r="B17" s="2">
        <v>1</v>
      </c>
    </row>
    <row r="18" spans="1:2" x14ac:dyDescent="0.25">
      <c r="A18" s="4" t="s">
        <v>21</v>
      </c>
      <c r="B18" s="2">
        <v>2</v>
      </c>
    </row>
    <row r="19" spans="1:2" x14ac:dyDescent="0.25">
      <c r="A19" s="4" t="s">
        <v>14</v>
      </c>
      <c r="B19" s="2">
        <v>1</v>
      </c>
    </row>
    <row r="20" spans="1:2" x14ac:dyDescent="0.25">
      <c r="A20" s="4" t="s">
        <v>22</v>
      </c>
      <c r="B20" s="2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BAD8-D372-4C9F-80FD-E2390E102EE2}">
  <dimension ref="A3:D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28.7109375" bestFit="1" customWidth="1"/>
    <col min="5" max="5" width="19" customWidth="1"/>
  </cols>
  <sheetData>
    <row r="3" spans="1:4" x14ac:dyDescent="0.25">
      <c r="A3" s="3" t="s">
        <v>29</v>
      </c>
      <c r="B3" t="s">
        <v>32</v>
      </c>
      <c r="D3" t="s">
        <v>32</v>
      </c>
    </row>
    <row r="4" spans="1:4" x14ac:dyDescent="0.25">
      <c r="A4" s="4" t="s">
        <v>25</v>
      </c>
      <c r="B4" s="2">
        <v>2</v>
      </c>
      <c r="D4" s="2">
        <v>11</v>
      </c>
    </row>
    <row r="5" spans="1:4" x14ac:dyDescent="0.25">
      <c r="A5" s="4" t="s">
        <v>21</v>
      </c>
      <c r="B5" s="2">
        <v>2</v>
      </c>
    </row>
    <row r="6" spans="1:4" x14ac:dyDescent="0.25">
      <c r="A6" s="4" t="s">
        <v>23</v>
      </c>
      <c r="B6" s="2">
        <v>5</v>
      </c>
    </row>
    <row r="7" spans="1:4" x14ac:dyDescent="0.25">
      <c r="A7" s="4" t="s">
        <v>24</v>
      </c>
      <c r="B7" s="2">
        <v>2</v>
      </c>
    </row>
    <row r="8" spans="1:4" x14ac:dyDescent="0.25">
      <c r="A8" s="4" t="s">
        <v>30</v>
      </c>
      <c r="B8" s="2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9A66-8B0E-41B0-B5FD-C0CB108D42A0}">
  <dimension ref="C3:O20"/>
  <sheetViews>
    <sheetView zoomScale="89" zoomScaleNormal="89" workbookViewId="0">
      <selection activeCell="H17" sqref="H17"/>
    </sheetView>
  </sheetViews>
  <sheetFormatPr defaultRowHeight="15" x14ac:dyDescent="0.25"/>
  <cols>
    <col min="3" max="3" width="9.5703125" customWidth="1"/>
    <col min="5" max="5" width="15.42578125" customWidth="1"/>
    <col min="6" max="6" width="19.5703125" customWidth="1"/>
    <col min="8" max="8" width="11.140625" customWidth="1"/>
    <col min="10" max="10" width="13.140625" customWidth="1"/>
    <col min="11" max="11" width="22.28515625" customWidth="1"/>
    <col min="13" max="13" width="9.42578125" customWidth="1"/>
    <col min="14" max="14" width="19.42578125" customWidth="1"/>
    <col min="15" max="15" width="20.42578125" customWidth="1"/>
  </cols>
  <sheetData>
    <row r="3" spans="3:15" x14ac:dyDescent="0.25">
      <c r="C3" t="s">
        <v>0</v>
      </c>
      <c r="D3" t="s">
        <v>1</v>
      </c>
      <c r="E3" t="s">
        <v>4</v>
      </c>
      <c r="F3" t="s">
        <v>18</v>
      </c>
      <c r="H3" t="s">
        <v>0</v>
      </c>
      <c r="I3" t="s">
        <v>1</v>
      </c>
      <c r="J3" t="s">
        <v>19</v>
      </c>
      <c r="K3" t="s">
        <v>20</v>
      </c>
      <c r="M3" t="s">
        <v>26</v>
      </c>
      <c r="N3" t="s">
        <v>27</v>
      </c>
    </row>
    <row r="4" spans="3:15" x14ac:dyDescent="0.25">
      <c r="C4" t="s">
        <v>2</v>
      </c>
      <c r="D4" s="2">
        <v>12</v>
      </c>
      <c r="E4" s="2">
        <v>12</v>
      </c>
      <c r="F4" s="2">
        <f>D4/E4</f>
        <v>1</v>
      </c>
      <c r="H4" t="s">
        <v>21</v>
      </c>
      <c r="I4">
        <v>16</v>
      </c>
      <c r="J4">
        <v>8</v>
      </c>
      <c r="K4">
        <f>I4/J4</f>
        <v>2</v>
      </c>
      <c r="M4" t="s">
        <v>2</v>
      </c>
      <c r="N4">
        <v>12</v>
      </c>
    </row>
    <row r="5" spans="3:15" x14ac:dyDescent="0.25">
      <c r="C5" t="s">
        <v>3</v>
      </c>
      <c r="D5" s="2">
        <v>24</v>
      </c>
      <c r="E5" s="2">
        <v>12</v>
      </c>
      <c r="F5" s="2">
        <f t="shared" ref="F5:F19" si="0">D5/E5</f>
        <v>2</v>
      </c>
      <c r="H5" t="s">
        <v>23</v>
      </c>
      <c r="I5">
        <v>40</v>
      </c>
      <c r="J5">
        <v>8</v>
      </c>
      <c r="K5">
        <f t="shared" ref="K5:K6" si="1">I5/J5</f>
        <v>5</v>
      </c>
      <c r="M5" t="s">
        <v>28</v>
      </c>
      <c r="N5">
        <v>40</v>
      </c>
    </row>
    <row r="6" spans="3:15" x14ac:dyDescent="0.25">
      <c r="C6" t="s">
        <v>5</v>
      </c>
      <c r="D6" s="2">
        <v>24</v>
      </c>
      <c r="E6" s="2">
        <v>12</v>
      </c>
      <c r="F6" s="2">
        <f t="shared" si="0"/>
        <v>2</v>
      </c>
      <c r="H6" t="s">
        <v>24</v>
      </c>
      <c r="I6">
        <v>16</v>
      </c>
      <c r="J6">
        <v>8</v>
      </c>
      <c r="K6">
        <f t="shared" si="1"/>
        <v>2</v>
      </c>
    </row>
    <row r="7" spans="3:15" x14ac:dyDescent="0.25">
      <c r="C7" t="s">
        <v>6</v>
      </c>
      <c r="D7" s="2">
        <v>12</v>
      </c>
      <c r="E7" s="2">
        <v>12</v>
      </c>
      <c r="F7" s="2">
        <f t="shared" si="0"/>
        <v>1</v>
      </c>
      <c r="H7" t="s">
        <v>25</v>
      </c>
      <c r="I7">
        <v>16</v>
      </c>
      <c r="J7">
        <v>8</v>
      </c>
      <c r="K7">
        <f>I7/J7</f>
        <v>2</v>
      </c>
    </row>
    <row r="8" spans="3:15" x14ac:dyDescent="0.25">
      <c r="C8" t="s">
        <v>7</v>
      </c>
      <c r="D8" s="2">
        <v>24</v>
      </c>
      <c r="E8" s="2">
        <v>12</v>
      </c>
      <c r="F8" s="2">
        <f t="shared" si="0"/>
        <v>2</v>
      </c>
    </row>
    <row r="9" spans="3:15" x14ac:dyDescent="0.25">
      <c r="C9" t="s">
        <v>8</v>
      </c>
      <c r="D9" s="2">
        <v>24</v>
      </c>
      <c r="E9" s="2">
        <v>12</v>
      </c>
      <c r="F9" s="2">
        <f t="shared" si="0"/>
        <v>2</v>
      </c>
      <c r="O9" t="s">
        <v>34</v>
      </c>
    </row>
    <row r="10" spans="3:15" x14ac:dyDescent="0.25">
      <c r="C10" t="s">
        <v>9</v>
      </c>
      <c r="D10" s="2">
        <v>12</v>
      </c>
      <c r="E10" s="2">
        <v>12</v>
      </c>
      <c r="F10" s="2">
        <f t="shared" si="0"/>
        <v>1</v>
      </c>
      <c r="O10">
        <f>SUM(Tabela_Almoço[[Valor ]])</f>
        <v>276</v>
      </c>
    </row>
    <row r="11" spans="3:15" x14ac:dyDescent="0.25">
      <c r="C11" t="s">
        <v>10</v>
      </c>
      <c r="D11" s="2">
        <v>24</v>
      </c>
      <c r="E11" s="2">
        <v>12</v>
      </c>
      <c r="F11" s="2">
        <f t="shared" si="0"/>
        <v>2</v>
      </c>
    </row>
    <row r="12" spans="3:15" x14ac:dyDescent="0.25">
      <c r="C12" t="s">
        <v>11</v>
      </c>
      <c r="D12" s="2">
        <v>12</v>
      </c>
      <c r="E12" s="2">
        <v>12</v>
      </c>
      <c r="F12" s="2">
        <f t="shared" si="0"/>
        <v>1</v>
      </c>
    </row>
    <row r="13" spans="3:15" x14ac:dyDescent="0.25">
      <c r="C13" t="s">
        <v>12</v>
      </c>
      <c r="D13" s="2">
        <v>12</v>
      </c>
      <c r="E13" s="2">
        <v>12</v>
      </c>
      <c r="F13" s="2">
        <f t="shared" si="0"/>
        <v>1</v>
      </c>
      <c r="O13" t="s">
        <v>35</v>
      </c>
    </row>
    <row r="14" spans="3:15" x14ac:dyDescent="0.25">
      <c r="C14" t="s">
        <v>13</v>
      </c>
      <c r="D14" s="2">
        <v>12</v>
      </c>
      <c r="E14" s="2">
        <v>12</v>
      </c>
      <c r="F14" s="2">
        <f t="shared" si="0"/>
        <v>1</v>
      </c>
      <c r="O14">
        <f>SUM(Tabela_Almoço[Quantida de fichas])</f>
        <v>23</v>
      </c>
    </row>
    <row r="15" spans="3:15" x14ac:dyDescent="0.25">
      <c r="C15" t="s">
        <v>14</v>
      </c>
      <c r="D15" s="2">
        <v>12</v>
      </c>
      <c r="E15" s="2">
        <v>12</v>
      </c>
      <c r="F15" s="2">
        <f t="shared" si="0"/>
        <v>1</v>
      </c>
    </row>
    <row r="16" spans="3:15" x14ac:dyDescent="0.25">
      <c r="C16" t="s">
        <v>15</v>
      </c>
      <c r="D16" s="2">
        <v>12</v>
      </c>
      <c r="E16" s="2">
        <v>12</v>
      </c>
      <c r="F16" s="2">
        <f t="shared" si="0"/>
        <v>1</v>
      </c>
      <c r="H16" t="s">
        <v>37</v>
      </c>
      <c r="O16" t="s">
        <v>33</v>
      </c>
    </row>
    <row r="17" spans="3:15" x14ac:dyDescent="0.25">
      <c r="C17" t="s">
        <v>16</v>
      </c>
      <c r="D17" s="2">
        <v>24</v>
      </c>
      <c r="E17" s="2">
        <v>12</v>
      </c>
      <c r="F17" s="2">
        <f t="shared" si="0"/>
        <v>2</v>
      </c>
      <c r="H17" s="1">
        <f>Tabela6[Valor Total sopa]+Tabela9[[#This Row],[Valor total sopa]]+N5+N4</f>
        <v>416</v>
      </c>
      <c r="O17">
        <f>SUM(Tabela_Sopa[[Valor ]])</f>
        <v>88</v>
      </c>
    </row>
    <row r="18" spans="3:15" x14ac:dyDescent="0.25">
      <c r="C18" t="s">
        <v>17</v>
      </c>
      <c r="D18" s="2">
        <v>12</v>
      </c>
      <c r="E18" s="2">
        <v>12</v>
      </c>
      <c r="F18" s="2">
        <f t="shared" si="0"/>
        <v>1</v>
      </c>
    </row>
    <row r="19" spans="3:15" x14ac:dyDescent="0.25">
      <c r="C19" t="s">
        <v>21</v>
      </c>
      <c r="D19">
        <v>24</v>
      </c>
      <c r="E19">
        <v>12</v>
      </c>
      <c r="F19" s="2">
        <f t="shared" si="0"/>
        <v>2</v>
      </c>
      <c r="O19" t="s">
        <v>36</v>
      </c>
    </row>
    <row r="20" spans="3:15" x14ac:dyDescent="0.25">
      <c r="O20">
        <f>SUM(Tabela_Sopa[[Quantidade de fichas ]])</f>
        <v>11</v>
      </c>
    </row>
  </sheetData>
  <pageMargins left="0.511811024" right="0.511811024" top="0.78740157499999996" bottom="0.78740157499999996" header="0.31496062000000002" footer="0.31496062000000002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Dashboard</vt:lpstr>
      <vt:lpstr>Planilha4</vt:lpstr>
      <vt:lpstr>Planilha5</vt:lpstr>
      <vt:lpstr>Planilha_Vendas</vt:lpstr>
      <vt:lpstr>QF</vt:lpstr>
      <vt:lpstr>Qfs</vt:lpstr>
      <vt:lpstr>soma</vt:lpstr>
      <vt:lpstr>total_al</vt:lpstr>
      <vt:lpstr>Total_almoço</vt:lpstr>
      <vt:lpstr>total_so</vt:lpstr>
      <vt:lpstr>Total_Sopa</vt:lpstr>
      <vt:lpstr>totala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2023-07-15T11:07:40Z</dcterms:created>
  <dcterms:modified xsi:type="dcterms:W3CDTF">2023-07-15T14:51:25Z</dcterms:modified>
</cp:coreProperties>
</file>