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<sst xmlns="http://schemas.openxmlformats.org/spreadsheetml/2006/main" count="282" uniqueCount="161">
  <si>
    <t>Partlist exported from /home/felix/Scinamics/Designs/Avionics/MegaFly/MegaFly_rev4.1.sch at 2/6/14 3:21 PM</t>
  </si>
  <si>
    <t>Qty</t>
  </si>
  <si>
    <t>Parts</t>
  </si>
  <si>
    <t>Device</t>
  </si>
  <si>
    <t>Value</t>
  </si>
  <si>
    <t>Description</t>
  </si>
  <si>
    <t>Place(y/n)</t>
  </si>
  <si>
    <t>Distributor</t>
  </si>
  <si>
    <t>Ordercode</t>
  </si>
  <si>
    <t>Unit Price</t>
  </si>
  <si>
    <t>Pricebreak</t>
  </si>
  <si>
    <t>Total Price</t>
  </si>
  <si>
    <t>ANA</t>
  </si>
  <si>
    <t>MOLEX_CONNECTOR_10PINSHIROSE_DF13</t>
  </si>
  <si>
    <t>Molex Connector : PicoBlade 1.25 mm pitch, 10 pins, Vertical SMD</t>
  </si>
  <si>
    <t>YES</t>
  </si>
  <si>
    <t>Digikey</t>
  </si>
  <si>
    <t>H3375-ND</t>
  </si>
  <si>
    <t>C1</t>
  </si>
  <si>
    <t>CPOL-EUD/7343-31R</t>
  </si>
  <si>
    <t>100uF</t>
  </si>
  <si>
    <t>POLARIZED CAPACITOR, European symbol</t>
  </si>
  <si>
    <t>718-1744-1-ND</t>
  </si>
  <si>
    <t>C17, C18, C25, C26, C27, C28</t>
  </si>
  <si>
    <t>C-EUC0402</t>
  </si>
  <si>
    <t>22pF</t>
  </si>
  <si>
    <t>CAPACITOR, European symbol</t>
  </si>
  <si>
    <t>C2, C4, C5, C6, C7, C9, C10, C14, C21, C90</t>
  </si>
  <si>
    <t>C-EUC0805</t>
  </si>
  <si>
    <t>10uF</t>
  </si>
  <si>
    <t>C3, C8, C11, C12, C13, C15, C16, C19, C20, C22, C23, C24, C50, C51, C62, C63, C70, C71, C72</t>
  </si>
  <si>
    <t>C-EUC0603</t>
  </si>
  <si>
    <t>100nF</t>
  </si>
  <si>
    <t>C60</t>
  </si>
  <si>
    <t>220nF</t>
  </si>
  <si>
    <t>C61</t>
  </si>
  <si>
    <t>4.7uF</t>
  </si>
  <si>
    <t>D1, D2, D3, D4, D5, D6, D7</t>
  </si>
  <si>
    <t>DIODESOD</t>
  </si>
  <si>
    <t>Diode</t>
  </si>
  <si>
    <t>568-4128-1-ND</t>
  </si>
  <si>
    <t>GPS</t>
  </si>
  <si>
    <t>APM2.5_GPS_HEADERHIROSE_DF13_VERTICAL</t>
  </si>
  <si>
    <t>H3396-ND</t>
  </si>
  <si>
    <t>I2C1, I2C2, I2C3, I2C4</t>
  </si>
  <si>
    <t>I2C_BUS_PICOHIROSE_DF13_VERTICAL</t>
  </si>
  <si>
    <t>H2222-ND</t>
  </si>
  <si>
    <t>J1, J2, J3</t>
  </si>
  <si>
    <t>SOLDER_JUMPER_2WAY</t>
  </si>
  <si>
    <t>NO</t>
  </si>
  <si>
    <t>L1, L2</t>
  </si>
  <si>
    <t>INDUCTOR1210</t>
  </si>
  <si>
    <t>10uH</t>
  </si>
  <si>
    <t>445-4847-1-ND</t>
  </si>
  <si>
    <t>LD1</t>
  </si>
  <si>
    <t>LEDCHIPLED_0805_GREEN</t>
  </si>
  <si>
    <t>green</t>
  </si>
  <si>
    <t>LED</t>
  </si>
  <si>
    <t>754-1057-1-ND</t>
  </si>
  <si>
    <t>LD2</t>
  </si>
  <si>
    <t>LEDCHIPLED_0805_RED</t>
  </si>
  <si>
    <t>red</t>
  </si>
  <si>
    <t>754-1132-1-ND</t>
  </si>
  <si>
    <t>P1</t>
  </si>
  <si>
    <t>POWER</t>
  </si>
  <si>
    <t>P10, P11, P12, P13</t>
  </si>
  <si>
    <t>POWERSMALL_SMD</t>
  </si>
  <si>
    <t>P2</t>
  </si>
  <si>
    <t>AVR32_JTAG+SERIALHIROSE_DF13</t>
  </si>
  <si>
    <t>Unified compact debug port with JTAG, 7-12V power supply (VBAT) and serial port.</t>
  </si>
  <si>
    <t>P5, P6</t>
  </si>
  <si>
    <t>SPEKTRUM_RECEIVER</t>
  </si>
  <si>
    <t>P8, P9</t>
  </si>
  <si>
    <t>SENSOR</t>
  </si>
  <si>
    <t>Q1, Q2, Q3, Q4</t>
  </si>
  <si>
    <t>N-CHANNEL_SOT23</t>
  </si>
  <si>
    <t>N-CHANNEL MOS FET</t>
  </si>
  <si>
    <t>IRLML6244TRPBFCT-ND</t>
  </si>
  <si>
    <t>Q5</t>
  </si>
  <si>
    <t>MOSFET-PCHANNELSMD</t>
  </si>
  <si>
    <t>SSM3J328RLF(TCT-ND</t>
  </si>
  <si>
    <t>R1, R6</t>
  </si>
  <si>
    <t>R-EU_R0603</t>
  </si>
  <si>
    <t>100k</t>
  </si>
  <si>
    <t>RESISTOR, European symbol</t>
  </si>
  <si>
    <t>R10, R12</t>
  </si>
  <si>
    <t>22k</t>
  </si>
  <si>
    <t>R11, R13, R18, R19, R22, R23</t>
  </si>
  <si>
    <t>1k</t>
  </si>
  <si>
    <t>R14, R20</t>
  </si>
  <si>
    <t>18k</t>
  </si>
  <si>
    <t>R15, R21</t>
  </si>
  <si>
    <t>2.2k</t>
  </si>
  <si>
    <t>R2</t>
  </si>
  <si>
    <t>31.6k</t>
  </si>
  <si>
    <t>R24</t>
  </si>
  <si>
    <t>25k</t>
  </si>
  <si>
    <t>R3, R8</t>
  </si>
  <si>
    <t>10k</t>
  </si>
  <si>
    <t>R4, R5, R16, R17</t>
  </si>
  <si>
    <t>6k8</t>
  </si>
  <si>
    <t>R7</t>
  </si>
  <si>
    <t>68k</t>
  </si>
  <si>
    <t>R9</t>
  </si>
  <si>
    <t>R-EU_R0805</t>
  </si>
  <si>
    <t>0.25R</t>
  </si>
  <si>
    <t>S1</t>
  </si>
  <si>
    <t>SWITCH-MOMENTARY-2SMD-1101NE</t>
  </si>
  <si>
    <t>450-1140-ND</t>
  </si>
  <si>
    <t>SD</t>
  </si>
  <si>
    <t>USD-SOCKETNEW</t>
  </si>
  <si>
    <t>microSD Socket</t>
  </si>
  <si>
    <t>Mouser</t>
  </si>
  <si>
    <t>517-2908-05WB-MG</t>
  </si>
  <si>
    <t>SERVO</t>
  </si>
  <si>
    <t>SERVOCONNECTOR_X8STANDARD</t>
  </si>
  <si>
    <t>SOT1</t>
  </si>
  <si>
    <t>MAX3051</t>
  </si>
  <si>
    <t>700-MAX3051EKAT</t>
  </si>
  <si>
    <t>SP</t>
  </si>
  <si>
    <t>PIEZO_SPEAKERSMALLER</t>
  </si>
  <si>
    <t>102-2197-1-ND</t>
  </si>
  <si>
    <t>SPI</t>
  </si>
  <si>
    <t>MOLEX_CONNECTOR_7PINSHIROSE_DF13</t>
  </si>
  <si>
    <t>Molex Picoblade connector, 7 pins SMD</t>
  </si>
  <si>
    <t>H2224-ND</t>
  </si>
  <si>
    <t>U1, U4</t>
  </si>
  <si>
    <t>LM2734</t>
  </si>
  <si>
    <t>LM2734ZMK/NOPBCT-ND</t>
  </si>
  <si>
    <t>U10</t>
  </si>
  <si>
    <t>AT32UC3C1512/1256/1128</t>
  </si>
  <si>
    <t>AT32UC3C1512C-AUT-ND</t>
  </si>
  <si>
    <t>U2</t>
  </si>
  <si>
    <t>LDO_3PINSOT89_MC78LXX</t>
  </si>
  <si>
    <t>MC78L05</t>
  </si>
  <si>
    <t>MC78L05ACHXCT-ND</t>
  </si>
  <si>
    <t>U3</t>
  </si>
  <si>
    <t>V_REG_MIC5235</t>
  </si>
  <si>
    <t>V_REG_MIC5235-3.3</t>
  </si>
  <si>
    <t>576-2784-1-ND</t>
  </si>
  <si>
    <t>U50</t>
  </si>
  <si>
    <t>BMP180</t>
  </si>
  <si>
    <t>Rutronik</t>
  </si>
  <si>
    <t>U60</t>
  </si>
  <si>
    <t>HMC5883L</t>
  </si>
  <si>
    <t>342-1082-1-ND</t>
  </si>
  <si>
    <t>U70</t>
  </si>
  <si>
    <t>LSM330DLC</t>
  </si>
  <si>
    <t>511-LSM330DLC</t>
  </si>
  <si>
    <t>USB</t>
  </si>
  <si>
    <t>USB-MICROB</t>
  </si>
  <si>
    <t>USB Connectors</t>
  </si>
  <si>
    <t>609-4613-1-ND</t>
  </si>
  <si>
    <t>X1</t>
  </si>
  <si>
    <t>CRYSTAL</t>
  </si>
  <si>
    <t>CRYSTAL:ABM_16MHz</t>
  </si>
  <si>
    <t>535-9840-1-ND</t>
  </si>
  <si>
    <t>XBEE</t>
  </si>
  <si>
    <t>XBEE-1B1</t>
  </si>
  <si>
    <t>Avg. per board:</t>
  </si>
  <si>
    <t>Overall total:</t>
  </si>
</sst>
</file>

<file path=xl/styles.xml><?xml version="1.0" encoding="utf-8"?>
<styleSheet xmlns="http://schemas.openxmlformats.org/spreadsheetml/2006/main">
  <numFmts count="2">
    <numFmt formatCode="GENERAL" numFmtId="164"/>
    <numFmt formatCode="#,##0.00\ [$€-407];[RED]\-#,##0.00\ [$€-407]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right" indent="0" shrinkToFit="false" textRotation="0" vertical="bottom" wrapText="false"/>
    </xf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B10" activeCellId="0" pane="topLeft" sqref="B10"/>
    </sheetView>
  </sheetViews>
  <cols>
    <col collapsed="false" hidden="false" max="1" min="1" style="0" width="12.4901960784314"/>
    <col collapsed="false" hidden="false" max="2" min="2" style="0" width="29.6039215686275"/>
    <col collapsed="false" hidden="false" max="4" min="3" style="0" width="43.9647058823529"/>
    <col collapsed="false" hidden="false" max="5" min="5" style="0" width="33.2549019607843"/>
    <col collapsed="false" hidden="false" max="7" min="6" style="0" width="9.85882352941177"/>
    <col collapsed="false" hidden="false" max="8" min="8" style="0" width="23.2"/>
    <col collapsed="false" hidden="false" max="9" min="9" style="0" width="9.58823529411765"/>
    <col collapsed="false" hidden="false" max="10" min="10" style="0" width="11.0235294117647"/>
    <col collapsed="false" hidden="false" max="11" min="11" style="0" width="18.0078431372549"/>
    <col collapsed="false" hidden="false" max="1025" min="12" style="0" width="11.6313725490196"/>
  </cols>
  <sheetData>
    <row collapsed="false" customFormat="false" customHeight="true" hidden="false" ht="12.1" outlineLevel="0" r="1">
      <c r="A1" s="0" t="s">
        <v>0</v>
      </c>
    </row>
    <row collapsed="false" customFormat="false" customHeight="true" hidden="false" ht="12.1" outlineLevel="0"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collapsed="false" customFormat="false" customHeight="true" hidden="false" ht="12.65" outlineLevel="0" r="3">
      <c r="A3" s="2" t="n">
        <v>40</v>
      </c>
      <c r="B3" s="0" t="s">
        <v>12</v>
      </c>
      <c r="C3" s="0" t="s">
        <v>13</v>
      </c>
      <c r="D3" s="0" t="s">
        <v>13</v>
      </c>
      <c r="E3" s="0" t="s">
        <v>14</v>
      </c>
      <c r="F3" s="0" t="s">
        <v>15</v>
      </c>
      <c r="G3" s="0" t="s">
        <v>16</v>
      </c>
      <c r="H3" s="0" t="s">
        <v>17</v>
      </c>
      <c r="I3" s="3" t="n">
        <v>0.638</v>
      </c>
      <c r="J3" s="0" t="n">
        <v>10</v>
      </c>
      <c r="K3" s="3" t="n">
        <f aca="false">I3*A3</f>
        <v>25.52</v>
      </c>
    </row>
    <row collapsed="false" customFormat="false" customHeight="true" hidden="false" ht="12.65" outlineLevel="0" r="4">
      <c r="A4" s="2" t="n">
        <v>40</v>
      </c>
      <c r="B4" s="0" t="s">
        <v>18</v>
      </c>
      <c r="C4" s="0" t="s">
        <v>19</v>
      </c>
      <c r="D4" s="0" t="s">
        <v>20</v>
      </c>
      <c r="E4" s="0" t="s">
        <v>21</v>
      </c>
      <c r="F4" s="0" t="s">
        <v>15</v>
      </c>
      <c r="G4" s="0" t="s">
        <v>16</v>
      </c>
      <c r="H4" s="0" t="s">
        <v>22</v>
      </c>
      <c r="I4" s="3" t="n">
        <v>1.002</v>
      </c>
      <c r="J4" s="0" t="n">
        <v>10</v>
      </c>
      <c r="K4" s="3" t="n">
        <f aca="false">I4*A4</f>
        <v>40.08</v>
      </c>
    </row>
    <row collapsed="false" customFormat="false" customHeight="true" hidden="false" ht="12.1" outlineLevel="0" r="5">
      <c r="A5" s="2" t="n">
        <v>240</v>
      </c>
      <c r="B5" s="0" t="s">
        <v>23</v>
      </c>
      <c r="C5" s="0" t="s">
        <v>24</v>
      </c>
      <c r="D5" s="0" t="s">
        <v>25</v>
      </c>
      <c r="E5" s="0" t="s">
        <v>26</v>
      </c>
      <c r="F5" s="0" t="s">
        <v>15</v>
      </c>
      <c r="I5" s="3"/>
      <c r="J5" s="0" t="n">
        <v>1</v>
      </c>
      <c r="K5" s="3" t="n">
        <f aca="false">I5*A5</f>
        <v>0</v>
      </c>
    </row>
    <row collapsed="false" customFormat="false" customHeight="true" hidden="false" ht="12.1" outlineLevel="0" r="6">
      <c r="A6" s="2" t="n">
        <v>400</v>
      </c>
      <c r="B6" s="0" t="s">
        <v>27</v>
      </c>
      <c r="C6" s="0" t="s">
        <v>28</v>
      </c>
      <c r="D6" s="0" t="s">
        <v>29</v>
      </c>
      <c r="E6" s="0" t="s">
        <v>26</v>
      </c>
      <c r="F6" s="0" t="s">
        <v>15</v>
      </c>
      <c r="I6" s="3"/>
      <c r="J6" s="0" t="n">
        <v>1</v>
      </c>
      <c r="K6" s="3" t="n">
        <f aca="false">I6*A6</f>
        <v>0</v>
      </c>
    </row>
    <row collapsed="false" customFormat="false" customHeight="true" hidden="false" ht="12.1" outlineLevel="0" r="7">
      <c r="A7" s="2" t="n">
        <v>760</v>
      </c>
      <c r="B7" s="0" t="s">
        <v>30</v>
      </c>
      <c r="C7" s="0" t="s">
        <v>31</v>
      </c>
      <c r="D7" s="0" t="s">
        <v>32</v>
      </c>
      <c r="E7" s="0" t="s">
        <v>26</v>
      </c>
      <c r="F7" s="0" t="s">
        <v>15</v>
      </c>
      <c r="I7" s="3"/>
      <c r="J7" s="0" t="n">
        <v>1</v>
      </c>
      <c r="K7" s="3" t="n">
        <f aca="false">I7*A7</f>
        <v>0</v>
      </c>
    </row>
    <row collapsed="false" customFormat="false" customHeight="true" hidden="false" ht="12.1" outlineLevel="0" r="8">
      <c r="A8" s="2" t="n">
        <v>40</v>
      </c>
      <c r="B8" s="0" t="s">
        <v>33</v>
      </c>
      <c r="C8" s="0" t="s">
        <v>28</v>
      </c>
      <c r="D8" s="0" t="s">
        <v>34</v>
      </c>
      <c r="E8" s="0" t="s">
        <v>26</v>
      </c>
      <c r="F8" s="0" t="s">
        <v>15</v>
      </c>
      <c r="I8" s="3"/>
      <c r="J8" s="0" t="n">
        <v>1</v>
      </c>
      <c r="K8" s="3" t="n">
        <f aca="false">I8*A8</f>
        <v>0</v>
      </c>
    </row>
    <row collapsed="false" customFormat="false" customHeight="true" hidden="false" ht="12.1" outlineLevel="0" r="9">
      <c r="A9" s="2" t="n">
        <v>40</v>
      </c>
      <c r="B9" s="0" t="s">
        <v>35</v>
      </c>
      <c r="C9" s="0" t="s">
        <v>28</v>
      </c>
      <c r="D9" s="0" t="s">
        <v>36</v>
      </c>
      <c r="E9" s="0" t="s">
        <v>26</v>
      </c>
      <c r="F9" s="0" t="s">
        <v>15</v>
      </c>
      <c r="I9" s="3"/>
      <c r="J9" s="0" t="n">
        <v>1</v>
      </c>
      <c r="K9" s="3" t="n">
        <f aca="false">I9*A9</f>
        <v>0</v>
      </c>
    </row>
    <row collapsed="false" customFormat="false" customHeight="true" hidden="false" ht="12.65" outlineLevel="0" r="10">
      <c r="A10" s="2" t="n">
        <v>280</v>
      </c>
      <c r="B10" s="0" t="s">
        <v>37</v>
      </c>
      <c r="C10" s="0" t="s">
        <v>38</v>
      </c>
      <c r="E10" s="0" t="s">
        <v>39</v>
      </c>
      <c r="F10" s="0" t="s">
        <v>15</v>
      </c>
      <c r="G10" s="0" t="s">
        <v>16</v>
      </c>
      <c r="H10" s="0" t="s">
        <v>40</v>
      </c>
      <c r="I10" s="3" t="n">
        <v>0.1904</v>
      </c>
      <c r="J10" s="0" t="n">
        <v>100</v>
      </c>
      <c r="K10" s="3" t="n">
        <f aca="false">I10*A10</f>
        <v>53.312</v>
      </c>
    </row>
    <row collapsed="false" customFormat="false" customHeight="true" hidden="false" ht="12.65" outlineLevel="0" r="11">
      <c r="A11" s="2" t="n">
        <v>50</v>
      </c>
      <c r="B11" s="0" t="s">
        <v>41</v>
      </c>
      <c r="C11" s="0" t="s">
        <v>42</v>
      </c>
      <c r="D11" s="0" t="s">
        <v>42</v>
      </c>
      <c r="F11" s="0" t="s">
        <v>15</v>
      </c>
      <c r="G11" s="0" t="s">
        <v>16</v>
      </c>
      <c r="H11" s="0" t="s">
        <v>43</v>
      </c>
      <c r="I11" s="3" t="n">
        <v>0.3676</v>
      </c>
      <c r="J11" s="0" t="n">
        <v>50</v>
      </c>
      <c r="K11" s="3" t="n">
        <f aca="false">I11*A11</f>
        <v>18.38</v>
      </c>
    </row>
    <row collapsed="false" customFormat="false" customHeight="true" hidden="false" ht="12.65" outlineLevel="0" r="12">
      <c r="A12" s="2" t="n">
        <v>160</v>
      </c>
      <c r="B12" s="0" t="s">
        <v>44</v>
      </c>
      <c r="C12" s="0" t="s">
        <v>45</v>
      </c>
      <c r="D12" s="0" t="s">
        <v>45</v>
      </c>
      <c r="F12" s="0" t="s">
        <v>15</v>
      </c>
      <c r="G12" s="0" t="s">
        <v>16</v>
      </c>
      <c r="H12" s="0" t="s">
        <v>46</v>
      </c>
      <c r="I12" s="3" t="n">
        <v>0.3524</v>
      </c>
      <c r="J12" s="0" t="n">
        <v>100</v>
      </c>
      <c r="K12" s="3" t="n">
        <f aca="false">I12*A12</f>
        <v>56.384</v>
      </c>
    </row>
    <row collapsed="false" customFormat="false" customHeight="true" hidden="false" ht="12.1" outlineLevel="0" r="13">
      <c r="A13" s="2" t="n">
        <v>0</v>
      </c>
      <c r="B13" s="0" t="s">
        <v>47</v>
      </c>
      <c r="C13" s="0" t="s">
        <v>48</v>
      </c>
      <c r="D13" s="0" t="s">
        <v>48</v>
      </c>
      <c r="F13" s="0" t="s">
        <v>49</v>
      </c>
      <c r="I13" s="3"/>
      <c r="J13" s="0" t="n">
        <v>1</v>
      </c>
      <c r="K13" s="3" t="n">
        <f aca="false">I13*A13</f>
        <v>0</v>
      </c>
    </row>
    <row collapsed="false" customFormat="false" customHeight="true" hidden="false" ht="12.65" outlineLevel="0" r="14">
      <c r="A14" s="2" t="n">
        <v>80</v>
      </c>
      <c r="B14" s="0" t="s">
        <v>50</v>
      </c>
      <c r="C14" s="0" t="s">
        <v>51</v>
      </c>
      <c r="D14" s="0" t="s">
        <v>52</v>
      </c>
      <c r="F14" s="0" t="s">
        <v>15</v>
      </c>
      <c r="G14" s="0" t="s">
        <v>16</v>
      </c>
      <c r="H14" s="0" t="s">
        <v>53</v>
      </c>
      <c r="I14" s="3" t="n">
        <v>0.262</v>
      </c>
      <c r="J14" s="0" t="n">
        <v>50</v>
      </c>
      <c r="K14" s="3" t="n">
        <f aca="false">I14*A14</f>
        <v>20.96</v>
      </c>
    </row>
    <row collapsed="false" customFormat="false" customHeight="true" hidden="false" ht="12.65" outlineLevel="0" r="15">
      <c r="A15" s="2" t="n">
        <v>40</v>
      </c>
      <c r="B15" s="0" t="s">
        <v>54</v>
      </c>
      <c r="C15" s="0" t="s">
        <v>55</v>
      </c>
      <c r="D15" s="0" t="s">
        <v>56</v>
      </c>
      <c r="E15" s="0" t="s">
        <v>57</v>
      </c>
      <c r="F15" s="0" t="s">
        <v>15</v>
      </c>
      <c r="G15" s="0" t="s">
        <v>16</v>
      </c>
      <c r="H15" s="0" t="s">
        <v>58</v>
      </c>
      <c r="I15" s="3" t="n">
        <v>0.1508</v>
      </c>
      <c r="J15" s="0" t="n">
        <v>25</v>
      </c>
      <c r="K15" s="3" t="n">
        <f aca="false">I15*A15</f>
        <v>6.032</v>
      </c>
    </row>
    <row collapsed="false" customFormat="false" customHeight="true" hidden="false" ht="12.65" outlineLevel="0" r="16">
      <c r="A16" s="2" t="n">
        <v>40</v>
      </c>
      <c r="B16" s="0" t="s">
        <v>59</v>
      </c>
      <c r="C16" s="0" t="s">
        <v>60</v>
      </c>
      <c r="D16" s="0" t="s">
        <v>61</v>
      </c>
      <c r="E16" s="0" t="s">
        <v>57</v>
      </c>
      <c r="F16" s="0" t="s">
        <v>15</v>
      </c>
      <c r="G16" s="0" t="s">
        <v>16</v>
      </c>
      <c r="H16" s="0" t="s">
        <v>62</v>
      </c>
      <c r="I16" s="3" t="n">
        <v>0.09</v>
      </c>
      <c r="J16" s="0" t="n">
        <v>25</v>
      </c>
      <c r="K16" s="3" t="n">
        <f aca="false">I16*A16</f>
        <v>3.6</v>
      </c>
    </row>
    <row collapsed="false" customFormat="false" customHeight="true" hidden="false" ht="12.1" outlineLevel="0" r="17">
      <c r="A17" s="2" t="n">
        <v>0</v>
      </c>
      <c r="B17" s="0" t="s">
        <v>63</v>
      </c>
      <c r="C17" s="0" t="s">
        <v>64</v>
      </c>
      <c r="D17" s="0" t="s">
        <v>64</v>
      </c>
      <c r="F17" s="0" t="s">
        <v>49</v>
      </c>
      <c r="I17" s="3"/>
      <c r="J17" s="0" t="n">
        <v>1</v>
      </c>
      <c r="K17" s="3" t="n">
        <f aca="false">I17*A17</f>
        <v>0</v>
      </c>
    </row>
    <row collapsed="false" customFormat="false" customHeight="true" hidden="false" ht="12.1" outlineLevel="0" r="18">
      <c r="A18" s="2" t="n">
        <v>0</v>
      </c>
      <c r="B18" s="0" t="s">
        <v>65</v>
      </c>
      <c r="C18" s="0" t="s">
        <v>66</v>
      </c>
      <c r="D18" s="0" t="s">
        <v>66</v>
      </c>
      <c r="F18" s="0" t="s">
        <v>49</v>
      </c>
      <c r="I18" s="3"/>
      <c r="J18" s="0" t="n">
        <v>1</v>
      </c>
      <c r="K18" s="3" t="n">
        <f aca="false">I18*A18</f>
        <v>0</v>
      </c>
    </row>
    <row collapsed="false" customFormat="false" customHeight="true" hidden="false" ht="12.65" outlineLevel="0" r="19">
      <c r="A19" s="2" t="n">
        <v>40</v>
      </c>
      <c r="B19" s="0" t="s">
        <v>67</v>
      </c>
      <c r="C19" s="0" t="s">
        <v>68</v>
      </c>
      <c r="D19" s="0" t="s">
        <v>68</v>
      </c>
      <c r="E19" s="0" t="s">
        <v>69</v>
      </c>
      <c r="F19" s="0" t="s">
        <v>15</v>
      </c>
      <c r="G19" s="0" t="s">
        <v>16</v>
      </c>
      <c r="H19" s="0" t="s">
        <v>17</v>
      </c>
      <c r="I19" s="3" t="n">
        <v>0.638</v>
      </c>
      <c r="J19" s="0" t="n">
        <v>10</v>
      </c>
      <c r="K19" s="3" t="n">
        <f aca="false">I19*A19</f>
        <v>25.52</v>
      </c>
    </row>
    <row collapsed="false" customFormat="false" customHeight="true" hidden="false" ht="12.1" outlineLevel="0" r="20">
      <c r="A20" s="2" t="n">
        <v>0</v>
      </c>
      <c r="B20" s="0" t="s">
        <v>70</v>
      </c>
      <c r="C20" s="0" t="s">
        <v>71</v>
      </c>
      <c r="D20" s="0" t="s">
        <v>71</v>
      </c>
      <c r="F20" s="0" t="s">
        <v>49</v>
      </c>
      <c r="I20" s="3"/>
      <c r="J20" s="0" t="n">
        <v>1</v>
      </c>
      <c r="K20" s="3" t="n">
        <f aca="false">I20*A20</f>
        <v>0</v>
      </c>
    </row>
    <row collapsed="false" customFormat="false" customHeight="true" hidden="false" ht="12.1" outlineLevel="0" r="21">
      <c r="A21" s="2" t="n">
        <v>0</v>
      </c>
      <c r="B21" s="0" t="s">
        <v>72</v>
      </c>
      <c r="C21" s="0" t="s">
        <v>73</v>
      </c>
      <c r="D21" s="0" t="s">
        <v>73</v>
      </c>
      <c r="F21" s="0" t="s">
        <v>49</v>
      </c>
      <c r="I21" s="3"/>
      <c r="J21" s="0" t="n">
        <v>1</v>
      </c>
      <c r="K21" s="3" t="n">
        <f aca="false">I21*A21</f>
        <v>0</v>
      </c>
    </row>
    <row collapsed="false" customFormat="false" customHeight="true" hidden="false" ht="12.65" outlineLevel="0" r="22">
      <c r="A22" s="2" t="n">
        <v>160</v>
      </c>
      <c r="B22" s="0" t="s">
        <v>74</v>
      </c>
      <c r="C22" s="0" t="s">
        <v>75</v>
      </c>
      <c r="D22" s="0" t="s">
        <v>75</v>
      </c>
      <c r="E22" s="0" t="s">
        <v>76</v>
      </c>
      <c r="F22" s="0" t="s">
        <v>15</v>
      </c>
      <c r="G22" s="0" t="s">
        <v>16</v>
      </c>
      <c r="H22" s="0" t="s">
        <v>77</v>
      </c>
      <c r="I22" s="3" t="n">
        <v>0.1517</v>
      </c>
      <c r="J22" s="0" t="n">
        <v>100</v>
      </c>
      <c r="K22" s="3" t="n">
        <f aca="false">I22*A22</f>
        <v>24.272</v>
      </c>
    </row>
    <row collapsed="false" customFormat="false" customHeight="true" hidden="false" ht="12.65" outlineLevel="0" r="23">
      <c r="A23" s="2" t="n">
        <v>40</v>
      </c>
      <c r="B23" s="0" t="s">
        <v>78</v>
      </c>
      <c r="C23" s="0" t="s">
        <v>79</v>
      </c>
      <c r="D23" s="0" t="s">
        <v>79</v>
      </c>
      <c r="F23" s="0" t="s">
        <v>15</v>
      </c>
      <c r="G23" s="0" t="s">
        <v>16</v>
      </c>
      <c r="H23" s="0" t="s">
        <v>80</v>
      </c>
      <c r="I23" s="3" t="n">
        <v>0.24</v>
      </c>
      <c r="J23" s="0" t="n">
        <v>25</v>
      </c>
      <c r="K23" s="3" t="n">
        <f aca="false">I23*A23</f>
        <v>9.6</v>
      </c>
    </row>
    <row collapsed="false" customFormat="false" customHeight="true" hidden="false" ht="12.1" outlineLevel="0" r="24">
      <c r="A24" s="2" t="n">
        <v>80</v>
      </c>
      <c r="B24" s="0" t="s">
        <v>81</v>
      </c>
      <c r="C24" s="0" t="s">
        <v>82</v>
      </c>
      <c r="D24" s="0" t="s">
        <v>83</v>
      </c>
      <c r="E24" s="0" t="s">
        <v>84</v>
      </c>
      <c r="F24" s="0" t="s">
        <v>49</v>
      </c>
      <c r="I24" s="3"/>
      <c r="J24" s="0" t="n">
        <v>1</v>
      </c>
      <c r="K24" s="3" t="n">
        <f aca="false">I24*A24</f>
        <v>0</v>
      </c>
    </row>
    <row collapsed="false" customFormat="false" customHeight="true" hidden="false" ht="12.1" outlineLevel="0" r="25">
      <c r="A25" s="2" t="n">
        <v>80</v>
      </c>
      <c r="B25" s="0" t="s">
        <v>85</v>
      </c>
      <c r="C25" s="0" t="s">
        <v>82</v>
      </c>
      <c r="D25" s="0" t="s">
        <v>86</v>
      </c>
      <c r="E25" s="0" t="s">
        <v>84</v>
      </c>
      <c r="F25" s="0" t="s">
        <v>15</v>
      </c>
      <c r="I25" s="3"/>
      <c r="J25" s="0" t="n">
        <v>1</v>
      </c>
      <c r="K25" s="3" t="n">
        <f aca="false">I25*A25</f>
        <v>0</v>
      </c>
    </row>
    <row collapsed="false" customFormat="false" customHeight="true" hidden="false" ht="12.1" outlineLevel="0" r="26">
      <c r="A26" s="2" t="n">
        <v>240</v>
      </c>
      <c r="B26" s="0" t="s">
        <v>87</v>
      </c>
      <c r="C26" s="0" t="s">
        <v>82</v>
      </c>
      <c r="D26" s="0" t="s">
        <v>88</v>
      </c>
      <c r="E26" s="0" t="s">
        <v>84</v>
      </c>
      <c r="F26" s="0" t="s">
        <v>15</v>
      </c>
      <c r="I26" s="3"/>
      <c r="J26" s="0" t="n">
        <v>1</v>
      </c>
      <c r="K26" s="3" t="n">
        <f aca="false">I26*A26</f>
        <v>0</v>
      </c>
    </row>
    <row collapsed="false" customFormat="false" customHeight="true" hidden="false" ht="12.1" outlineLevel="0" r="27">
      <c r="A27" s="2" t="n">
        <v>80</v>
      </c>
      <c r="B27" s="0" t="s">
        <v>89</v>
      </c>
      <c r="C27" s="0" t="s">
        <v>82</v>
      </c>
      <c r="D27" s="0" t="s">
        <v>90</v>
      </c>
      <c r="E27" s="0" t="s">
        <v>84</v>
      </c>
      <c r="F27" s="0" t="s">
        <v>15</v>
      </c>
      <c r="I27" s="3"/>
      <c r="J27" s="0" t="n">
        <v>1</v>
      </c>
      <c r="K27" s="3" t="n">
        <f aca="false">I27*A27</f>
        <v>0</v>
      </c>
    </row>
    <row collapsed="false" customFormat="false" customHeight="true" hidden="false" ht="12.1" outlineLevel="0" r="28">
      <c r="A28" s="2" t="n">
        <v>80</v>
      </c>
      <c r="B28" s="0" t="s">
        <v>91</v>
      </c>
      <c r="C28" s="0" t="s">
        <v>82</v>
      </c>
      <c r="D28" s="0" t="s">
        <v>92</v>
      </c>
      <c r="E28" s="0" t="s">
        <v>84</v>
      </c>
      <c r="F28" s="0" t="s">
        <v>15</v>
      </c>
      <c r="I28" s="3"/>
      <c r="J28" s="0" t="n">
        <v>1</v>
      </c>
      <c r="K28" s="3" t="n">
        <f aca="false">I28*A28</f>
        <v>0</v>
      </c>
    </row>
    <row collapsed="false" customFormat="false" customHeight="true" hidden="false" ht="12.1" outlineLevel="0" r="29">
      <c r="A29" s="2" t="n">
        <v>40</v>
      </c>
      <c r="B29" s="0" t="s">
        <v>93</v>
      </c>
      <c r="C29" s="0" t="s">
        <v>82</v>
      </c>
      <c r="D29" s="0" t="s">
        <v>94</v>
      </c>
      <c r="E29" s="0" t="s">
        <v>84</v>
      </c>
      <c r="F29" s="0" t="s">
        <v>15</v>
      </c>
      <c r="I29" s="3"/>
      <c r="J29" s="0" t="n">
        <v>1</v>
      </c>
      <c r="K29" s="3" t="n">
        <f aca="false">I29*A29</f>
        <v>0</v>
      </c>
    </row>
    <row collapsed="false" customFormat="false" customHeight="true" hidden="false" ht="12.1" outlineLevel="0" r="30">
      <c r="A30" s="2" t="n">
        <v>40</v>
      </c>
      <c r="B30" s="0" t="s">
        <v>95</v>
      </c>
      <c r="C30" s="0" t="s">
        <v>82</v>
      </c>
      <c r="D30" s="0" t="s">
        <v>96</v>
      </c>
      <c r="E30" s="0" t="s">
        <v>84</v>
      </c>
      <c r="F30" s="0" t="s">
        <v>15</v>
      </c>
      <c r="I30" s="3"/>
      <c r="J30" s="0" t="n">
        <v>1</v>
      </c>
      <c r="K30" s="3" t="n">
        <f aca="false">I30*A30</f>
        <v>0</v>
      </c>
    </row>
    <row collapsed="false" customFormat="false" customHeight="true" hidden="false" ht="12.1" outlineLevel="0" r="31">
      <c r="A31" s="2" t="n">
        <v>80</v>
      </c>
      <c r="B31" s="0" t="s">
        <v>97</v>
      </c>
      <c r="C31" s="0" t="s">
        <v>82</v>
      </c>
      <c r="D31" s="0" t="s">
        <v>98</v>
      </c>
      <c r="E31" s="0" t="s">
        <v>84</v>
      </c>
      <c r="F31" s="0" t="s">
        <v>15</v>
      </c>
      <c r="I31" s="3"/>
      <c r="J31" s="0" t="n">
        <v>1</v>
      </c>
      <c r="K31" s="3" t="n">
        <f aca="false">I31*A31</f>
        <v>0</v>
      </c>
    </row>
    <row collapsed="false" customFormat="false" customHeight="true" hidden="false" ht="12.1" outlineLevel="0" r="32">
      <c r="A32" s="2" t="n">
        <v>160</v>
      </c>
      <c r="B32" s="0" t="s">
        <v>99</v>
      </c>
      <c r="C32" s="0" t="s">
        <v>82</v>
      </c>
      <c r="D32" s="0" t="s">
        <v>100</v>
      </c>
      <c r="E32" s="0" t="s">
        <v>84</v>
      </c>
      <c r="F32" s="0" t="s">
        <v>15</v>
      </c>
      <c r="I32" s="3"/>
      <c r="J32" s="0" t="n">
        <v>1</v>
      </c>
      <c r="K32" s="3" t="n">
        <f aca="false">I32*A32</f>
        <v>0</v>
      </c>
    </row>
    <row collapsed="false" customFormat="false" customHeight="true" hidden="false" ht="12.1" outlineLevel="0" r="33">
      <c r="A33" s="2" t="n">
        <v>40</v>
      </c>
      <c r="B33" s="0" t="s">
        <v>101</v>
      </c>
      <c r="C33" s="0" t="s">
        <v>82</v>
      </c>
      <c r="D33" s="0" t="s">
        <v>102</v>
      </c>
      <c r="E33" s="0" t="s">
        <v>84</v>
      </c>
      <c r="F33" s="0" t="s">
        <v>15</v>
      </c>
      <c r="I33" s="3"/>
      <c r="J33" s="0" t="n">
        <v>1</v>
      </c>
      <c r="K33" s="3" t="n">
        <f aca="false">I33*A33</f>
        <v>0</v>
      </c>
    </row>
    <row collapsed="false" customFormat="false" customHeight="true" hidden="false" ht="12.1" outlineLevel="0" r="34">
      <c r="A34" s="2" t="n">
        <v>40</v>
      </c>
      <c r="B34" s="0" t="s">
        <v>103</v>
      </c>
      <c r="C34" s="0" t="s">
        <v>104</v>
      </c>
      <c r="D34" s="0" t="s">
        <v>105</v>
      </c>
      <c r="E34" s="0" t="s">
        <v>84</v>
      </c>
      <c r="F34" s="0" t="s">
        <v>15</v>
      </c>
      <c r="I34" s="3"/>
      <c r="J34" s="0" t="n">
        <v>1</v>
      </c>
      <c r="K34" s="3" t="n">
        <f aca="false">I34*A34</f>
        <v>0</v>
      </c>
    </row>
    <row collapsed="false" customFormat="false" customHeight="true" hidden="false" ht="12.65" outlineLevel="0" r="35">
      <c r="A35" s="2" t="n">
        <v>40</v>
      </c>
      <c r="B35" s="0" t="s">
        <v>106</v>
      </c>
      <c r="C35" s="0" t="s">
        <v>107</v>
      </c>
      <c r="D35" s="0" t="s">
        <v>107</v>
      </c>
      <c r="F35" s="0" t="s">
        <v>15</v>
      </c>
      <c r="G35" s="0" t="s">
        <v>16</v>
      </c>
      <c r="H35" s="0" t="s">
        <v>108</v>
      </c>
      <c r="I35" s="3" t="n">
        <v>0.1364</v>
      </c>
      <c r="J35" s="0" t="n">
        <v>25</v>
      </c>
      <c r="K35" s="3" t="n">
        <f aca="false">I35*A35</f>
        <v>5.456</v>
      </c>
    </row>
    <row collapsed="false" customFormat="false" customHeight="true" hidden="false" ht="12.65" outlineLevel="0" r="36">
      <c r="A36" s="2" t="n">
        <v>40</v>
      </c>
      <c r="B36" s="0" t="s">
        <v>109</v>
      </c>
      <c r="C36" s="0" t="s">
        <v>110</v>
      </c>
      <c r="D36" s="0" t="s">
        <v>110</v>
      </c>
      <c r="E36" s="0" t="s">
        <v>111</v>
      </c>
      <c r="F36" s="0" t="s">
        <v>15</v>
      </c>
      <c r="G36" s="0" t="s">
        <v>112</v>
      </c>
      <c r="H36" s="0" t="s">
        <v>113</v>
      </c>
      <c r="I36" s="3" t="n">
        <v>1.74</v>
      </c>
      <c r="J36" s="0" t="n">
        <v>25</v>
      </c>
      <c r="K36" s="3" t="n">
        <f aca="false">I36*A36</f>
        <v>69.6</v>
      </c>
    </row>
    <row collapsed="false" customFormat="false" customHeight="true" hidden="false" ht="12.1" outlineLevel="0" r="37">
      <c r="A37" s="2" t="n">
        <v>0</v>
      </c>
      <c r="B37" s="0" t="s">
        <v>114</v>
      </c>
      <c r="C37" s="0" t="s">
        <v>115</v>
      </c>
      <c r="D37" s="0" t="s">
        <v>115</v>
      </c>
      <c r="F37" s="0" t="s">
        <v>49</v>
      </c>
      <c r="I37" s="3"/>
      <c r="J37" s="0" t="n">
        <v>1</v>
      </c>
      <c r="K37" s="3" t="n">
        <f aca="false">I37*A37</f>
        <v>0</v>
      </c>
    </row>
    <row collapsed="false" customFormat="false" customHeight="true" hidden="false" ht="12.1" outlineLevel="0" r="38">
      <c r="A38" s="2" t="n">
        <v>40</v>
      </c>
      <c r="B38" s="0" t="s">
        <v>116</v>
      </c>
      <c r="C38" s="0" t="s">
        <v>117</v>
      </c>
      <c r="D38" s="0" t="s">
        <v>117</v>
      </c>
      <c r="F38" s="0" t="s">
        <v>15</v>
      </c>
      <c r="G38" s="0" t="s">
        <v>112</v>
      </c>
      <c r="H38" s="0" t="s">
        <v>118</v>
      </c>
      <c r="I38" s="3" t="n">
        <v>2.02</v>
      </c>
      <c r="J38" s="0" t="n">
        <v>25</v>
      </c>
      <c r="K38" s="3" t="n">
        <f aca="false">I38*A38</f>
        <v>80.8</v>
      </c>
    </row>
    <row collapsed="false" customFormat="false" customHeight="true" hidden="false" ht="12.65" outlineLevel="0" r="39">
      <c r="A39" s="2" t="n">
        <v>40</v>
      </c>
      <c r="B39" s="0" t="s">
        <v>119</v>
      </c>
      <c r="C39" s="0" t="s">
        <v>120</v>
      </c>
      <c r="D39" s="0" t="s">
        <v>120</v>
      </c>
      <c r="F39" s="0" t="s">
        <v>15</v>
      </c>
      <c r="G39" s="0" t="s">
        <v>16</v>
      </c>
      <c r="H39" s="0" t="s">
        <v>121</v>
      </c>
      <c r="I39" s="3" t="n">
        <v>1.641</v>
      </c>
      <c r="J39" s="0" t="n">
        <v>10</v>
      </c>
      <c r="K39" s="3" t="n">
        <f aca="false">I39*A39</f>
        <v>65.64</v>
      </c>
    </row>
    <row collapsed="false" customFormat="false" customHeight="true" hidden="false" ht="12.65" outlineLevel="0" r="40">
      <c r="A40" s="2" t="n">
        <v>40</v>
      </c>
      <c r="B40" s="0" t="s">
        <v>122</v>
      </c>
      <c r="C40" s="0" t="s">
        <v>123</v>
      </c>
      <c r="D40" s="0" t="s">
        <v>123</v>
      </c>
      <c r="E40" s="0" t="s">
        <v>124</v>
      </c>
      <c r="F40" s="0" t="s">
        <v>15</v>
      </c>
      <c r="G40" s="0" t="s">
        <v>16</v>
      </c>
      <c r="H40" s="0" t="s">
        <v>125</v>
      </c>
      <c r="I40" s="3" t="n">
        <v>0.556</v>
      </c>
      <c r="J40" s="0" t="n">
        <v>10</v>
      </c>
      <c r="K40" s="3" t="n">
        <f aca="false">I40*A40</f>
        <v>22.24</v>
      </c>
    </row>
    <row collapsed="false" customFormat="false" customHeight="true" hidden="false" ht="12.65" outlineLevel="0" r="41">
      <c r="A41" s="2" t="n">
        <v>100</v>
      </c>
      <c r="B41" s="0" t="s">
        <v>126</v>
      </c>
      <c r="C41" s="0" t="s">
        <v>127</v>
      </c>
      <c r="D41" s="0" t="s">
        <v>127</v>
      </c>
      <c r="F41" s="0" t="s">
        <v>15</v>
      </c>
      <c r="G41" s="0" t="s">
        <v>16</v>
      </c>
      <c r="H41" s="0" t="s">
        <v>128</v>
      </c>
      <c r="I41" s="3" t="n">
        <v>1.3226</v>
      </c>
      <c r="J41" s="0" t="n">
        <v>100</v>
      </c>
      <c r="K41" s="3" t="n">
        <f aca="false">I41*A41</f>
        <v>132.26</v>
      </c>
    </row>
    <row collapsed="false" customFormat="false" customHeight="true" hidden="false" ht="12.65" outlineLevel="0" r="42">
      <c r="A42" s="2" t="n">
        <v>40</v>
      </c>
      <c r="B42" s="0" t="s">
        <v>129</v>
      </c>
      <c r="C42" s="0" t="s">
        <v>130</v>
      </c>
      <c r="D42" s="0" t="s">
        <v>130</v>
      </c>
      <c r="E42" s="0" t="s">
        <v>130</v>
      </c>
      <c r="F42" s="0" t="s">
        <v>15</v>
      </c>
      <c r="G42" s="0" t="s">
        <v>16</v>
      </c>
      <c r="H42" s="0" t="s">
        <v>131</v>
      </c>
      <c r="I42" s="3" t="n">
        <v>9.0568</v>
      </c>
      <c r="J42" s="0" t="n">
        <v>25</v>
      </c>
      <c r="K42" s="3" t="n">
        <f aca="false">I42*A42</f>
        <v>362.272</v>
      </c>
    </row>
    <row collapsed="false" customFormat="false" customHeight="true" hidden="false" ht="12.65" outlineLevel="0" r="43">
      <c r="A43" s="2" t="n">
        <v>40</v>
      </c>
      <c r="B43" s="0" t="s">
        <v>132</v>
      </c>
      <c r="C43" s="0" t="s">
        <v>133</v>
      </c>
      <c r="D43" s="0" t="s">
        <v>134</v>
      </c>
      <c r="F43" s="0" t="s">
        <v>15</v>
      </c>
      <c r="G43" s="0" t="s">
        <v>16</v>
      </c>
      <c r="H43" s="0" t="s">
        <v>135</v>
      </c>
      <c r="I43" s="3" t="n">
        <v>0.274</v>
      </c>
      <c r="J43" s="0" t="n">
        <v>25</v>
      </c>
      <c r="K43" s="3" t="n">
        <f aca="false">I43*A43</f>
        <v>10.96</v>
      </c>
    </row>
    <row collapsed="false" customFormat="false" customHeight="true" hidden="false" ht="12.65" outlineLevel="0" r="44">
      <c r="A44" s="2" t="n">
        <v>40</v>
      </c>
      <c r="B44" s="0" t="s">
        <v>136</v>
      </c>
      <c r="C44" s="0" t="s">
        <v>137</v>
      </c>
      <c r="D44" s="0" t="s">
        <v>138</v>
      </c>
      <c r="F44" s="0" t="s">
        <v>15</v>
      </c>
      <c r="G44" s="0" t="s">
        <v>16</v>
      </c>
      <c r="H44" s="0" t="s">
        <v>139</v>
      </c>
      <c r="I44" s="3" t="n">
        <v>0.7084</v>
      </c>
      <c r="J44" s="0" t="n">
        <v>25</v>
      </c>
      <c r="K44" s="3" t="n">
        <f aca="false">I44*A44</f>
        <v>28.336</v>
      </c>
    </row>
    <row collapsed="false" customFormat="false" customHeight="true" hidden="false" ht="12.65" outlineLevel="0" r="45">
      <c r="A45" s="2" t="n">
        <v>40</v>
      </c>
      <c r="B45" s="0" t="s">
        <v>140</v>
      </c>
      <c r="C45" s="0" t="s">
        <v>141</v>
      </c>
      <c r="D45" s="0" t="s">
        <v>141</v>
      </c>
      <c r="F45" s="0" t="s">
        <v>15</v>
      </c>
      <c r="G45" s="0" t="s">
        <v>142</v>
      </c>
      <c r="H45" s="0" t="s">
        <v>141</v>
      </c>
      <c r="I45" s="3" t="n">
        <v>3.45</v>
      </c>
      <c r="J45" s="0" t="n">
        <v>1</v>
      </c>
      <c r="K45" s="3" t="n">
        <f aca="false">I45*A45</f>
        <v>138</v>
      </c>
    </row>
    <row collapsed="false" customFormat="false" customHeight="true" hidden="false" ht="12.65" outlineLevel="0" r="46">
      <c r="A46" s="2" t="n">
        <v>40</v>
      </c>
      <c r="B46" s="0" t="s">
        <v>143</v>
      </c>
      <c r="C46" s="0" t="s">
        <v>144</v>
      </c>
      <c r="D46" s="0" t="s">
        <v>144</v>
      </c>
      <c r="F46" s="0" t="s">
        <v>15</v>
      </c>
      <c r="G46" s="0" t="s">
        <v>16</v>
      </c>
      <c r="H46" s="0" t="s">
        <v>145</v>
      </c>
      <c r="I46" s="3" t="n">
        <v>1.638</v>
      </c>
      <c r="J46" s="0" t="n">
        <v>25</v>
      </c>
      <c r="K46" s="3" t="n">
        <f aca="false">I46*A46</f>
        <v>65.52</v>
      </c>
    </row>
    <row collapsed="false" customFormat="false" customHeight="true" hidden="false" ht="12.1" outlineLevel="0" r="47">
      <c r="A47" s="2" t="n">
        <v>40</v>
      </c>
      <c r="B47" s="0" t="s">
        <v>146</v>
      </c>
      <c r="C47" s="0" t="s">
        <v>147</v>
      </c>
      <c r="D47" s="0" t="s">
        <v>147</v>
      </c>
      <c r="F47" s="0" t="s">
        <v>15</v>
      </c>
      <c r="G47" s="0" t="s">
        <v>112</v>
      </c>
      <c r="H47" s="0" t="s">
        <v>148</v>
      </c>
      <c r="I47" s="3" t="n">
        <v>4.3</v>
      </c>
      <c r="J47" s="0" t="n">
        <v>25</v>
      </c>
      <c r="K47" s="3" t="n">
        <f aca="false">I47*A47</f>
        <v>172</v>
      </c>
    </row>
    <row collapsed="false" customFormat="false" customHeight="true" hidden="false" ht="12.65" outlineLevel="0" r="48">
      <c r="A48" s="2" t="n">
        <v>40</v>
      </c>
      <c r="B48" s="0" t="s">
        <v>149</v>
      </c>
      <c r="C48" s="0" t="s">
        <v>150</v>
      </c>
      <c r="D48" s="0" t="s">
        <v>150</v>
      </c>
      <c r="E48" s="0" t="s">
        <v>151</v>
      </c>
      <c r="F48" s="0" t="s">
        <v>15</v>
      </c>
      <c r="G48" s="0" t="s">
        <v>16</v>
      </c>
      <c r="H48" s="0" t="s">
        <v>152</v>
      </c>
      <c r="I48" s="3" t="n">
        <v>0.2992</v>
      </c>
      <c r="J48" s="0" t="n">
        <v>25</v>
      </c>
      <c r="K48" s="3" t="n">
        <f aca="false">I48*A48</f>
        <v>11.968</v>
      </c>
    </row>
    <row collapsed="false" customFormat="false" customHeight="true" hidden="false" ht="12.65" outlineLevel="0" r="49">
      <c r="A49" s="2" t="n">
        <v>40</v>
      </c>
      <c r="B49" s="0" t="s">
        <v>153</v>
      </c>
      <c r="C49" s="0" t="s">
        <v>154</v>
      </c>
      <c r="D49" s="0" t="s">
        <v>155</v>
      </c>
      <c r="F49" s="0" t="s">
        <v>15</v>
      </c>
      <c r="G49" s="0" t="s">
        <v>16</v>
      </c>
      <c r="H49" s="0" t="s">
        <v>156</v>
      </c>
      <c r="I49" s="3" t="n">
        <v>0.683</v>
      </c>
      <c r="J49" s="0" t="n">
        <v>10</v>
      </c>
      <c r="K49" s="3" t="n">
        <f aca="false">I49*A49</f>
        <v>27.32</v>
      </c>
    </row>
    <row collapsed="false" customFormat="false" customHeight="true" hidden="false" ht="12.1" outlineLevel="0" r="50">
      <c r="A50" s="2" t="n">
        <v>0</v>
      </c>
      <c r="B50" s="0" t="s">
        <v>157</v>
      </c>
      <c r="C50" s="0" t="s">
        <v>158</v>
      </c>
      <c r="D50" s="0" t="s">
        <v>158</v>
      </c>
      <c r="F50" s="0" t="s">
        <v>49</v>
      </c>
      <c r="I50" s="3"/>
      <c r="J50" s="0" t="n">
        <v>1</v>
      </c>
      <c r="K50" s="3" t="n">
        <f aca="false">I50*A50</f>
        <v>0</v>
      </c>
    </row>
    <row collapsed="false" customFormat="false" customHeight="true" hidden="false" ht="12.1" outlineLevel="0" r="51">
      <c r="H51" s="0" t="s">
        <v>159</v>
      </c>
      <c r="I51" s="3" t="n">
        <f aca="false">K51/40</f>
        <v>36.9008</v>
      </c>
      <c r="J51" s="0" t="s">
        <v>160</v>
      </c>
      <c r="K51" s="3" t="n">
        <f aca="false">SUM(K3:K50)</f>
        <v>1476.032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