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nne/Documents/Imperial/Geophysics Project/"/>
    </mc:Choice>
  </mc:AlternateContent>
  <xr:revisionPtr revIDLastSave="0" documentId="13_ncr:1_{428C7F20-4148-5E4F-8D0A-CF77CF37FCD1}" xr6:coauthVersionLast="47" xr6:coauthVersionMax="47" xr10:uidLastSave="{00000000-0000-0000-0000-000000000000}"/>
  <bookViews>
    <workbookView xWindow="100" yWindow="460" windowWidth="17360" windowHeight="14640" xr2:uid="{860EC8FE-513B-4C43-96E2-1069A9E55357}"/>
  </bookViews>
  <sheets>
    <sheet name="Blad1" sheetId="1" r:id="rId1"/>
  </sheets>
  <definedNames>
    <definedName name="strain_and_velo1" localSheetId="0">Blad1!$A$2:$D$30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0" i="1" l="1"/>
  <c r="W28" i="1"/>
  <c r="W26" i="1"/>
  <c r="W23" i="1"/>
  <c r="W17" i="1"/>
  <c r="W16" i="1"/>
  <c r="W14" i="1"/>
  <c r="W13" i="1"/>
  <c r="W10" i="1"/>
  <c r="W8" i="1"/>
  <c r="W7" i="1"/>
  <c r="W5" i="1"/>
  <c r="W3" i="1"/>
  <c r="W6" i="1"/>
  <c r="R13" i="1"/>
  <c r="W27" i="1"/>
  <c r="W25" i="1"/>
  <c r="T22" i="1"/>
  <c r="W22" i="1"/>
  <c r="W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456F65-D8F3-7F4B-9E6B-C1C6EE3BF50C}" name="strain_and_velo1" type="6" refreshedVersion="7" background="1" saveData="1">
    <textPr sourceFile="/Users/Lisanne/Documents/Imperial/Geophysics Project/strain_and_velo1.csv" decimal="," thousands="." space="1" consecutive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<sst xmlns="http://schemas.openxmlformats.org/spreadsheetml/2006/main" count="686" uniqueCount="605">
  <si>
    <t>-85.09052600777473</t>
  </si>
  <si>
    <t>17.227151647225426</t>
  </si>
  <si>
    <t>28.6363</t>
  </si>
  <si>
    <t>-86.759227093664</t>
  </si>
  <si>
    <t>15.691218641096363</t>
  </si>
  <si>
    <t>132.7607</t>
  </si>
  <si>
    <t>-82.55561451789657</t>
  </si>
  <si>
    <t>6.16605363315168</t>
  </si>
  <si>
    <t>-81.92155006231083</t>
  </si>
  <si>
    <t>12.797393501136108</t>
  </si>
  <si>
    <t>26.9958</t>
  </si>
  <si>
    <t>-77.67016478244659</t>
  </si>
  <si>
    <t>19.577097310133993</t>
  </si>
  <si>
    <t>32.0844</t>
  </si>
  <si>
    <t>-72.74994968487644</t>
  </si>
  <si>
    <t>14.716395937843616</t>
  </si>
  <si>
    <t>-71.39684145440228</t>
  </si>
  <si>
    <t>19.91186877355176</t>
  </si>
  <si>
    <t>30.0661</t>
  </si>
  <si>
    <t>-72.82107350541658</t>
  </si>
  <si>
    <t>18.482213329241386</t>
  </si>
  <si>
    <t>-66.94969911212416</t>
  </si>
  <si>
    <t>18.23183262090195</t>
  </si>
  <si>
    <t>-62.16092637903298</t>
  </si>
  <si>
    <t>16.327057534641476</t>
  </si>
  <si>
    <t>-104.3254</t>
  </si>
  <si>
    <t>-59.607810857910515</t>
  </si>
  <si>
    <t>14.652518442915289</t>
  </si>
  <si>
    <t>-62.85911931879894</t>
  </si>
  <si>
    <t>10.523324857999352</t>
  </si>
  <si>
    <t>-60.0604751774371</t>
  </si>
  <si>
    <t>10.802684775900197</t>
  </si>
  <si>
    <t>-80.3683614827235</t>
  </si>
  <si>
    <t>7.406381450333737</t>
  </si>
  <si>
    <t>40.0339</t>
  </si>
  <si>
    <t>-78.01508116551409</t>
  </si>
  <si>
    <t>6.3099947775539365</t>
  </si>
  <si>
    <t>-59.7101</t>
  </si>
  <si>
    <t>-77.33989813871635</t>
  </si>
  <si>
    <t>8.641078294609777</t>
  </si>
  <si>
    <t>31.5101</t>
  </si>
  <si>
    <t>-76.5471829476352</t>
  </si>
  <si>
    <t>7.290522976989094</t>
  </si>
  <si>
    <t>-44.2996</t>
  </si>
  <si>
    <t>-84.02616806517491</t>
  </si>
  <si>
    <t>8.858824465953603</t>
  </si>
  <si>
    <t>28.6028</t>
  </si>
  <si>
    <t>-88.33710672941535</t>
  </si>
  <si>
    <t>11.095631889667644</t>
  </si>
  <si>
    <t>29.2539</t>
  </si>
  <si>
    <t>-83.30358287371013</t>
  </si>
  <si>
    <t>10.030047742119372</t>
  </si>
  <si>
    <t>-91.80953949802839</t>
  </si>
  <si>
    <t>12.906861060724344</t>
  </si>
  <si>
    <t>-89.35831739963655</t>
  </si>
  <si>
    <t>13.181528333815479</t>
  </si>
  <si>
    <t>-88.64458334948695</t>
  </si>
  <si>
    <t>13.991108344948625</t>
  </si>
  <si>
    <t>-69.7467461020565</t>
  </si>
  <si>
    <t>18.372244156357215</t>
  </si>
  <si>
    <t>-67.21882256716424</t>
  </si>
  <si>
    <t>19.305653288760155</t>
  </si>
  <si>
    <t>49.7717</t>
  </si>
  <si>
    <t>-64.62710336309205</t>
  </si>
  <si>
    <t>19.048392689545647</t>
  </si>
  <si>
    <t>-136.9098</t>
  </si>
  <si>
    <t>-62.18852426874509</t>
  </si>
  <si>
    <t>18.056895146571513</t>
  </si>
  <si>
    <t>-121.5981</t>
  </si>
  <si>
    <t>-60.34008699007553</t>
  </si>
  <si>
    <t>17.93661455674125</t>
  </si>
  <si>
    <t>-47.5825</t>
  </si>
  <si>
    <t>-69.50891537604045</t>
  </si>
  <si>
    <t>10.766505803699774</t>
  </si>
  <si>
    <t>-39.1905</t>
  </si>
  <si>
    <t>Lon</t>
  </si>
  <si>
    <t>Lat</t>
  </si>
  <si>
    <t>eigenvalues max</t>
  </si>
  <si>
    <t>eigenvalues min</t>
  </si>
  <si>
    <t>39715.5440</t>
  </si>
  <si>
    <t>-2142.5643</t>
  </si>
  <si>
    <t>80.3806</t>
  </si>
  <si>
    <t>6.3856</t>
  </si>
  <si>
    <t>-86.6563</t>
  </si>
  <si>
    <t>12489.0299</t>
  </si>
  <si>
    <t>309.2057</t>
  </si>
  <si>
    <t>-67.2687</t>
  </si>
  <si>
    <t xml:space="preserve"> -241.8170</t>
  </si>
  <si>
    <t>47120.0655</t>
  </si>
  <si>
    <t>-495.6069</t>
  </si>
  <si>
    <t>-46624.3786</t>
  </si>
  <si>
    <t>289.1211</t>
  </si>
  <si>
    <t>77.1620</t>
  </si>
  <si>
    <t>-366.2831</t>
  </si>
  <si>
    <t>666.9529</t>
  </si>
  <si>
    <t>57.3177</t>
  </si>
  <si>
    <t>-724.1706</t>
  </si>
  <si>
    <t>789.3212</t>
  </si>
  <si>
    <t xml:space="preserve"> -238.2312</t>
  </si>
  <si>
    <t>-551.055</t>
  </si>
  <si>
    <t>11754.0384</t>
  </si>
  <si>
    <t xml:space="preserve"> -20486.8214</t>
  </si>
  <si>
    <t>173.2968</t>
  </si>
  <si>
    <t>-12.9451</t>
  </si>
  <si>
    <t>-160.4516</t>
  </si>
  <si>
    <t>10954.7732</t>
  </si>
  <si>
    <t>857.2040</t>
  </si>
  <si>
    <t>-11810.9872</t>
  </si>
  <si>
    <t>482.1810</t>
  </si>
  <si>
    <t>50.9194</t>
  </si>
  <si>
    <t xml:space="preserve"> -533.0004</t>
  </si>
  <si>
    <t>5676.9134</t>
  </si>
  <si>
    <t>2303.0926</t>
  </si>
  <si>
    <t>-7978.9861</t>
  </si>
  <si>
    <t>63995.1885</t>
  </si>
  <si>
    <t>1929.6298</t>
  </si>
  <si>
    <t>-65932.6783</t>
  </si>
  <si>
    <t>45773.0581</t>
  </si>
  <si>
    <t>-2919.1740</t>
  </si>
  <si>
    <t>-42955.0541</t>
  </si>
  <si>
    <t>1224.8205</t>
  </si>
  <si>
    <t>52.3852</t>
  </si>
  <si>
    <t>-1267.0956</t>
  </si>
  <si>
    <t>709.1780</t>
  </si>
  <si>
    <t xml:space="preserve"> 18.0581</t>
  </si>
  <si>
    <t>-728.2261</t>
  </si>
  <si>
    <t>328.8729</t>
  </si>
  <si>
    <t>154.9643</t>
  </si>
  <si>
    <t>-484.0073</t>
  </si>
  <si>
    <t>635.9080</t>
  </si>
  <si>
    <t>-7.6429</t>
  </si>
  <si>
    <t>-628.3751</t>
  </si>
  <si>
    <t>430.9583</t>
  </si>
  <si>
    <t>-169.5547</t>
  </si>
  <si>
    <t>-260.3936</t>
  </si>
  <si>
    <t>485.4724</t>
  </si>
  <si>
    <t xml:space="preserve"> -5.7729</t>
  </si>
  <si>
    <t>-479.5795</t>
  </si>
  <si>
    <t>eigenvaluesI</t>
  </si>
  <si>
    <t>1320.7505</t>
  </si>
  <si>
    <t>-326.5801</t>
  </si>
  <si>
    <t>-994.0605</t>
  </si>
  <si>
    <t>10493.7806</t>
  </si>
  <si>
    <t>1907.7400</t>
  </si>
  <si>
    <t>-12399.4006</t>
  </si>
  <si>
    <t>2178.2768</t>
  </si>
  <si>
    <t>-96.4079</t>
  </si>
  <si>
    <t>-2082.7589</t>
  </si>
  <si>
    <t>33591.4345</t>
  </si>
  <si>
    <t>-2584.8733</t>
  </si>
  <si>
    <t>-30907.5512</t>
  </si>
  <si>
    <t>dip P</t>
  </si>
  <si>
    <t>strike P</t>
  </si>
  <si>
    <t>dip I</t>
  </si>
  <si>
    <t>strike I</t>
  </si>
  <si>
    <t>dip T</t>
  </si>
  <si>
    <t>strike T</t>
  </si>
  <si>
    <t>slip plane1</t>
  </si>
  <si>
    <t>dip plane1</t>
  </si>
  <si>
    <t>strike plane1</t>
  </si>
  <si>
    <t>slip plane2</t>
  </si>
  <si>
    <t>dip plane2</t>
  </si>
  <si>
    <t>strike plane2</t>
  </si>
  <si>
    <t>9.7964</t>
  </si>
  <si>
    <t>78.1943</t>
  </si>
  <si>
    <t>174.3357</t>
  </si>
  <si>
    <t>6.5237</t>
  </si>
  <si>
    <t>-62.4950</t>
  </si>
  <si>
    <t>177.6614</t>
  </si>
  <si>
    <t>78.4250</t>
  </si>
  <si>
    <t>72.8313</t>
  </si>
  <si>
    <t>11.5844</t>
  </si>
  <si>
    <t>87.7090</t>
  </si>
  <si>
    <t>163.3008</t>
  </si>
  <si>
    <t>81.5086</t>
  </si>
  <si>
    <t>2.5436</t>
  </si>
  <si>
    <t>25.4503</t>
  </si>
  <si>
    <t>8.0961</t>
  </si>
  <si>
    <t>207.3584</t>
  </si>
  <si>
    <t>85.7682</t>
  </si>
  <si>
    <t>36.9710</t>
  </si>
  <si>
    <t>22.0671</t>
  </si>
  <si>
    <t>93.1794</t>
  </si>
  <si>
    <t>53.1465</t>
  </si>
  <si>
    <t>5.4490</t>
  </si>
  <si>
    <t>84.5329</t>
  </si>
  <si>
    <t>-157.6904</t>
  </si>
  <si>
    <t>0.440</t>
  </si>
  <si>
    <t>-63.0466</t>
  </si>
  <si>
    <t>176.4551</t>
  </si>
  <si>
    <t>85.8352</t>
  </si>
  <si>
    <t>71.8456</t>
  </si>
  <si>
    <t>4.1727</t>
  </si>
  <si>
    <t>86.4645</t>
  </si>
  <si>
    <t>162.1034</t>
  </si>
  <si>
    <t>-7.3136</t>
  </si>
  <si>
    <t>82.6756</t>
  </si>
  <si>
    <t>35.2125</t>
  </si>
  <si>
    <t>0.3949</t>
  </si>
  <si>
    <t>-57.8609</t>
  </si>
  <si>
    <t>174.5352</t>
  </si>
  <si>
    <t>85.1158</t>
  </si>
  <si>
    <t>256.8806</t>
  </si>
  <si>
    <t>4.9064</t>
  </si>
  <si>
    <t>84.5551</t>
  </si>
  <si>
    <t>44.7028</t>
  </si>
  <si>
    <t>19.9540</t>
  </si>
  <si>
    <t>43.7208</t>
  </si>
  <si>
    <t>-141.2096</t>
  </si>
  <si>
    <t>-9.5467</t>
  </si>
  <si>
    <t>-60.4649</t>
  </si>
  <si>
    <t>136.3515</t>
  </si>
  <si>
    <t>67.6586</t>
  </si>
  <si>
    <t>61.9330</t>
  </si>
  <si>
    <t>28.8105</t>
  </si>
  <si>
    <t>52.0717</t>
  </si>
  <si>
    <t>170.6117</t>
  </si>
  <si>
    <t>33.6331</t>
  </si>
  <si>
    <t>6.3387</t>
  </si>
  <si>
    <t>-64.1717</t>
  </si>
  <si>
    <t>55.6137</t>
  </si>
  <si>
    <t>-163.5132</t>
  </si>
  <si>
    <t>60.0859</t>
  </si>
  <si>
    <t>167.2095</t>
  </si>
  <si>
    <t>325.1240</t>
  </si>
  <si>
    <t>96.4592</t>
  </si>
  <si>
    <t>101.0632</t>
  </si>
  <si>
    <t>114.5837</t>
  </si>
  <si>
    <t>71.2080</t>
  </si>
  <si>
    <t>-96.3940</t>
  </si>
  <si>
    <t>-16.9445</t>
  </si>
  <si>
    <t>-122.8372</t>
  </si>
  <si>
    <t>-7.8871</t>
  </si>
  <si>
    <t>30.4182</t>
  </si>
  <si>
    <t>69.1804</t>
  </si>
  <si>
    <t>55.0834</t>
  </si>
  <si>
    <t>44.8838</t>
  </si>
  <si>
    <t>116.9842</t>
  </si>
  <si>
    <t>39.9643</t>
  </si>
  <si>
    <t>258.4814</t>
  </si>
  <si>
    <t>-44.2017</t>
  </si>
  <si>
    <t>45.7505</t>
  </si>
  <si>
    <t>-101.0153</t>
  </si>
  <si>
    <t>-1.6551</t>
  </si>
  <si>
    <t>-12.7151</t>
  </si>
  <si>
    <t>33.4135</t>
  </si>
  <si>
    <t>59.1088</t>
  </si>
  <si>
    <t>221.0937</t>
  </si>
  <si>
    <t>144.3692</t>
  </si>
  <si>
    <t>61.7993</t>
  </si>
  <si>
    <t>112.3822</t>
  </si>
  <si>
    <t>-18.9859</t>
  </si>
  <si>
    <t>69.5289</t>
  </si>
  <si>
    <t>17.1989</t>
  </si>
  <si>
    <t>-7.3737</t>
  </si>
  <si>
    <t>-52.5180</t>
  </si>
  <si>
    <t>171.5429</t>
  </si>
  <si>
    <t>71.2888</t>
  </si>
  <si>
    <t>262.3317</t>
  </si>
  <si>
    <t>18.9023</t>
  </si>
  <si>
    <t>81.9929</t>
  </si>
  <si>
    <t>355.0626</t>
  </si>
  <si>
    <t>7.8732</t>
  </si>
  <si>
    <t xml:space="preserve">-162.2644 </t>
  </si>
  <si>
    <t>31.2652</t>
  </si>
  <si>
    <t>35.1063</t>
  </si>
  <si>
    <t>17.7530</t>
  </si>
  <si>
    <t>117.6358</t>
  </si>
  <si>
    <t>253.1212</t>
  </si>
  <si>
    <t>151.1997</t>
  </si>
  <si>
    <t>105.6719</t>
  </si>
  <si>
    <t>351.5683</t>
  </si>
  <si>
    <t>25.6085</t>
  </si>
  <si>
    <t>-23.9527</t>
  </si>
  <si>
    <t>-46.1960</t>
  </si>
  <si>
    <t>53.6306</t>
  </si>
  <si>
    <t>-99.0947</t>
  </si>
  <si>
    <t>146.9904</t>
  </si>
  <si>
    <t>151.0445</t>
  </si>
  <si>
    <t>260.3963</t>
  </si>
  <si>
    <t>65.1096</t>
  </si>
  <si>
    <t>105.2924</t>
  </si>
  <si>
    <t>140.7807</t>
  </si>
  <si>
    <t>-15.9127</t>
  </si>
  <si>
    <t>51.9748</t>
  </si>
  <si>
    <t>24.3188</t>
  </si>
  <si>
    <t>33.4789</t>
  </si>
  <si>
    <t>-123.4314</t>
  </si>
  <si>
    <t>143.4515</t>
  </si>
  <si>
    <t>101.3143</t>
  </si>
  <si>
    <t>189.4943</t>
  </si>
  <si>
    <t>13.9853</t>
  </si>
  <si>
    <t>125.7274</t>
  </si>
  <si>
    <t>91.2197</t>
  </si>
  <si>
    <t>-25.3847</t>
  </si>
  <si>
    <t>-5.8242</t>
  </si>
  <si>
    <t>-64.1714</t>
  </si>
  <si>
    <t>63.8616</t>
  </si>
  <si>
    <t>13.8316</t>
  </si>
  <si>
    <t>96.1749</t>
  </si>
  <si>
    <t>109.3696</t>
  </si>
  <si>
    <t>293.7735</t>
  </si>
  <si>
    <t>72.9878</t>
  </si>
  <si>
    <t>159.7060</t>
  </si>
  <si>
    <t>131.8405</t>
  </si>
  <si>
    <t>-36.1507</t>
  </si>
  <si>
    <t>2.0272</t>
  </si>
  <si>
    <t>-59.2643</t>
  </si>
  <si>
    <t>53.7740</t>
  </si>
  <si>
    <t>33.5051</t>
  </si>
  <si>
    <t>87.9486</t>
  </si>
  <si>
    <t>98.8175</t>
  </si>
  <si>
    <t>301.0503</t>
  </si>
  <si>
    <t>102.9944</t>
  </si>
  <si>
    <t>170.9489</t>
  </si>
  <si>
    <t>107.8977</t>
  </si>
  <si>
    <t>-3.8523</t>
  </si>
  <si>
    <t>-72.2050</t>
  </si>
  <si>
    <t>72.9971</t>
  </si>
  <si>
    <t>93.9282</t>
  </si>
  <si>
    <t>68.5327</t>
  </si>
  <si>
    <t>128.9537</t>
  </si>
  <si>
    <t>301.6819</t>
  </si>
  <si>
    <t>114.3554</t>
  </si>
  <si>
    <t>136.3613</t>
  </si>
  <si>
    <t>89.6557</t>
  </si>
  <si>
    <t>38.7926</t>
  </si>
  <si>
    <t>-25.6040</t>
  </si>
  <si>
    <t>-17.5728</t>
  </si>
  <si>
    <t>40.4396</t>
  </si>
  <si>
    <t>-83.4680</t>
  </si>
  <si>
    <t>177.9250</t>
  </si>
  <si>
    <t>154.3780</t>
  </si>
  <si>
    <t>254.7283</t>
  </si>
  <si>
    <t>63.3927</t>
  </si>
  <si>
    <t>90.9871</t>
  </si>
  <si>
    <t>162.8571</t>
  </si>
  <si>
    <t>-26.6808</t>
  </si>
  <si>
    <t>19.4701</t>
  </si>
  <si>
    <t>-57.1432</t>
  </si>
  <si>
    <t>-55.9987</t>
  </si>
  <si>
    <t>1.2487</t>
  </si>
  <si>
    <t>38.8743</t>
  </si>
  <si>
    <t>154.6507</t>
  </si>
  <si>
    <t>351.1222</t>
  </si>
  <si>
    <t>110.2453</t>
  </si>
  <si>
    <t>105.5872</t>
  </si>
  <si>
    <t>117.1970</t>
  </si>
  <si>
    <t>-29.7174</t>
  </si>
  <si>
    <t>-1.9186</t>
  </si>
  <si>
    <t>-30.5025</t>
  </si>
  <si>
    <t>60.2080</t>
  </si>
  <si>
    <t>-117.1481</t>
  </si>
  <si>
    <t>88.0113</t>
  </si>
  <si>
    <t>105.2554</t>
  </si>
  <si>
    <t>150.0210</t>
  </si>
  <si>
    <t>97.2514</t>
  </si>
  <si>
    <t>164.6185</t>
  </si>
  <si>
    <t>322.5032</t>
  </si>
  <si>
    <t>-27.4556</t>
  </si>
  <si>
    <t>52.3218</t>
  </si>
  <si>
    <t>0.1348</t>
  </si>
  <si>
    <t>23.6578</t>
  </si>
  <si>
    <t>-124.4252</t>
  </si>
  <si>
    <t>142.3882</t>
  </si>
  <si>
    <t>87.5770</t>
  </si>
  <si>
    <t>183.2757</t>
  </si>
  <si>
    <t>3.0476</t>
  </si>
  <si>
    <t>5.4276</t>
  </si>
  <si>
    <t>275.1412</t>
  </si>
  <si>
    <t>0.5694</t>
  </si>
  <si>
    <t>78.2950</t>
  </si>
  <si>
    <t>-131.9400</t>
  </si>
  <si>
    <t>-11.6907</t>
  </si>
  <si>
    <t xml:space="preserve">-29.0727 </t>
  </si>
  <si>
    <t>171.2733</t>
  </si>
  <si>
    <t>97.8311</t>
  </si>
  <si>
    <t>6.6466</t>
  </si>
  <si>
    <t>7.9216</t>
  </si>
  <si>
    <t>98.6447</t>
  </si>
  <si>
    <t>275.2681</t>
  </si>
  <si>
    <t>-11.6707</t>
  </si>
  <si>
    <t>6.8521</t>
  </si>
  <si>
    <t>77.9596</t>
  </si>
  <si>
    <t>21.2893</t>
  </si>
  <si>
    <t>2.9195</t>
  </si>
  <si>
    <t>-82.5443</t>
  </si>
  <si>
    <t>83.8562</t>
  </si>
  <si>
    <t>231.5985</t>
  </si>
  <si>
    <t>79.6854</t>
  </si>
  <si>
    <t>322.7211</t>
  </si>
  <si>
    <t>-16.3375</t>
  </si>
  <si>
    <t>-33.8798</t>
  </si>
  <si>
    <t>32.9095</t>
  </si>
  <si>
    <t>-112.9443</t>
  </si>
  <si>
    <t>52.2792</t>
  </si>
  <si>
    <t>33.8495</t>
  </si>
  <si>
    <t>111.1258</t>
  </si>
  <si>
    <t>261.5365</t>
  </si>
  <si>
    <t>139.3082</t>
  </si>
  <si>
    <t>18.2382</t>
  </si>
  <si>
    <t>12.8501</t>
  </si>
  <si>
    <t>34.0234</t>
  </si>
  <si>
    <t>-20.9190</t>
  </si>
  <si>
    <t>-50.9743</t>
  </si>
  <si>
    <t>65.1245</t>
  </si>
  <si>
    <t>-85.4472</t>
  </si>
  <si>
    <t>36.9877</t>
  </si>
  <si>
    <t>98.5295</t>
  </si>
  <si>
    <t>61.0371</t>
  </si>
  <si>
    <t>321.2393</t>
  </si>
  <si>
    <t>73.3798</t>
  </si>
  <si>
    <t>63.3406</t>
  </si>
  <si>
    <t>16.4060</t>
  </si>
  <si>
    <t>-107.1912</t>
  </si>
  <si>
    <t>-2.5870</t>
  </si>
  <si>
    <t>-17.9534</t>
  </si>
  <si>
    <t>49.7856</t>
  </si>
  <si>
    <t>87.2235</t>
  </si>
  <si>
    <t>44.8073</t>
  </si>
  <si>
    <t>235.5662</t>
  </si>
  <si>
    <t>688.7380</t>
  </si>
  <si>
    <t>-20.3608</t>
  </si>
  <si>
    <t>-647.4671</t>
  </si>
  <si>
    <t>-37.1140</t>
  </si>
  <si>
    <t>19.4137</t>
  </si>
  <si>
    <t>8.1191</t>
  </si>
  <si>
    <t>-64.3892</t>
  </si>
  <si>
    <t>51.7050</t>
  </si>
  <si>
    <t>36.0198</t>
  </si>
  <si>
    <t>82.6293</t>
  </si>
  <si>
    <t>116.6682</t>
  </si>
  <si>
    <t>10.994</t>
  </si>
  <si>
    <t>248.3907</t>
  </si>
  <si>
    <t>93152.5449</t>
  </si>
  <si>
    <t>-4288.8359</t>
  </si>
  <si>
    <t>-88864.0290</t>
  </si>
  <si>
    <t>52.5698</t>
  </si>
  <si>
    <t>-148.1649</t>
  </si>
  <si>
    <t>3.3687</t>
  </si>
  <si>
    <t>-50.7542</t>
  </si>
  <si>
    <t>-37.2251</t>
  </si>
  <si>
    <t>-138.1911</t>
  </si>
  <si>
    <t>82.3138</t>
  </si>
  <si>
    <t>308.7907</t>
  </si>
  <si>
    <t>8.4002</t>
  </si>
  <si>
    <t>152.7371</t>
  </si>
  <si>
    <t>810.3659</t>
  </si>
  <si>
    <t>209.1223</t>
  </si>
  <si>
    <t>-1019.2882</t>
  </si>
  <si>
    <t>-9.5820</t>
  </si>
  <si>
    <t>-34.8070</t>
  </si>
  <si>
    <t>70.2455</t>
  </si>
  <si>
    <t>-96.7682</t>
  </si>
  <si>
    <t>-17.1071</t>
  </si>
  <si>
    <t>-127.7852</t>
  </si>
  <si>
    <t>70.9917</t>
  </si>
  <si>
    <t>189.6453</t>
  </si>
  <si>
    <t>84.8193</t>
  </si>
  <si>
    <t>97.8554</t>
  </si>
  <si>
    <t>correct dip plane</t>
  </si>
  <si>
    <t>Name</t>
  </si>
  <si>
    <t>Swan Island Transform</t>
  </si>
  <si>
    <t>Honduras Depression</t>
  </si>
  <si>
    <t>Panama fracture zone</t>
  </si>
  <si>
    <t>Hess escarpment</t>
  </si>
  <si>
    <t>Oriente fault</t>
  </si>
  <si>
    <t>Middle of Plate</t>
  </si>
  <si>
    <t>Hispaniola Trench</t>
  </si>
  <si>
    <t>Enriquillo-Plantain</t>
  </si>
  <si>
    <t>Mona Pass Rift</t>
  </si>
  <si>
    <t>Volcanic arc</t>
  </si>
  <si>
    <t>Lesser Antilles Trench</t>
  </si>
  <si>
    <t>El Pilar Fault</t>
  </si>
  <si>
    <t>Central Range fault</t>
  </si>
  <si>
    <t>Southern Panama Fault zone</t>
  </si>
  <si>
    <t>Ecuador-Columbia Trench</t>
  </si>
  <si>
    <t xml:space="preserve">Panama Deformed Belt/Uramita Fault </t>
  </si>
  <si>
    <t>Atrato-Uraba Fault Zone</t>
  </si>
  <si>
    <t>Middle America Trench</t>
  </si>
  <si>
    <t>Limon Fault</t>
  </si>
  <si>
    <t>Volcanic chain</t>
  </si>
  <si>
    <t>Muertos Trough</t>
  </si>
  <si>
    <t>Puerto Rico Trenh</t>
  </si>
  <si>
    <t>Oca fault</t>
  </si>
  <si>
    <t>Velocity from GPS (UNAVCO)</t>
  </si>
  <si>
    <t>19.335162269</t>
  </si>
  <si>
    <t>73.18951427</t>
  </si>
  <si>
    <t>82.4321836</t>
  </si>
  <si>
    <t>80.0900</t>
  </si>
  <si>
    <t>19.2839</t>
  </si>
  <si>
    <t>20.086856</t>
  </si>
  <si>
    <t>19.49203</t>
  </si>
  <si>
    <t>19.62684</t>
  </si>
  <si>
    <t>19.87511</t>
  </si>
  <si>
    <t>20.24657</t>
  </si>
  <si>
    <t>19.200377</t>
  </si>
  <si>
    <t>20.321048</t>
  </si>
  <si>
    <t>20.443779</t>
  </si>
  <si>
    <t>36.6383679</t>
  </si>
  <si>
    <t>37.5785</t>
  </si>
  <si>
    <t>36.639422</t>
  </si>
  <si>
    <t>37.413</t>
  </si>
  <si>
    <t>79.5092548</t>
  </si>
  <si>
    <t>73.35424868</t>
  </si>
  <si>
    <t>79.75785</t>
  </si>
  <si>
    <t>68.0567</t>
  </si>
  <si>
    <t>71.05014</t>
  </si>
  <si>
    <t>71.57685</t>
  </si>
  <si>
    <t>19.761976</t>
  </si>
  <si>
    <t>19.72875</t>
  </si>
  <si>
    <t>19.855208</t>
  </si>
  <si>
    <t>20.0552238</t>
  </si>
  <si>
    <t>17.9848</t>
  </si>
  <si>
    <t>19.86307</t>
  </si>
  <si>
    <t>length</t>
  </si>
  <si>
    <t>857725</t>
  </si>
  <si>
    <t>205207</t>
  </si>
  <si>
    <t>300000</t>
  </si>
  <si>
    <t>320817</t>
  </si>
  <si>
    <t>902220</t>
  </si>
  <si>
    <t>1880000</t>
  </si>
  <si>
    <t>386348</t>
  </si>
  <si>
    <t>187303</t>
  </si>
  <si>
    <t>166000</t>
  </si>
  <si>
    <t>500000</t>
  </si>
  <si>
    <t>371070</t>
  </si>
  <si>
    <t>260387</t>
  </si>
  <si>
    <t>228000</t>
  </si>
  <si>
    <t>362500</t>
  </si>
  <si>
    <t>185767</t>
  </si>
  <si>
    <t>206000</t>
  </si>
  <si>
    <t>575400</t>
  </si>
  <si>
    <t>352472</t>
  </si>
  <si>
    <t>411000</t>
  </si>
  <si>
    <t>992733</t>
  </si>
  <si>
    <t>314000</t>
  </si>
  <si>
    <t>395000</t>
  </si>
  <si>
    <t>269400</t>
  </si>
  <si>
    <t>250000</t>
  </si>
  <si>
    <t>418000</t>
  </si>
  <si>
    <t>353800</t>
  </si>
  <si>
    <t>638300</t>
  </si>
  <si>
    <t>8.784260262946394e-15 -8.242348411762975e-15</t>
  </si>
  <si>
    <t>1.7716051168098945e-17 -2.8486017217409878e-18</t>
  </si>
  <si>
    <t>2.780142708863838e-15 -2.5488296872254217e-15</t>
  </si>
  <si>
    <t>6.883361660494597e-17 -5.359024707028275e-17</t>
  </si>
  <si>
    <t>1.0489661492864167e-14 -1.0295114924477194e-14</t>
  </si>
  <si>
    <t>6.347299626315837e-17 -5.795739788259359e-17</t>
  </si>
  <si>
    <t>8.385567381065093e-17 -1.342282512798948e-16</t>
  </si>
  <si>
    <t>7.357025689211425e-16 -1.1737641798376126e-15</t>
  </si>
  <si>
    <t>1.740571455091182e-16 -3.95181642643741e-17</t>
  </si>
  <si>
    <t>2.6156027404367213e-15 -3.2695874669340097e-15</t>
  </si>
  <si>
    <t>2.936450212937313e-16 -2.1672358471619365e-16</t>
  </si>
  <si>
    <t>1.4292804779643607e-15 -2.648905804058708e-15</t>
  </si>
  <si>
    <t>4.844356845516434e-16 -1.3262052344495417e-16</t>
  </si>
  <si>
    <t>3.826044135958833e-17 -3.3776668126245987e-17</t>
  </si>
  <si>
    <t>2.084590273340417e-15 -2.6045870147563356e-15</t>
  </si>
  <si>
    <t>6.365354332473289e-17 -1.0700115320526628e-16</t>
  </si>
  <si>
    <t>1.0541212759533682e-15 -1.7082225452772431e-15</t>
  </si>
  <si>
    <t>6.2762393167646855e-15 -1.3260828185742342e-14</t>
  </si>
  <si>
    <t>6.022025430872801e-15 -7.721569783666651e-15</t>
  </si>
  <si>
    <t>3.1456702667769443e-15 -6.708341859274947e-15</t>
  </si>
  <si>
    <t>9.501864536297147e-17 -1.1494225848946107e-16</t>
  </si>
  <si>
    <t>1.6512705806364987e-14 -1.2023991395382874e-14</t>
  </si>
  <si>
    <t>1.7242266504914827e-16 -2.2374901084640626e-16</t>
  </si>
  <si>
    <t>7.973437275950758e-17 -2.814445949195549e-16</t>
  </si>
  <si>
    <t>1.2015926826330026e-16 -1.263580948207203e-16</t>
  </si>
  <si>
    <t>4.094211286833351e-17 -9.627710435180209e-17</t>
  </si>
  <si>
    <t>7.033766190013309e-17 -1.214913051039289e-16</t>
  </si>
  <si>
    <t>8.787733915525488e-17 -5.1439905539575956e-17</t>
  </si>
  <si>
    <t>1.0583432931554482e-16 -1.0675914027105646e-16</t>
  </si>
  <si>
    <t>max, min</t>
  </si>
  <si>
    <t>Strike velo corrected</t>
  </si>
  <si>
    <t>221.840</t>
  </si>
  <si>
    <t>188.5295</t>
  </si>
  <si>
    <t>change direction</t>
  </si>
  <si>
    <t>Change direction</t>
  </si>
  <si>
    <t>14076.4522</t>
  </si>
  <si>
    <t>-1020.0908</t>
  </si>
  <si>
    <t>-13068.8014</t>
  </si>
  <si>
    <t>0.1224</t>
  </si>
  <si>
    <t>-134.9854</t>
  </si>
  <si>
    <t>80.3747</t>
  </si>
  <si>
    <t>134.2929</t>
  </si>
  <si>
    <t>-44.9646</t>
  </si>
  <si>
    <t>83.1234</t>
  </si>
  <si>
    <t>359.6188</t>
  </si>
  <si>
    <t>83.2977</t>
  </si>
  <si>
    <t>90.4309</t>
  </si>
  <si>
    <t>179.6188</t>
  </si>
  <si>
    <t>10512.2122</t>
  </si>
  <si>
    <t>1373.0454</t>
  </si>
  <si>
    <t>-11885.1576</t>
  </si>
  <si>
    <t>4.5825</t>
  </si>
  <si>
    <t>24.7506</t>
  </si>
  <si>
    <t>45.3533</t>
  </si>
  <si>
    <t>-69.9038</t>
  </si>
  <si>
    <t>-44.2809</t>
  </si>
  <si>
    <t>-60.7664</t>
  </si>
  <si>
    <t>64.0752</t>
  </si>
  <si>
    <t>260.6148</t>
  </si>
  <si>
    <t>56.6206</t>
  </si>
  <si>
    <t>151.9360</t>
  </si>
  <si>
    <t>88.421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</si>
</sst>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Fill="1"/>
    <xf numFmtId="3" fontId="0" fillId="0" borderId="0" xfId="0" applyNumberFormat="1" applyFont="1"/>
    <xf numFmtId="0" fontId="3" fillId="0" borderId="0" xfId="0" applyFont="1"/>
    <xf numFmtId="0" fontId="1" fillId="0" borderId="0" xfId="0" applyFont="1"/>
    <xf numFmtId="49" fontId="0" fillId="2" borderId="0" xfId="0" applyNumberFormat="1" applyFont="1" applyFill="1"/>
    <xf numFmtId="49" fontId="0" fillId="3" borderId="0" xfId="0" applyNumberFormat="1" applyFont="1" applyFill="1"/>
    <xf numFmtId="0" fontId="0" fillId="3" borderId="0" xfId="0" applyFill="1"/>
    <xf numFmtId="49" fontId="0" fillId="3" borderId="0" xfId="0" applyNumberFormat="1" applyFill="1"/>
    <xf numFmtId="49" fontId="0" fillId="0" borderId="0" xfId="0" applyNumberFormat="1" applyFill="1"/>
    <xf numFmtId="0" fontId="0" fillId="0" borderId="0" xfId="0" applyFill="1"/>
    <xf numFmtId="0" fontId="3" fillId="0" borderId="0" xfId="0" applyFont="1" applyFill="1"/>
    <xf numFmtId="49" fontId="0" fillId="4" borderId="0" xfId="0" applyNumberFormat="1" applyFont="1" applyFill="1"/>
    <xf numFmtId="49" fontId="0" fillId="4" borderId="0" xfId="0" applyNumberFormat="1" applyFill="1"/>
    <xf numFmtId="49" fontId="4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ain_and_velo1" connectionId="1" xr16:uid="{450129FE-69AB-6047-BF32-CE2A6AC97D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21C3-7358-6F45-ACA9-FD10F5565B36}">
  <dimension ref="A1:AD38"/>
  <sheetViews>
    <sheetView tabSelected="1" topLeftCell="F1" zoomScale="75" zoomScaleNormal="100" workbookViewId="0">
      <selection activeCell="E15" sqref="E15"/>
    </sheetView>
  </sheetViews>
  <sheetFormatPr baseColWidth="10" defaultRowHeight="16" x14ac:dyDescent="0.2"/>
  <cols>
    <col min="1" max="1" width="11.6640625" customWidth="1"/>
    <col min="2" max="2" width="12" customWidth="1"/>
    <col min="3" max="3" width="23.1640625" customWidth="1"/>
    <col min="4" max="4" width="22.6640625" bestFit="1" customWidth="1"/>
    <col min="5" max="5" width="23.33203125" bestFit="1" customWidth="1"/>
    <col min="6" max="6" width="9.33203125" bestFit="1" customWidth="1"/>
    <col min="22" max="22" width="9" customWidth="1"/>
    <col min="23" max="23" width="18.33203125" customWidth="1"/>
  </cols>
  <sheetData>
    <row r="1" spans="1:30" x14ac:dyDescent="0.2">
      <c r="A1" s="3" t="s">
        <v>75</v>
      </c>
      <c r="B1" s="3" t="s">
        <v>76</v>
      </c>
      <c r="C1" s="3" t="s">
        <v>461</v>
      </c>
      <c r="D1" s="3" t="s">
        <v>485</v>
      </c>
      <c r="E1" s="3" t="s">
        <v>77</v>
      </c>
      <c r="F1" s="3" t="s">
        <v>138</v>
      </c>
      <c r="G1" s="3" t="s">
        <v>78</v>
      </c>
      <c r="H1" s="4" t="s">
        <v>151</v>
      </c>
      <c r="I1" s="3" t="s">
        <v>152</v>
      </c>
      <c r="J1" s="3" t="s">
        <v>153</v>
      </c>
      <c r="K1" s="3" t="s">
        <v>154</v>
      </c>
      <c r="L1" s="3" t="s">
        <v>155</v>
      </c>
      <c r="M1" s="3" t="s">
        <v>156</v>
      </c>
      <c r="N1" s="3" t="s">
        <v>157</v>
      </c>
      <c r="O1" s="3" t="s">
        <v>158</v>
      </c>
      <c r="P1" s="3" t="s">
        <v>159</v>
      </c>
      <c r="Q1" s="3" t="s">
        <v>160</v>
      </c>
      <c r="R1" s="3" t="s">
        <v>161</v>
      </c>
      <c r="S1" s="3" t="s">
        <v>162</v>
      </c>
      <c r="T1" s="3" t="s">
        <v>460</v>
      </c>
      <c r="U1" s="3" t="s">
        <v>515</v>
      </c>
      <c r="V1" s="3" t="s">
        <v>572</v>
      </c>
      <c r="W1" s="3" t="s">
        <v>573</v>
      </c>
      <c r="X1" s="14"/>
      <c r="Y1" s="14"/>
      <c r="Z1" s="14"/>
      <c r="AA1" s="14"/>
      <c r="AB1" s="14"/>
      <c r="AC1" s="14"/>
      <c r="AD1" s="14"/>
    </row>
    <row r="2" spans="1:30" x14ac:dyDescent="0.2">
      <c r="A2" s="4" t="s">
        <v>0</v>
      </c>
      <c r="B2" s="4" t="s">
        <v>1</v>
      </c>
      <c r="C2" s="4" t="s">
        <v>462</v>
      </c>
      <c r="D2" s="2" t="s">
        <v>486</v>
      </c>
      <c r="E2" s="4" t="s">
        <v>79</v>
      </c>
      <c r="F2" s="4" t="s">
        <v>80</v>
      </c>
      <c r="G2" s="4">
        <v>-37572</v>
      </c>
      <c r="H2" s="4" t="s">
        <v>163</v>
      </c>
      <c r="I2" s="4" t="s">
        <v>2</v>
      </c>
      <c r="J2" s="4" t="s">
        <v>164</v>
      </c>
      <c r="K2" s="4" t="s">
        <v>165</v>
      </c>
      <c r="L2" s="4" t="s">
        <v>166</v>
      </c>
      <c r="M2" s="4" t="s">
        <v>167</v>
      </c>
      <c r="N2" s="4" t="s">
        <v>168</v>
      </c>
      <c r="O2" s="4" t="s">
        <v>169</v>
      </c>
      <c r="P2" s="4" t="s">
        <v>170</v>
      </c>
      <c r="Q2" s="4" t="s">
        <v>171</v>
      </c>
      <c r="R2" s="4" t="s">
        <v>172</v>
      </c>
      <c r="S2" s="4" t="s">
        <v>173</v>
      </c>
      <c r="T2" s="10" t="s">
        <v>169</v>
      </c>
      <c r="U2" s="2" t="s">
        <v>516</v>
      </c>
      <c r="V2" s="8" t="s">
        <v>543</v>
      </c>
      <c r="W2" s="10" t="s">
        <v>170</v>
      </c>
      <c r="X2" s="16" t="s">
        <v>462</v>
      </c>
      <c r="Y2" s="5"/>
      <c r="Z2" s="14"/>
      <c r="AA2" s="5"/>
      <c r="AB2" s="5"/>
      <c r="AC2" s="14"/>
      <c r="AD2" s="14"/>
    </row>
    <row r="3" spans="1:30" x14ac:dyDescent="0.2">
      <c r="A3" s="4" t="s">
        <v>3</v>
      </c>
      <c r="B3" s="4" t="s">
        <v>4</v>
      </c>
      <c r="C3" s="4" t="s">
        <v>463</v>
      </c>
      <c r="D3" s="2" t="s">
        <v>487</v>
      </c>
      <c r="E3" s="4" t="s">
        <v>81</v>
      </c>
      <c r="F3" s="4" t="s">
        <v>82</v>
      </c>
      <c r="G3" s="4" t="s">
        <v>83</v>
      </c>
      <c r="H3" s="4" t="s">
        <v>174</v>
      </c>
      <c r="I3" s="4" t="s">
        <v>5</v>
      </c>
      <c r="J3" s="4" t="s">
        <v>175</v>
      </c>
      <c r="K3" s="4" t="s">
        <v>176</v>
      </c>
      <c r="L3" s="4" t="s">
        <v>177</v>
      </c>
      <c r="M3" s="4" t="s">
        <v>178</v>
      </c>
      <c r="N3" s="4" t="s">
        <v>179</v>
      </c>
      <c r="O3" s="4" t="s">
        <v>180</v>
      </c>
      <c r="P3" s="4" t="s">
        <v>181</v>
      </c>
      <c r="Q3" s="4" t="s">
        <v>182</v>
      </c>
      <c r="R3" s="4" t="s">
        <v>183</v>
      </c>
      <c r="S3" s="4" t="s">
        <v>178</v>
      </c>
      <c r="T3" s="4" t="s">
        <v>180</v>
      </c>
      <c r="U3" s="2" t="s">
        <v>517</v>
      </c>
      <c r="V3" s="8" t="s">
        <v>544</v>
      </c>
      <c r="W3" s="1">
        <f>P3+90</f>
        <v>112.0671</v>
      </c>
      <c r="X3" s="4" t="s">
        <v>463</v>
      </c>
      <c r="Y3" s="5"/>
      <c r="Z3" s="14"/>
      <c r="AA3" s="5"/>
      <c r="AB3" s="5"/>
      <c r="AC3" s="14"/>
      <c r="AD3" s="14"/>
    </row>
    <row r="4" spans="1:30" x14ac:dyDescent="0.2">
      <c r="A4" s="4" t="s">
        <v>6</v>
      </c>
      <c r="B4" s="4" t="s">
        <v>7</v>
      </c>
      <c r="C4" s="4" t="s">
        <v>464</v>
      </c>
      <c r="D4" s="2" t="s">
        <v>488</v>
      </c>
      <c r="E4" s="4" t="s">
        <v>84</v>
      </c>
      <c r="F4" s="1" t="s">
        <v>578</v>
      </c>
      <c r="G4" s="1" t="s">
        <v>579</v>
      </c>
      <c r="H4" s="1" t="s">
        <v>580</v>
      </c>
      <c r="I4" s="1" t="s">
        <v>581</v>
      </c>
      <c r="J4" s="1" t="s">
        <v>582</v>
      </c>
      <c r="K4" s="1" t="s">
        <v>583</v>
      </c>
      <c r="L4" s="1" t="s">
        <v>584</v>
      </c>
      <c r="M4">
        <v>9.6244999999999994</v>
      </c>
      <c r="N4" s="1" t="s">
        <v>585</v>
      </c>
      <c r="O4" s="17" t="s">
        <v>586</v>
      </c>
      <c r="P4" s="1" t="s">
        <v>587</v>
      </c>
      <c r="Q4" s="17"/>
      <c r="R4" s="17" t="s">
        <v>588</v>
      </c>
      <c r="S4" s="17" t="s">
        <v>589</v>
      </c>
      <c r="T4" s="17" t="s">
        <v>586</v>
      </c>
      <c r="U4" s="2" t="s">
        <v>518</v>
      </c>
      <c r="V4" s="8" t="s">
        <v>545</v>
      </c>
      <c r="W4" s="1" t="s">
        <v>590</v>
      </c>
      <c r="X4" s="4" t="s">
        <v>464</v>
      </c>
      <c r="Y4" s="5"/>
      <c r="Z4" s="5" t="s">
        <v>576</v>
      </c>
      <c r="AA4" s="5"/>
      <c r="AB4" s="5"/>
      <c r="AC4" s="4"/>
      <c r="AD4" s="14"/>
    </row>
    <row r="5" spans="1:30" x14ac:dyDescent="0.2">
      <c r="A5" s="4" t="s">
        <v>8</v>
      </c>
      <c r="B5" s="4" t="s">
        <v>9</v>
      </c>
      <c r="C5" s="4" t="s">
        <v>465</v>
      </c>
      <c r="D5" s="2" t="s">
        <v>489</v>
      </c>
      <c r="E5" s="4" t="s">
        <v>85</v>
      </c>
      <c r="F5" s="4" t="s">
        <v>86</v>
      </c>
      <c r="G5" s="4" t="s">
        <v>87</v>
      </c>
      <c r="H5" s="4" t="s">
        <v>184</v>
      </c>
      <c r="I5" s="4" t="s">
        <v>10</v>
      </c>
      <c r="J5" s="4" t="s">
        <v>185</v>
      </c>
      <c r="K5" s="4" t="s">
        <v>186</v>
      </c>
      <c r="L5" s="4" t="s">
        <v>187</v>
      </c>
      <c r="M5" s="4" t="s">
        <v>188</v>
      </c>
      <c r="N5" s="4" t="s">
        <v>189</v>
      </c>
      <c r="O5" s="4" t="s">
        <v>190</v>
      </c>
      <c r="P5" s="4" t="s">
        <v>191</v>
      </c>
      <c r="Q5" s="4" t="s">
        <v>192</v>
      </c>
      <c r="R5" s="4" t="s">
        <v>193</v>
      </c>
      <c r="S5" s="4" t="s">
        <v>194</v>
      </c>
      <c r="T5" s="10" t="s">
        <v>190</v>
      </c>
      <c r="U5" s="2" t="s">
        <v>519</v>
      </c>
      <c r="V5" s="8" t="s">
        <v>546</v>
      </c>
      <c r="W5" s="1">
        <f>P5+180</f>
        <v>251.84559999999999</v>
      </c>
      <c r="X5" s="4" t="s">
        <v>465</v>
      </c>
      <c r="Y5" s="5"/>
      <c r="Z5" s="5" t="s">
        <v>576</v>
      </c>
      <c r="AA5" s="5"/>
      <c r="AB5" s="5"/>
      <c r="AC5" s="14"/>
      <c r="AD5" s="14"/>
    </row>
    <row r="6" spans="1:30" x14ac:dyDescent="0.2">
      <c r="A6" s="4" t="s">
        <v>11</v>
      </c>
      <c r="B6" s="4" t="s">
        <v>12</v>
      </c>
      <c r="C6" s="4" t="s">
        <v>466</v>
      </c>
      <c r="D6" s="2" t="s">
        <v>490</v>
      </c>
      <c r="E6" s="4" t="s">
        <v>88</v>
      </c>
      <c r="F6" s="4" t="s">
        <v>89</v>
      </c>
      <c r="G6" s="4" t="s">
        <v>90</v>
      </c>
      <c r="H6" s="4" t="s">
        <v>195</v>
      </c>
      <c r="I6" s="4" t="s">
        <v>13</v>
      </c>
      <c r="J6" s="4" t="s">
        <v>196</v>
      </c>
      <c r="K6" s="4" t="s">
        <v>197</v>
      </c>
      <c r="L6" s="4" t="s">
        <v>198</v>
      </c>
      <c r="M6" s="4" t="s">
        <v>199</v>
      </c>
      <c r="N6" s="4" t="s">
        <v>200</v>
      </c>
      <c r="O6" s="4" t="s">
        <v>201</v>
      </c>
      <c r="P6" s="4" t="s">
        <v>202</v>
      </c>
      <c r="Q6" s="4" t="s">
        <v>203</v>
      </c>
      <c r="R6" s="4" t="s">
        <v>204</v>
      </c>
      <c r="S6" s="4" t="s">
        <v>178</v>
      </c>
      <c r="T6" s="10" t="s">
        <v>201</v>
      </c>
      <c r="U6" s="2" t="s">
        <v>520</v>
      </c>
      <c r="V6" s="8" t="s">
        <v>547</v>
      </c>
      <c r="W6" s="1">
        <f>P6-180</f>
        <v>76.880600000000015</v>
      </c>
      <c r="X6" s="4" t="s">
        <v>466</v>
      </c>
      <c r="Y6" s="5"/>
      <c r="Z6" s="5" t="s">
        <v>576</v>
      </c>
      <c r="AA6" s="5"/>
      <c r="AB6" s="5"/>
      <c r="AC6" s="4"/>
      <c r="AD6" s="13"/>
    </row>
    <row r="7" spans="1:30" x14ac:dyDescent="0.2">
      <c r="A7" s="4" t="s">
        <v>14</v>
      </c>
      <c r="B7" s="4" t="s">
        <v>15</v>
      </c>
      <c r="C7" s="4" t="s">
        <v>467</v>
      </c>
      <c r="D7" s="2" t="s">
        <v>491</v>
      </c>
      <c r="E7" s="4" t="s">
        <v>91</v>
      </c>
      <c r="F7" s="4" t="s">
        <v>92</v>
      </c>
      <c r="G7" s="4" t="s">
        <v>93</v>
      </c>
      <c r="H7" s="4" t="s">
        <v>205</v>
      </c>
      <c r="I7" s="4" t="s">
        <v>206</v>
      </c>
      <c r="J7" s="4" t="s">
        <v>207</v>
      </c>
      <c r="K7" s="4" t="s">
        <v>208</v>
      </c>
      <c r="L7" s="4" t="s">
        <v>209</v>
      </c>
      <c r="M7" s="4" t="s">
        <v>210</v>
      </c>
      <c r="N7" s="4" t="s">
        <v>211</v>
      </c>
      <c r="O7" s="4" t="s">
        <v>212</v>
      </c>
      <c r="P7" s="4" t="s">
        <v>213</v>
      </c>
      <c r="Q7" s="4" t="s">
        <v>214</v>
      </c>
      <c r="R7" s="4" t="s">
        <v>215</v>
      </c>
      <c r="S7" s="4" t="s">
        <v>216</v>
      </c>
      <c r="T7" s="10" t="s">
        <v>215</v>
      </c>
      <c r="U7" s="2" t="s">
        <v>521</v>
      </c>
      <c r="V7" s="8" t="s">
        <v>548</v>
      </c>
      <c r="W7" s="1">
        <f>S7-90</f>
        <v>80.611700000000013</v>
      </c>
      <c r="X7" s="4" t="s">
        <v>467</v>
      </c>
      <c r="Y7" s="5"/>
      <c r="Z7" s="5" t="s">
        <v>576</v>
      </c>
      <c r="AA7" s="5"/>
      <c r="AB7" s="5"/>
      <c r="AC7" s="14"/>
      <c r="AD7" s="14"/>
    </row>
    <row r="8" spans="1:30" x14ac:dyDescent="0.2">
      <c r="A8" s="4" t="s">
        <v>16</v>
      </c>
      <c r="B8" s="4" t="s">
        <v>17</v>
      </c>
      <c r="C8" s="4" t="s">
        <v>468</v>
      </c>
      <c r="D8" s="2" t="s">
        <v>492</v>
      </c>
      <c r="E8" s="4" t="s">
        <v>94</v>
      </c>
      <c r="F8" s="4" t="s">
        <v>95</v>
      </c>
      <c r="G8" s="4" t="s">
        <v>96</v>
      </c>
      <c r="H8" s="4" t="s">
        <v>217</v>
      </c>
      <c r="I8" s="4" t="s">
        <v>18</v>
      </c>
      <c r="J8" s="4" t="s">
        <v>218</v>
      </c>
      <c r="K8" s="4" t="s">
        <v>219</v>
      </c>
      <c r="L8" s="4" t="s">
        <v>220</v>
      </c>
      <c r="M8" s="4" t="s">
        <v>221</v>
      </c>
      <c r="N8" s="4" t="s">
        <v>222</v>
      </c>
      <c r="O8" s="4" t="s">
        <v>223</v>
      </c>
      <c r="P8" s="4" t="s">
        <v>224</v>
      </c>
      <c r="Q8" s="4" t="s">
        <v>225</v>
      </c>
      <c r="R8" s="4" t="s">
        <v>226</v>
      </c>
      <c r="S8" s="4" t="s">
        <v>227</v>
      </c>
      <c r="T8" s="10" t="s">
        <v>223</v>
      </c>
      <c r="U8" s="2" t="s">
        <v>522</v>
      </c>
      <c r="V8" s="8" t="s">
        <v>549</v>
      </c>
      <c r="W8" s="1">
        <f>P8-90</f>
        <v>235.12400000000002</v>
      </c>
      <c r="X8" s="4" t="s">
        <v>468</v>
      </c>
      <c r="Y8" s="5"/>
      <c r="Z8" s="5" t="s">
        <v>576</v>
      </c>
      <c r="AA8" s="5"/>
      <c r="AB8" s="5"/>
      <c r="AC8" s="14"/>
      <c r="AD8" s="14"/>
    </row>
    <row r="9" spans="1:30" x14ac:dyDescent="0.2">
      <c r="A9" s="4" t="s">
        <v>19</v>
      </c>
      <c r="B9" s="4" t="s">
        <v>20</v>
      </c>
      <c r="C9" s="4" t="s">
        <v>469</v>
      </c>
      <c r="D9" s="2" t="s">
        <v>493</v>
      </c>
      <c r="E9" s="1" t="s">
        <v>591</v>
      </c>
      <c r="F9" s="1" t="s">
        <v>592</v>
      </c>
      <c r="G9" s="1" t="s">
        <v>593</v>
      </c>
      <c r="H9" s="1" t="s">
        <v>594</v>
      </c>
      <c r="I9" s="1" t="s">
        <v>595</v>
      </c>
      <c r="J9" s="1" t="s">
        <v>596</v>
      </c>
      <c r="K9" s="1" t="s">
        <v>597</v>
      </c>
      <c r="L9" s="1" t="s">
        <v>598</v>
      </c>
      <c r="M9" s="1" t="s">
        <v>599</v>
      </c>
      <c r="N9" s="4"/>
      <c r="O9" s="18" t="s">
        <v>600</v>
      </c>
      <c r="P9" s="18" t="s">
        <v>601</v>
      </c>
      <c r="Q9" s="18"/>
      <c r="R9" s="18" t="s">
        <v>602</v>
      </c>
      <c r="S9" s="18" t="s">
        <v>603</v>
      </c>
      <c r="T9" s="18" t="s">
        <v>600</v>
      </c>
      <c r="U9" s="2" t="s">
        <v>523</v>
      </c>
      <c r="V9" s="8" t="s">
        <v>550</v>
      </c>
      <c r="W9" s="4" t="s">
        <v>604</v>
      </c>
      <c r="X9" s="4" t="s">
        <v>469</v>
      </c>
      <c r="Y9" s="5"/>
      <c r="Z9" s="14"/>
      <c r="AA9" s="1"/>
      <c r="AB9" s="5"/>
      <c r="AC9" s="14"/>
      <c r="AD9" s="14"/>
    </row>
    <row r="10" spans="1:30" x14ac:dyDescent="0.2">
      <c r="A10" s="4" t="s">
        <v>21</v>
      </c>
      <c r="B10" s="4" t="s">
        <v>22</v>
      </c>
      <c r="C10" s="4" t="s">
        <v>470</v>
      </c>
      <c r="D10" s="2" t="s">
        <v>494</v>
      </c>
      <c r="E10" s="4" t="s">
        <v>97</v>
      </c>
      <c r="F10" s="4" t="s">
        <v>98</v>
      </c>
      <c r="G10" s="4" t="s">
        <v>99</v>
      </c>
      <c r="H10" s="4" t="s">
        <v>228</v>
      </c>
      <c r="I10" s="4" t="s">
        <v>229</v>
      </c>
      <c r="J10" s="4" t="s">
        <v>230</v>
      </c>
      <c r="K10" s="4" t="s">
        <v>231</v>
      </c>
      <c r="L10" s="4" t="s">
        <v>232</v>
      </c>
      <c r="M10" s="4" t="s">
        <v>233</v>
      </c>
      <c r="N10" s="4" t="s">
        <v>234</v>
      </c>
      <c r="O10" s="4" t="s">
        <v>235</v>
      </c>
      <c r="P10" s="4" t="s">
        <v>236</v>
      </c>
      <c r="Q10" s="4" t="s">
        <v>237</v>
      </c>
      <c r="R10" s="4" t="s">
        <v>238</v>
      </c>
      <c r="S10" s="4" t="s">
        <v>239</v>
      </c>
      <c r="T10" s="4" t="s">
        <v>238</v>
      </c>
      <c r="U10" s="2" t="s">
        <v>524</v>
      </c>
      <c r="V10" s="8" t="s">
        <v>551</v>
      </c>
      <c r="W10" s="1">
        <f>S10+90</f>
        <v>348.48140000000001</v>
      </c>
      <c r="X10" s="4" t="s">
        <v>470</v>
      </c>
      <c r="Y10" s="5"/>
      <c r="Z10" s="14"/>
      <c r="AA10" s="5"/>
      <c r="AB10" s="13"/>
      <c r="AC10" s="14"/>
      <c r="AD10" s="14"/>
    </row>
    <row r="11" spans="1:30" x14ac:dyDescent="0.2">
      <c r="A11" s="4" t="s">
        <v>23</v>
      </c>
      <c r="B11" s="4" t="s">
        <v>24</v>
      </c>
      <c r="C11" s="4" t="s">
        <v>471</v>
      </c>
      <c r="D11" s="2" t="s">
        <v>495</v>
      </c>
      <c r="E11" s="5" t="s">
        <v>100</v>
      </c>
      <c r="F11" s="5" t="s">
        <v>106</v>
      </c>
      <c r="G11" s="5" t="s">
        <v>101</v>
      </c>
      <c r="H11" s="5" t="s">
        <v>240</v>
      </c>
      <c r="I11" s="9" t="s">
        <v>25</v>
      </c>
      <c r="J11" s="5" t="s">
        <v>241</v>
      </c>
      <c r="K11" s="5" t="s">
        <v>242</v>
      </c>
      <c r="L11" s="5" t="s">
        <v>243</v>
      </c>
      <c r="M11" s="9" t="s">
        <v>244</v>
      </c>
      <c r="N11" s="5" t="s">
        <v>245</v>
      </c>
      <c r="O11" s="5" t="s">
        <v>246</v>
      </c>
      <c r="P11" s="5" t="s">
        <v>247</v>
      </c>
      <c r="Q11" s="5" t="s">
        <v>248</v>
      </c>
      <c r="R11" s="4" t="s">
        <v>249</v>
      </c>
      <c r="S11" s="4" t="s">
        <v>250</v>
      </c>
      <c r="T11" s="10" t="s">
        <v>249</v>
      </c>
      <c r="U11" s="2" t="s">
        <v>525</v>
      </c>
      <c r="V11" s="8" t="s">
        <v>552</v>
      </c>
      <c r="W11" s="4" t="s">
        <v>250</v>
      </c>
      <c r="X11" s="4" t="s">
        <v>471</v>
      </c>
      <c r="Y11" s="5"/>
      <c r="Z11" s="14"/>
      <c r="AA11" s="5"/>
      <c r="AB11" s="5"/>
      <c r="AC11" s="14"/>
      <c r="AD11" s="14"/>
    </row>
    <row r="12" spans="1:30" x14ac:dyDescent="0.2">
      <c r="A12" s="4" t="s">
        <v>26</v>
      </c>
      <c r="B12" s="4" t="s">
        <v>27</v>
      </c>
      <c r="C12" s="4" t="s">
        <v>472</v>
      </c>
      <c r="D12" s="2" t="s">
        <v>496</v>
      </c>
      <c r="E12" s="5" t="s">
        <v>139</v>
      </c>
      <c r="F12" s="5" t="s">
        <v>140</v>
      </c>
      <c r="G12" s="5" t="s">
        <v>141</v>
      </c>
      <c r="H12" s="4" t="s">
        <v>381</v>
      </c>
      <c r="I12" s="4" t="s">
        <v>382</v>
      </c>
      <c r="J12" s="4" t="s">
        <v>383</v>
      </c>
      <c r="K12" s="4" t="s">
        <v>384</v>
      </c>
      <c r="L12" s="4" t="s">
        <v>385</v>
      </c>
      <c r="M12" s="4" t="s">
        <v>386</v>
      </c>
      <c r="N12" s="4"/>
      <c r="O12" s="4" t="s">
        <v>387</v>
      </c>
      <c r="P12" s="4" t="s">
        <v>388</v>
      </c>
      <c r="Q12" s="4"/>
      <c r="R12" s="4" t="s">
        <v>389</v>
      </c>
      <c r="S12" s="4" t="s">
        <v>390</v>
      </c>
      <c r="T12" s="4" t="s">
        <v>387</v>
      </c>
      <c r="U12" s="2" t="s">
        <v>518</v>
      </c>
      <c r="V12" s="8" t="s">
        <v>553</v>
      </c>
      <c r="W12" s="4" t="s">
        <v>388</v>
      </c>
      <c r="X12" s="4" t="s">
        <v>472</v>
      </c>
      <c r="Y12" s="5"/>
      <c r="Z12" s="14"/>
      <c r="AA12" s="5"/>
      <c r="AB12" s="5"/>
      <c r="AC12" s="14"/>
      <c r="AD12" s="14"/>
    </row>
    <row r="13" spans="1:30" x14ac:dyDescent="0.2">
      <c r="A13" s="4" t="s">
        <v>28</v>
      </c>
      <c r="B13" s="4" t="s">
        <v>29</v>
      </c>
      <c r="C13" s="4" t="s">
        <v>473</v>
      </c>
      <c r="D13" s="2" t="s">
        <v>497</v>
      </c>
      <c r="E13" s="5" t="s">
        <v>142</v>
      </c>
      <c r="F13" s="5" t="s">
        <v>143</v>
      </c>
      <c r="G13" s="5" t="s">
        <v>144</v>
      </c>
      <c r="H13" s="4" t="s">
        <v>391</v>
      </c>
      <c r="I13" s="4" t="s">
        <v>392</v>
      </c>
      <c r="J13" s="4" t="s">
        <v>393</v>
      </c>
      <c r="K13" s="4" t="s">
        <v>394</v>
      </c>
      <c r="L13" s="4" t="s">
        <v>395</v>
      </c>
      <c r="M13" s="4" t="s">
        <v>396</v>
      </c>
      <c r="N13" s="4"/>
      <c r="O13" s="4" t="s">
        <v>397</v>
      </c>
      <c r="P13" s="4" t="s">
        <v>398</v>
      </c>
      <c r="Q13" s="4"/>
      <c r="R13" s="1">
        <f>S14+90</f>
        <v>325.56619999999998</v>
      </c>
      <c r="S13" s="4" t="s">
        <v>400</v>
      </c>
      <c r="T13" s="4" t="s">
        <v>399</v>
      </c>
      <c r="U13" s="2" t="s">
        <v>526</v>
      </c>
      <c r="V13" s="8" t="s">
        <v>554</v>
      </c>
      <c r="W13" s="1">
        <f>S13+90</f>
        <v>108.23820000000001</v>
      </c>
      <c r="X13" s="4" t="s">
        <v>473</v>
      </c>
      <c r="Y13" s="5"/>
      <c r="Z13" s="14"/>
      <c r="AA13" s="5"/>
      <c r="AB13" s="5"/>
      <c r="AC13" s="14"/>
      <c r="AD13" s="14"/>
    </row>
    <row r="14" spans="1:30" x14ac:dyDescent="0.2">
      <c r="A14" s="4" t="s">
        <v>30</v>
      </c>
      <c r="B14" s="4" t="s">
        <v>31</v>
      </c>
      <c r="C14" s="4" t="s">
        <v>474</v>
      </c>
      <c r="D14" s="2" t="s">
        <v>498</v>
      </c>
      <c r="E14" s="5" t="s">
        <v>145</v>
      </c>
      <c r="F14" s="5" t="s">
        <v>146</v>
      </c>
      <c r="G14" s="5" t="s">
        <v>147</v>
      </c>
      <c r="H14" s="4" t="s">
        <v>411</v>
      </c>
      <c r="I14" s="4" t="s">
        <v>412</v>
      </c>
      <c r="J14" s="4" t="s">
        <v>413</v>
      </c>
      <c r="K14" s="4" t="s">
        <v>414</v>
      </c>
      <c r="L14" s="4" t="s">
        <v>415</v>
      </c>
      <c r="M14" s="4" t="s">
        <v>416</v>
      </c>
      <c r="N14" s="4"/>
      <c r="O14" s="4" t="s">
        <v>417</v>
      </c>
      <c r="P14" s="4" t="s">
        <v>418</v>
      </c>
      <c r="Q14" s="4"/>
      <c r="R14" s="4" t="s">
        <v>419</v>
      </c>
      <c r="S14" s="4" t="s">
        <v>420</v>
      </c>
      <c r="T14" s="4" t="s">
        <v>419</v>
      </c>
      <c r="U14" s="2" t="s">
        <v>527</v>
      </c>
      <c r="V14" s="8" t="s">
        <v>555</v>
      </c>
      <c r="W14" s="1">
        <f>S14+90</f>
        <v>325.56619999999998</v>
      </c>
      <c r="X14" s="4" t="s">
        <v>474</v>
      </c>
      <c r="Y14" s="5"/>
      <c r="Z14" s="14"/>
      <c r="AA14" s="5"/>
      <c r="AB14" s="5"/>
      <c r="AC14" s="14"/>
      <c r="AD14" s="14"/>
    </row>
    <row r="15" spans="1:30" x14ac:dyDescent="0.2">
      <c r="A15" s="4" t="s">
        <v>32</v>
      </c>
      <c r="B15" s="4" t="s">
        <v>33</v>
      </c>
      <c r="C15" s="4" t="s">
        <v>475</v>
      </c>
      <c r="D15" s="2" t="s">
        <v>499</v>
      </c>
      <c r="E15" s="5" t="s">
        <v>102</v>
      </c>
      <c r="F15" s="5" t="s">
        <v>103</v>
      </c>
      <c r="G15" s="5" t="s">
        <v>104</v>
      </c>
      <c r="H15" s="4" t="s">
        <v>251</v>
      </c>
      <c r="I15" s="4" t="s">
        <v>34</v>
      </c>
      <c r="J15" s="4" t="s">
        <v>252</v>
      </c>
      <c r="K15" s="4" t="s">
        <v>253</v>
      </c>
      <c r="L15" s="4" t="s">
        <v>254</v>
      </c>
      <c r="M15" s="4" t="s">
        <v>255</v>
      </c>
      <c r="N15" s="4" t="s">
        <v>256</v>
      </c>
      <c r="O15" s="4" t="s">
        <v>257</v>
      </c>
      <c r="P15" s="4" t="s">
        <v>258</v>
      </c>
      <c r="Q15" s="4" t="s">
        <v>259</v>
      </c>
      <c r="R15" s="4" t="s">
        <v>260</v>
      </c>
      <c r="S15" s="4" t="s">
        <v>261</v>
      </c>
      <c r="T15" s="4" t="s">
        <v>257</v>
      </c>
      <c r="U15" s="2" t="s">
        <v>528</v>
      </c>
      <c r="V15" s="8" t="s">
        <v>556</v>
      </c>
      <c r="W15" s="4" t="s">
        <v>258</v>
      </c>
      <c r="X15" s="4" t="s">
        <v>475</v>
      </c>
      <c r="Y15" s="5"/>
      <c r="Z15" s="14"/>
      <c r="AA15" s="5"/>
      <c r="AB15" s="5"/>
      <c r="AC15" s="14"/>
      <c r="AD15" s="14"/>
    </row>
    <row r="16" spans="1:30" x14ac:dyDescent="0.2">
      <c r="A16" s="4" t="s">
        <v>35</v>
      </c>
      <c r="B16" s="4" t="s">
        <v>36</v>
      </c>
      <c r="C16" s="4" t="s">
        <v>476</v>
      </c>
      <c r="D16" s="2" t="s">
        <v>500</v>
      </c>
      <c r="E16" s="5" t="s">
        <v>105</v>
      </c>
      <c r="F16" s="5" t="s">
        <v>106</v>
      </c>
      <c r="G16" s="5" t="s">
        <v>107</v>
      </c>
      <c r="H16" s="4" t="s">
        <v>262</v>
      </c>
      <c r="I16" s="4" t="s">
        <v>37</v>
      </c>
      <c r="J16" s="6">
        <v>575358</v>
      </c>
      <c r="K16" s="4" t="s">
        <v>263</v>
      </c>
      <c r="L16" s="4" t="s">
        <v>264</v>
      </c>
      <c r="M16" s="4" t="s">
        <v>265</v>
      </c>
      <c r="N16" s="4" t="s">
        <v>266</v>
      </c>
      <c r="O16" s="4" t="s">
        <v>267</v>
      </c>
      <c r="P16" s="4" t="s">
        <v>268</v>
      </c>
      <c r="Q16" s="4" t="s">
        <v>269</v>
      </c>
      <c r="R16" s="4" t="s">
        <v>270</v>
      </c>
      <c r="S16" s="4" t="s">
        <v>271</v>
      </c>
      <c r="T16" s="4" t="s">
        <v>270</v>
      </c>
      <c r="U16" s="2" t="s">
        <v>529</v>
      </c>
      <c r="V16" s="8" t="s">
        <v>557</v>
      </c>
      <c r="W16" s="1">
        <f>S16-180</f>
        <v>171.56830000000002</v>
      </c>
      <c r="X16" s="4" t="s">
        <v>476</v>
      </c>
      <c r="Y16" s="5"/>
      <c r="Z16" s="5" t="s">
        <v>577</v>
      </c>
      <c r="AA16" s="5"/>
      <c r="AB16" s="14"/>
      <c r="AC16" s="14"/>
      <c r="AD16" s="14"/>
    </row>
    <row r="17" spans="1:30" x14ac:dyDescent="0.2">
      <c r="A17" s="4" t="s">
        <v>38</v>
      </c>
      <c r="B17" s="4" t="s">
        <v>39</v>
      </c>
      <c r="C17" s="4" t="s">
        <v>477</v>
      </c>
      <c r="D17" s="2" t="s">
        <v>501</v>
      </c>
      <c r="E17" s="5" t="s">
        <v>108</v>
      </c>
      <c r="F17" s="5" t="s">
        <v>109</v>
      </c>
      <c r="G17" s="5" t="s">
        <v>110</v>
      </c>
      <c r="H17" s="4" t="s">
        <v>272</v>
      </c>
      <c r="I17" s="4" t="s">
        <v>40</v>
      </c>
      <c r="J17" s="4" t="s">
        <v>273</v>
      </c>
      <c r="K17" s="4" t="s">
        <v>274</v>
      </c>
      <c r="L17" s="4" t="s">
        <v>275</v>
      </c>
      <c r="M17" s="4" t="s">
        <v>276</v>
      </c>
      <c r="N17" s="4" t="s">
        <v>277</v>
      </c>
      <c r="O17" s="4" t="s">
        <v>278</v>
      </c>
      <c r="P17" s="4" t="s">
        <v>279</v>
      </c>
      <c r="Q17" s="4" t="s">
        <v>280</v>
      </c>
      <c r="R17" s="4" t="s">
        <v>281</v>
      </c>
      <c r="S17" s="4" t="s">
        <v>282</v>
      </c>
      <c r="T17" s="4" t="s">
        <v>281</v>
      </c>
      <c r="U17" s="2" t="s">
        <v>530</v>
      </c>
      <c r="V17" s="8" t="s">
        <v>558</v>
      </c>
      <c r="W17" s="1">
        <f>S17+90</f>
        <v>230.7807</v>
      </c>
      <c r="X17" s="4" t="s">
        <v>477</v>
      </c>
      <c r="Y17" s="5"/>
      <c r="Z17" s="14"/>
      <c r="AA17" s="5"/>
      <c r="AB17" s="5"/>
      <c r="AC17" s="14"/>
      <c r="AD17" s="1"/>
    </row>
    <row r="18" spans="1:30" x14ac:dyDescent="0.2">
      <c r="A18" s="4" t="s">
        <v>41</v>
      </c>
      <c r="B18" s="4" t="s">
        <v>42</v>
      </c>
      <c r="C18" s="7" t="s">
        <v>478</v>
      </c>
      <c r="D18" s="2" t="s">
        <v>502</v>
      </c>
      <c r="E18" s="5" t="s">
        <v>111</v>
      </c>
      <c r="F18" s="5" t="s">
        <v>112</v>
      </c>
      <c r="G18" s="5" t="s">
        <v>113</v>
      </c>
      <c r="H18" s="4" t="s">
        <v>283</v>
      </c>
      <c r="I18" s="4" t="s">
        <v>43</v>
      </c>
      <c r="J18" s="4" t="s">
        <v>284</v>
      </c>
      <c r="K18" s="4" t="s">
        <v>285</v>
      </c>
      <c r="L18" s="4" t="s">
        <v>286</v>
      </c>
      <c r="M18" s="4" t="s">
        <v>287</v>
      </c>
      <c r="N18" s="4" t="s">
        <v>288</v>
      </c>
      <c r="O18" s="4" t="s">
        <v>289</v>
      </c>
      <c r="P18" s="4" t="s">
        <v>290</v>
      </c>
      <c r="Q18" s="4" t="s">
        <v>291</v>
      </c>
      <c r="R18" s="4" t="s">
        <v>292</v>
      </c>
      <c r="S18" s="4" t="s">
        <v>293</v>
      </c>
      <c r="T18" s="4" t="s">
        <v>292</v>
      </c>
      <c r="U18" s="2" t="s">
        <v>531</v>
      </c>
      <c r="V18" s="8" t="s">
        <v>559</v>
      </c>
      <c r="W18" s="4" t="s">
        <v>289</v>
      </c>
      <c r="X18" s="7" t="s">
        <v>478</v>
      </c>
      <c r="Y18" s="15"/>
      <c r="Z18" s="14"/>
      <c r="AA18" s="5"/>
      <c r="AB18" s="14"/>
      <c r="AC18" s="14"/>
      <c r="AD18" s="14"/>
    </row>
    <row r="19" spans="1:30" x14ac:dyDescent="0.2">
      <c r="A19" s="4" t="s">
        <v>44</v>
      </c>
      <c r="B19" s="4" t="s">
        <v>45</v>
      </c>
      <c r="C19" s="4" t="s">
        <v>479</v>
      </c>
      <c r="D19" s="2" t="s">
        <v>503</v>
      </c>
      <c r="E19" s="5" t="s">
        <v>114</v>
      </c>
      <c r="F19" s="5" t="s">
        <v>115</v>
      </c>
      <c r="G19" s="5" t="s">
        <v>116</v>
      </c>
      <c r="H19" s="4" t="s">
        <v>294</v>
      </c>
      <c r="I19" s="4" t="s">
        <v>46</v>
      </c>
      <c r="J19" s="4" t="s">
        <v>295</v>
      </c>
      <c r="K19" s="4" t="s">
        <v>296</v>
      </c>
      <c r="L19" s="4" t="s">
        <v>297</v>
      </c>
      <c r="M19" s="4" t="s">
        <v>298</v>
      </c>
      <c r="N19" s="4" t="s">
        <v>299</v>
      </c>
      <c r="O19" s="4" t="s">
        <v>300</v>
      </c>
      <c r="P19" s="4" t="s">
        <v>301</v>
      </c>
      <c r="Q19" s="4" t="s">
        <v>302</v>
      </c>
      <c r="R19" s="4" t="s">
        <v>303</v>
      </c>
      <c r="S19" s="4" t="s">
        <v>304</v>
      </c>
      <c r="T19" s="4" t="s">
        <v>303</v>
      </c>
      <c r="U19" s="2" t="s">
        <v>532</v>
      </c>
      <c r="V19" s="8" t="s">
        <v>560</v>
      </c>
      <c r="W19" s="4" t="s">
        <v>574</v>
      </c>
      <c r="X19" s="4" t="s">
        <v>479</v>
      </c>
      <c r="Y19" s="5"/>
      <c r="Z19" s="14"/>
      <c r="AA19" s="5"/>
      <c r="AB19" s="5"/>
      <c r="AC19" s="14"/>
      <c r="AD19" s="14"/>
    </row>
    <row r="20" spans="1:30" x14ac:dyDescent="0.2">
      <c r="A20" s="4" t="s">
        <v>47</v>
      </c>
      <c r="B20" s="4" t="s">
        <v>48</v>
      </c>
      <c r="C20" s="4" t="s">
        <v>479</v>
      </c>
      <c r="D20" s="2" t="s">
        <v>504</v>
      </c>
      <c r="E20" s="5" t="s">
        <v>117</v>
      </c>
      <c r="F20" s="5" t="s">
        <v>118</v>
      </c>
      <c r="G20" s="5" t="s">
        <v>119</v>
      </c>
      <c r="H20" s="4" t="s">
        <v>305</v>
      </c>
      <c r="I20" s="4" t="s">
        <v>49</v>
      </c>
      <c r="J20" s="4" t="s">
        <v>306</v>
      </c>
      <c r="K20" s="4" t="s">
        <v>307</v>
      </c>
      <c r="L20" s="4" t="s">
        <v>308</v>
      </c>
      <c r="M20" s="4" t="s">
        <v>309</v>
      </c>
      <c r="N20" s="4" t="s">
        <v>310</v>
      </c>
      <c r="O20" s="4" t="s">
        <v>311</v>
      </c>
      <c r="P20" s="4" t="s">
        <v>312</v>
      </c>
      <c r="Q20" s="4" t="s">
        <v>313</v>
      </c>
      <c r="R20" s="4" t="s">
        <v>314</v>
      </c>
      <c r="S20" s="4" t="s">
        <v>315</v>
      </c>
      <c r="T20" s="4" t="s">
        <v>314</v>
      </c>
      <c r="U20" s="2" t="s">
        <v>525</v>
      </c>
      <c r="V20" s="8" t="s">
        <v>561</v>
      </c>
      <c r="W20" s="11">
        <f xml:space="preserve"> 107.8977+90</f>
        <v>197.89769999999999</v>
      </c>
      <c r="X20" s="4" t="s">
        <v>479</v>
      </c>
      <c r="Y20" s="5"/>
      <c r="Z20" s="14"/>
      <c r="AA20" s="5"/>
      <c r="AB20" s="14"/>
      <c r="AC20" s="14"/>
      <c r="AD20" s="14"/>
    </row>
    <row r="21" spans="1:30" x14ac:dyDescent="0.2">
      <c r="A21" s="4" t="s">
        <v>50</v>
      </c>
      <c r="B21" s="4" t="s">
        <v>51</v>
      </c>
      <c r="C21" s="4" t="s">
        <v>480</v>
      </c>
      <c r="D21" s="2" t="s">
        <v>505</v>
      </c>
      <c r="E21" s="5" t="s">
        <v>148</v>
      </c>
      <c r="F21" s="5" t="s">
        <v>149</v>
      </c>
      <c r="G21" s="5" t="s">
        <v>150</v>
      </c>
      <c r="H21" s="4" t="s">
        <v>401</v>
      </c>
      <c r="I21" s="4" t="s">
        <v>402</v>
      </c>
      <c r="J21" s="4" t="s">
        <v>403</v>
      </c>
      <c r="K21" s="4" t="s">
        <v>404</v>
      </c>
      <c r="L21" s="4" t="s">
        <v>405</v>
      </c>
      <c r="M21" s="4" t="s">
        <v>406</v>
      </c>
      <c r="N21" s="4"/>
      <c r="O21" s="4" t="s">
        <v>407</v>
      </c>
      <c r="P21" s="4" t="s">
        <v>408</v>
      </c>
      <c r="Q21" s="4"/>
      <c r="R21" s="4" t="s">
        <v>409</v>
      </c>
      <c r="S21" s="4" t="s">
        <v>410</v>
      </c>
      <c r="T21" s="4" t="s">
        <v>407</v>
      </c>
      <c r="U21" s="2" t="s">
        <v>533</v>
      </c>
      <c r="V21" s="8" t="s">
        <v>562</v>
      </c>
      <c r="W21" s="4" t="s">
        <v>575</v>
      </c>
      <c r="X21" s="4" t="s">
        <v>480</v>
      </c>
      <c r="Y21" s="5"/>
      <c r="Z21" s="14"/>
      <c r="AA21" s="5"/>
      <c r="AB21" s="14"/>
      <c r="AC21" s="14"/>
      <c r="AD21" s="14"/>
    </row>
    <row r="22" spans="1:30" x14ac:dyDescent="0.2">
      <c r="A22" s="4" t="s">
        <v>52</v>
      </c>
      <c r="B22" s="4" t="s">
        <v>53</v>
      </c>
      <c r="C22" s="4" t="s">
        <v>479</v>
      </c>
      <c r="D22" s="2" t="s">
        <v>506</v>
      </c>
      <c r="E22" s="5" t="s">
        <v>421</v>
      </c>
      <c r="F22" s="5" t="s">
        <v>422</v>
      </c>
      <c r="G22" s="5" t="s">
        <v>423</v>
      </c>
      <c r="H22" s="4" t="s">
        <v>424</v>
      </c>
      <c r="I22" s="9" t="s">
        <v>425</v>
      </c>
      <c r="J22" s="4" t="s">
        <v>426</v>
      </c>
      <c r="K22" s="4" t="s">
        <v>427</v>
      </c>
      <c r="L22" s="4" t="s">
        <v>428</v>
      </c>
      <c r="M22" s="9" t="s">
        <v>429</v>
      </c>
      <c r="N22" s="4"/>
      <c r="O22" s="4" t="s">
        <v>430</v>
      </c>
      <c r="P22" s="4" t="s">
        <v>431</v>
      </c>
      <c r="Q22" s="4"/>
      <c r="R22" s="4" t="s">
        <v>432</v>
      </c>
      <c r="S22" s="4" t="s">
        <v>433</v>
      </c>
      <c r="T22" s="12" t="str">
        <f xml:space="preserve"> O22</f>
        <v>82.6293</v>
      </c>
      <c r="U22" s="2" t="s">
        <v>534</v>
      </c>
      <c r="V22" s="8" t="s">
        <v>563</v>
      </c>
      <c r="W22" s="12">
        <f xml:space="preserve"> P22+90</f>
        <v>206.66820000000001</v>
      </c>
      <c r="X22" s="4" t="s">
        <v>479</v>
      </c>
      <c r="Y22" s="5"/>
      <c r="Z22" s="14"/>
      <c r="AA22" s="5"/>
      <c r="AB22" s="14"/>
      <c r="AC22" s="14"/>
      <c r="AD22" s="14"/>
    </row>
    <row r="23" spans="1:30" x14ac:dyDescent="0.2">
      <c r="A23" s="4" t="s">
        <v>54</v>
      </c>
      <c r="B23" s="4" t="s">
        <v>55</v>
      </c>
      <c r="C23" s="4" t="s">
        <v>479</v>
      </c>
      <c r="D23" s="2" t="s">
        <v>507</v>
      </c>
      <c r="E23" s="5" t="s">
        <v>434</v>
      </c>
      <c r="F23" s="5" t="s">
        <v>435</v>
      </c>
      <c r="G23" s="5" t="s">
        <v>436</v>
      </c>
      <c r="H23" s="4" t="s">
        <v>437</v>
      </c>
      <c r="I23" s="9" t="s">
        <v>438</v>
      </c>
      <c r="J23" s="4" t="s">
        <v>439</v>
      </c>
      <c r="K23" s="4" t="s">
        <v>440</v>
      </c>
      <c r="L23" s="4" t="s">
        <v>441</v>
      </c>
      <c r="M23" s="9" t="s">
        <v>442</v>
      </c>
      <c r="N23" s="4"/>
      <c r="O23" s="4" t="s">
        <v>443</v>
      </c>
      <c r="P23" s="4" t="s">
        <v>444</v>
      </c>
      <c r="Q23" s="4"/>
      <c r="R23" s="4" t="s">
        <v>445</v>
      </c>
      <c r="S23" s="4" t="s">
        <v>446</v>
      </c>
      <c r="T23" s="4" t="s">
        <v>443</v>
      </c>
      <c r="U23" s="2" t="s">
        <v>535</v>
      </c>
      <c r="V23" s="8" t="s">
        <v>564</v>
      </c>
      <c r="W23" s="1">
        <f>P23+90-180</f>
        <v>218.79070000000002</v>
      </c>
      <c r="X23" s="4" t="s">
        <v>479</v>
      </c>
      <c r="Y23" s="5"/>
      <c r="Z23" s="5" t="s">
        <v>577</v>
      </c>
      <c r="AA23" s="5"/>
      <c r="AB23" s="14"/>
      <c r="AC23" s="14"/>
      <c r="AD23" s="14"/>
    </row>
    <row r="24" spans="1:30" x14ac:dyDescent="0.2">
      <c r="A24" s="4" t="s">
        <v>56</v>
      </c>
      <c r="B24" s="4" t="s">
        <v>57</v>
      </c>
      <c r="C24" s="4" t="s">
        <v>481</v>
      </c>
      <c r="D24" s="2" t="s">
        <v>508</v>
      </c>
      <c r="E24" s="5" t="s">
        <v>447</v>
      </c>
      <c r="F24" s="5" t="s">
        <v>448</v>
      </c>
      <c r="G24" s="5" t="s">
        <v>449</v>
      </c>
      <c r="H24" s="4" t="s">
        <v>450</v>
      </c>
      <c r="I24" s="4" t="s">
        <v>451</v>
      </c>
      <c r="J24" s="4" t="s">
        <v>452</v>
      </c>
      <c r="K24" s="4" t="s">
        <v>453</v>
      </c>
      <c r="L24" s="4" t="s">
        <v>454</v>
      </c>
      <c r="M24" s="4" t="s">
        <v>455</v>
      </c>
      <c r="N24" s="4"/>
      <c r="O24" s="4" t="s">
        <v>456</v>
      </c>
      <c r="P24" s="4" t="s">
        <v>457</v>
      </c>
      <c r="Q24" s="4"/>
      <c r="R24" s="4" t="s">
        <v>458</v>
      </c>
      <c r="S24" s="4" t="s">
        <v>459</v>
      </c>
      <c r="T24" s="4" t="s">
        <v>456</v>
      </c>
      <c r="U24" s="2" t="s">
        <v>536</v>
      </c>
      <c r="V24" s="8" t="s">
        <v>565</v>
      </c>
      <c r="W24" s="4" t="s">
        <v>457</v>
      </c>
      <c r="X24" s="4" t="s">
        <v>481</v>
      </c>
      <c r="Y24" s="5"/>
      <c r="Z24" s="14"/>
      <c r="AA24" s="5"/>
      <c r="AB24" s="14"/>
      <c r="AC24" s="14"/>
      <c r="AD24" s="14"/>
    </row>
    <row r="25" spans="1:30" x14ac:dyDescent="0.2">
      <c r="A25" s="4" t="s">
        <v>58</v>
      </c>
      <c r="B25" s="4" t="s">
        <v>59</v>
      </c>
      <c r="C25" s="4" t="s">
        <v>482</v>
      </c>
      <c r="D25" s="2" t="s">
        <v>509</v>
      </c>
      <c r="E25" s="5" t="s">
        <v>120</v>
      </c>
      <c r="F25" s="5" t="s">
        <v>121</v>
      </c>
      <c r="G25" s="5" t="s">
        <v>122</v>
      </c>
      <c r="H25" s="4" t="s">
        <v>316</v>
      </c>
      <c r="I25" s="6">
        <v>166495</v>
      </c>
      <c r="J25" s="6">
        <v>165348</v>
      </c>
      <c r="K25" s="4" t="s">
        <v>317</v>
      </c>
      <c r="L25" s="4" t="s">
        <v>318</v>
      </c>
      <c r="M25" s="4" t="s">
        <v>319</v>
      </c>
      <c r="N25" s="4" t="s">
        <v>320</v>
      </c>
      <c r="O25" s="4" t="s">
        <v>321</v>
      </c>
      <c r="P25" s="4" t="s">
        <v>322</v>
      </c>
      <c r="Q25" s="4" t="s">
        <v>323</v>
      </c>
      <c r="R25" s="4" t="s">
        <v>324</v>
      </c>
      <c r="S25" s="4" t="s">
        <v>325</v>
      </c>
      <c r="T25" s="4" t="s">
        <v>321</v>
      </c>
      <c r="U25" s="2" t="s">
        <v>537</v>
      </c>
      <c r="V25" s="8" t="s">
        <v>566</v>
      </c>
      <c r="W25" s="1">
        <f xml:space="preserve"> P25-270</f>
        <v>31.681899999999985</v>
      </c>
      <c r="X25" s="4" t="s">
        <v>482</v>
      </c>
      <c r="Y25" s="5"/>
      <c r="Z25" s="14"/>
      <c r="AA25" s="5"/>
      <c r="AB25" s="14"/>
      <c r="AC25" s="14"/>
      <c r="AD25" s="14"/>
    </row>
    <row r="26" spans="1:30" x14ac:dyDescent="0.2">
      <c r="A26" s="4" t="s">
        <v>60</v>
      </c>
      <c r="B26" s="4" t="s">
        <v>61</v>
      </c>
      <c r="C26" s="4" t="s">
        <v>483</v>
      </c>
      <c r="D26" s="2" t="s">
        <v>510</v>
      </c>
      <c r="E26" s="5" t="s">
        <v>123</v>
      </c>
      <c r="F26" s="5" t="s">
        <v>124</v>
      </c>
      <c r="G26" s="5" t="s">
        <v>125</v>
      </c>
      <c r="H26" s="4" t="s">
        <v>326</v>
      </c>
      <c r="I26" s="4" t="s">
        <v>62</v>
      </c>
      <c r="J26" s="4" t="s">
        <v>327</v>
      </c>
      <c r="K26" s="4" t="s">
        <v>328</v>
      </c>
      <c r="L26" s="4" t="s">
        <v>329</v>
      </c>
      <c r="M26" s="4" t="s">
        <v>330</v>
      </c>
      <c r="N26" s="4" t="s">
        <v>331</v>
      </c>
      <c r="O26" s="4" t="s">
        <v>332</v>
      </c>
      <c r="P26" s="4" t="s">
        <v>333</v>
      </c>
      <c r="Q26" s="4" t="s">
        <v>334</v>
      </c>
      <c r="R26" s="4" t="s">
        <v>335</v>
      </c>
      <c r="S26" s="4" t="s">
        <v>336</v>
      </c>
      <c r="T26" s="4" t="s">
        <v>335</v>
      </c>
      <c r="U26" s="2" t="s">
        <v>538</v>
      </c>
      <c r="V26" s="8" t="s">
        <v>567</v>
      </c>
      <c r="W26" s="1">
        <f>S26+90</f>
        <v>252.8571</v>
      </c>
      <c r="X26" s="4" t="s">
        <v>483</v>
      </c>
      <c r="Y26" s="5"/>
      <c r="Z26" s="14"/>
      <c r="AA26" s="5"/>
      <c r="AB26" s="14"/>
      <c r="AC26" s="14"/>
      <c r="AD26" s="14"/>
    </row>
    <row r="27" spans="1:30" x14ac:dyDescent="0.2">
      <c r="A27" s="4" t="s">
        <v>63</v>
      </c>
      <c r="B27" s="4" t="s">
        <v>64</v>
      </c>
      <c r="C27" s="4" t="s">
        <v>472</v>
      </c>
      <c r="D27" s="2" t="s">
        <v>511</v>
      </c>
      <c r="E27" s="4" t="s">
        <v>126</v>
      </c>
      <c r="F27" s="4" t="s">
        <v>127</v>
      </c>
      <c r="G27" s="4" t="s">
        <v>128</v>
      </c>
      <c r="H27" s="4" t="s">
        <v>337</v>
      </c>
      <c r="I27" s="4" t="s">
        <v>65</v>
      </c>
      <c r="J27" s="4" t="s">
        <v>338</v>
      </c>
      <c r="K27" s="4" t="s">
        <v>339</v>
      </c>
      <c r="L27" s="4" t="s">
        <v>340</v>
      </c>
      <c r="M27" s="4" t="s">
        <v>341</v>
      </c>
      <c r="N27" s="4" t="s">
        <v>342</v>
      </c>
      <c r="O27" s="4" t="s">
        <v>343</v>
      </c>
      <c r="P27" s="4" t="s">
        <v>344</v>
      </c>
      <c r="Q27" s="4" t="s">
        <v>345</v>
      </c>
      <c r="R27" s="4" t="s">
        <v>346</v>
      </c>
      <c r="S27" s="4" t="s">
        <v>347</v>
      </c>
      <c r="T27" s="4" t="s">
        <v>346</v>
      </c>
      <c r="U27" s="2" t="s">
        <v>539</v>
      </c>
      <c r="V27" s="8" t="s">
        <v>568</v>
      </c>
      <c r="W27" s="1">
        <f>P27-270</f>
        <v>81.122200000000021</v>
      </c>
      <c r="X27" s="4" t="s">
        <v>472</v>
      </c>
      <c r="Y27" s="5"/>
      <c r="Z27" s="14"/>
      <c r="AA27" s="5"/>
      <c r="AB27" s="14"/>
      <c r="AC27" s="14"/>
      <c r="AD27" s="14"/>
    </row>
    <row r="28" spans="1:30" x14ac:dyDescent="0.2">
      <c r="A28" s="4" t="s">
        <v>66</v>
      </c>
      <c r="B28" s="4" t="s">
        <v>67</v>
      </c>
      <c r="C28" s="4" t="s">
        <v>472</v>
      </c>
      <c r="D28" s="2" t="s">
        <v>512</v>
      </c>
      <c r="E28" s="4" t="s">
        <v>129</v>
      </c>
      <c r="F28" s="4" t="s">
        <v>130</v>
      </c>
      <c r="G28" s="4" t="s">
        <v>131</v>
      </c>
      <c r="H28" s="4" t="s">
        <v>348</v>
      </c>
      <c r="I28" s="4" t="s">
        <v>68</v>
      </c>
      <c r="J28" s="4" t="s">
        <v>349</v>
      </c>
      <c r="K28" s="4" t="s">
        <v>350</v>
      </c>
      <c r="L28" s="4" t="s">
        <v>351</v>
      </c>
      <c r="M28" s="4" t="s">
        <v>352</v>
      </c>
      <c r="N28" s="4" t="s">
        <v>353</v>
      </c>
      <c r="O28" s="4" t="s">
        <v>354</v>
      </c>
      <c r="P28" s="4" t="s">
        <v>355</v>
      </c>
      <c r="Q28" s="4" t="s">
        <v>356</v>
      </c>
      <c r="R28" s="4" t="s">
        <v>357</v>
      </c>
      <c r="S28" s="4" t="s">
        <v>358</v>
      </c>
      <c r="T28" s="4" t="s">
        <v>354</v>
      </c>
      <c r="U28" s="2" t="s">
        <v>540</v>
      </c>
      <c r="V28" s="8" t="s">
        <v>569</v>
      </c>
      <c r="W28" s="1">
        <f>P28-90</f>
        <v>60.020999999999987</v>
      </c>
      <c r="X28" s="4" t="s">
        <v>472</v>
      </c>
      <c r="Y28" s="5"/>
      <c r="Z28" s="5" t="s">
        <v>577</v>
      </c>
      <c r="AA28" s="5"/>
      <c r="AB28" s="4"/>
      <c r="AC28" s="14"/>
      <c r="AD28" s="14"/>
    </row>
    <row r="29" spans="1:30" x14ac:dyDescent="0.2">
      <c r="A29" s="4" t="s">
        <v>69</v>
      </c>
      <c r="B29" s="4" t="s">
        <v>70</v>
      </c>
      <c r="C29" s="4" t="s">
        <v>472</v>
      </c>
      <c r="D29" s="2" t="s">
        <v>513</v>
      </c>
      <c r="E29" s="4" t="s">
        <v>132</v>
      </c>
      <c r="F29" s="4" t="s">
        <v>133</v>
      </c>
      <c r="G29" s="4" t="s">
        <v>134</v>
      </c>
      <c r="H29" s="4" t="s">
        <v>359</v>
      </c>
      <c r="I29" s="4" t="s">
        <v>71</v>
      </c>
      <c r="J29" s="4" t="s">
        <v>360</v>
      </c>
      <c r="K29" s="4" t="s">
        <v>361</v>
      </c>
      <c r="L29" s="4" t="s">
        <v>362</v>
      </c>
      <c r="M29" s="4" t="s">
        <v>363</v>
      </c>
      <c r="N29" s="4" t="s">
        <v>364</v>
      </c>
      <c r="O29" s="4" t="s">
        <v>365</v>
      </c>
      <c r="P29" s="4" t="s">
        <v>366</v>
      </c>
      <c r="Q29" s="4" t="s">
        <v>367</v>
      </c>
      <c r="R29" s="4" t="s">
        <v>368</v>
      </c>
      <c r="S29" s="4" t="s">
        <v>369</v>
      </c>
      <c r="T29" s="4" t="s">
        <v>365</v>
      </c>
      <c r="U29" s="2" t="s">
        <v>541</v>
      </c>
      <c r="V29" s="8" t="s">
        <v>570</v>
      </c>
      <c r="W29" s="4" t="s">
        <v>366</v>
      </c>
      <c r="X29" s="4" t="s">
        <v>472</v>
      </c>
      <c r="Y29" s="5"/>
      <c r="Z29" s="14"/>
      <c r="AA29" s="5"/>
      <c r="AB29" s="14"/>
      <c r="AC29" s="14"/>
      <c r="AD29" s="14"/>
    </row>
    <row r="30" spans="1:30" x14ac:dyDescent="0.2">
      <c r="A30" s="4" t="s">
        <v>72</v>
      </c>
      <c r="B30" s="4" t="s">
        <v>73</v>
      </c>
      <c r="C30" s="4" t="s">
        <v>484</v>
      </c>
      <c r="D30" s="2" t="s">
        <v>514</v>
      </c>
      <c r="E30" s="4" t="s">
        <v>135</v>
      </c>
      <c r="F30" s="4" t="s">
        <v>136</v>
      </c>
      <c r="G30" s="4" t="s">
        <v>137</v>
      </c>
      <c r="H30" s="4" t="s">
        <v>370</v>
      </c>
      <c r="I30" s="4" t="s">
        <v>74</v>
      </c>
      <c r="J30" s="4" t="s">
        <v>371</v>
      </c>
      <c r="K30" s="4" t="s">
        <v>372</v>
      </c>
      <c r="L30" s="4" t="s">
        <v>373</v>
      </c>
      <c r="M30" s="4" t="s">
        <v>374</v>
      </c>
      <c r="N30" s="4" t="s">
        <v>375</v>
      </c>
      <c r="O30" s="4" t="s">
        <v>376</v>
      </c>
      <c r="P30" s="4" t="s">
        <v>377</v>
      </c>
      <c r="Q30" s="4" t="s">
        <v>378</v>
      </c>
      <c r="R30" s="4" t="s">
        <v>379</v>
      </c>
      <c r="S30" s="4" t="s">
        <v>380</v>
      </c>
      <c r="T30" s="4" t="s">
        <v>379</v>
      </c>
      <c r="U30" s="2" t="s">
        <v>542</v>
      </c>
      <c r="V30" s="8" t="s">
        <v>571</v>
      </c>
      <c r="W30" s="1">
        <f xml:space="preserve"> S30-180</f>
        <v>95.268100000000004</v>
      </c>
      <c r="X30" s="4" t="s">
        <v>484</v>
      </c>
      <c r="Y30" s="5"/>
      <c r="Z30" s="5" t="s">
        <v>577</v>
      </c>
      <c r="AA30" s="5"/>
      <c r="AB30" s="14"/>
      <c r="AC30" s="14"/>
      <c r="AD30" s="14"/>
    </row>
    <row r="31" spans="1:30" x14ac:dyDescent="0.2">
      <c r="U31" s="13"/>
      <c r="V31" s="14"/>
      <c r="W31" s="14"/>
    </row>
    <row r="32" spans="1:30" x14ac:dyDescent="0.2">
      <c r="U32" s="14"/>
      <c r="V32" s="14"/>
      <c r="W32" s="14"/>
      <c r="X32" s="14"/>
    </row>
    <row r="33" spans="10:29" x14ac:dyDescent="0.2">
      <c r="U33" s="14"/>
      <c r="V33" s="13"/>
      <c r="W33" s="14"/>
      <c r="X33" s="14"/>
    </row>
    <row r="34" spans="10:29" x14ac:dyDescent="0.2">
      <c r="U34" s="14"/>
      <c r="V34" s="14"/>
      <c r="W34" s="14"/>
      <c r="X34" s="14"/>
      <c r="AA34" s="1"/>
    </row>
    <row r="35" spans="10:29" x14ac:dyDescent="0.2">
      <c r="U35" s="5"/>
      <c r="V35" s="14"/>
      <c r="W35" s="14"/>
      <c r="X35" s="5"/>
      <c r="AC35" s="1"/>
    </row>
    <row r="36" spans="10:29" x14ac:dyDescent="0.2">
      <c r="U36" s="14"/>
      <c r="V36" s="14"/>
      <c r="W36" s="13"/>
      <c r="X36" s="14"/>
    </row>
    <row r="38" spans="10:29" x14ac:dyDescent="0.2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Blad1!strain_and_velo1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Blok, Lisanne</dc:creator>
  <cp:lastModifiedBy>Blok, Lisanne</cp:lastModifiedBy>
  <dcterms:created xsi:type="dcterms:W3CDTF">2021-11-29T15:09:33Z</dcterms:created>
  <dcterms:modified xsi:type="dcterms:W3CDTF">2021-12-08T10:32:09Z</dcterms:modified>
</cp:coreProperties>
</file>