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6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uments and Settings\BU2\Documents\bioreactor_KSnokhous\nakupy\"/>
    </mc:Choice>
  </mc:AlternateContent>
  <xr:revisionPtr revIDLastSave="0" documentId="13_ncr:1_{21ACCF14-3D10-44E6-BD9E-827891E85C7F}" xr6:coauthVersionLast="36" xr6:coauthVersionMax="45" xr10:uidLastSave="{00000000-0000-0000-0000-000000000000}"/>
  <bookViews>
    <workbookView xWindow="0" yWindow="0" windowWidth="28800" windowHeight="12375" xr2:uid="{BC32C59B-8597-4BC0-B079-46BEB167D570}"/>
  </bookViews>
  <sheets>
    <sheet name="Lis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4" i="1" l="1"/>
  <c r="G35" i="1"/>
  <c r="G36" i="1"/>
  <c r="G37" i="1"/>
  <c r="G38" i="1"/>
  <c r="G39" i="1"/>
  <c r="G33" i="1"/>
  <c r="E34" i="1"/>
  <c r="E35" i="1"/>
  <c r="E36" i="1"/>
  <c r="E37" i="1"/>
  <c r="E38" i="1"/>
  <c r="E39" i="1"/>
  <c r="E33" i="1"/>
  <c r="F39" i="1"/>
  <c r="F38" i="1"/>
  <c r="F37" i="1"/>
  <c r="F36" i="1"/>
  <c r="F35" i="1"/>
  <c r="F34" i="1"/>
  <c r="F33" i="1"/>
  <c r="E31" i="1" l="1"/>
  <c r="G31" i="1" s="1"/>
  <c r="E25" i="1"/>
  <c r="G25" i="1"/>
  <c r="E24" i="1"/>
  <c r="G26" i="1"/>
  <c r="G27" i="1"/>
  <c r="G28" i="1"/>
  <c r="G29" i="1"/>
  <c r="G30" i="1"/>
  <c r="G32" i="1"/>
  <c r="G12" i="1" l="1"/>
  <c r="G8" i="1"/>
  <c r="G3" i="1"/>
  <c r="G4" i="1"/>
  <c r="G5" i="1"/>
  <c r="G6" i="1"/>
  <c r="G7" i="1"/>
  <c r="G9" i="1"/>
  <c r="G10" i="1"/>
  <c r="G11" i="1"/>
  <c r="G13" i="1"/>
  <c r="G14" i="1"/>
  <c r="G15" i="1"/>
  <c r="G16" i="1"/>
  <c r="G17" i="1"/>
  <c r="G18" i="1"/>
  <c r="G19" i="1"/>
  <c r="G20" i="1"/>
  <c r="G21" i="1"/>
  <c r="G22" i="1"/>
  <c r="G23" i="1"/>
  <c r="G24" i="1"/>
  <c r="G2" i="1"/>
</calcChain>
</file>

<file path=xl/sharedStrings.xml><?xml version="1.0" encoding="utf-8"?>
<sst xmlns="http://schemas.openxmlformats.org/spreadsheetml/2006/main" count="87" uniqueCount="84">
  <si>
    <t>Název</t>
  </si>
  <si>
    <t>Ks</t>
  </si>
  <si>
    <t>Nosníková svorka C</t>
  </si>
  <si>
    <t>Cena bez DPH/kus</t>
  </si>
  <si>
    <t>Cena s DPH/kus</t>
  </si>
  <si>
    <t>Cena bez DPH celkem</t>
  </si>
  <si>
    <t>Cena s DPH celkem</t>
  </si>
  <si>
    <t>Dostupné z</t>
  </si>
  <si>
    <t>https://www.sroubyonline.cz/kotvici-technika/ostatni-kotvici-technika/tkl</t>
  </si>
  <si>
    <t>https://www.hornbach.cz/shop/Plexisklo-GUTTA-akrylatove-1000-x-500-x-3-mm-hladke-opal/8055679/artikl.html</t>
  </si>
  <si>
    <t>Víko, plexisklo 1000x500 mm</t>
  </si>
  <si>
    <t>https://www.kompresory-vzduchotechnika.cz/l-spojka-8-r3-8/</t>
  </si>
  <si>
    <t>L-SPOJKA 8 - R3/8</t>
  </si>
  <si>
    <t>https://www.kompresory-vzduchotechnika.cz/prepazkova-spojka-8/</t>
  </si>
  <si>
    <t>PŘEPÁŽKOVÁ SPOJKA 8</t>
  </si>
  <si>
    <t>https://www.kompresory-vzduchotechnika.cz/l-spojka-8/</t>
  </si>
  <si>
    <t>L-SPOJKA 8</t>
  </si>
  <si>
    <t>ZÁSLEPKA VNĚJŠÍ 8</t>
  </si>
  <si>
    <t>https://www.kompresory-vzduchotechnika.cz/zaslepka-vnejsi-8/</t>
  </si>
  <si>
    <t>Čirá hadička pro CO2</t>
  </si>
  <si>
    <t>https://www.kompresory-vzduchotechnika.cz/prima-spojka-8/</t>
  </si>
  <si>
    <t>PŘÍMÁ SPOJKA 8</t>
  </si>
  <si>
    <t>HADIČKA ELASTOLLAN C-98 ČIRÁ 8/6 MM</t>
  </si>
  <si>
    <t>https://www.kompresory-vzduchotechnika.cz/hadicka-elastollan-c-98-cira-8-6-mm/</t>
  </si>
  <si>
    <t>HADIČKA ELASTOLLAN C-98 ČIRÁ 6/4 MM</t>
  </si>
  <si>
    <t>https://www.kompresory-vzduchotechnika.cz/hadicka-elastollan-c-98-cira-6-4-mm/</t>
  </si>
  <si>
    <t>https://www.kompresory-vzduchotechnika.cz/prima-spojka-redukovana-6-8/</t>
  </si>
  <si>
    <t>PŘÍMÁ SPOJKA REDUKOVANÁ 6 - 8</t>
  </si>
  <si>
    <t>https://www.rataj-spk.cz/co2/1848-profi2-co2-set#/114-objem_lahve-2_1l_1500g</t>
  </si>
  <si>
    <t>CO2 set Equilibrium s elektromagnetem</t>
  </si>
  <si>
    <t>Objem lahve 2,1l</t>
  </si>
  <si>
    <t>https://www.rataj-spk.cz/prislusenstvi/1702-cira-hadicka-pro-co2</t>
  </si>
  <si>
    <t>https://www.rataj-spk.cz/zpetne-ventily/1211-zpetny-ventil</t>
  </si>
  <si>
    <t>Zpětný ventil</t>
  </si>
  <si>
    <t>Vcelku 5metrů(5ks)</t>
  </si>
  <si>
    <t>Vcelku 15 metrů(15ks)</t>
  </si>
  <si>
    <t>V celku 5 metrů(5ks)</t>
  </si>
  <si>
    <t>https://www.kompresory-vzduchotechnika.cz/y-spojka-8/</t>
  </si>
  <si>
    <t>Y-SPOJKA 8</t>
  </si>
  <si>
    <t>SUNSUN CT-201</t>
  </si>
  <si>
    <t>Počítadlo bublin - na hadičku</t>
  </si>
  <si>
    <t>Náplň do počítadla bublin</t>
  </si>
  <si>
    <t>https://www.rataj-spk.cz/prislusenstvi/1634-pocitadlo-bublin-na-hadicku</t>
  </si>
  <si>
    <t>https://www.rataj-spk.cz/prislusenstvi/1693-napln-do-pocitadla-bublin</t>
  </si>
  <si>
    <t>https://www.rataj-spk.cz/vzduchovaci-hadicky-spojky-skrtitka/1209-skrtitko</t>
  </si>
  <si>
    <t>Škrtítko</t>
  </si>
  <si>
    <t>https://www.rataj-spk.cz/vzduchovaci-hadicky-spojky-skrtitka/1210-skrtitko</t>
  </si>
  <si>
    <t>https://www.rostlinna-akvaria.cz/sunsun-ct-201-regulovatelny-vzduchovaci-motorek-1-5l-min</t>
  </si>
  <si>
    <t>Hailea vzduchovací motorek ACO-6604 2x4,5l/min</t>
  </si>
  <si>
    <t>https://www.rostlinna-akvaria.cz/eshop/vzduchovani/hailea-vzduchovaci-motorek-aco-6604-2x4-5l-min</t>
  </si>
  <si>
    <t>EHEIM air pump 400 (3704)</t>
  </si>
  <si>
    <t>https://www.rataj-spk.cz/vzduchovaci-motorky/377-eheim-air-pump-400</t>
  </si>
  <si>
    <t>https://www.gumex.cz/samolepici-pryzove-mikroporezni-profily-obdelnikoveho-tvaru-00537032#sekce=read-more</t>
  </si>
  <si>
    <t>Samolepicí mikroporézní profil obdélníkový, 3x15mm, hustota 500kg/m3, EPDM, -30°C/+80°C, černý</t>
  </si>
  <si>
    <t>jedno balení-20metrů</t>
  </si>
  <si>
    <t>https://www.inerez.cz/jekl-1-4571-40-x-40-x-2-111094.html</t>
  </si>
  <si>
    <t>Jekl - 1.4571: 40 x 40 x 2</t>
  </si>
  <si>
    <t>https://www.inerez.cz/jekl-1-4571-35-x-35-x-2-111083.html</t>
  </si>
  <si>
    <t>1000mm v celku 1x</t>
  </si>
  <si>
    <t>Jekl - 1.4571: 35 x 35 x 2</t>
  </si>
  <si>
    <t>Matice křídlová DIN 315A M8 nerez A2</t>
  </si>
  <si>
    <t>http://www.spojovaci-material.net/sp/matice/kulate/kridlove-americky-typ/nerezova-ocel-a2/matice-kridlova-din-315a-m8-nerez-a2-14258.html</t>
  </si>
  <si>
    <t>http://www.spojovaci-material.net/sp/podlozky/ploche/din125a-pod-sestihran/nerezova-ocel/a4/podlozka-plocha-din-125a-m8-8-4-nerez-a4-19274.html</t>
  </si>
  <si>
    <t>Podložka plochá DIN 125A M8 / 8,4 nerez A4</t>
  </si>
  <si>
    <t>http://www.spojovaci-material.net/sp/podlozky/ploche/din125a-pod-sestihran/nerezova-ocel/a4/podlozka-plocha-din-125a-m16-17-0-nerez-a4-19278.html</t>
  </si>
  <si>
    <t>Podložka plochá DIN 125A M16 / 17,0 nerez A4</t>
  </si>
  <si>
    <t>Matice nízká DIN 439B M16x1,00 nerez A2</t>
  </si>
  <si>
    <t>https://www.inerez.cz/ocel-plocha-str-en-10028-7-1-4571-30-x-3-108780.html</t>
  </si>
  <si>
    <t>http://www.spojovaci-material.net/sp/matice/sestihranne/nizke-din-439/jemny-zavit/nerezova-ocel/a2/matice-nizka-din-439b-m16x1-00-nerez-a2-15670.html</t>
  </si>
  <si>
    <t>Ocel plochá stř. - EN 10028-7 - 1.4571: 30 x 3</t>
  </si>
  <si>
    <t>http://www.spojovaci-material.net/sp/srouby/sestihranna-hlava/cely-zavit-din-933/nerezova-ocel/a4/70/sroub-sestihranny-cely-zavit-din-933-m8x55-nerez-a4-70-11974.html</t>
  </si>
  <si>
    <t>Šroub šestihranný celý závit DIN 933 M8x55 nerez A4-70</t>
  </si>
  <si>
    <t xml:space="preserve"> 3000mm v celku 3x </t>
  </si>
  <si>
    <t>https://www.laskarduino.cz/espressif-esp32-s2-saola-1r-2-4ghz-wifi-rev--1-2--cp2102/</t>
  </si>
  <si>
    <t>ESP32-S2 vývojový kit</t>
  </si>
  <si>
    <t>https://www.laskarduino.cz/espressif-wroom-32-2-4ghz-wifi-bluetooth-breadboard-kit/</t>
  </si>
  <si>
    <t>Wroom32 kit</t>
  </si>
  <si>
    <t>ATTINY85</t>
  </si>
  <si>
    <t>https://www.tme.eu/cz/details/attiny85-20pu/rodina-avr-8-bitu/microchip-atmel/</t>
  </si>
  <si>
    <t>https://www.laskarduino.cz/hy-driver-hy-div268n-5a-toshiba-tb6600-pro-krokove-motory-5a-42v/</t>
  </si>
  <si>
    <t>https://www.laskarduino.cz/driver-tb6600-pro-krokove-motory-4a-9-42v-pcb/</t>
  </si>
  <si>
    <t>driver pro krok. motor</t>
  </si>
  <si>
    <t>display i2c</t>
  </si>
  <si>
    <t>https://arduino-shop.cz/arduino/1421-eses-i2c-20x4-display-pro-jednodeskove-pocitace.html?gclid=Cj0KCQjwuL_8BRCXARIsAGiC51AaUN-iQm0k_3qSD826rhlR5hUuxtvJMt2UjPC1cdwT4N_Vt1o1S2saAtzAEALw_wcB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</si>
</sst>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#,##0\ &quot;Kč&quot;;[Red]\-#,##0\ &quot;Kč&quot;"/>
    <numFmt numFmtId="8" formatCode="#,##0.00\ &quot;Kč&quot;;[Red]\-#,##0.00\ &quot;Kč&quot;"/>
  </numFmts>
  <fonts count="4" x14ac:knownFonts="1"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1"/>
      <name val="Arial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8" fontId="0" fillId="0" borderId="0" xfId="0" applyNumberFormat="1"/>
    <xf numFmtId="6" fontId="0" fillId="0" borderId="0" xfId="0" applyNumberFormat="1"/>
    <xf numFmtId="0" fontId="2" fillId="0" borderId="0" xfId="0" applyFont="1"/>
    <xf numFmtId="0" fontId="3" fillId="0" borderId="0" xfId="0" applyFont="1"/>
  </cellXfs>
  <cellStyles count="2">
    <cellStyle name="Hypertextový odkaz" xfId="1" builtinId="8"/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kompresory-vzduchotechnika.cz/l-spojka-8/" TargetMode="External"/><Relationship Id="rId13" Type="http://schemas.openxmlformats.org/officeDocument/2006/relationships/printerSettings" Target="../printerSettings/printerSettings1.bin"/><Relationship Id="rId3" Type="http://schemas.openxmlformats.org/officeDocument/2006/relationships/hyperlink" Target="https://www.kompresory-vzduchotechnika.cz/hadicka-elastollan-c-98-cira-8-6-mm/" TargetMode="External"/><Relationship Id="rId7" Type="http://schemas.openxmlformats.org/officeDocument/2006/relationships/hyperlink" Target="https://www.rostlinna-akvaria.cz/eshop/vzduchovani/hailea-vzduchovaci-motorek-aco-6604-2x4-5l-min" TargetMode="External"/><Relationship Id="rId12" Type="http://schemas.openxmlformats.org/officeDocument/2006/relationships/hyperlink" Target="https://www.gumex.cz/samolepici-pryzove-mikroporezni-profily-obdelnikoveho-tvaru-00537032" TargetMode="External"/><Relationship Id="rId2" Type="http://schemas.openxmlformats.org/officeDocument/2006/relationships/hyperlink" Target="https://www.kompresory-vzduchotechnika.cz/l-spojka-8-r3-8/" TargetMode="External"/><Relationship Id="rId1" Type="http://schemas.openxmlformats.org/officeDocument/2006/relationships/hyperlink" Target="https://www.sroubyonline.cz/kotvici-technika/ostatni-kotvici-technika/tkl" TargetMode="External"/><Relationship Id="rId6" Type="http://schemas.openxmlformats.org/officeDocument/2006/relationships/hyperlink" Target="https://www.rostlinna-akvaria.cz/sunsun-ct-201-regulovatelny-vzduchovaci-motorek-1-5l-min" TargetMode="External"/><Relationship Id="rId11" Type="http://schemas.openxmlformats.org/officeDocument/2006/relationships/hyperlink" Target="http://www.spojovaci-material.net/sp/srouby/sestihranna-hlava/cely-zavit-din-933/nerezova-ocel/a4/70/sroub-sestihranny-cely-zavit-din-933-m8x55-nerez-a4-70-11974.html" TargetMode="External"/><Relationship Id="rId5" Type="http://schemas.openxmlformats.org/officeDocument/2006/relationships/hyperlink" Target="https://www.rataj-spk.cz/prislusenstvi/1702-cira-hadicka-pro-co2" TargetMode="External"/><Relationship Id="rId10" Type="http://schemas.openxmlformats.org/officeDocument/2006/relationships/hyperlink" Target="https://www.kompresory-vzduchotechnika.cz/prepazkova-spojka-8/" TargetMode="External"/><Relationship Id="rId4" Type="http://schemas.openxmlformats.org/officeDocument/2006/relationships/hyperlink" Target="https://www.kompresory-vzduchotechnika.cz/prima-spojka-redukovana-6-8/" TargetMode="External"/><Relationship Id="rId9" Type="http://schemas.openxmlformats.org/officeDocument/2006/relationships/hyperlink" Target="https://www.kompresory-vzduchotechnika.cz/prima-spojka-8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419D43-F503-4529-B5A7-984FA6C3A899}">
  <dimension ref="A1:H39"/>
  <sheetViews>
    <sheetView tabSelected="1" workbookViewId="0">
      <pane ySplit="1" topLeftCell="A17" activePane="bottomLeft" state="frozen"/>
      <selection pane="bottomLeft" activeCell="D39" sqref="D39"/>
    </sheetView>
  </sheetViews>
  <sheetFormatPr defaultRowHeight="15" x14ac:dyDescent="0.25"/>
  <cols>
    <col min="1" max="1" width="29.7109375" customWidth="1"/>
    <col min="2" max="2" width="41.42578125" customWidth="1"/>
    <col min="4" max="4" width="18" customWidth="1"/>
    <col min="5" max="5" width="17.85546875" customWidth="1"/>
    <col min="6" max="6" width="18.85546875" customWidth="1"/>
    <col min="7" max="7" width="17.85546875" customWidth="1"/>
    <col min="8" max="8" width="35.42578125" customWidth="1"/>
    <col min="9" max="9" width="37" customWidth="1"/>
  </cols>
  <sheetData>
    <row r="1" spans="1:8" x14ac:dyDescent="0.25">
      <c r="B1" t="s">
        <v>0</v>
      </c>
      <c r="C1" t="s">
        <v>1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25">
      <c r="B2" t="s">
        <v>2</v>
      </c>
      <c r="C2">
        <v>6</v>
      </c>
      <c r="E2" s="2">
        <v>134.72999999999999</v>
      </c>
      <c r="G2">
        <f>C2*E2</f>
        <v>808.37999999999988</v>
      </c>
      <c r="H2" s="1" t="s">
        <v>8</v>
      </c>
    </row>
    <row r="3" spans="1:8" x14ac:dyDescent="0.25">
      <c r="B3" t="s">
        <v>10</v>
      </c>
      <c r="C3">
        <v>1</v>
      </c>
      <c r="E3">
        <v>459</v>
      </c>
      <c r="G3">
        <f t="shared" ref="G3:G32" si="0">C3*E3</f>
        <v>459</v>
      </c>
      <c r="H3" t="s">
        <v>9</v>
      </c>
    </row>
    <row r="4" spans="1:8" x14ac:dyDescent="0.25">
      <c r="B4" t="s">
        <v>12</v>
      </c>
      <c r="C4">
        <v>2</v>
      </c>
      <c r="D4" s="3"/>
      <c r="E4" s="3">
        <v>88</v>
      </c>
      <c r="G4">
        <f t="shared" si="0"/>
        <v>176</v>
      </c>
      <c r="H4" s="1" t="s">
        <v>11</v>
      </c>
    </row>
    <row r="5" spans="1:8" x14ac:dyDescent="0.25">
      <c r="B5" t="s">
        <v>14</v>
      </c>
      <c r="C5">
        <v>4</v>
      </c>
      <c r="E5" s="3">
        <v>208</v>
      </c>
      <c r="G5">
        <f t="shared" si="0"/>
        <v>832</v>
      </c>
      <c r="H5" s="1" t="s">
        <v>13</v>
      </c>
    </row>
    <row r="6" spans="1:8" x14ac:dyDescent="0.25">
      <c r="B6" t="s">
        <v>16</v>
      </c>
      <c r="C6">
        <v>10</v>
      </c>
      <c r="E6">
        <v>41</v>
      </c>
      <c r="G6">
        <f t="shared" si="0"/>
        <v>410</v>
      </c>
      <c r="H6" s="1" t="s">
        <v>15</v>
      </c>
    </row>
    <row r="7" spans="1:8" x14ac:dyDescent="0.25">
      <c r="B7" t="s">
        <v>17</v>
      </c>
      <c r="C7">
        <v>3</v>
      </c>
      <c r="E7">
        <v>35</v>
      </c>
      <c r="G7">
        <f t="shared" si="0"/>
        <v>105</v>
      </c>
      <c r="H7" t="s">
        <v>18</v>
      </c>
    </row>
    <row r="8" spans="1:8" x14ac:dyDescent="0.25">
      <c r="B8" t="s">
        <v>27</v>
      </c>
      <c r="C8">
        <v>4</v>
      </c>
      <c r="E8">
        <v>48</v>
      </c>
      <c r="G8">
        <f>C8*E8</f>
        <v>192</v>
      </c>
      <c r="H8" s="1" t="s">
        <v>26</v>
      </c>
    </row>
    <row r="9" spans="1:8" x14ac:dyDescent="0.25">
      <c r="B9" t="s">
        <v>21</v>
      </c>
      <c r="C9">
        <v>4</v>
      </c>
      <c r="E9">
        <v>41</v>
      </c>
      <c r="G9">
        <f t="shared" si="0"/>
        <v>164</v>
      </c>
      <c r="H9" s="1" t="s">
        <v>20</v>
      </c>
    </row>
    <row r="10" spans="1:8" x14ac:dyDescent="0.25">
      <c r="A10" s="4" t="s">
        <v>34</v>
      </c>
      <c r="B10" t="s">
        <v>24</v>
      </c>
      <c r="C10">
        <v>5</v>
      </c>
      <c r="E10">
        <v>35</v>
      </c>
      <c r="G10">
        <f t="shared" si="0"/>
        <v>175</v>
      </c>
      <c r="H10" t="s">
        <v>25</v>
      </c>
    </row>
    <row r="11" spans="1:8" x14ac:dyDescent="0.25">
      <c r="A11" s="4" t="s">
        <v>35</v>
      </c>
      <c r="B11" t="s">
        <v>22</v>
      </c>
      <c r="C11">
        <v>15</v>
      </c>
      <c r="E11">
        <v>53</v>
      </c>
      <c r="G11">
        <f t="shared" si="0"/>
        <v>795</v>
      </c>
      <c r="H11" s="1" t="s">
        <v>23</v>
      </c>
    </row>
    <row r="12" spans="1:8" x14ac:dyDescent="0.25">
      <c r="A12" t="s">
        <v>30</v>
      </c>
      <c r="B12" t="s">
        <v>29</v>
      </c>
      <c r="C12">
        <v>1</v>
      </c>
      <c r="E12">
        <v>2684</v>
      </c>
      <c r="G12">
        <f>C12*E12</f>
        <v>2684</v>
      </c>
      <c r="H12" t="s">
        <v>28</v>
      </c>
    </row>
    <row r="13" spans="1:8" x14ac:dyDescent="0.25">
      <c r="A13" t="s">
        <v>36</v>
      </c>
      <c r="B13" t="s">
        <v>19</v>
      </c>
      <c r="C13">
        <v>5</v>
      </c>
      <c r="E13">
        <v>33</v>
      </c>
      <c r="G13">
        <f t="shared" si="0"/>
        <v>165</v>
      </c>
      <c r="H13" s="1" t="s">
        <v>31</v>
      </c>
    </row>
    <row r="14" spans="1:8" x14ac:dyDescent="0.25">
      <c r="B14" t="s">
        <v>33</v>
      </c>
      <c r="C14">
        <v>3</v>
      </c>
      <c r="E14">
        <v>29</v>
      </c>
      <c r="G14">
        <f t="shared" si="0"/>
        <v>87</v>
      </c>
      <c r="H14" t="s">
        <v>32</v>
      </c>
    </row>
    <row r="15" spans="1:8" x14ac:dyDescent="0.25">
      <c r="B15" t="s">
        <v>38</v>
      </c>
      <c r="C15">
        <v>3</v>
      </c>
      <c r="E15">
        <v>52</v>
      </c>
      <c r="G15">
        <f t="shared" si="0"/>
        <v>156</v>
      </c>
      <c r="H15" t="s">
        <v>37</v>
      </c>
    </row>
    <row r="16" spans="1:8" x14ac:dyDescent="0.25">
      <c r="B16" t="s">
        <v>39</v>
      </c>
      <c r="C16">
        <v>3</v>
      </c>
      <c r="E16">
        <v>199</v>
      </c>
      <c r="G16">
        <f t="shared" si="0"/>
        <v>597</v>
      </c>
      <c r="H16" s="1" t="s">
        <v>47</v>
      </c>
    </row>
    <row r="17" spans="1:8" x14ac:dyDescent="0.25">
      <c r="B17" t="s">
        <v>40</v>
      </c>
      <c r="C17">
        <v>1</v>
      </c>
      <c r="E17">
        <v>245</v>
      </c>
      <c r="G17">
        <f t="shared" si="0"/>
        <v>245</v>
      </c>
      <c r="H17" t="s">
        <v>42</v>
      </c>
    </row>
    <row r="18" spans="1:8" x14ac:dyDescent="0.25">
      <c r="B18" t="s">
        <v>41</v>
      </c>
      <c r="C18">
        <v>1</v>
      </c>
      <c r="E18" s="5">
        <v>46</v>
      </c>
      <c r="G18">
        <f t="shared" si="0"/>
        <v>46</v>
      </c>
      <c r="H18" t="s">
        <v>43</v>
      </c>
    </row>
    <row r="19" spans="1:8" x14ac:dyDescent="0.25">
      <c r="B19" t="s">
        <v>48</v>
      </c>
      <c r="C19">
        <v>2</v>
      </c>
      <c r="E19">
        <v>279</v>
      </c>
      <c r="G19">
        <f t="shared" si="0"/>
        <v>558</v>
      </c>
      <c r="H19" s="1" t="s">
        <v>49</v>
      </c>
    </row>
    <row r="20" spans="1:8" x14ac:dyDescent="0.25">
      <c r="B20" t="s">
        <v>45</v>
      </c>
      <c r="C20">
        <v>4</v>
      </c>
      <c r="E20">
        <v>8</v>
      </c>
      <c r="G20">
        <f t="shared" si="0"/>
        <v>32</v>
      </c>
      <c r="H20" t="s">
        <v>44</v>
      </c>
    </row>
    <row r="21" spans="1:8" x14ac:dyDescent="0.25">
      <c r="B21" t="s">
        <v>45</v>
      </c>
      <c r="C21">
        <v>4</v>
      </c>
      <c r="E21">
        <v>8</v>
      </c>
      <c r="G21">
        <f t="shared" si="0"/>
        <v>32</v>
      </c>
      <c r="H21" t="s">
        <v>46</v>
      </c>
    </row>
    <row r="22" spans="1:8" x14ac:dyDescent="0.25">
      <c r="B22" t="s">
        <v>50</v>
      </c>
      <c r="C22">
        <v>1</v>
      </c>
      <c r="E22">
        <v>849</v>
      </c>
      <c r="G22">
        <f t="shared" si="0"/>
        <v>849</v>
      </c>
      <c r="H22" t="s">
        <v>51</v>
      </c>
    </row>
    <row r="23" spans="1:8" x14ac:dyDescent="0.25">
      <c r="A23" t="s">
        <v>54</v>
      </c>
      <c r="B23" t="s">
        <v>53</v>
      </c>
      <c r="C23">
        <v>20</v>
      </c>
      <c r="E23">
        <v>22.9</v>
      </c>
      <c r="G23">
        <f t="shared" si="0"/>
        <v>458</v>
      </c>
      <c r="H23" s="1" t="s">
        <v>52</v>
      </c>
    </row>
    <row r="24" spans="1:8" x14ac:dyDescent="0.25">
      <c r="A24" t="s">
        <v>72</v>
      </c>
      <c r="B24" s="1" t="s">
        <v>56</v>
      </c>
      <c r="C24">
        <v>3</v>
      </c>
      <c r="D24">
        <v>980</v>
      </c>
      <c r="E24">
        <f>D24*1.21</f>
        <v>1185.8</v>
      </c>
      <c r="G24">
        <f t="shared" si="0"/>
        <v>3557.3999999999996</v>
      </c>
      <c r="H24" t="s">
        <v>55</v>
      </c>
    </row>
    <row r="25" spans="1:8" x14ac:dyDescent="0.25">
      <c r="A25" t="s">
        <v>58</v>
      </c>
      <c r="B25" t="s">
        <v>59</v>
      </c>
      <c r="C25">
        <v>1</v>
      </c>
      <c r="D25">
        <v>315</v>
      </c>
      <c r="E25">
        <f>D25*1.21</f>
        <v>381.15</v>
      </c>
      <c r="G25">
        <f t="shared" si="0"/>
        <v>381.15</v>
      </c>
      <c r="H25" t="s">
        <v>57</v>
      </c>
    </row>
    <row r="26" spans="1:8" x14ac:dyDescent="0.25">
      <c r="B26" t="s">
        <v>71</v>
      </c>
      <c r="C26">
        <v>15</v>
      </c>
      <c r="E26">
        <v>6.66</v>
      </c>
      <c r="G26">
        <f t="shared" si="0"/>
        <v>99.9</v>
      </c>
      <c r="H26" s="1" t="s">
        <v>70</v>
      </c>
    </row>
    <row r="27" spans="1:8" x14ac:dyDescent="0.25">
      <c r="B27" t="s">
        <v>60</v>
      </c>
      <c r="C27">
        <v>10</v>
      </c>
      <c r="E27">
        <v>4.47</v>
      </c>
      <c r="G27">
        <f t="shared" si="0"/>
        <v>44.699999999999996</v>
      </c>
      <c r="H27" t="s">
        <v>61</v>
      </c>
    </row>
    <row r="28" spans="1:8" x14ac:dyDescent="0.25">
      <c r="B28" t="s">
        <v>63</v>
      </c>
      <c r="C28">
        <v>30</v>
      </c>
      <c r="E28">
        <v>1.02</v>
      </c>
      <c r="G28">
        <f t="shared" si="0"/>
        <v>30.6</v>
      </c>
      <c r="H28" t="s">
        <v>62</v>
      </c>
    </row>
    <row r="29" spans="1:8" x14ac:dyDescent="0.25">
      <c r="B29" t="s">
        <v>65</v>
      </c>
      <c r="C29">
        <v>8</v>
      </c>
      <c r="E29">
        <v>3.64</v>
      </c>
      <c r="G29">
        <f t="shared" si="0"/>
        <v>29.12</v>
      </c>
      <c r="H29" t="s">
        <v>64</v>
      </c>
    </row>
    <row r="30" spans="1:8" x14ac:dyDescent="0.25">
      <c r="B30" t="s">
        <v>66</v>
      </c>
      <c r="C30">
        <v>8</v>
      </c>
      <c r="E30">
        <v>23.52</v>
      </c>
      <c r="G30">
        <f t="shared" si="0"/>
        <v>188.16</v>
      </c>
      <c r="H30" t="s">
        <v>68</v>
      </c>
    </row>
    <row r="31" spans="1:8" x14ac:dyDescent="0.25">
      <c r="A31" t="s">
        <v>58</v>
      </c>
      <c r="B31" t="s">
        <v>69</v>
      </c>
      <c r="C31">
        <v>1</v>
      </c>
      <c r="D31">
        <v>135</v>
      </c>
      <c r="E31">
        <f>1.21*D31</f>
        <v>163.35</v>
      </c>
      <c r="G31">
        <f t="shared" si="0"/>
        <v>163.35</v>
      </c>
      <c r="H31" t="s">
        <v>67</v>
      </c>
    </row>
    <row r="32" spans="1:8" x14ac:dyDescent="0.25">
      <c r="G32">
        <f t="shared" si="0"/>
        <v>0</v>
      </c>
    </row>
    <row r="33" spans="2:8" x14ac:dyDescent="0.25">
      <c r="B33" t="s">
        <v>74</v>
      </c>
      <c r="C33">
        <v>3</v>
      </c>
      <c r="D33">
        <v>238</v>
      </c>
      <c r="E33">
        <f>(D33*1.21)</f>
        <v>287.98</v>
      </c>
      <c r="F33">
        <f>(D33*C33)</f>
        <v>714</v>
      </c>
      <c r="G33">
        <f>(F33*1.21)</f>
        <v>863.93999999999994</v>
      </c>
      <c r="H33" t="s">
        <v>73</v>
      </c>
    </row>
    <row r="34" spans="2:8" x14ac:dyDescent="0.25">
      <c r="B34" t="s">
        <v>76</v>
      </c>
      <c r="C34">
        <v>3</v>
      </c>
      <c r="D34">
        <v>221.5</v>
      </c>
      <c r="E34">
        <f t="shared" ref="E34:E39" si="1">(D34*1.21)</f>
        <v>268.01499999999999</v>
      </c>
      <c r="F34">
        <f t="shared" ref="F34:F39" si="2">(D34*C34)</f>
        <v>664.5</v>
      </c>
      <c r="G34">
        <f t="shared" ref="G34:G39" si="3">(F34*1.21)</f>
        <v>804.04499999999996</v>
      </c>
      <c r="H34" t="s">
        <v>75</v>
      </c>
    </row>
    <row r="35" spans="2:8" x14ac:dyDescent="0.25">
      <c r="B35" t="s">
        <v>77</v>
      </c>
      <c r="C35">
        <v>5</v>
      </c>
      <c r="D35">
        <v>34.380000000000003</v>
      </c>
      <c r="E35">
        <f t="shared" si="1"/>
        <v>41.599800000000002</v>
      </c>
      <c r="F35">
        <f t="shared" si="2"/>
        <v>171.9</v>
      </c>
      <c r="G35">
        <f t="shared" si="3"/>
        <v>207.999</v>
      </c>
      <c r="H35" t="s">
        <v>78</v>
      </c>
    </row>
    <row r="36" spans="2:8" x14ac:dyDescent="0.25">
      <c r="B36" t="s">
        <v>81</v>
      </c>
      <c r="C36">
        <v>1</v>
      </c>
      <c r="D36">
        <v>577</v>
      </c>
      <c r="E36">
        <f t="shared" si="1"/>
        <v>698.17</v>
      </c>
      <c r="F36">
        <f t="shared" si="2"/>
        <v>577</v>
      </c>
      <c r="G36">
        <f t="shared" si="3"/>
        <v>698.17</v>
      </c>
      <c r="H36" t="s">
        <v>79</v>
      </c>
    </row>
    <row r="37" spans="2:8" x14ac:dyDescent="0.25">
      <c r="B37" t="s">
        <v>81</v>
      </c>
      <c r="C37">
        <v>1</v>
      </c>
      <c r="D37">
        <v>271.10000000000002</v>
      </c>
      <c r="E37">
        <f t="shared" si="1"/>
        <v>328.03100000000001</v>
      </c>
      <c r="F37">
        <f t="shared" si="2"/>
        <v>271.10000000000002</v>
      </c>
      <c r="G37">
        <f t="shared" si="3"/>
        <v>328.03100000000001</v>
      </c>
      <c r="H37" t="s">
        <v>80</v>
      </c>
    </row>
    <row r="38" spans="2:8" x14ac:dyDescent="0.25">
      <c r="B38" t="s">
        <v>82</v>
      </c>
      <c r="C38">
        <v>2</v>
      </c>
      <c r="D38">
        <v>276</v>
      </c>
      <c r="E38">
        <f t="shared" si="1"/>
        <v>333.96</v>
      </c>
      <c r="F38">
        <f t="shared" si="2"/>
        <v>552</v>
      </c>
      <c r="G38">
        <f t="shared" si="3"/>
        <v>667.92</v>
      </c>
      <c r="H38" t="s">
        <v>83</v>
      </c>
    </row>
    <row r="39" spans="2:8" x14ac:dyDescent="0.25">
      <c r="E39">
        <f t="shared" si="1"/>
        <v>0</v>
      </c>
      <c r="F39">
        <f t="shared" si="2"/>
        <v>0</v>
      </c>
      <c r="G39">
        <f t="shared" si="3"/>
        <v>0</v>
      </c>
    </row>
  </sheetData>
  <hyperlinks>
    <hyperlink ref="H2" r:id="rId1" xr:uid="{66949DFE-89A9-4F04-AA2F-807A668D67AA}"/>
    <hyperlink ref="H4" r:id="rId2" xr:uid="{2ED96C47-6E4E-4593-842E-F028C01022DC}"/>
    <hyperlink ref="H11" r:id="rId3" xr:uid="{AC8523CD-8979-4A99-88B1-65F40795EF0A}"/>
    <hyperlink ref="H8" r:id="rId4" xr:uid="{8EF63091-999B-4D14-A157-A7E8D04E6B5F}"/>
    <hyperlink ref="H13" r:id="rId5" xr:uid="{15DEC9A7-19B4-41F0-893C-7502D4A7F7CC}"/>
    <hyperlink ref="H16" r:id="rId6" xr:uid="{54372B96-7080-479C-95E4-1843BB3FB123}"/>
    <hyperlink ref="H19" r:id="rId7" xr:uid="{8B6A9B69-3F0C-4B03-9455-2CD7CAF9A9C2}"/>
    <hyperlink ref="H6" r:id="rId8" xr:uid="{DF5397BD-5494-45EF-BD90-7F325A1133B2}"/>
    <hyperlink ref="H9" r:id="rId9" xr:uid="{D96D49B2-5BEB-42F2-B828-E4736213A03D}"/>
    <hyperlink ref="H5" r:id="rId10" xr:uid="{C8ADAE93-D6F3-412D-A8F4-062FC4DE0F6E}"/>
    <hyperlink ref="H26" r:id="rId11" xr:uid="{A5223FDD-A416-4364-A48D-43868AB870BD}"/>
    <hyperlink ref="H23" r:id="rId12" location="sekce=read-more" xr:uid="{423C30B0-BF89-4E7B-9F0D-F7C066B57282}"/>
  </hyperlinks>
  <pageMargins left="0.7" right="0.7" top="0.78740157499999996" bottom="0.78740157499999996" header="0.3" footer="0.3"/>
  <pageSetup paperSize="9" orientation="portrait"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1</vt:i4>
      </vt:variant>
    </vt:vector>
  </HeadingPairs>
  <TitlesOfParts>
    <vt:vector size="1" baseType="lpstr">
      <vt:lpstr>List1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LiskaJ</cp:lastModifiedBy>
  <dcterms:created xsi:type="dcterms:W3CDTF">2020-09-30T13:42:55Z</dcterms:created>
  <dcterms:modified xsi:type="dcterms:W3CDTF">2020-10-21T09:06:21Z</dcterms:modified>
</cp:coreProperties>
</file>