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<sst xmlns="http://schemas.openxmlformats.org/spreadsheetml/2006/main" count="41" uniqueCount="41">
  <si>
    <t>Ticker</t>
  </si>
  <si>
    <t>Money to Invest</t>
  </si>
  <si>
    <t>Market Price</t>
  </si>
  <si>
    <t>Total Shares</t>
  </si>
  <si>
    <t>Existing Shares</t>
  </si>
  <si>
    <t>Shares to be excuted</t>
  </si>
  <si>
    <t>Long</t>
  </si>
  <si>
    <t>AAPL</t>
  </si>
  <si>
    <t>CBOE</t>
  </si>
  <si>
    <t>CE</t>
  </si>
  <si>
    <t>CF</t>
  </si>
  <si>
    <t>COH</t>
  </si>
  <si>
    <t>DAL</t>
  </si>
  <si>
    <t>GHC</t>
  </si>
  <si>
    <t>GPS</t>
  </si>
  <si>
    <t>HES</t>
  </si>
  <si>
    <t>KORS</t>
  </si>
  <si>
    <t>LO</t>
  </si>
  <si>
    <t>NUS</t>
  </si>
  <si>
    <t>SWY</t>
  </si>
  <si>
    <t>WBC</t>
  </si>
  <si>
    <t>WDR</t>
  </si>
  <si>
    <t>Short</t>
  </si>
  <si>
    <t>ALR</t>
  </si>
  <si>
    <t>APAM</t>
  </si>
  <si>
    <t>APC</t>
  </si>
  <si>
    <t>AVP</t>
  </si>
  <si>
    <t>BTU</t>
  </si>
  <si>
    <t>CLF</t>
  </si>
  <si>
    <t>excuted 80000</t>
  </si>
  <si>
    <t>shares</t>
  </si>
  <si>
    <t>because of the max limitation</t>
  </si>
  <si>
    <t>ERIE</t>
  </si>
  <si>
    <t>GRPN</t>
  </si>
  <si>
    <t>LDOS</t>
  </si>
  <si>
    <t>PAY</t>
  </si>
  <si>
    <t>ROVI</t>
  </si>
  <si>
    <t>SD</t>
  </si>
  <si>
    <t>SPN</t>
  </si>
  <si>
    <t>TDS</t>
  </si>
  <si>
    <t>ZNGA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</si>
</sst>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4">
    <font>
      <sz val="10.0"/>
      <color rgb="FF000000"/>
      <name val="Arial"/>
    </font>
    <font/>
    <font>
      <color rgb="FF000000"/>
    </font>
    <font>
      <sz val="10.0"/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2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1" xfId="0" applyAlignment="1" applyBorder="1" applyFont="1" applyNumberFormat="1">
      <alignment horizontal="center"/>
    </xf>
    <xf borderId="2" fillId="3" fontId="1" numFmtId="0" xfId="0" applyAlignment="1" applyBorder="1" applyFill="1" applyFont="1">
      <alignment horizontal="center"/>
    </xf>
    <xf borderId="4" fillId="0" fontId="1" numFmtId="0" xfId="0" applyAlignment="1" applyBorder="1" applyFont="1">
      <alignment horizontal="center"/>
    </xf>
    <xf borderId="2" fillId="0" fontId="1" numFmtId="164" xfId="0" applyAlignment="1" applyBorder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2" fillId="4" fontId="1" numFmtId="0" xfId="0" applyAlignment="1" applyBorder="1" applyFill="1" applyFont="1">
      <alignment horizontal="center"/>
    </xf>
    <xf borderId="2" fillId="5" fontId="2" numFmtId="0" xfId="0" applyBorder="1" applyFill="1" applyFont="1"/>
    <xf borderId="3" fillId="3" fontId="1" numFmtId="0" xfId="0" applyAlignment="1" applyBorder="1" applyFont="1">
      <alignment horizontal="center"/>
    </xf>
    <xf borderId="3" fillId="6" fontId="1" numFmtId="0" xfId="0" applyAlignment="1" applyBorder="1" applyFill="1" applyFont="1">
      <alignment horizontal="center"/>
    </xf>
    <xf borderId="3" fillId="4" fontId="1" numFmtId="0" xfId="0" applyAlignment="1" applyBorder="1" applyFont="1">
      <alignment horizontal="center"/>
    </xf>
    <xf borderId="0" fillId="6" fontId="3" numFmtId="164" xfId="0" applyAlignment="1" applyFont="1" applyNumberFormat="1">
      <alignment horizontal="center"/>
    </xf>
    <xf borderId="5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3" fillId="7" fontId="1" numFmtId="0" xfId="0" applyAlignment="1" applyBorder="1" applyFill="1" applyFont="1">
      <alignment horizontal="center"/>
    </xf>
    <xf borderId="2" fillId="6" fontId="3" numFmtId="164" xfId="0" applyAlignment="1" applyBorder="1" applyFont="1" applyNumberFormat="1">
      <alignment horizontal="center"/>
    </xf>
    <xf borderId="3" fillId="5" fontId="1" numFmtId="0" xfId="0" applyAlignment="1" applyBorder="1" applyFont="1">
      <alignment horizontal="center"/>
    </xf>
    <xf borderId="0" fillId="0" fontId="1" numFmtId="0" xfId="0" applyAlignment="1" applyFont="1">
      <alignment/>
    </xf>
    <xf borderId="2" fillId="7" fontId="1" numFmtId="0" xfId="0" applyAlignment="1" applyBorder="1" applyFont="1">
      <alignment horizontal="center"/>
    </xf>
    <xf borderId="2" fillId="7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3.29"/>
    <col customWidth="1" min="7" max="7" width="18.57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4"/>
      <c r="J1" s="5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6" t="s">
        <v>6</v>
      </c>
      <c r="B2" s="7" t="s">
        <v>7</v>
      </c>
      <c r="C2" s="2">
        <v>860948.9269</v>
      </c>
      <c r="D2" s="2">
        <v>114.46</v>
      </c>
      <c r="E2" s="8">
        <f t="shared" ref="E2:E7" si="1">C2/D2</f>
        <v>7521.832316</v>
      </c>
      <c r="F2" s="2">
        <v>7356.0</v>
      </c>
      <c r="G2" s="9">
        <f t="shared" ref="G2:G9" si="2">E2-F2</f>
        <v>165.8323161</v>
      </c>
      <c r="H2" s="3"/>
      <c r="I2" s="10"/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11"/>
      <c r="B3" s="7" t="s">
        <v>8</v>
      </c>
      <c r="C3" s="2">
        <v>1049604.01</v>
      </c>
      <c r="D3" s="2">
        <v>60.56</v>
      </c>
      <c r="E3" s="8">
        <f t="shared" si="1"/>
        <v>17331.63821</v>
      </c>
      <c r="F3" s="12">
        <v>17340.0</v>
      </c>
      <c r="G3" s="13">
        <f t="shared" si="2"/>
        <v>-8.36178996</v>
      </c>
      <c r="H3" s="3"/>
      <c r="I3" s="14"/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11"/>
      <c r="B4" s="7" t="s">
        <v>9</v>
      </c>
      <c r="C4" s="2">
        <v>409756.4411</v>
      </c>
      <c r="D4" s="2">
        <v>60.71</v>
      </c>
      <c r="E4" s="8">
        <f t="shared" si="1"/>
        <v>6749.406047</v>
      </c>
      <c r="F4" s="12">
        <v>6525.0</v>
      </c>
      <c r="G4" s="13">
        <f t="shared" si="2"/>
        <v>224.4060468</v>
      </c>
      <c r="H4" s="3"/>
      <c r="I4" s="15"/>
      <c r="J4" s="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11"/>
      <c r="B5" s="7" t="s">
        <v>10</v>
      </c>
      <c r="C5" s="2">
        <v>510829.6966</v>
      </c>
      <c r="D5" s="2">
        <v>268.14</v>
      </c>
      <c r="E5" s="8">
        <f t="shared" si="1"/>
        <v>1905.085763</v>
      </c>
      <c r="F5" s="12">
        <v>2040.0</v>
      </c>
      <c r="G5" s="13">
        <f t="shared" si="2"/>
        <v>-134.9142366</v>
      </c>
      <c r="H5" s="3"/>
      <c r="I5" s="8"/>
      <c r="J5" s="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1"/>
      <c r="B6" s="7" t="s">
        <v>11</v>
      </c>
      <c r="C6" s="2">
        <v>684146.9151</v>
      </c>
      <c r="D6" s="2">
        <v>35.19</v>
      </c>
      <c r="E6" s="8">
        <f t="shared" si="1"/>
        <v>19441.51506</v>
      </c>
      <c r="F6" s="12">
        <v>18639.0</v>
      </c>
      <c r="G6" s="13">
        <f t="shared" si="2"/>
        <v>802.5150639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1"/>
      <c r="B7" s="7" t="s">
        <v>12</v>
      </c>
      <c r="C7" s="2">
        <v>870732.4374</v>
      </c>
      <c r="D7" s="2">
        <v>44.68</v>
      </c>
      <c r="E7" s="8">
        <f t="shared" si="1"/>
        <v>19488.19242</v>
      </c>
      <c r="F7" s="12">
        <v>12084.0</v>
      </c>
      <c r="G7" s="13">
        <f t="shared" si="2"/>
        <v>7404.192422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1"/>
      <c r="B8" s="16" t="s">
        <v>13</v>
      </c>
      <c r="C8" s="2">
        <v>819744.2143</v>
      </c>
      <c r="D8" s="2">
        <v>895.5</v>
      </c>
      <c r="E8" s="2">
        <v>915.4039244</v>
      </c>
      <c r="F8" s="2">
        <v>970.0</v>
      </c>
      <c r="G8" s="9">
        <f t="shared" si="2"/>
        <v>-54.5960756</v>
      </c>
      <c r="H8" s="3"/>
      <c r="I8" s="3">
        <f>SUM(C2:C16)</f>
        <v>10496040.1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1"/>
      <c r="B9" s="16" t="s">
        <v>14</v>
      </c>
      <c r="C9" s="2">
        <v>571824.2872</v>
      </c>
      <c r="D9" s="2">
        <v>39.86</v>
      </c>
      <c r="E9" s="8">
        <f t="shared" ref="E9:E16" si="3">C9/D9</f>
        <v>14345.81754</v>
      </c>
      <c r="F9" s="2">
        <v>16525.0</v>
      </c>
      <c r="G9" s="9">
        <f t="shared" si="2"/>
        <v>-2179.182459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1"/>
      <c r="B10" s="17" t="s">
        <v>15</v>
      </c>
      <c r="C10" s="2">
        <v>448096.2251</v>
      </c>
      <c r="D10" s="2">
        <v>75.11</v>
      </c>
      <c r="E10" s="8">
        <f t="shared" si="3"/>
        <v>5965.866397</v>
      </c>
      <c r="F10" s="2">
        <v>0.0</v>
      </c>
      <c r="G10" s="2">
        <v>5965.0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1"/>
      <c r="B11" s="16" t="s">
        <v>16</v>
      </c>
      <c r="C11" s="2">
        <v>377460.367</v>
      </c>
      <c r="D11" s="2">
        <v>74.68</v>
      </c>
      <c r="E11" s="8">
        <f t="shared" si="3"/>
        <v>5054.370206</v>
      </c>
      <c r="F11" s="2">
        <v>7250.0</v>
      </c>
      <c r="G11" s="9">
        <f t="shared" ref="G11:G16" si="4">E11-F11</f>
        <v>-2195.629794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1"/>
      <c r="B12" s="16" t="s">
        <v>17</v>
      </c>
      <c r="C12" s="2">
        <v>1049604.01</v>
      </c>
      <c r="D12" s="2">
        <v>63.5</v>
      </c>
      <c r="E12" s="8">
        <f t="shared" si="3"/>
        <v>16529.19701</v>
      </c>
      <c r="F12" s="2">
        <v>1345.0</v>
      </c>
      <c r="G12" s="9">
        <f t="shared" si="4"/>
        <v>15184.19701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1"/>
      <c r="B13" s="16" t="s">
        <v>18</v>
      </c>
      <c r="C13" s="2">
        <v>1049604.01</v>
      </c>
      <c r="D13" s="2">
        <v>41.6</v>
      </c>
      <c r="E13" s="8">
        <f t="shared" si="3"/>
        <v>25230.86563</v>
      </c>
      <c r="F13" s="2">
        <v>13937.0</v>
      </c>
      <c r="G13" s="9">
        <f t="shared" si="4"/>
        <v>11293.86563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1"/>
      <c r="B14" s="16" t="s">
        <v>19</v>
      </c>
      <c r="C14" s="2">
        <v>1049604.01</v>
      </c>
      <c r="D14" s="2">
        <v>34.8</v>
      </c>
      <c r="E14" s="8">
        <f t="shared" si="3"/>
        <v>30161.03477</v>
      </c>
      <c r="F14" s="2">
        <v>25735.0</v>
      </c>
      <c r="G14" s="9">
        <f t="shared" si="4"/>
        <v>4426.03477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1"/>
      <c r="B15" s="18" t="s">
        <v>20</v>
      </c>
      <c r="C15" s="2">
        <v>366624.1842</v>
      </c>
      <c r="D15" s="2">
        <v>102.16</v>
      </c>
      <c r="E15" s="8">
        <f t="shared" si="3"/>
        <v>3588.725374</v>
      </c>
      <c r="F15" s="19">
        <v>3771.0</v>
      </c>
      <c r="G15" s="13">
        <f t="shared" si="4"/>
        <v>-182.2746261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20"/>
      <c r="B16" s="18" t="s">
        <v>21</v>
      </c>
      <c r="C16" s="2">
        <v>377460.367</v>
      </c>
      <c r="D16" s="2">
        <v>47.06</v>
      </c>
      <c r="E16" s="8">
        <f t="shared" si="3"/>
        <v>8020.832278</v>
      </c>
      <c r="F16" s="2">
        <v>6757.0</v>
      </c>
      <c r="G16" s="9">
        <f t="shared" si="4"/>
        <v>1263.832278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6" t="s">
        <v>22</v>
      </c>
      <c r="B18" s="21" t="s">
        <v>23</v>
      </c>
      <c r="C18" s="2">
        <v>481871.3621</v>
      </c>
      <c r="D18" s="2">
        <v>39.3</v>
      </c>
      <c r="E18" s="8">
        <f t="shared" ref="E18:E22" si="5">C18/D18</f>
        <v>12261.35781</v>
      </c>
      <c r="F18" s="2">
        <v>0.0</v>
      </c>
      <c r="G18" s="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22"/>
      <c r="B19" s="18" t="s">
        <v>24</v>
      </c>
      <c r="C19" s="2">
        <v>508203.1306</v>
      </c>
      <c r="D19" s="2">
        <v>50.75</v>
      </c>
      <c r="E19" s="8">
        <f t="shared" si="5"/>
        <v>10013.85479</v>
      </c>
      <c r="F19" s="23">
        <v>11770.0</v>
      </c>
      <c r="G19" s="13">
        <f t="shared" ref="G19:G20" si="6">E19-F19</f>
        <v>-1756.14521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11"/>
      <c r="B20" s="18" t="s">
        <v>25</v>
      </c>
      <c r="C20" s="2">
        <v>754855.6196</v>
      </c>
      <c r="D20" s="2">
        <v>79.15</v>
      </c>
      <c r="E20" s="8">
        <f t="shared" si="5"/>
        <v>9537.026148</v>
      </c>
      <c r="F20" s="19">
        <v>4555.0</v>
      </c>
      <c r="G20" s="13">
        <f t="shared" si="6"/>
        <v>4982.026148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11"/>
      <c r="B21" s="21" t="s">
        <v>26</v>
      </c>
      <c r="C21" s="2">
        <v>678840.678</v>
      </c>
      <c r="D21" s="2">
        <v>9.79</v>
      </c>
      <c r="E21" s="8">
        <f t="shared" si="5"/>
        <v>69340.21226</v>
      </c>
      <c r="F21" s="2">
        <v>0.0</v>
      </c>
      <c r="G21" s="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1"/>
      <c r="B22" s="18" t="s">
        <v>27</v>
      </c>
      <c r="C22" s="2">
        <v>513818.6348</v>
      </c>
      <c r="D22" s="2">
        <v>9.42</v>
      </c>
      <c r="E22" s="8">
        <f t="shared" si="5"/>
        <v>54545.50263</v>
      </c>
      <c r="F22" s="19">
        <v>32380.0</v>
      </c>
      <c r="G22" s="13">
        <f t="shared" ref="G22:G27" si="7">E22-F22</f>
        <v>22165.50263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1"/>
      <c r="B23" s="24" t="s">
        <v>28</v>
      </c>
      <c r="C23" s="2">
        <v>1049604.01</v>
      </c>
      <c r="D23" s="2">
        <v>8.16</v>
      </c>
      <c r="E23" s="2">
        <f t="shared" ref="E23:E27" si="8">-C23/D23</f>
        <v>-128627.9424</v>
      </c>
      <c r="F23" s="2">
        <v>-32355.0</v>
      </c>
      <c r="G23" s="9">
        <f t="shared" si="7"/>
        <v>-96272.9424</v>
      </c>
      <c r="H23" s="5" t="s">
        <v>29</v>
      </c>
      <c r="I23" s="25" t="s">
        <v>30</v>
      </c>
      <c r="J23" s="25" t="s">
        <v>31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1"/>
      <c r="B24" s="24" t="s">
        <v>32</v>
      </c>
      <c r="C24" s="2">
        <v>1049604.01</v>
      </c>
      <c r="D24" s="2">
        <v>88.4</v>
      </c>
      <c r="E24" s="8">
        <f t="shared" si="8"/>
        <v>-11873.34853</v>
      </c>
      <c r="F24" s="2">
        <v>-11490.0</v>
      </c>
      <c r="G24" s="9">
        <f t="shared" si="7"/>
        <v>-383.3485294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1"/>
      <c r="B25" s="24" t="s">
        <v>33</v>
      </c>
      <c r="C25" s="2">
        <v>1049604.01</v>
      </c>
      <c r="D25" s="2">
        <v>7.34</v>
      </c>
      <c r="E25" s="8">
        <f t="shared" si="8"/>
        <v>-142997.8215</v>
      </c>
      <c r="F25" s="2">
        <v>-60675.0</v>
      </c>
      <c r="G25" s="9">
        <f t="shared" si="7"/>
        <v>-82322.82153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1"/>
      <c r="B26" s="24" t="s">
        <v>34</v>
      </c>
      <c r="C26" s="2">
        <v>1049604.01</v>
      </c>
      <c r="D26" s="2">
        <v>40.18</v>
      </c>
      <c r="E26" s="8">
        <f t="shared" si="8"/>
        <v>-26122.54878</v>
      </c>
      <c r="F26" s="2">
        <v>-16725.0</v>
      </c>
      <c r="G26" s="9">
        <f t="shared" si="7"/>
        <v>-9397.54878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1"/>
      <c r="B27" s="24" t="s">
        <v>35</v>
      </c>
      <c r="C27" s="2">
        <v>669073.1863</v>
      </c>
      <c r="D27" s="2">
        <v>35.08</v>
      </c>
      <c r="E27" s="8">
        <f t="shared" si="8"/>
        <v>-19072.78182</v>
      </c>
      <c r="F27" s="2">
        <v>0.0</v>
      </c>
      <c r="G27" s="9">
        <f t="shared" si="7"/>
        <v>-19072.78182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11"/>
      <c r="B28" s="21" t="s">
        <v>36</v>
      </c>
      <c r="C28" s="2">
        <v>600007.567</v>
      </c>
      <c r="D28" s="2">
        <v>21.7</v>
      </c>
      <c r="E28" s="8">
        <f t="shared" ref="E28:E30" si="9">C28/D28</f>
        <v>27650.11829</v>
      </c>
      <c r="F28" s="2">
        <v>0.0</v>
      </c>
      <c r="G28" s="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11"/>
      <c r="B29" s="22" t="s">
        <v>37</v>
      </c>
      <c r="C29" s="26">
        <v>354966.3087</v>
      </c>
      <c r="D29" s="26">
        <v>2.48</v>
      </c>
      <c r="E29" s="27">
        <f t="shared" si="9"/>
        <v>143131.5761</v>
      </c>
      <c r="F29" s="26">
        <v>0.0</v>
      </c>
      <c r="G29" s="27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11"/>
      <c r="B30" s="21" t="s">
        <v>38</v>
      </c>
      <c r="C30" s="2">
        <v>570559.3429</v>
      </c>
      <c r="D30" s="2">
        <v>19.25</v>
      </c>
      <c r="E30" s="8">
        <f t="shared" si="9"/>
        <v>29639.44638</v>
      </c>
      <c r="F30" s="2">
        <v>0.0</v>
      </c>
      <c r="G30" s="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11"/>
      <c r="B31" s="24" t="s">
        <v>39</v>
      </c>
      <c r="C31" s="2">
        <v>815799.7622</v>
      </c>
      <c r="D31" s="2">
        <v>25.0</v>
      </c>
      <c r="E31" s="8">
        <f>-C31/D31</f>
        <v>-32631.99049</v>
      </c>
      <c r="F31" s="2">
        <v>-22170.0</v>
      </c>
      <c r="G31" s="9">
        <f>E31-F31</f>
        <v>-10461.99049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20"/>
      <c r="B32" s="22" t="s">
        <v>40</v>
      </c>
      <c r="C32" s="26">
        <v>349628.4695</v>
      </c>
      <c r="D32" s="26">
        <v>2.48</v>
      </c>
      <c r="E32" s="27">
        <f>C32/D32</f>
        <v>140979.2216</v>
      </c>
      <c r="F32" s="26">
        <v>0.0</v>
      </c>
      <c r="G32" s="27"/>
      <c r="H32" s="3"/>
      <c r="I32" s="3">
        <f>SUM(C18:C32)</f>
        <v>10496040.1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drawing r:id="rId1"/>
</worksheet>
</file>