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versità\tesi.tirocinio\vortex-lattice\vortex-lattice\"/>
    </mc:Choice>
  </mc:AlternateContent>
  <xr:revisionPtr revIDLastSave="0" documentId="13_ncr:1_{C5FA5D57-FEF8-4908-A9D0-EB5ADFD2CDC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geometr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B13" i="1"/>
  <c r="E13" i="1"/>
  <c r="I13" i="1"/>
  <c r="B14" i="1"/>
  <c r="E14" i="1"/>
  <c r="I14" i="1"/>
  <c r="I2" i="1"/>
  <c r="I3" i="1"/>
  <c r="E2" i="1"/>
  <c r="E3" i="1"/>
  <c r="B2" i="1"/>
  <c r="B3" i="1"/>
  <c r="B4" i="1" l="1"/>
  <c r="B5" i="1"/>
  <c r="B6" i="1"/>
  <c r="B7" i="1"/>
  <c r="B8" i="1"/>
  <c r="B9" i="1"/>
  <c r="B10" i="1"/>
  <c r="B11" i="1"/>
  <c r="B12" i="1"/>
  <c r="E4" i="1" l="1"/>
  <c r="E5" i="1"/>
  <c r="E6" i="1"/>
  <c r="E7" i="1"/>
  <c r="E8" i="1"/>
  <c r="E9" i="1"/>
  <c r="E10" i="1"/>
  <c r="E11" i="1"/>
  <c r="E12" i="1"/>
  <c r="O10" i="1" l="1"/>
  <c r="O4" i="1"/>
  <c r="I4" i="1" l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<sst xmlns="http://schemas.openxmlformats.org/spreadsheetml/2006/main" count="20" uniqueCount="20">
  <si>
    <t>r/R</t>
  </si>
  <si>
    <t>x</t>
  </si>
  <si>
    <t>Chord</t>
  </si>
  <si>
    <t>Chord/D</t>
  </si>
  <si>
    <t>U0</t>
  </si>
  <si>
    <t>Ur</t>
  </si>
  <si>
    <t>Ut</t>
  </si>
  <si>
    <t>Skew (Rad)</t>
  </si>
  <si>
    <t>Radius</t>
  </si>
  <si>
    <t>KT</t>
  </si>
  <si>
    <t>Thrust (N)</t>
  </si>
  <si>
    <t>Angulare Velocity (rad/sec)</t>
  </si>
  <si>
    <t>n (rps)</t>
  </si>
  <si>
    <t>V (m/sec)</t>
  </si>
  <si>
    <t>Z_Blade</t>
  </si>
  <si>
    <t>t/c</t>
  </si>
  <si>
    <t>t</t>
  </si>
  <si>
    <t>Cth</t>
  </si>
  <si>
    <t>Radius (m)</t>
  </si>
  <si>
    <t>Skew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</si>
</sst>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9" fillId="0" borderId="14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165" fontId="19" fillId="0" borderId="15" xfId="0" applyNumberFormat="1" applyFont="1" applyBorder="1" applyAlignment="1">
      <alignment horizontal="center" vertical="center"/>
    </xf>
    <xf numFmtId="165" fontId="18" fillId="0" borderId="17" xfId="0" applyNumberFormat="1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165" fontId="18" fillId="0" borderId="16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165" fontId="19" fillId="0" borderId="13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G2" sqref="G2:G14"/>
    </sheetView>
  </sheetViews>
  <sheetFormatPr defaultColWidth="9.109375" defaultRowHeight="13.8" x14ac:dyDescent="0.3"/>
  <cols>
    <col min="1" max="1" width="9.109375" style="3"/>
    <col min="2" max="2" width="8.88671875" style="3" customWidth="1"/>
    <col min="3" max="3" width="9.109375" style="3"/>
    <col min="4" max="4" width="15.109375" style="3" bestFit="1" customWidth="1"/>
    <col min="5" max="5" width="11.6640625" style="3" bestFit="1" customWidth="1"/>
    <col min="6" max="10" width="9.109375" style="3"/>
    <col min="11" max="11" width="12.44140625" style="3" bestFit="1" customWidth="1"/>
    <col min="12" max="13" width="9.109375" style="3"/>
    <col min="14" max="14" width="27" style="3" bestFit="1" customWidth="1"/>
    <col min="15" max="16384" width="9.109375" style="3"/>
  </cols>
  <sheetData>
    <row r="1" spans="1:16" x14ac:dyDescent="0.3">
      <c r="A1" s="15" t="s">
        <v>0</v>
      </c>
      <c r="B1" s="16" t="s">
        <v>8</v>
      </c>
      <c r="C1" s="16" t="s">
        <v>1</v>
      </c>
      <c r="D1" s="16" t="s">
        <v>19</v>
      </c>
      <c r="E1" s="16" t="s">
        <v>7</v>
      </c>
      <c r="F1" s="16" t="s">
        <v>3</v>
      </c>
      <c r="G1" s="16" t="s">
        <v>2</v>
      </c>
      <c r="H1" s="16" t="s">
        <v>15</v>
      </c>
      <c r="I1" s="16" t="s">
        <v>16</v>
      </c>
      <c r="J1" s="16" t="s">
        <v>4</v>
      </c>
      <c r="K1" s="16" t="s">
        <v>5</v>
      </c>
      <c r="L1" s="17" t="s">
        <v>6</v>
      </c>
      <c r="M1" s="2"/>
    </row>
    <row r="2" spans="1:16" x14ac:dyDescent="0.3">
      <c r="A2" s="18">
        <v>0.189</v>
      </c>
      <c r="B2" s="4">
        <f t="shared" ref="B2:B14" si="0">A2*$O$11</f>
        <v>0.85050000000000003</v>
      </c>
      <c r="C2" s="4">
        <v>0</v>
      </c>
      <c r="D2" s="4">
        <v>0</v>
      </c>
      <c r="E2" s="4">
        <f t="shared" ref="E2:E14" si="1">D2/180*3.1415</f>
        <v>0</v>
      </c>
      <c r="F2" s="4">
        <v>0.23150000000000001</v>
      </c>
      <c r="G2" s="4">
        <f t="shared" ref="G2:G14" si="2">F2*$O$11*2</f>
        <v>2.0834999999999999</v>
      </c>
      <c r="H2" s="4">
        <v>0.24709999999999999</v>
      </c>
      <c r="I2" s="4">
        <f t="shared" ref="I2:I14" si="3">H2*G2</f>
        <v>0.5148328499999999</v>
      </c>
      <c r="J2" s="4">
        <v>8.2828907304774209</v>
      </c>
      <c r="K2" s="4">
        <v>-1.9080881463451616</v>
      </c>
      <c r="L2" s="5">
        <v>0</v>
      </c>
      <c r="M2" s="2"/>
    </row>
    <row r="3" spans="1:16" ht="14.4" thickBot="1" x14ac:dyDescent="0.35">
      <c r="A3" s="18">
        <v>0.25</v>
      </c>
      <c r="B3" s="4">
        <f t="shared" si="0"/>
        <v>1.125</v>
      </c>
      <c r="C3" s="4">
        <v>0</v>
      </c>
      <c r="D3" s="4">
        <v>0</v>
      </c>
      <c r="E3" s="4">
        <f t="shared" si="1"/>
        <v>0</v>
      </c>
      <c r="F3" s="4">
        <v>0.2475</v>
      </c>
      <c r="G3" s="4">
        <f>F3*$O$11*2</f>
        <v>2.2275</v>
      </c>
      <c r="H3" s="4">
        <v>0.1953</v>
      </c>
      <c r="I3" s="4">
        <f t="shared" si="3"/>
        <v>0.43503075000000002</v>
      </c>
      <c r="J3" s="4">
        <v>8.2828907304774209</v>
      </c>
      <c r="K3" s="4">
        <v>-1.9080881463451616</v>
      </c>
      <c r="L3" s="5">
        <v>0</v>
      </c>
      <c r="M3" s="2"/>
    </row>
    <row r="4" spans="1:16" x14ac:dyDescent="0.3">
      <c r="A4" s="18">
        <v>0.3</v>
      </c>
      <c r="B4" s="4">
        <f t="shared" si="0"/>
        <v>1.3499999999999999</v>
      </c>
      <c r="C4" s="4">
        <v>0</v>
      </c>
      <c r="D4" s="4">
        <v>0</v>
      </c>
      <c r="E4" s="4">
        <f t="shared" si="1"/>
        <v>0</v>
      </c>
      <c r="F4" s="4">
        <v>0.26290000000000002</v>
      </c>
      <c r="G4" s="4">
        <f t="shared" si="2"/>
        <v>2.3661000000000003</v>
      </c>
      <c r="H4" s="4">
        <v>0.15809999999999999</v>
      </c>
      <c r="I4" s="4">
        <f t="shared" si="3"/>
        <v>0.37408041000000003</v>
      </c>
      <c r="J4" s="4">
        <v>8.2828907304774209</v>
      </c>
      <c r="K4" s="4">
        <v>-1.9080881463451616</v>
      </c>
      <c r="L4" s="5">
        <v>0</v>
      </c>
      <c r="M4" s="7"/>
      <c r="N4" s="1" t="s">
        <v>9</v>
      </c>
      <c r="O4" s="21">
        <f>O8/(1025*9^4*O6^2)</f>
        <v>0.19567396611984794</v>
      </c>
    </row>
    <row r="5" spans="1:16" x14ac:dyDescent="0.3">
      <c r="A5" s="18">
        <v>0.4</v>
      </c>
      <c r="B5" s="4">
        <f t="shared" si="0"/>
        <v>1.8</v>
      </c>
      <c r="C5" s="4">
        <v>0</v>
      </c>
      <c r="D5" s="4">
        <v>0</v>
      </c>
      <c r="E5" s="4">
        <f t="shared" si="1"/>
        <v>0</v>
      </c>
      <c r="F5" s="4">
        <v>0.2903</v>
      </c>
      <c r="G5" s="4">
        <f t="shared" si="2"/>
        <v>2.6127000000000002</v>
      </c>
      <c r="H5" s="4">
        <v>0.1108</v>
      </c>
      <c r="I5" s="4">
        <f t="shared" si="3"/>
        <v>0.28948716000000002</v>
      </c>
      <c r="J5" s="4">
        <v>9.731357250005825</v>
      </c>
      <c r="K5" s="4">
        <v>-1.7161692228678314</v>
      </c>
      <c r="L5" s="5">
        <v>0</v>
      </c>
      <c r="M5" s="7"/>
      <c r="N5" s="9" t="s">
        <v>13</v>
      </c>
      <c r="O5" s="6">
        <v>12.8611</v>
      </c>
    </row>
    <row r="6" spans="1:16" x14ac:dyDescent="0.3">
      <c r="A6" s="18">
        <v>0.5</v>
      </c>
      <c r="B6" s="4">
        <f t="shared" si="0"/>
        <v>2.25</v>
      </c>
      <c r="C6" s="4">
        <v>0</v>
      </c>
      <c r="D6" s="4">
        <v>0</v>
      </c>
      <c r="E6" s="4">
        <f t="shared" si="1"/>
        <v>0</v>
      </c>
      <c r="F6" s="4">
        <v>0.31419999999999998</v>
      </c>
      <c r="G6" s="4">
        <f t="shared" si="2"/>
        <v>2.8277999999999999</v>
      </c>
      <c r="H6" s="4">
        <v>8.1199999999999994E-2</v>
      </c>
      <c r="I6" s="4">
        <f t="shared" si="3"/>
        <v>0.22961735999999996</v>
      </c>
      <c r="J6" s="4">
        <v>10.350659319511202</v>
      </c>
      <c r="K6" s="4">
        <v>-1.5388586766294803</v>
      </c>
      <c r="L6" s="5">
        <v>0</v>
      </c>
      <c r="M6" s="7"/>
      <c r="N6" s="9" t="s">
        <v>12</v>
      </c>
      <c r="O6" s="5">
        <v>1.573</v>
      </c>
      <c r="P6" s="11"/>
    </row>
    <row r="7" spans="1:16" x14ac:dyDescent="0.3">
      <c r="A7" s="18">
        <v>0.6</v>
      </c>
      <c r="B7" s="4">
        <f t="shared" si="0"/>
        <v>2.6999999999999997</v>
      </c>
      <c r="C7" s="4">
        <v>0</v>
      </c>
      <c r="D7" s="4">
        <v>0</v>
      </c>
      <c r="E7" s="4">
        <f t="shared" si="1"/>
        <v>0</v>
      </c>
      <c r="F7" s="4">
        <v>0.33250000000000002</v>
      </c>
      <c r="G7" s="4">
        <f t="shared" si="2"/>
        <v>2.9925000000000002</v>
      </c>
      <c r="H7" s="4">
        <v>5.9799999999999999E-2</v>
      </c>
      <c r="I7" s="4">
        <f t="shared" si="3"/>
        <v>0.17895150000000001</v>
      </c>
      <c r="J7" s="4">
        <v>10.708508651806451</v>
      </c>
      <c r="K7" s="4">
        <v>-1.3544371126290324</v>
      </c>
      <c r="L7" s="5">
        <v>0</v>
      </c>
      <c r="M7" s="7"/>
      <c r="N7" s="9" t="s">
        <v>11</v>
      </c>
      <c r="O7" s="5">
        <v>9.8859999999999992</v>
      </c>
      <c r="P7" s="11"/>
    </row>
    <row r="8" spans="1:16" x14ac:dyDescent="0.3">
      <c r="A8" s="18">
        <v>0.7</v>
      </c>
      <c r="B8" s="4">
        <f t="shared" si="0"/>
        <v>3.15</v>
      </c>
      <c r="C8" s="4">
        <v>0</v>
      </c>
      <c r="D8" s="4">
        <v>0</v>
      </c>
      <c r="E8" s="4">
        <f t="shared" si="1"/>
        <v>0</v>
      </c>
      <c r="F8" s="4">
        <v>0.34129999999999999</v>
      </c>
      <c r="G8" s="4">
        <f t="shared" si="2"/>
        <v>3.0716999999999999</v>
      </c>
      <c r="H8" s="4">
        <v>4.3299999999999998E-2</v>
      </c>
      <c r="I8" s="4">
        <f t="shared" si="3"/>
        <v>0.13300461</v>
      </c>
      <c r="J8" s="4">
        <v>10.88077472955484</v>
      </c>
      <c r="K8" s="4">
        <v>-1.1293148180000001</v>
      </c>
      <c r="L8" s="5">
        <v>0</v>
      </c>
      <c r="M8" s="7"/>
      <c r="N8" s="9" t="s">
        <v>10</v>
      </c>
      <c r="O8" s="6">
        <v>3256000</v>
      </c>
    </row>
    <row r="9" spans="1:16" x14ac:dyDescent="0.3">
      <c r="A9" s="18">
        <v>0.8</v>
      </c>
      <c r="B9" s="4">
        <f t="shared" si="0"/>
        <v>3.6</v>
      </c>
      <c r="C9" s="4">
        <v>0</v>
      </c>
      <c r="D9" s="4">
        <v>0</v>
      </c>
      <c r="E9" s="4">
        <f t="shared" si="1"/>
        <v>0</v>
      </c>
      <c r="F9" s="4">
        <v>0.33</v>
      </c>
      <c r="G9" s="4">
        <f t="shared" si="2"/>
        <v>2.97</v>
      </c>
      <c r="H9" s="4">
        <v>3.0800000000000001E-2</v>
      </c>
      <c r="I9" s="4">
        <f t="shared" si="3"/>
        <v>9.1476000000000016E-2</v>
      </c>
      <c r="J9" s="4">
        <v>10.955011132393549</v>
      </c>
      <c r="K9" s="4">
        <v>-0.80250087249032243</v>
      </c>
      <c r="L9" s="5">
        <v>0</v>
      </c>
      <c r="M9" s="7"/>
      <c r="N9" s="9" t="s">
        <v>14</v>
      </c>
      <c r="O9" s="6">
        <v>6</v>
      </c>
    </row>
    <row r="10" spans="1:16" x14ac:dyDescent="0.3">
      <c r="A10" s="18">
        <v>0.9</v>
      </c>
      <c r="B10" s="4">
        <f t="shared" si="0"/>
        <v>4.05</v>
      </c>
      <c r="C10" s="4">
        <v>0</v>
      </c>
      <c r="D10" s="4">
        <v>0</v>
      </c>
      <c r="E10" s="4">
        <f t="shared" si="1"/>
        <v>0</v>
      </c>
      <c r="F10" s="4">
        <v>0.26850000000000002</v>
      </c>
      <c r="G10" s="4">
        <f t="shared" si="2"/>
        <v>2.4165000000000001</v>
      </c>
      <c r="H10" s="4">
        <v>2.2599999999999999E-2</v>
      </c>
      <c r="I10" s="4">
        <f t="shared" si="3"/>
        <v>5.4612899999999999E-2</v>
      </c>
      <c r="J10" s="4">
        <v>11.125398481990326</v>
      </c>
      <c r="K10" s="4">
        <v>-0.34443869026774199</v>
      </c>
      <c r="L10" s="5">
        <v>0</v>
      </c>
      <c r="M10" s="7"/>
      <c r="N10" s="9" t="s">
        <v>17</v>
      </c>
      <c r="O10" s="5">
        <f>O8/(0.5*1025*O5^2*3.1415*4.5^2)</f>
        <v>0.60377093798814541</v>
      </c>
    </row>
    <row r="11" spans="1:16" ht="14.4" thickBot="1" x14ac:dyDescent="0.35">
      <c r="A11" s="18">
        <v>0.92500000000000004</v>
      </c>
      <c r="B11" s="4">
        <f t="shared" si="0"/>
        <v>4.1625000000000005</v>
      </c>
      <c r="C11" s="4">
        <v>0</v>
      </c>
      <c r="D11" s="4">
        <v>0</v>
      </c>
      <c r="E11" s="4">
        <f t="shared" si="1"/>
        <v>0</v>
      </c>
      <c r="F11" s="4">
        <v>0.2384</v>
      </c>
      <c r="G11" s="4">
        <f t="shared" si="2"/>
        <v>2.1456</v>
      </c>
      <c r="H11" s="4">
        <v>2.1700000000000001E-2</v>
      </c>
      <c r="I11" s="4">
        <f t="shared" si="3"/>
        <v>4.655952E-2</v>
      </c>
      <c r="J11" s="4">
        <v>11.224165640229842</v>
      </c>
      <c r="K11" s="4">
        <v>-0.22563393987455177</v>
      </c>
      <c r="L11" s="5">
        <v>0</v>
      </c>
      <c r="M11" s="7"/>
      <c r="N11" s="10" t="s">
        <v>18</v>
      </c>
      <c r="O11" s="20">
        <v>4.5</v>
      </c>
    </row>
    <row r="12" spans="1:16" x14ac:dyDescent="0.3">
      <c r="A12" s="18">
        <v>0.95</v>
      </c>
      <c r="B12" s="4">
        <f t="shared" si="0"/>
        <v>4.2749999999999995</v>
      </c>
      <c r="C12" s="4">
        <v>0</v>
      </c>
      <c r="D12" s="4">
        <v>0</v>
      </c>
      <c r="E12" s="4">
        <f t="shared" si="1"/>
        <v>0</v>
      </c>
      <c r="F12" s="4">
        <v>0.20080000000000001</v>
      </c>
      <c r="G12" s="4">
        <f t="shared" si="2"/>
        <v>1.8072000000000001</v>
      </c>
      <c r="H12" s="4">
        <v>2.1100000000000001E-2</v>
      </c>
      <c r="I12" s="4">
        <f t="shared" si="3"/>
        <v>3.8131920000000007E-2</v>
      </c>
      <c r="J12" s="4">
        <v>11.354753204606453</v>
      </c>
      <c r="K12" s="4">
        <v>-0.11635484584193542</v>
      </c>
      <c r="L12" s="5">
        <v>0</v>
      </c>
      <c r="M12" s="7"/>
    </row>
    <row r="13" spans="1:16" x14ac:dyDescent="0.3">
      <c r="A13" s="18">
        <v>0.97499999999999998</v>
      </c>
      <c r="B13" s="4">
        <f t="shared" si="0"/>
        <v>4.3875000000000002</v>
      </c>
      <c r="C13" s="4">
        <v>0</v>
      </c>
      <c r="D13" s="4">
        <v>0</v>
      </c>
      <c r="E13" s="4">
        <f t="shared" si="1"/>
        <v>0</v>
      </c>
      <c r="F13" s="4">
        <v>0.14699999999999999</v>
      </c>
      <c r="G13" s="4">
        <f t="shared" si="2"/>
        <v>1.323</v>
      </c>
      <c r="H13" s="4">
        <v>2.1899999999999999E-2</v>
      </c>
      <c r="I13" s="4">
        <f t="shared" si="3"/>
        <v>2.8973699999999998E-2</v>
      </c>
      <c r="J13" s="4">
        <v>11.53203931936452</v>
      </c>
      <c r="K13" s="4">
        <v>-3.9591266487096752E-2</v>
      </c>
      <c r="L13" s="5">
        <v>0</v>
      </c>
      <c r="M13" s="7"/>
    </row>
    <row r="14" spans="1:16" ht="14.4" thickBot="1" x14ac:dyDescent="0.35">
      <c r="A14" s="19">
        <v>1</v>
      </c>
      <c r="B14" s="8">
        <f t="shared" si="0"/>
        <v>4.5</v>
      </c>
      <c r="C14" s="8">
        <v>0</v>
      </c>
      <c r="D14" s="8">
        <v>0</v>
      </c>
      <c r="E14" s="8">
        <f t="shared" si="1"/>
        <v>0</v>
      </c>
      <c r="F14" s="8">
        <v>0.05</v>
      </c>
      <c r="G14" s="8">
        <f t="shared" si="2"/>
        <v>0.45</v>
      </c>
      <c r="H14" s="8">
        <v>5.1900000000000002E-2</v>
      </c>
      <c r="I14" s="8">
        <f t="shared" si="3"/>
        <v>2.3355000000000001E-2</v>
      </c>
      <c r="J14" s="8">
        <v>11.709325434122587</v>
      </c>
      <c r="K14" s="8">
        <v>3.7172312867741919E-2</v>
      </c>
      <c r="L14" s="14">
        <v>0</v>
      </c>
      <c r="M14" s="7"/>
    </row>
    <row r="29" spans="16:16" x14ac:dyDescent="0.3">
      <c r="P29" s="12"/>
    </row>
    <row r="30" spans="16:16" x14ac:dyDescent="0.3">
      <c r="P30" s="12"/>
    </row>
    <row r="31" spans="16:16" x14ac:dyDescent="0.3">
      <c r="P31" s="12"/>
    </row>
    <row r="32" spans="16:16" x14ac:dyDescent="0.3">
      <c r="P32" s="12"/>
    </row>
    <row r="33" spans="16:17" x14ac:dyDescent="0.3">
      <c r="P33" s="12"/>
    </row>
    <row r="34" spans="16:17" x14ac:dyDescent="0.3">
      <c r="P34" s="12"/>
      <c r="Q34" s="13"/>
    </row>
    <row r="35" spans="16:17" x14ac:dyDescent="0.3">
      <c r="P35" s="12"/>
    </row>
    <row r="36" spans="16:17" x14ac:dyDescent="0.3">
      <c r="P36" s="12"/>
    </row>
    <row r="37" spans="16:17" x14ac:dyDescent="0.3">
      <c r="P37" s="12"/>
    </row>
    <row r="38" spans="16:17" x14ac:dyDescent="0.3">
      <c r="P3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geometry1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Saettone</dc:creator>
  <cp:lastModifiedBy>Lisa Martinez</cp:lastModifiedBy>
  <dcterms:created xsi:type="dcterms:W3CDTF">2015-08-26T12:41:40Z</dcterms:created>
  <dcterms:modified xsi:type="dcterms:W3CDTF">2024-03-08T10:35:48Z</dcterms:modified>
</cp:coreProperties>
</file>