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vgregion-my.sharepoint.com/personal/jensa4_vgregion_se/Documents/KomLoss projektgrupp/Statistik/"/>
    </mc:Choice>
  </mc:AlternateContent>
  <xr:revisionPtr revIDLastSave="2921" documentId="11_8D89FF6DC10D50F61DA614948AF3ABFCDCDD4336" xr6:coauthVersionLast="47" xr6:coauthVersionMax="47" xr10:uidLastSave="{863FAC39-87E1-4E1C-9055-C4518C77B808}"/>
  <bookViews>
    <workbookView xWindow="14370" yWindow="1155" windowWidth="29580" windowHeight="18615" xr2:uid="{00000000-000D-0000-FFFF-FFFF00000000}"/>
  </bookViews>
  <sheets>
    <sheet name="Blad1" sheetId="1" r:id="rId1"/>
  </sheets>
  <definedNames>
    <definedName name="_xlnm._FilterDatabase" localSheetId="0" hidden="1">Blad1!$A$1:$BD$1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" i="1" l="1"/>
  <c r="AV3" i="1"/>
  <c r="AV4" i="1"/>
  <c r="AV10" i="1"/>
  <c r="AV12" i="1"/>
  <c r="AV13" i="1"/>
  <c r="AV17" i="1"/>
  <c r="AV18" i="1"/>
  <c r="AV22" i="1"/>
  <c r="AV32" i="1"/>
  <c r="AV37" i="1"/>
  <c r="AV45" i="1"/>
  <c r="AV49" i="1"/>
  <c r="AV53" i="1"/>
  <c r="AV72" i="1"/>
  <c r="AV74" i="1"/>
  <c r="AV84" i="1"/>
  <c r="AV92" i="1"/>
  <c r="AV102" i="1"/>
  <c r="AV110" i="1"/>
  <c r="AV111" i="1"/>
  <c r="AV116" i="1"/>
  <c r="AV117" i="1"/>
  <c r="AV118" i="1"/>
  <c r="AV128" i="1"/>
  <c r="AV28" i="1"/>
  <c r="AV57" i="1"/>
  <c r="AV82" i="1"/>
  <c r="AV104" i="1"/>
  <c r="AV109" i="1"/>
  <c r="AV127" i="1"/>
  <c r="AV95" i="1"/>
  <c r="AV105" i="1"/>
  <c r="AV107" i="1"/>
  <c r="AV114" i="1"/>
  <c r="AV121" i="1"/>
  <c r="AV134" i="1"/>
  <c r="AV33" i="1"/>
  <c r="AV50" i="1"/>
  <c r="AV68" i="1"/>
  <c r="AV91" i="1"/>
  <c r="AV99" i="1"/>
  <c r="AV106" i="1"/>
  <c r="AV123" i="1"/>
  <c r="AV44" i="1"/>
  <c r="AV47" i="1"/>
  <c r="AV115" i="1"/>
  <c r="AV119" i="1"/>
  <c r="AV16" i="1"/>
  <c r="AV20" i="1"/>
  <c r="AV62" i="1"/>
  <c r="AV71" i="1"/>
  <c r="AV125" i="1"/>
  <c r="AV26" i="1"/>
  <c r="AV34" i="1"/>
  <c r="AV108" i="1"/>
  <c r="AV40" i="1"/>
  <c r="AV52" i="1"/>
  <c r="AV75" i="1"/>
  <c r="AV81" i="1"/>
  <c r="AV25" i="1"/>
  <c r="AV46" i="1"/>
  <c r="AV56" i="1"/>
  <c r="AV60" i="1"/>
  <c r="AV67" i="1"/>
  <c r="AV88" i="1"/>
  <c r="AV129" i="1"/>
  <c r="AV132" i="1"/>
  <c r="AV39" i="1"/>
  <c r="AV41" i="1"/>
  <c r="AV61" i="1"/>
  <c r="AV77" i="1"/>
  <c r="AV93" i="1"/>
  <c r="AV100" i="1"/>
  <c r="AV112" i="1"/>
  <c r="AV15" i="1"/>
  <c r="AV29" i="1"/>
  <c r="AV80" i="1"/>
  <c r="AV94" i="1"/>
  <c r="AV98" i="1"/>
  <c r="AV135" i="1"/>
  <c r="AV14" i="1"/>
  <c r="AV35" i="1"/>
  <c r="AV42" i="1"/>
  <c r="AV58" i="1"/>
  <c r="AV73" i="1"/>
  <c r="AV76" i="1"/>
  <c r="AV79" i="1"/>
  <c r="AV124" i="1"/>
  <c r="AV8" i="1"/>
  <c r="AV27" i="1"/>
  <c r="AV31" i="1"/>
  <c r="AV38" i="1"/>
  <c r="AV59" i="1"/>
  <c r="AV70" i="1"/>
  <c r="AV96" i="1"/>
  <c r="AV103" i="1"/>
  <c r="AV122" i="1"/>
  <c r="AV126" i="1"/>
  <c r="AV130" i="1"/>
  <c r="AV51" i="1"/>
  <c r="AV54" i="1"/>
  <c r="AV69" i="1"/>
  <c r="AV89" i="1"/>
  <c r="AV90" i="1"/>
  <c r="AV97" i="1"/>
  <c r="AV113" i="1"/>
  <c r="AV9" i="1"/>
  <c r="AV30" i="1"/>
  <c r="AV66" i="1"/>
  <c r="AV78" i="1"/>
  <c r="AV133" i="1"/>
  <c r="AV85" i="1"/>
  <c r="AV43" i="1"/>
  <c r="AV136" i="1"/>
  <c r="AV48" i="1"/>
  <c r="AV55" i="1"/>
  <c r="AV64" i="1"/>
  <c r="AV138" i="1"/>
  <c r="AV83" i="1"/>
  <c r="AV131" i="1"/>
  <c r="AV24" i="1"/>
  <c r="AV87" i="1"/>
  <c r="AV86" i="1"/>
  <c r="AV120" i="1"/>
  <c r="AV36" i="1"/>
  <c r="AV65" i="1"/>
  <c r="AV63" i="1"/>
  <c r="AV137" i="1"/>
  <c r="AI101" i="1"/>
  <c r="AI137" i="1"/>
  <c r="AI63" i="1"/>
  <c r="AI65" i="1"/>
  <c r="AI36" i="1"/>
  <c r="AI120" i="1"/>
  <c r="AI86" i="1"/>
  <c r="AI87" i="1"/>
  <c r="AI24" i="1"/>
  <c r="AI131" i="1"/>
  <c r="AI83" i="1"/>
  <c r="AI138" i="1"/>
  <c r="AI64" i="1"/>
  <c r="AI55" i="1"/>
  <c r="AI48" i="1"/>
  <c r="AI136" i="1"/>
  <c r="AI43" i="1"/>
  <c r="AI85" i="1"/>
  <c r="AI133" i="1"/>
  <c r="AI78" i="1"/>
  <c r="AI66" i="1"/>
  <c r="AI30" i="1"/>
  <c r="AI9" i="1"/>
  <c r="AI113" i="1"/>
  <c r="AI97" i="1"/>
  <c r="AI90" i="1"/>
  <c r="AI89" i="1"/>
  <c r="AI69" i="1"/>
  <c r="AI54" i="1"/>
  <c r="AI51" i="1"/>
  <c r="AI130" i="1"/>
  <c r="AI126" i="1"/>
  <c r="AI122" i="1"/>
  <c r="AI103" i="1"/>
  <c r="AI96" i="1"/>
  <c r="AI70" i="1"/>
  <c r="AI59" i="1"/>
  <c r="AI38" i="1"/>
  <c r="AI31" i="1"/>
  <c r="AI27" i="1"/>
  <c r="AI8" i="1"/>
  <c r="AI124" i="1"/>
  <c r="AI79" i="1"/>
  <c r="AI76" i="1"/>
  <c r="AI73" i="1"/>
  <c r="AI58" i="1"/>
  <c r="AI42" i="1"/>
  <c r="AI35" i="1"/>
  <c r="AI14" i="1"/>
  <c r="AI135" i="1"/>
  <c r="AI98" i="1"/>
  <c r="AI94" i="1"/>
  <c r="AI80" i="1"/>
  <c r="AI29" i="1"/>
  <c r="AI15" i="1"/>
  <c r="AI112" i="1"/>
  <c r="AI100" i="1"/>
  <c r="AI93" i="1"/>
  <c r="AI77" i="1"/>
  <c r="AI61" i="1"/>
  <c r="AI41" i="1"/>
  <c r="AI39" i="1"/>
  <c r="AI132" i="1"/>
  <c r="AI129" i="1"/>
  <c r="AI88" i="1"/>
  <c r="AI67" i="1"/>
  <c r="AI60" i="1"/>
  <c r="AI56" i="1"/>
  <c r="AI46" i="1"/>
  <c r="AI25" i="1"/>
  <c r="AI81" i="1"/>
  <c r="AI75" i="1"/>
  <c r="AI52" i="1"/>
  <c r="AI40" i="1"/>
  <c r="AI108" i="1"/>
  <c r="AI34" i="1"/>
  <c r="AI26" i="1"/>
  <c r="AI125" i="1"/>
  <c r="AI71" i="1"/>
  <c r="AI62" i="1"/>
  <c r="AI20" i="1"/>
  <c r="AI16" i="1"/>
  <c r="AI119" i="1"/>
  <c r="AI115" i="1"/>
  <c r="AI47" i="1"/>
  <c r="AI44" i="1"/>
  <c r="AI123" i="1"/>
  <c r="AI106" i="1"/>
  <c r="AI99" i="1"/>
  <c r="AI91" i="1"/>
  <c r="AI68" i="1"/>
  <c r="AI50" i="1"/>
  <c r="AI33" i="1"/>
  <c r="AI134" i="1"/>
  <c r="AI121" i="1"/>
  <c r="AI114" i="1"/>
  <c r="AI107" i="1"/>
  <c r="AI105" i="1"/>
  <c r="AI95" i="1"/>
  <c r="AI127" i="1"/>
  <c r="AI109" i="1"/>
  <c r="AI104" i="1"/>
  <c r="AI82" i="1"/>
  <c r="AI57" i="1"/>
  <c r="AI28" i="1"/>
  <c r="AI128" i="1"/>
  <c r="AI118" i="1"/>
  <c r="AI117" i="1"/>
  <c r="AI116" i="1"/>
  <c r="AI111" i="1"/>
  <c r="AI110" i="1"/>
  <c r="AI102" i="1"/>
  <c r="AI92" i="1"/>
  <c r="AI84" i="1"/>
  <c r="AI74" i="1"/>
  <c r="AI72" i="1"/>
  <c r="AI53" i="1"/>
  <c r="AI49" i="1"/>
  <c r="AI45" i="1"/>
  <c r="AI37" i="1"/>
  <c r="AI32" i="1"/>
  <c r="AI22" i="1"/>
  <c r="AI18" i="1"/>
  <c r="AI17" i="1"/>
  <c r="AI13" i="1"/>
  <c r="AI12" i="1"/>
  <c r="AI10" i="1"/>
  <c r="AI4" i="1"/>
  <c r="AI3" i="1"/>
  <c r="AI2" i="1"/>
  <c r="V2" i="1"/>
  <c r="AW2" i="1" s="1"/>
  <c r="V3" i="1"/>
  <c r="AW3" i="1" s="1"/>
  <c r="V4" i="1"/>
  <c r="AW4" i="1" s="1"/>
  <c r="V10" i="1"/>
  <c r="AW10" i="1" s="1"/>
  <c r="V12" i="1"/>
  <c r="AW12" i="1" s="1"/>
  <c r="V13" i="1"/>
  <c r="AW13" i="1" s="1"/>
  <c r="V17" i="1"/>
  <c r="AW17" i="1" s="1"/>
  <c r="V18" i="1"/>
  <c r="AW18" i="1" s="1"/>
  <c r="V22" i="1"/>
  <c r="AW22" i="1" s="1"/>
  <c r="V32" i="1"/>
  <c r="AW32" i="1" s="1"/>
  <c r="V37" i="1"/>
  <c r="AW37" i="1" s="1"/>
  <c r="V45" i="1"/>
  <c r="AW45" i="1" s="1"/>
  <c r="V49" i="1"/>
  <c r="AW49" i="1" s="1"/>
  <c r="V53" i="1"/>
  <c r="AW53" i="1" s="1"/>
  <c r="V72" i="1"/>
  <c r="AW72" i="1" s="1"/>
  <c r="V74" i="1"/>
  <c r="AW74" i="1" s="1"/>
  <c r="V84" i="1"/>
  <c r="AW84" i="1" s="1"/>
  <c r="V92" i="1"/>
  <c r="AW92" i="1" s="1"/>
  <c r="V102" i="1"/>
  <c r="AW102" i="1" s="1"/>
  <c r="V110" i="1"/>
  <c r="AW110" i="1" s="1"/>
  <c r="V111" i="1"/>
  <c r="AW111" i="1" s="1"/>
  <c r="V116" i="1"/>
  <c r="AW116" i="1" s="1"/>
  <c r="V117" i="1"/>
  <c r="AW117" i="1" s="1"/>
  <c r="V118" i="1"/>
  <c r="AW118" i="1" s="1"/>
  <c r="V128" i="1"/>
  <c r="AW128" i="1" s="1"/>
  <c r="V28" i="1"/>
  <c r="V57" i="1"/>
  <c r="AW57" i="1" s="1"/>
  <c r="V82" i="1"/>
  <c r="AW82" i="1" s="1"/>
  <c r="V104" i="1"/>
  <c r="AW104" i="1" s="1"/>
  <c r="V109" i="1"/>
  <c r="AW109" i="1" s="1"/>
  <c r="V127" i="1"/>
  <c r="AW127" i="1" s="1"/>
  <c r="V95" i="1"/>
  <c r="AW95" i="1" s="1"/>
  <c r="V105" i="1"/>
  <c r="AW105" i="1" s="1"/>
  <c r="V107" i="1"/>
  <c r="AW107" i="1" s="1"/>
  <c r="V114" i="1"/>
  <c r="AW114" i="1" s="1"/>
  <c r="V121" i="1"/>
  <c r="AW121" i="1" s="1"/>
  <c r="V134" i="1"/>
  <c r="AW134" i="1" s="1"/>
  <c r="V33" i="1"/>
  <c r="AW33" i="1" s="1"/>
  <c r="V50" i="1"/>
  <c r="AW50" i="1" s="1"/>
  <c r="V68" i="1"/>
  <c r="AW68" i="1" s="1"/>
  <c r="V91" i="1"/>
  <c r="AW91" i="1" s="1"/>
  <c r="V99" i="1"/>
  <c r="AW99" i="1" s="1"/>
  <c r="V106" i="1"/>
  <c r="AW106" i="1" s="1"/>
  <c r="V123" i="1"/>
  <c r="AW123" i="1" s="1"/>
  <c r="V44" i="1"/>
  <c r="AW44" i="1" s="1"/>
  <c r="V47" i="1"/>
  <c r="AW47" i="1" s="1"/>
  <c r="V115" i="1"/>
  <c r="AW115" i="1" s="1"/>
  <c r="V119" i="1"/>
  <c r="AW119" i="1" s="1"/>
  <c r="V16" i="1"/>
  <c r="AW16" i="1" s="1"/>
  <c r="V20" i="1"/>
  <c r="AW20" i="1" s="1"/>
  <c r="V62" i="1"/>
  <c r="AW62" i="1" s="1"/>
  <c r="V71" i="1"/>
  <c r="AW71" i="1" s="1"/>
  <c r="V125" i="1"/>
  <c r="AW125" i="1" s="1"/>
  <c r="V26" i="1"/>
  <c r="AW26" i="1" s="1"/>
  <c r="V34" i="1"/>
  <c r="AW34" i="1" s="1"/>
  <c r="V108" i="1"/>
  <c r="AW108" i="1" s="1"/>
  <c r="V40" i="1"/>
  <c r="AW40" i="1" s="1"/>
  <c r="V52" i="1"/>
  <c r="AW52" i="1" s="1"/>
  <c r="V75" i="1"/>
  <c r="AW75" i="1" s="1"/>
  <c r="V81" i="1"/>
  <c r="AW81" i="1" s="1"/>
  <c r="V25" i="1"/>
  <c r="AW25" i="1" s="1"/>
  <c r="V46" i="1"/>
  <c r="AW46" i="1" s="1"/>
  <c r="V56" i="1"/>
  <c r="AW56" i="1" s="1"/>
  <c r="V60" i="1"/>
  <c r="AW60" i="1" s="1"/>
  <c r="V67" i="1"/>
  <c r="AW67" i="1" s="1"/>
  <c r="V88" i="1"/>
  <c r="AW88" i="1" s="1"/>
  <c r="V129" i="1"/>
  <c r="AW129" i="1" s="1"/>
  <c r="V132" i="1"/>
  <c r="AW132" i="1" s="1"/>
  <c r="V39" i="1"/>
  <c r="AW39" i="1" s="1"/>
  <c r="V41" i="1"/>
  <c r="AW41" i="1" s="1"/>
  <c r="V61" i="1"/>
  <c r="AW61" i="1" s="1"/>
  <c r="V77" i="1"/>
  <c r="AW77" i="1" s="1"/>
  <c r="V93" i="1"/>
  <c r="AW93" i="1" s="1"/>
  <c r="V100" i="1"/>
  <c r="AW100" i="1" s="1"/>
  <c r="V112" i="1"/>
  <c r="AW112" i="1" s="1"/>
  <c r="V15" i="1"/>
  <c r="AW15" i="1" s="1"/>
  <c r="V29" i="1"/>
  <c r="AW29" i="1" s="1"/>
  <c r="V80" i="1"/>
  <c r="AW80" i="1" s="1"/>
  <c r="V94" i="1"/>
  <c r="AW94" i="1" s="1"/>
  <c r="V98" i="1"/>
  <c r="AW98" i="1" s="1"/>
  <c r="V135" i="1"/>
  <c r="AW135" i="1" s="1"/>
  <c r="V14" i="1"/>
  <c r="AW14" i="1" s="1"/>
  <c r="V35" i="1"/>
  <c r="AW35" i="1" s="1"/>
  <c r="V42" i="1"/>
  <c r="AW42" i="1" s="1"/>
  <c r="V58" i="1"/>
  <c r="AW58" i="1" s="1"/>
  <c r="V73" i="1"/>
  <c r="AW73" i="1" s="1"/>
  <c r="V76" i="1"/>
  <c r="AW76" i="1" s="1"/>
  <c r="V79" i="1"/>
  <c r="AW79" i="1" s="1"/>
  <c r="V124" i="1"/>
  <c r="AW124" i="1" s="1"/>
  <c r="V8" i="1"/>
  <c r="AW8" i="1" s="1"/>
  <c r="V27" i="1"/>
  <c r="AW27" i="1" s="1"/>
  <c r="V31" i="1"/>
  <c r="AW31" i="1" s="1"/>
  <c r="V38" i="1"/>
  <c r="AW38" i="1" s="1"/>
  <c r="V59" i="1"/>
  <c r="AW59" i="1" s="1"/>
  <c r="V70" i="1"/>
  <c r="AW70" i="1" s="1"/>
  <c r="V96" i="1"/>
  <c r="AW96" i="1" s="1"/>
  <c r="V103" i="1"/>
  <c r="AW103" i="1" s="1"/>
  <c r="V122" i="1"/>
  <c r="AW122" i="1" s="1"/>
  <c r="V126" i="1"/>
  <c r="AW126" i="1" s="1"/>
  <c r="V130" i="1"/>
  <c r="AW130" i="1" s="1"/>
  <c r="V51" i="1"/>
  <c r="AW51" i="1" s="1"/>
  <c r="V54" i="1"/>
  <c r="AW54" i="1" s="1"/>
  <c r="V69" i="1"/>
  <c r="AW69" i="1" s="1"/>
  <c r="V89" i="1"/>
  <c r="AW89" i="1" s="1"/>
  <c r="V90" i="1"/>
  <c r="AW90" i="1" s="1"/>
  <c r="V97" i="1"/>
  <c r="AW97" i="1" s="1"/>
  <c r="V113" i="1"/>
  <c r="AW113" i="1" s="1"/>
  <c r="V9" i="1"/>
  <c r="AW9" i="1" s="1"/>
  <c r="V30" i="1"/>
  <c r="AW30" i="1" s="1"/>
  <c r="V66" i="1"/>
  <c r="AW66" i="1" s="1"/>
  <c r="V78" i="1"/>
  <c r="AW78" i="1" s="1"/>
  <c r="V133" i="1"/>
  <c r="AW133" i="1" s="1"/>
  <c r="V85" i="1"/>
  <c r="AW85" i="1" s="1"/>
  <c r="V43" i="1"/>
  <c r="AW43" i="1" s="1"/>
  <c r="V136" i="1"/>
  <c r="AW136" i="1" s="1"/>
  <c r="V48" i="1"/>
  <c r="AW48" i="1" s="1"/>
  <c r="V55" i="1"/>
  <c r="AW55" i="1" s="1"/>
  <c r="V64" i="1"/>
  <c r="AW64" i="1" s="1"/>
  <c r="V138" i="1"/>
  <c r="AW138" i="1" s="1"/>
  <c r="V83" i="1"/>
  <c r="AW83" i="1" s="1"/>
  <c r="V131" i="1"/>
  <c r="AW131" i="1" s="1"/>
  <c r="V24" i="1"/>
  <c r="AW24" i="1" s="1"/>
  <c r="V87" i="1"/>
  <c r="AW87" i="1" s="1"/>
  <c r="V86" i="1"/>
  <c r="AW86" i="1" s="1"/>
  <c r="V120" i="1"/>
  <c r="AW120" i="1" s="1"/>
  <c r="V36" i="1"/>
  <c r="AW36" i="1" s="1"/>
  <c r="V65" i="1"/>
  <c r="AW65" i="1" s="1"/>
  <c r="V63" i="1"/>
  <c r="AW63" i="1" s="1"/>
  <c r="V137" i="1"/>
  <c r="AW137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G40" i="1"/>
  <c r="V101" i="1"/>
  <c r="G135" i="1" l="1"/>
  <c r="G136" i="1"/>
  <c r="G137" i="1"/>
  <c r="G138" i="1"/>
  <c r="G134" i="1"/>
  <c r="G117" i="1"/>
  <c r="G118" i="1"/>
  <c r="G119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AV101" i="1"/>
  <c r="AW101" i="1" s="1"/>
  <c r="G49" i="1" l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3" i="1"/>
  <c r="G44" i="1"/>
  <c r="G45" i="1"/>
  <c r="G46" i="1"/>
  <c r="G47" i="1"/>
  <c r="G48" i="1"/>
  <c r="G42" i="1"/>
  <c r="G41" i="1"/>
  <c r="G39" i="1"/>
  <c r="G38" i="1"/>
  <c r="G37" i="1"/>
  <c r="G36" i="1"/>
  <c r="G35" i="1"/>
  <c r="G34" i="1"/>
  <c r="G33" i="1"/>
  <c r="G32" i="1"/>
  <c r="AW28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2" i="1"/>
  <c r="G2" i="1" s="1"/>
</calcChain>
</file>

<file path=xl/sharedStrings.xml><?xml version="1.0" encoding="utf-8"?>
<sst xmlns="http://schemas.openxmlformats.org/spreadsheetml/2006/main" count="881" uniqueCount="86">
  <si>
    <t>ID</t>
  </si>
  <si>
    <t>group</t>
  </si>
  <si>
    <t>gender</t>
  </si>
  <si>
    <t>date_of_birth</t>
  </si>
  <si>
    <t>date_t1</t>
  </si>
  <si>
    <t>age_in_days</t>
  </si>
  <si>
    <t>year_month</t>
  </si>
  <si>
    <t>ID_level</t>
  </si>
  <si>
    <t>invert_ID_level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</si>
  <si>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</si>
  <si>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</si>
  <si>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</si>
  <si>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</si>
  <si>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</si>
  <si>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</si>
  <si>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</si>
  <si>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</si>
  <si>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</si>
  <si>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</si>
  <si>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</si>
  <si>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</si>
  <si>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A_sum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</si>
  <si>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</si>
  <si>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</si>
  <si>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</si>
  <si>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</si>
  <si>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</si>
  <si>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</si>
  <si>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</si>
  <si>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</si>
  <si>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</si>
  <si>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</si>
  <si>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</si>
  <si>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</si>
  <si>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B_sum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</si>
  <si>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</si>
  <si>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</si>
  <si>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</si>
  <si>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</si>
  <si>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</si>
  <si>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</si>
  <si>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</si>
  <si>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</si>
  <si>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</si>
  <si>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</si>
  <si>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</si>
  <si>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</si>
  <si>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C_sum</t>
  </si>
  <si>
    <t>score_total</t>
  </si>
  <si>
    <t>capacity_score</t>
  </si>
  <si>
    <t>standard_score</t>
  </si>
  <si>
    <t>percentile</t>
  </si>
  <si>
    <t>stanine</t>
  </si>
  <si>
    <t>age_equivalent_year</t>
  </si>
  <si>
    <t>age_equivalent_month</t>
  </si>
  <si>
    <t>comment</t>
  </si>
  <si>
    <t>Boy</t>
  </si>
  <si>
    <t>&lt;0,1</t>
  </si>
  <si>
    <t xml:space="preserve"> &lt;4:2</t>
  </si>
  <si>
    <t>Tidigare_kod_9999_antingen_erbjods_testet_ej_eller_sa_medverkade_inte_eleven</t>
  </si>
  <si>
    <t>Girl</t>
  </si>
  <si>
    <t>NA</t>
  </si>
  <si>
    <t>data saknas pga lärare som testade pga covid</t>
  </si>
  <si>
    <t>erbjods_ej, avhopp på T1</t>
  </si>
  <si>
    <t>Tidigare_kod_8888_blev_erbjuden_inget_svar</t>
  </si>
  <si>
    <t>eleven hölls hemma pga covid</t>
  </si>
  <si>
    <t>&lt;4:2</t>
  </si>
  <si>
    <t>10</t>
  </si>
  <si>
    <t>2</t>
  </si>
  <si>
    <t>N1</t>
  </si>
  <si>
    <t>blir_stressad_-_testledare_valjer_att_avbryta</t>
  </si>
  <si>
    <t>utvecklingsniva_insamlad_senare_finns_nedskrivet_pa_samtycket</t>
  </si>
  <si>
    <t>Erbjods_inget_svar</t>
  </si>
  <si>
    <t>genomsnittets_nedre_del</t>
  </si>
  <si>
    <t>klart_under_genomsnittet</t>
  </si>
  <si>
    <t>genomsnittligt</t>
  </si>
  <si>
    <t>Ospecificerad_utvecklingsstorning_-_selektiv_mutism</t>
  </si>
  <si>
    <t>Klart_under_genomsnittet</t>
  </si>
  <si>
    <t>Bjod_aldrig_Raven._Eleven_var_mycket_omotiverad._Foralder_osaker_pa_niva_1_el_2_testare_gor_bedomning_2.</t>
  </si>
  <si>
    <t>Avbryter_i_fortid._Elev_mycket_svarmotiverad</t>
  </si>
  <si>
    <t>9</t>
  </si>
  <si>
    <t>Genomsnittlig</t>
  </si>
  <si>
    <t>Har_ingen_uthallighet_for_medverkan_forstar_inte_uppgiften</t>
  </si>
  <si>
    <t>Erbjods_men_elev_forstod_inte_och_pekade_inte</t>
  </si>
  <si>
    <t>diagnosen_ar:_dystrofia_myotonika</t>
  </si>
  <si>
    <t>medverkar_inte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</si>
</sst>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0"/>
      <name val="Arial"/>
    </font>
    <font>
      <sz val="12"/>
      <color rgb="FF0A0101"/>
      <name val="Helvetica Neue"/>
      <charset val="1"/>
    </font>
    <font>
      <sz val="11"/>
      <color rgb="FF000000"/>
      <name val="Calibri"/>
    </font>
    <font>
      <sz val="11"/>
      <color rgb="FFFF0000"/>
      <name val="Calibri"/>
      <family val="2"/>
    </font>
    <font>
      <sz val="11"/>
      <color rgb="FFFF0000"/>
      <name val="Calibri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1" applyNumberFormat="0" applyAlignment="0" applyProtection="0"/>
    <xf numFmtId="0" fontId="5" fillId="6" borderId="2" applyNumberFormat="0" applyFont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</cellStyleXfs>
  <cellXfs count="59">
    <xf numFmtId="0" fontId="0" fillId="0" borderId="0" xfId="0"/>
    <xf numFmtId="0" fontId="4" fillId="4" borderId="0" xfId="3"/>
    <xf numFmtId="0" fontId="3" fillId="3" borderId="2" xfId="2" applyBorder="1"/>
    <xf numFmtId="0" fontId="5" fillId="7" borderId="2" xfId="6" applyBorder="1"/>
    <xf numFmtId="0" fontId="6" fillId="5" borderId="1" xfId="4"/>
    <xf numFmtId="14" fontId="0" fillId="0" borderId="0" xfId="0" applyNumberFormat="1"/>
    <xf numFmtId="2" fontId="0" fillId="0" borderId="3" xfId="0" applyNumberFormat="1" applyBorder="1"/>
    <xf numFmtId="0" fontId="0" fillId="8" borderId="0" xfId="0" applyFill="1"/>
    <xf numFmtId="0" fontId="7" fillId="0" borderId="0" xfId="0" applyFont="1" applyAlignment="1">
      <alignment horizontal="center"/>
    </xf>
    <xf numFmtId="16" fontId="0" fillId="0" borderId="0" xfId="0" applyNumberFormat="1"/>
    <xf numFmtId="0" fontId="0" fillId="9" borderId="0" xfId="0" applyFill="1" applyAlignment="1">
      <alignment wrapText="1"/>
    </xf>
    <xf numFmtId="0" fontId="0" fillId="9" borderId="0" xfId="0" applyFill="1"/>
    <xf numFmtId="164" fontId="0" fillId="0" borderId="0" xfId="0" applyNumberFormat="1"/>
    <xf numFmtId="14" fontId="0" fillId="0" borderId="0" xfId="0" applyNumberFormat="1" applyAlignment="1">
      <alignment horizontal="center"/>
    </xf>
    <xf numFmtId="14" fontId="8" fillId="0" borderId="0" xfId="0" applyNumberFormat="1" applyFont="1"/>
    <xf numFmtId="14" fontId="9" fillId="0" borderId="0" xfId="0" applyNumberFormat="1" applyFont="1" applyAlignment="1">
      <alignment wrapText="1"/>
    </xf>
    <xf numFmtId="0" fontId="9" fillId="0" borderId="0" xfId="0" applyFont="1" applyAlignment="1"/>
    <xf numFmtId="14" fontId="8" fillId="0" borderId="0" xfId="0" applyNumberFormat="1" applyFont="1" applyAlignment="1">
      <alignment wrapText="1"/>
    </xf>
    <xf numFmtId="0" fontId="8" fillId="0" borderId="0" xfId="0" applyFont="1" applyAlignment="1"/>
    <xf numFmtId="0" fontId="10" fillId="0" borderId="0" xfId="3" applyFont="1" applyFill="1"/>
    <xf numFmtId="1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4" fontId="11" fillId="0" borderId="0" xfId="0" applyNumberFormat="1" applyFont="1" applyFill="1" applyBorder="1" applyAlignment="1">
      <alignment wrapText="1"/>
    </xf>
    <xf numFmtId="0" fontId="12" fillId="0" borderId="0" xfId="0" applyFont="1" applyAlignment="1">
      <alignment wrapText="1"/>
    </xf>
    <xf numFmtId="0" fontId="0" fillId="0" borderId="0" xfId="0" applyBorder="1"/>
    <xf numFmtId="14" fontId="0" fillId="0" borderId="0" xfId="0" applyNumberFormat="1" applyBorder="1"/>
    <xf numFmtId="0" fontId="5" fillId="7" borderId="0" xfId="6" applyBorder="1"/>
    <xf numFmtId="0" fontId="0" fillId="0" borderId="0" xfId="0" applyFill="1"/>
    <xf numFmtId="14" fontId="0" fillId="0" borderId="0" xfId="0" applyNumberFormat="1" applyBorder="1" applyAlignment="1">
      <alignment vertical="center"/>
    </xf>
    <xf numFmtId="164" fontId="0" fillId="0" borderId="0" xfId="0" applyNumberFormat="1" applyBorder="1"/>
    <xf numFmtId="14" fontId="13" fillId="0" borderId="0" xfId="0" applyNumberFormat="1" applyFont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2" fontId="0" fillId="0" borderId="0" xfId="0" applyNumberFormat="1" applyBorder="1"/>
    <xf numFmtId="0" fontId="13" fillId="0" borderId="0" xfId="0" applyFont="1" applyFill="1"/>
    <xf numFmtId="0" fontId="13" fillId="9" borderId="0" xfId="0" applyFont="1" applyFill="1"/>
    <xf numFmtId="0" fontId="13" fillId="0" borderId="0" xfId="0" applyFont="1"/>
    <xf numFmtId="0" fontId="5" fillId="11" borderId="0" xfId="8" applyBorder="1" applyAlignment="1">
      <alignment wrapText="1"/>
    </xf>
    <xf numFmtId="0" fontId="5" fillId="11" borderId="0" xfId="8" applyAlignment="1">
      <alignment wrapText="1"/>
    </xf>
    <xf numFmtId="0" fontId="5" fillId="11" borderId="0" xfId="8" applyBorder="1"/>
    <xf numFmtId="0" fontId="5" fillId="11" borderId="0" xfId="8"/>
    <xf numFmtId="49" fontId="5" fillId="11" borderId="0" xfId="8" applyNumberFormat="1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8" fillId="0" borderId="0" xfId="0" applyFont="1"/>
    <xf numFmtId="0" fontId="14" fillId="12" borderId="0" xfId="0" applyFont="1" applyFill="1" applyBorder="1" applyAlignment="1">
      <alignment wrapText="1"/>
    </xf>
    <xf numFmtId="0" fontId="14" fillId="12" borderId="0" xfId="0" applyFont="1" applyFill="1" applyBorder="1" applyAlignment="1"/>
    <xf numFmtId="0" fontId="15" fillId="12" borderId="0" xfId="0" applyFont="1" applyFill="1" applyBorder="1" applyAlignment="1"/>
    <xf numFmtId="0" fontId="16" fillId="9" borderId="0" xfId="0" applyFont="1" applyFill="1"/>
    <xf numFmtId="0" fontId="5" fillId="13" borderId="2" xfId="6" applyFill="1" applyBorder="1"/>
    <xf numFmtId="0" fontId="4" fillId="14" borderId="2" xfId="5" applyFont="1" applyFill="1" applyAlignment="1">
      <alignment horizontal="right"/>
    </xf>
    <xf numFmtId="0" fontId="0" fillId="14" borderId="2" xfId="5" applyFont="1" applyFill="1" applyAlignment="1">
      <alignment horizontal="right"/>
    </xf>
    <xf numFmtId="0" fontId="2" fillId="15" borderId="2" xfId="1" applyFill="1" applyBorder="1"/>
    <xf numFmtId="0" fontId="2" fillId="15" borderId="0" xfId="1" applyFill="1" applyBorder="1"/>
    <xf numFmtId="0" fontId="5" fillId="16" borderId="2" xfId="7" applyFill="1" applyBorder="1"/>
    <xf numFmtId="0" fontId="5" fillId="16" borderId="0" xfId="7" applyFill="1" applyBorder="1"/>
  </cellXfs>
  <cellStyles count="9">
    <cellStyle name="20 % - Dekorfärg1" xfId="6" builtinId="30"/>
    <cellStyle name="40 % - Dekorfärg3" xfId="8" builtinId="39"/>
    <cellStyle name="40 % - Dekorfärg5" xfId="7" builtinId="47"/>
    <cellStyle name="Anteckning" xfId="5" builtinId="10"/>
    <cellStyle name="Bra" xfId="1" builtinId="26"/>
    <cellStyle name="Dålig" xfId="2" builtinId="27"/>
    <cellStyle name="Indata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38"/>
  <sheetViews>
    <sheetView tabSelected="1" zoomScale="90" zoomScaleNormal="90" workbookViewId="0">
      <pane xSplit="2" ySplit="1" topLeftCell="AN2" activePane="bottomRight" state="frozen"/>
      <selection pane="bottomRight" activeCell="BA1" sqref="BA1:BA1048576"/>
      <selection pane="bottomLeft" activeCell="A2" sqref="A2"/>
      <selection pane="topRight" activeCell="B1" sqref="B1"/>
    </sheetView>
  </sheetViews>
  <sheetFormatPr defaultColWidth="8.85546875" defaultRowHeight="15"/>
  <cols>
    <col min="3" max="3" width="6" customWidth="1"/>
    <col min="4" max="4" width="13.7109375" style="5" customWidth="1"/>
    <col min="5" max="5" width="13.42578125" customWidth="1"/>
    <col min="6" max="6" width="12.42578125" bestFit="1" customWidth="1"/>
    <col min="7" max="7" width="12.42578125" customWidth="1"/>
    <col min="8" max="8" width="6" style="11" customWidth="1"/>
    <col min="9" max="9" width="6" style="51" customWidth="1"/>
    <col min="10" max="21" width="5.140625" bestFit="1" customWidth="1"/>
    <col min="22" max="22" width="8" style="1" bestFit="1" customWidth="1"/>
    <col min="23" max="34" width="5.140625" bestFit="1" customWidth="1"/>
    <col min="35" max="35" width="8" style="1" bestFit="1" customWidth="1"/>
    <col min="36" max="47" width="5.140625" bestFit="1" customWidth="1"/>
    <col min="48" max="48" width="8" style="4" bestFit="1" customWidth="1"/>
    <col min="49" max="49" width="9.140625" style="2"/>
    <col min="50" max="50" width="9.140625" style="55"/>
    <col min="51" max="51" width="9.140625" style="52"/>
    <col min="52" max="52" width="8.85546875" style="54"/>
    <col min="53" max="53" width="10.85546875" style="57" customWidth="1"/>
    <col min="54" max="54" width="10.85546875" style="41" customWidth="1"/>
    <col min="55" max="55" width="10.85546875" style="42" customWidth="1"/>
  </cols>
  <sheetData>
    <row r="1" spans="1:70" ht="45">
      <c r="A1" t="s">
        <v>0</v>
      </c>
      <c r="B1" t="s">
        <v>1</v>
      </c>
      <c r="C1" s="44" t="s">
        <v>2</v>
      </c>
      <c r="D1" s="5" t="s">
        <v>3</v>
      </c>
      <c r="E1" s="8" t="s">
        <v>4</v>
      </c>
      <c r="F1" t="s">
        <v>5</v>
      </c>
      <c r="G1" t="s">
        <v>6</v>
      </c>
      <c r="H1" s="10" t="s">
        <v>7</v>
      </c>
      <c r="I1" s="48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s="4" t="s">
        <v>47</v>
      </c>
      <c r="AW1" s="2" t="s">
        <v>48</v>
      </c>
      <c r="AX1" s="55" t="s">
        <v>49</v>
      </c>
      <c r="AY1" s="52" t="s">
        <v>50</v>
      </c>
      <c r="AZ1" s="53" t="s">
        <v>51</v>
      </c>
      <c r="BA1" s="57" t="s">
        <v>52</v>
      </c>
      <c r="BB1" s="39" t="s">
        <v>53</v>
      </c>
      <c r="BC1" s="39" t="s">
        <v>54</v>
      </c>
      <c r="BD1" t="s">
        <v>55</v>
      </c>
    </row>
    <row r="2" spans="1:70" ht="15.75">
      <c r="A2">
        <v>101</v>
      </c>
      <c r="B2">
        <v>1</v>
      </c>
      <c r="C2" s="44" t="s">
        <v>56</v>
      </c>
      <c r="D2" s="5">
        <v>39630</v>
      </c>
      <c r="E2" s="9">
        <v>43840</v>
      </c>
      <c r="F2" s="6">
        <f t="shared" ref="F2:F33" si="0">(E2 - D2)</f>
        <v>4210</v>
      </c>
      <c r="G2" s="25">
        <f t="shared" ref="G2:G33" si="1">F2/365</f>
        <v>11.534246575342467</v>
      </c>
      <c r="H2" s="10">
        <v>3</v>
      </c>
      <c r="I2" s="48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>
        <f t="shared" ref="V2:V33" si="2">SUM(J2:U2)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s="1">
        <f t="shared" ref="AI2:AI33" si="3">SUM(W2:AH2)</f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s="4">
        <f t="shared" ref="AV2:AV33" si="4">SUM(AJ2:AU2)</f>
        <v>0</v>
      </c>
      <c r="AW2" s="2">
        <f t="shared" ref="AW2:AW33" si="5">SUM(V2,AI2,AV2)</f>
        <v>0</v>
      </c>
      <c r="AX2" s="55">
        <v>291</v>
      </c>
      <c r="AY2" s="52">
        <v>40</v>
      </c>
      <c r="AZ2" s="54" t="s">
        <v>57</v>
      </c>
      <c r="BA2" s="57">
        <v>1</v>
      </c>
      <c r="BC2" s="40" t="s">
        <v>58</v>
      </c>
      <c r="BD2" s="36" t="s">
        <v>59</v>
      </c>
    </row>
    <row r="3" spans="1:70" ht="15.75">
      <c r="A3">
        <v>102</v>
      </c>
      <c r="B3">
        <v>1</v>
      </c>
      <c r="C3" s="44" t="s">
        <v>60</v>
      </c>
      <c r="D3" s="5">
        <v>40330</v>
      </c>
      <c r="E3" s="9">
        <v>43840</v>
      </c>
      <c r="F3" s="6">
        <f t="shared" si="0"/>
        <v>3510</v>
      </c>
      <c r="G3" s="25">
        <f t="shared" si="1"/>
        <v>9.6164383561643838</v>
      </c>
      <c r="H3" s="10">
        <v>3</v>
      </c>
      <c r="I3" s="48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f t="shared" si="2"/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1">
        <f t="shared" si="3"/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4">
        <f t="shared" si="4"/>
        <v>0</v>
      </c>
      <c r="AW3" s="2">
        <f t="shared" si="5"/>
        <v>0</v>
      </c>
      <c r="AX3" s="55">
        <v>291</v>
      </c>
      <c r="AY3" s="52">
        <v>40</v>
      </c>
      <c r="AZ3" s="54" t="s">
        <v>57</v>
      </c>
      <c r="BA3" s="57">
        <v>1</v>
      </c>
      <c r="BC3" s="40" t="s">
        <v>58</v>
      </c>
      <c r="BD3" s="36" t="s">
        <v>59</v>
      </c>
    </row>
    <row r="4" spans="1:70" ht="15.75">
      <c r="A4" s="26">
        <v>103</v>
      </c>
      <c r="B4" s="26">
        <v>1</v>
      </c>
      <c r="C4" s="45" t="s">
        <v>56</v>
      </c>
      <c r="D4" s="27">
        <v>39995</v>
      </c>
      <c r="E4" s="9">
        <v>43840</v>
      </c>
      <c r="F4" s="6">
        <f t="shared" si="0"/>
        <v>3845</v>
      </c>
      <c r="G4" s="25">
        <f t="shared" si="1"/>
        <v>10.534246575342467</v>
      </c>
      <c r="H4" s="10">
        <v>3</v>
      </c>
      <c r="I4" s="48">
        <v>1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1">
        <f t="shared" si="2"/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1">
        <f t="shared" si="3"/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29">
        <v>0</v>
      </c>
      <c r="AV4" s="4">
        <f t="shared" si="4"/>
        <v>0</v>
      </c>
      <c r="AW4" s="2">
        <f t="shared" si="5"/>
        <v>0</v>
      </c>
      <c r="AX4" s="55">
        <v>291</v>
      </c>
      <c r="AY4" s="52">
        <v>40</v>
      </c>
      <c r="AZ4" s="54" t="s">
        <v>57</v>
      </c>
      <c r="BA4" s="57">
        <v>1</v>
      </c>
      <c r="BC4" s="40" t="s">
        <v>58</v>
      </c>
      <c r="BD4" s="36" t="s">
        <v>59</v>
      </c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</row>
    <row r="5" spans="1:70" s="7" customFormat="1" ht="15.75">
      <c r="A5" s="33">
        <v>104</v>
      </c>
      <c r="B5" s="33">
        <v>1</v>
      </c>
      <c r="C5" s="46" t="s">
        <v>56</v>
      </c>
      <c r="D5" s="34">
        <v>37742</v>
      </c>
      <c r="E5" s="9">
        <v>43843</v>
      </c>
      <c r="F5" s="6">
        <f t="shared" si="0"/>
        <v>6101</v>
      </c>
      <c r="G5" s="25">
        <f t="shared" si="1"/>
        <v>16.715068493150685</v>
      </c>
      <c r="H5" s="10">
        <v>2</v>
      </c>
      <c r="I5" s="48">
        <v>2</v>
      </c>
      <c r="J5" s="29" t="s">
        <v>61</v>
      </c>
      <c r="K5" s="29" t="s">
        <v>61</v>
      </c>
      <c r="L5" s="29" t="s">
        <v>61</v>
      </c>
      <c r="M5" s="29" t="s">
        <v>61</v>
      </c>
      <c r="N5" s="29" t="s">
        <v>61</v>
      </c>
      <c r="O5" s="29" t="s">
        <v>61</v>
      </c>
      <c r="P5" s="29" t="s">
        <v>61</v>
      </c>
      <c r="Q5" s="29" t="s">
        <v>61</v>
      </c>
      <c r="R5" s="29" t="s">
        <v>61</v>
      </c>
      <c r="S5" s="29" t="s">
        <v>61</v>
      </c>
      <c r="T5" s="29" t="s">
        <v>61</v>
      </c>
      <c r="U5" s="29" t="s">
        <v>61</v>
      </c>
      <c r="V5" s="1" t="s">
        <v>61</v>
      </c>
      <c r="W5" s="29" t="s">
        <v>61</v>
      </c>
      <c r="X5" s="29" t="s">
        <v>61</v>
      </c>
      <c r="Y5" s="29" t="s">
        <v>61</v>
      </c>
      <c r="Z5" s="29" t="s">
        <v>61</v>
      </c>
      <c r="AA5" s="29" t="s">
        <v>61</v>
      </c>
      <c r="AB5" s="29" t="s">
        <v>61</v>
      </c>
      <c r="AC5" s="29" t="s">
        <v>61</v>
      </c>
      <c r="AD5" s="29" t="s">
        <v>61</v>
      </c>
      <c r="AE5" s="29" t="s">
        <v>61</v>
      </c>
      <c r="AF5" s="29" t="s">
        <v>61</v>
      </c>
      <c r="AG5" s="29" t="s">
        <v>61</v>
      </c>
      <c r="AH5" s="29" t="s">
        <v>61</v>
      </c>
      <c r="AI5" s="1" t="s">
        <v>61</v>
      </c>
      <c r="AJ5" s="29" t="s">
        <v>61</v>
      </c>
      <c r="AK5" s="29" t="s">
        <v>61</v>
      </c>
      <c r="AL5" s="29" t="s">
        <v>61</v>
      </c>
      <c r="AM5" s="29" t="s">
        <v>61</v>
      </c>
      <c r="AN5" s="29" t="s">
        <v>61</v>
      </c>
      <c r="AO5" s="29" t="s">
        <v>61</v>
      </c>
      <c r="AP5" s="29" t="s">
        <v>61</v>
      </c>
      <c r="AQ5" s="29" t="s">
        <v>61</v>
      </c>
      <c r="AR5" s="29" t="s">
        <v>61</v>
      </c>
      <c r="AS5" s="29" t="s">
        <v>61</v>
      </c>
      <c r="AT5" s="29" t="s">
        <v>61</v>
      </c>
      <c r="AU5" s="29" t="s">
        <v>61</v>
      </c>
      <c r="AV5" s="4" t="s">
        <v>61</v>
      </c>
      <c r="AW5" s="2" t="s">
        <v>61</v>
      </c>
      <c r="AX5" s="55" t="s">
        <v>61</v>
      </c>
      <c r="AY5" s="3" t="s">
        <v>61</v>
      </c>
      <c r="AZ5" s="54" t="s">
        <v>61</v>
      </c>
      <c r="BA5" s="57" t="s">
        <v>61</v>
      </c>
      <c r="BB5" s="41" t="s">
        <v>61</v>
      </c>
      <c r="BC5" s="40" t="s">
        <v>61</v>
      </c>
      <c r="BD5" s="36" t="s">
        <v>62</v>
      </c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</row>
    <row r="6" spans="1:70" s="7" customFormat="1" ht="15.75">
      <c r="A6" s="33">
        <v>105</v>
      </c>
      <c r="B6" s="33">
        <v>1</v>
      </c>
      <c r="C6" s="46" t="s">
        <v>56</v>
      </c>
      <c r="D6" s="34">
        <v>37956</v>
      </c>
      <c r="E6" s="9">
        <v>43843</v>
      </c>
      <c r="F6" s="6">
        <f t="shared" si="0"/>
        <v>5887</v>
      </c>
      <c r="G6" s="25">
        <f t="shared" si="1"/>
        <v>16.12876712328767</v>
      </c>
      <c r="H6" s="10">
        <v>2</v>
      </c>
      <c r="I6" s="48">
        <v>2</v>
      </c>
      <c r="J6" s="29" t="s">
        <v>61</v>
      </c>
      <c r="K6" s="29" t="s">
        <v>61</v>
      </c>
      <c r="L6" s="29" t="s">
        <v>61</v>
      </c>
      <c r="M6" s="29" t="s">
        <v>61</v>
      </c>
      <c r="N6" s="29" t="s">
        <v>61</v>
      </c>
      <c r="O6" s="29" t="s">
        <v>61</v>
      </c>
      <c r="P6" s="29" t="s">
        <v>61</v>
      </c>
      <c r="Q6" s="29" t="s">
        <v>61</v>
      </c>
      <c r="R6" s="29" t="s">
        <v>61</v>
      </c>
      <c r="S6" s="29" t="s">
        <v>61</v>
      </c>
      <c r="T6" s="29" t="s">
        <v>61</v>
      </c>
      <c r="U6" s="29" t="s">
        <v>61</v>
      </c>
      <c r="V6" s="1" t="s">
        <v>61</v>
      </c>
      <c r="W6" s="29" t="s">
        <v>61</v>
      </c>
      <c r="X6" s="29" t="s">
        <v>61</v>
      </c>
      <c r="Y6" s="29" t="s">
        <v>61</v>
      </c>
      <c r="Z6" s="29" t="s">
        <v>61</v>
      </c>
      <c r="AA6" s="29" t="s">
        <v>61</v>
      </c>
      <c r="AB6" s="29" t="s">
        <v>61</v>
      </c>
      <c r="AC6" s="29" t="s">
        <v>61</v>
      </c>
      <c r="AD6" s="29" t="s">
        <v>61</v>
      </c>
      <c r="AE6" s="29" t="s">
        <v>61</v>
      </c>
      <c r="AF6" s="29" t="s">
        <v>61</v>
      </c>
      <c r="AG6" s="29" t="s">
        <v>61</v>
      </c>
      <c r="AH6" s="29" t="s">
        <v>61</v>
      </c>
      <c r="AI6" s="1" t="s">
        <v>61</v>
      </c>
      <c r="AJ6" s="29" t="s">
        <v>61</v>
      </c>
      <c r="AK6" s="29" t="s">
        <v>61</v>
      </c>
      <c r="AL6" s="29" t="s">
        <v>61</v>
      </c>
      <c r="AM6" s="29" t="s">
        <v>61</v>
      </c>
      <c r="AN6" s="29" t="s">
        <v>61</v>
      </c>
      <c r="AO6" s="29" t="s">
        <v>61</v>
      </c>
      <c r="AP6" s="29" t="s">
        <v>61</v>
      </c>
      <c r="AQ6" s="29" t="s">
        <v>61</v>
      </c>
      <c r="AR6" s="29" t="s">
        <v>61</v>
      </c>
      <c r="AS6" s="29" t="s">
        <v>61</v>
      </c>
      <c r="AT6" s="29" t="s">
        <v>61</v>
      </c>
      <c r="AU6" s="29" t="s">
        <v>61</v>
      </c>
      <c r="AV6" s="4" t="s">
        <v>61</v>
      </c>
      <c r="AW6" s="2" t="s">
        <v>61</v>
      </c>
      <c r="AX6" s="55" t="s">
        <v>61</v>
      </c>
      <c r="AY6" s="3" t="s">
        <v>61</v>
      </c>
      <c r="AZ6" s="54" t="s">
        <v>61</v>
      </c>
      <c r="BA6" s="57" t="s">
        <v>61</v>
      </c>
      <c r="BB6" s="41" t="s">
        <v>61</v>
      </c>
      <c r="BC6" s="40" t="s">
        <v>61</v>
      </c>
      <c r="BD6" s="36" t="s">
        <v>62</v>
      </c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</row>
    <row r="7" spans="1:70" s="7" customFormat="1" ht="15.75">
      <c r="A7" s="33">
        <v>106</v>
      </c>
      <c r="B7" s="33">
        <v>1</v>
      </c>
      <c r="C7" s="46" t="s">
        <v>56</v>
      </c>
      <c r="D7" s="34">
        <v>37196</v>
      </c>
      <c r="E7" s="9">
        <v>43843</v>
      </c>
      <c r="F7" s="6">
        <f t="shared" si="0"/>
        <v>6647</v>
      </c>
      <c r="G7" s="25">
        <f t="shared" si="1"/>
        <v>18.210958904109589</v>
      </c>
      <c r="H7" s="10">
        <v>3</v>
      </c>
      <c r="I7" s="48">
        <v>1</v>
      </c>
      <c r="J7" s="29" t="s">
        <v>61</v>
      </c>
      <c r="K7" s="29" t="s">
        <v>61</v>
      </c>
      <c r="L7" s="29" t="s">
        <v>61</v>
      </c>
      <c r="M7" s="29" t="s">
        <v>61</v>
      </c>
      <c r="N7" s="29" t="s">
        <v>61</v>
      </c>
      <c r="O7" s="29" t="s">
        <v>61</v>
      </c>
      <c r="P7" s="29" t="s">
        <v>61</v>
      </c>
      <c r="Q7" s="29" t="s">
        <v>61</v>
      </c>
      <c r="R7" s="29" t="s">
        <v>61</v>
      </c>
      <c r="S7" s="29" t="s">
        <v>61</v>
      </c>
      <c r="T7" s="29" t="s">
        <v>61</v>
      </c>
      <c r="U7" s="29" t="s">
        <v>61</v>
      </c>
      <c r="V7" s="1" t="s">
        <v>61</v>
      </c>
      <c r="W7" s="29" t="s">
        <v>61</v>
      </c>
      <c r="X7" s="29" t="s">
        <v>61</v>
      </c>
      <c r="Y7" s="29" t="s">
        <v>61</v>
      </c>
      <c r="Z7" s="29" t="s">
        <v>61</v>
      </c>
      <c r="AA7" s="29" t="s">
        <v>61</v>
      </c>
      <c r="AB7" s="29" t="s">
        <v>61</v>
      </c>
      <c r="AC7" s="29" t="s">
        <v>61</v>
      </c>
      <c r="AD7" s="29" t="s">
        <v>61</v>
      </c>
      <c r="AE7" s="29" t="s">
        <v>61</v>
      </c>
      <c r="AF7" s="29" t="s">
        <v>61</v>
      </c>
      <c r="AG7" s="29" t="s">
        <v>61</v>
      </c>
      <c r="AH7" s="29" t="s">
        <v>61</v>
      </c>
      <c r="AI7" s="1" t="s">
        <v>61</v>
      </c>
      <c r="AJ7" s="29" t="s">
        <v>61</v>
      </c>
      <c r="AK7" s="29" t="s">
        <v>61</v>
      </c>
      <c r="AL7" s="29" t="s">
        <v>61</v>
      </c>
      <c r="AM7" s="29" t="s">
        <v>61</v>
      </c>
      <c r="AN7" s="29" t="s">
        <v>61</v>
      </c>
      <c r="AO7" s="29" t="s">
        <v>61</v>
      </c>
      <c r="AP7" s="29" t="s">
        <v>61</v>
      </c>
      <c r="AQ7" s="29" t="s">
        <v>61</v>
      </c>
      <c r="AR7" s="29" t="s">
        <v>61</v>
      </c>
      <c r="AS7" s="29" t="s">
        <v>61</v>
      </c>
      <c r="AT7" s="29" t="s">
        <v>61</v>
      </c>
      <c r="AU7" s="29" t="s">
        <v>61</v>
      </c>
      <c r="AV7" s="4" t="s">
        <v>61</v>
      </c>
      <c r="AW7" s="2" t="s">
        <v>61</v>
      </c>
      <c r="AX7" s="55" t="s">
        <v>61</v>
      </c>
      <c r="AY7" s="3" t="s">
        <v>61</v>
      </c>
      <c r="AZ7" s="54" t="s">
        <v>61</v>
      </c>
      <c r="BA7" s="57" t="s">
        <v>61</v>
      </c>
      <c r="BB7" s="41" t="s">
        <v>61</v>
      </c>
      <c r="BC7" s="40" t="s">
        <v>61</v>
      </c>
      <c r="BD7" s="36" t="s">
        <v>62</v>
      </c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</row>
    <row r="8" spans="1:70" s="7" customFormat="1" ht="15.75">
      <c r="A8" s="33">
        <v>107</v>
      </c>
      <c r="B8" s="33">
        <v>1</v>
      </c>
      <c r="C8" s="46" t="s">
        <v>56</v>
      </c>
      <c r="D8" s="34">
        <v>38687</v>
      </c>
      <c r="E8" s="9">
        <v>43844</v>
      </c>
      <c r="F8" s="6">
        <f t="shared" si="0"/>
        <v>5157</v>
      </c>
      <c r="G8" s="25">
        <f t="shared" si="1"/>
        <v>14.128767123287671</v>
      </c>
      <c r="H8" s="10">
        <v>1</v>
      </c>
      <c r="I8" s="48">
        <v>3</v>
      </c>
      <c r="J8" s="29">
        <v>1</v>
      </c>
      <c r="K8" s="29">
        <v>1</v>
      </c>
      <c r="L8" s="29">
        <v>1</v>
      </c>
      <c r="M8" s="29">
        <v>1</v>
      </c>
      <c r="N8" s="29">
        <v>1</v>
      </c>
      <c r="O8" s="29">
        <v>0</v>
      </c>
      <c r="P8" s="29">
        <v>1</v>
      </c>
      <c r="Q8" s="29">
        <v>1</v>
      </c>
      <c r="R8" s="29">
        <v>1</v>
      </c>
      <c r="S8" s="29">
        <v>1</v>
      </c>
      <c r="T8" s="29">
        <v>1</v>
      </c>
      <c r="U8" s="29">
        <v>0</v>
      </c>
      <c r="V8" s="1">
        <f t="shared" si="2"/>
        <v>10</v>
      </c>
      <c r="W8" s="29">
        <v>1</v>
      </c>
      <c r="X8" s="29">
        <v>1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1">
        <f t="shared" si="3"/>
        <v>2</v>
      </c>
      <c r="AJ8" s="29">
        <v>0</v>
      </c>
      <c r="AK8" s="29">
        <v>0</v>
      </c>
      <c r="AL8" s="29">
        <v>1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4">
        <f t="shared" si="4"/>
        <v>1</v>
      </c>
      <c r="AW8" s="2">
        <f t="shared" si="5"/>
        <v>13</v>
      </c>
      <c r="AX8" s="55">
        <v>407</v>
      </c>
      <c r="AY8" s="3">
        <v>49</v>
      </c>
      <c r="AZ8" s="54" t="s">
        <v>57</v>
      </c>
      <c r="BA8" s="57">
        <v>1</v>
      </c>
      <c r="BB8" s="41"/>
      <c r="BC8" s="42" t="s">
        <v>58</v>
      </c>
      <c r="BD8" s="36" t="s">
        <v>61</v>
      </c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</row>
    <row r="9" spans="1:70" s="7" customFormat="1" ht="15.75">
      <c r="A9" s="33">
        <v>108</v>
      </c>
      <c r="B9" s="33">
        <v>1</v>
      </c>
      <c r="C9" s="46" t="s">
        <v>60</v>
      </c>
      <c r="D9" s="34">
        <v>38838</v>
      </c>
      <c r="E9" s="9">
        <v>43844</v>
      </c>
      <c r="F9" s="6">
        <f t="shared" si="0"/>
        <v>5006</v>
      </c>
      <c r="G9" s="25">
        <f t="shared" si="1"/>
        <v>13.715068493150685</v>
      </c>
      <c r="H9" s="10">
        <v>2</v>
      </c>
      <c r="I9" s="48">
        <v>2</v>
      </c>
      <c r="J9" s="29">
        <v>1</v>
      </c>
      <c r="K9" s="29">
        <v>1</v>
      </c>
      <c r="L9" s="29">
        <v>0</v>
      </c>
      <c r="M9" s="29">
        <v>1</v>
      </c>
      <c r="N9" s="29">
        <v>1</v>
      </c>
      <c r="O9" s="29">
        <v>1</v>
      </c>
      <c r="P9" s="29">
        <v>1</v>
      </c>
      <c r="Q9" s="29">
        <v>1</v>
      </c>
      <c r="R9" s="29">
        <v>0</v>
      </c>
      <c r="S9" s="29">
        <v>1</v>
      </c>
      <c r="T9" s="29">
        <v>1</v>
      </c>
      <c r="U9" s="29">
        <v>1</v>
      </c>
      <c r="V9" s="1">
        <f t="shared" si="2"/>
        <v>10</v>
      </c>
      <c r="W9" s="29">
        <v>1</v>
      </c>
      <c r="X9" s="29">
        <v>1</v>
      </c>
      <c r="Y9" s="29">
        <v>0</v>
      </c>
      <c r="Z9" s="29">
        <v>1</v>
      </c>
      <c r="AA9" s="29">
        <v>1</v>
      </c>
      <c r="AB9" s="29">
        <v>0</v>
      </c>
      <c r="AC9" s="29">
        <v>0</v>
      </c>
      <c r="AD9" s="29">
        <v>0</v>
      </c>
      <c r="AE9" s="29">
        <v>0</v>
      </c>
      <c r="AF9" s="29">
        <v>1</v>
      </c>
      <c r="AG9" s="29">
        <v>0</v>
      </c>
      <c r="AH9" s="29">
        <v>0</v>
      </c>
      <c r="AI9" s="1">
        <f t="shared" si="3"/>
        <v>5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0</v>
      </c>
      <c r="AV9" s="4">
        <f t="shared" si="4"/>
        <v>0</v>
      </c>
      <c r="AW9" s="2">
        <f t="shared" si="5"/>
        <v>15</v>
      </c>
      <c r="AX9" s="55">
        <v>420</v>
      </c>
      <c r="AY9" s="3">
        <v>56</v>
      </c>
      <c r="AZ9" s="54">
        <v>0.2</v>
      </c>
      <c r="BA9" s="57">
        <v>1</v>
      </c>
      <c r="BB9" s="41"/>
      <c r="BC9" s="40" t="s">
        <v>58</v>
      </c>
      <c r="BD9" s="36" t="s">
        <v>61</v>
      </c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</row>
    <row r="10" spans="1:70" s="7" customFormat="1" ht="15.75">
      <c r="A10" s="33">
        <v>109</v>
      </c>
      <c r="B10" s="33">
        <v>1</v>
      </c>
      <c r="C10" s="46" t="s">
        <v>56</v>
      </c>
      <c r="D10" s="34">
        <v>38534</v>
      </c>
      <c r="E10" s="9">
        <v>43845</v>
      </c>
      <c r="F10" s="6">
        <f t="shared" si="0"/>
        <v>5311</v>
      </c>
      <c r="G10" s="25">
        <f t="shared" si="1"/>
        <v>14.550684931506849</v>
      </c>
      <c r="H10" s="10">
        <v>1</v>
      </c>
      <c r="I10" s="48">
        <v>3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1">
        <f t="shared" si="2"/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1">
        <f t="shared" si="3"/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4">
        <f t="shared" si="4"/>
        <v>0</v>
      </c>
      <c r="AW10" s="2">
        <f t="shared" si="5"/>
        <v>0</v>
      </c>
      <c r="AX10" s="55">
        <v>291</v>
      </c>
      <c r="AY10" s="52">
        <v>40</v>
      </c>
      <c r="AZ10" s="54" t="s">
        <v>57</v>
      </c>
      <c r="BA10" s="57">
        <v>1</v>
      </c>
      <c r="BB10" s="41"/>
      <c r="BC10" s="40" t="s">
        <v>58</v>
      </c>
      <c r="BD10" s="36" t="s">
        <v>59</v>
      </c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</row>
    <row r="11" spans="1:70" s="7" customFormat="1" ht="15.75">
      <c r="A11" s="33">
        <v>110</v>
      </c>
      <c r="B11" s="33">
        <v>1</v>
      </c>
      <c r="C11" s="46" t="s">
        <v>56</v>
      </c>
      <c r="D11" s="34">
        <v>39295</v>
      </c>
      <c r="E11" s="9">
        <v>43853</v>
      </c>
      <c r="F11" s="6">
        <f t="shared" si="0"/>
        <v>4558</v>
      </c>
      <c r="G11" s="25">
        <f t="shared" si="1"/>
        <v>12.487671232876712</v>
      </c>
      <c r="H11" s="10">
        <v>2</v>
      </c>
      <c r="I11" s="48">
        <v>2</v>
      </c>
      <c r="J11" s="29" t="s">
        <v>61</v>
      </c>
      <c r="K11" s="29" t="s">
        <v>61</v>
      </c>
      <c r="L11" s="29" t="s">
        <v>61</v>
      </c>
      <c r="M11" s="29" t="s">
        <v>61</v>
      </c>
      <c r="N11" s="29" t="s">
        <v>61</v>
      </c>
      <c r="O11" s="29" t="s">
        <v>61</v>
      </c>
      <c r="P11" s="29" t="s">
        <v>61</v>
      </c>
      <c r="Q11" s="29" t="s">
        <v>61</v>
      </c>
      <c r="R11" s="29" t="s">
        <v>61</v>
      </c>
      <c r="S11" s="29" t="s">
        <v>61</v>
      </c>
      <c r="T11" s="29" t="s">
        <v>61</v>
      </c>
      <c r="U11" s="29" t="s">
        <v>61</v>
      </c>
      <c r="V11" s="1" t="s">
        <v>61</v>
      </c>
      <c r="W11" s="29" t="s">
        <v>61</v>
      </c>
      <c r="X11" s="29" t="s">
        <v>61</v>
      </c>
      <c r="Y11" s="29" t="s">
        <v>61</v>
      </c>
      <c r="Z11" s="29" t="s">
        <v>61</v>
      </c>
      <c r="AA11" s="29" t="s">
        <v>61</v>
      </c>
      <c r="AB11" s="29" t="s">
        <v>61</v>
      </c>
      <c r="AC11" s="29" t="s">
        <v>61</v>
      </c>
      <c r="AD11" s="29" t="s">
        <v>61</v>
      </c>
      <c r="AE11" s="29" t="s">
        <v>61</v>
      </c>
      <c r="AF11" s="29" t="s">
        <v>61</v>
      </c>
      <c r="AG11" s="29" t="s">
        <v>61</v>
      </c>
      <c r="AH11" s="29" t="s">
        <v>61</v>
      </c>
      <c r="AI11" s="1" t="s">
        <v>61</v>
      </c>
      <c r="AJ11" s="29" t="s">
        <v>61</v>
      </c>
      <c r="AK11" s="29" t="s">
        <v>61</v>
      </c>
      <c r="AL11" s="29" t="s">
        <v>61</v>
      </c>
      <c r="AM11" s="29" t="s">
        <v>61</v>
      </c>
      <c r="AN11" s="29" t="s">
        <v>61</v>
      </c>
      <c r="AO11" s="29" t="s">
        <v>61</v>
      </c>
      <c r="AP11" s="29" t="s">
        <v>61</v>
      </c>
      <c r="AQ11" s="29" t="s">
        <v>61</v>
      </c>
      <c r="AR11" s="29" t="s">
        <v>61</v>
      </c>
      <c r="AS11" s="29" t="s">
        <v>61</v>
      </c>
      <c r="AT11" s="29" t="s">
        <v>61</v>
      </c>
      <c r="AU11" s="29" t="s">
        <v>61</v>
      </c>
      <c r="AV11" s="4" t="s">
        <v>61</v>
      </c>
      <c r="AW11" s="2" t="s">
        <v>61</v>
      </c>
      <c r="AX11" s="55" t="s">
        <v>61</v>
      </c>
      <c r="AY11" s="3" t="s">
        <v>61</v>
      </c>
      <c r="AZ11" s="54" t="s">
        <v>61</v>
      </c>
      <c r="BA11" s="57" t="s">
        <v>61</v>
      </c>
      <c r="BB11" s="41" t="s">
        <v>61</v>
      </c>
      <c r="BC11" s="40" t="s">
        <v>61</v>
      </c>
      <c r="BD11" s="29" t="s">
        <v>63</v>
      </c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</row>
    <row r="12" spans="1:70" s="7" customFormat="1" ht="15.75">
      <c r="A12" s="33">
        <v>111</v>
      </c>
      <c r="B12" s="33">
        <v>1</v>
      </c>
      <c r="C12" s="46" t="s">
        <v>56</v>
      </c>
      <c r="D12" s="34">
        <v>40179</v>
      </c>
      <c r="E12" s="9">
        <v>43850</v>
      </c>
      <c r="F12" s="6">
        <f t="shared" si="0"/>
        <v>3671</v>
      </c>
      <c r="G12" s="25">
        <f t="shared" si="1"/>
        <v>10.057534246575342</v>
      </c>
      <c r="H12" s="10">
        <v>2</v>
      </c>
      <c r="I12" s="48">
        <v>2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1">
        <f t="shared" si="2"/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1">
        <f t="shared" si="3"/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4">
        <f t="shared" si="4"/>
        <v>0</v>
      </c>
      <c r="AW12" s="2">
        <f t="shared" si="5"/>
        <v>0</v>
      </c>
      <c r="AX12" s="55">
        <v>291</v>
      </c>
      <c r="AY12" s="52">
        <v>40</v>
      </c>
      <c r="AZ12" s="54" t="s">
        <v>57</v>
      </c>
      <c r="BA12" s="57">
        <v>1</v>
      </c>
      <c r="BB12" s="41"/>
      <c r="BC12" s="40" t="s">
        <v>58</v>
      </c>
      <c r="BD12" s="47" t="s">
        <v>64</v>
      </c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</row>
    <row r="13" spans="1:70" s="7" customFormat="1" ht="15.75">
      <c r="A13" s="33">
        <v>112</v>
      </c>
      <c r="B13" s="33">
        <v>1</v>
      </c>
      <c r="C13" s="46" t="s">
        <v>60</v>
      </c>
      <c r="D13" s="34">
        <v>40452</v>
      </c>
      <c r="E13" s="9">
        <v>43850</v>
      </c>
      <c r="F13" s="6">
        <f t="shared" si="0"/>
        <v>3398</v>
      </c>
      <c r="G13" s="25">
        <f t="shared" si="1"/>
        <v>9.3095890410958901</v>
      </c>
      <c r="H13" s="10">
        <v>2</v>
      </c>
      <c r="I13" s="48">
        <v>2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1">
        <f t="shared" si="2"/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1">
        <f t="shared" si="3"/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4">
        <f t="shared" si="4"/>
        <v>0</v>
      </c>
      <c r="AW13" s="2">
        <f t="shared" si="5"/>
        <v>0</v>
      </c>
      <c r="AX13" s="55">
        <v>291</v>
      </c>
      <c r="AY13" s="52">
        <v>40</v>
      </c>
      <c r="AZ13" s="54" t="s">
        <v>57</v>
      </c>
      <c r="BA13" s="57">
        <v>1</v>
      </c>
      <c r="BB13" s="41"/>
      <c r="BC13" s="40" t="s">
        <v>58</v>
      </c>
      <c r="BD13" s="36" t="s">
        <v>59</v>
      </c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</row>
    <row r="14" spans="1:70" s="7" customFormat="1" ht="15.75">
      <c r="A14" s="33">
        <v>113</v>
      </c>
      <c r="B14" s="33">
        <v>1</v>
      </c>
      <c r="C14" s="46" t="s">
        <v>60</v>
      </c>
      <c r="D14" s="34">
        <v>38596</v>
      </c>
      <c r="E14" s="9">
        <v>43850</v>
      </c>
      <c r="F14" s="6">
        <f t="shared" si="0"/>
        <v>5254</v>
      </c>
      <c r="G14" s="25">
        <f t="shared" si="1"/>
        <v>14.394520547945206</v>
      </c>
      <c r="H14" s="10">
        <v>2</v>
      </c>
      <c r="I14" s="48">
        <v>2</v>
      </c>
      <c r="J14" s="29">
        <v>1</v>
      </c>
      <c r="K14" s="29">
        <v>1</v>
      </c>
      <c r="L14" s="29">
        <v>1</v>
      </c>
      <c r="M14" s="29">
        <v>1</v>
      </c>
      <c r="N14" s="29">
        <v>1</v>
      </c>
      <c r="O14" s="29">
        <v>1</v>
      </c>
      <c r="P14" s="29">
        <v>0</v>
      </c>
      <c r="Q14" s="29">
        <v>1</v>
      </c>
      <c r="R14" s="29">
        <v>1</v>
      </c>
      <c r="S14" s="29">
        <v>0</v>
      </c>
      <c r="T14" s="29">
        <v>1</v>
      </c>
      <c r="U14" s="29">
        <v>1</v>
      </c>
      <c r="V14" s="1">
        <f t="shared" si="2"/>
        <v>10</v>
      </c>
      <c r="W14" s="29">
        <v>1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1">
        <f t="shared" si="3"/>
        <v>1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1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4">
        <f t="shared" si="4"/>
        <v>1</v>
      </c>
      <c r="AW14" s="2">
        <f t="shared" si="5"/>
        <v>12</v>
      </c>
      <c r="AX14" s="55">
        <v>399</v>
      </c>
      <c r="AY14" s="3">
        <v>46</v>
      </c>
      <c r="AZ14" s="54" t="s">
        <v>57</v>
      </c>
      <c r="BA14" s="57">
        <v>1</v>
      </c>
      <c r="BB14" s="41"/>
      <c r="BC14" s="40" t="s">
        <v>58</v>
      </c>
      <c r="BD14" s="36" t="s">
        <v>61</v>
      </c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</row>
    <row r="15" spans="1:70" s="7" customFormat="1" ht="15.75">
      <c r="A15" s="33">
        <v>114</v>
      </c>
      <c r="B15" s="33">
        <v>1</v>
      </c>
      <c r="C15" s="46" t="s">
        <v>60</v>
      </c>
      <c r="D15" s="34">
        <v>38626</v>
      </c>
      <c r="E15" s="9">
        <v>43851</v>
      </c>
      <c r="F15" s="6">
        <f t="shared" si="0"/>
        <v>5225</v>
      </c>
      <c r="G15" s="25">
        <f t="shared" si="1"/>
        <v>14.315068493150685</v>
      </c>
      <c r="H15" s="10">
        <v>2</v>
      </c>
      <c r="I15" s="48">
        <v>2</v>
      </c>
      <c r="J15" s="29">
        <v>1</v>
      </c>
      <c r="K15" s="29">
        <v>1</v>
      </c>
      <c r="L15" s="29">
        <v>1</v>
      </c>
      <c r="M15" s="29">
        <v>1</v>
      </c>
      <c r="N15" s="29">
        <v>1</v>
      </c>
      <c r="O15" s="29">
        <v>1</v>
      </c>
      <c r="P15" s="29">
        <v>0</v>
      </c>
      <c r="Q15" s="29">
        <v>1</v>
      </c>
      <c r="R15" s="29">
        <v>0</v>
      </c>
      <c r="S15" s="29">
        <v>0</v>
      </c>
      <c r="T15" s="29">
        <v>0</v>
      </c>
      <c r="U15" s="29">
        <v>1</v>
      </c>
      <c r="V15" s="1">
        <f t="shared" si="2"/>
        <v>8</v>
      </c>
      <c r="W15" s="29">
        <v>1</v>
      </c>
      <c r="X15" s="29">
        <v>0</v>
      </c>
      <c r="Y15" s="29">
        <v>0</v>
      </c>
      <c r="Z15" s="29">
        <v>1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1">
        <f t="shared" si="3"/>
        <v>2</v>
      </c>
      <c r="AJ15" s="29">
        <v>0</v>
      </c>
      <c r="AK15" s="29">
        <v>1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4">
        <f t="shared" si="4"/>
        <v>1</v>
      </c>
      <c r="AW15" s="2">
        <f t="shared" si="5"/>
        <v>11</v>
      </c>
      <c r="AX15" s="55">
        <v>392</v>
      </c>
      <c r="AY15" s="3">
        <v>43</v>
      </c>
      <c r="AZ15" s="54" t="s">
        <v>57</v>
      </c>
      <c r="BA15" s="57">
        <v>1</v>
      </c>
      <c r="BB15" s="41"/>
      <c r="BC15" s="40" t="s">
        <v>58</v>
      </c>
      <c r="BD15" s="36" t="s">
        <v>61</v>
      </c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</row>
    <row r="16" spans="1:70" s="7" customFormat="1" ht="15.75">
      <c r="A16" s="33">
        <v>115</v>
      </c>
      <c r="B16" s="33">
        <v>1</v>
      </c>
      <c r="C16" s="46" t="s">
        <v>60</v>
      </c>
      <c r="D16" s="34">
        <v>40544</v>
      </c>
      <c r="E16" s="9">
        <v>43851</v>
      </c>
      <c r="F16" s="6">
        <f t="shared" si="0"/>
        <v>3307</v>
      </c>
      <c r="G16" s="25">
        <f t="shared" si="1"/>
        <v>9.0602739726027401</v>
      </c>
      <c r="H16" s="10">
        <v>2</v>
      </c>
      <c r="I16" s="48">
        <v>2</v>
      </c>
      <c r="J16" s="29">
        <v>1</v>
      </c>
      <c r="K16" s="29">
        <v>0</v>
      </c>
      <c r="L16" s="29">
        <v>0</v>
      </c>
      <c r="M16" s="29">
        <v>0</v>
      </c>
      <c r="N16" s="29">
        <v>1</v>
      </c>
      <c r="O16" s="29">
        <v>1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1">
        <f t="shared" si="2"/>
        <v>4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1">
        <f t="shared" si="3"/>
        <v>0</v>
      </c>
      <c r="AJ16" s="29">
        <v>0</v>
      </c>
      <c r="AK16" s="29">
        <v>1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4">
        <f t="shared" si="4"/>
        <v>1</v>
      </c>
      <c r="AW16" s="2">
        <f t="shared" si="5"/>
        <v>5</v>
      </c>
      <c r="AX16" s="55">
        <v>291</v>
      </c>
      <c r="AY16" s="3">
        <v>40</v>
      </c>
      <c r="AZ16" s="54" t="s">
        <v>57</v>
      </c>
      <c r="BA16" s="57">
        <v>1</v>
      </c>
      <c r="BB16" s="41"/>
      <c r="BC16" s="42" t="s">
        <v>58</v>
      </c>
      <c r="BD16" s="36" t="s">
        <v>61</v>
      </c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</row>
    <row r="17" spans="1:70" s="7" customFormat="1" ht="15.75">
      <c r="A17" s="33">
        <v>116</v>
      </c>
      <c r="B17" s="33">
        <v>1</v>
      </c>
      <c r="C17" s="46" t="s">
        <v>56</v>
      </c>
      <c r="D17" s="34">
        <v>40238</v>
      </c>
      <c r="E17" s="9">
        <v>43846</v>
      </c>
      <c r="F17" s="6">
        <f t="shared" si="0"/>
        <v>3608</v>
      </c>
      <c r="G17" s="25">
        <f t="shared" si="1"/>
        <v>9.8849315068493144</v>
      </c>
      <c r="H17" s="10">
        <v>3</v>
      </c>
      <c r="I17" s="48">
        <v>1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1">
        <f t="shared" si="2"/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1">
        <f t="shared" si="3"/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4">
        <f t="shared" si="4"/>
        <v>0</v>
      </c>
      <c r="AW17" s="2">
        <f t="shared" si="5"/>
        <v>0</v>
      </c>
      <c r="AX17" s="55">
        <v>291</v>
      </c>
      <c r="AY17" s="52">
        <v>40</v>
      </c>
      <c r="AZ17" s="54" t="s">
        <v>57</v>
      </c>
      <c r="BA17" s="57">
        <v>1</v>
      </c>
      <c r="BB17" s="41"/>
      <c r="BC17" s="40" t="s">
        <v>58</v>
      </c>
      <c r="BD17" s="36" t="s">
        <v>59</v>
      </c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</row>
    <row r="18" spans="1:70" s="7" customFormat="1" ht="15.75">
      <c r="A18" s="33">
        <v>117</v>
      </c>
      <c r="B18" s="33">
        <v>1</v>
      </c>
      <c r="C18" s="46" t="s">
        <v>56</v>
      </c>
      <c r="D18" s="34">
        <v>39203</v>
      </c>
      <c r="E18" s="9">
        <v>43852</v>
      </c>
      <c r="F18" s="6">
        <f t="shared" si="0"/>
        <v>4649</v>
      </c>
      <c r="G18" s="25">
        <f t="shared" si="1"/>
        <v>12.736986301369862</v>
      </c>
      <c r="H18" s="10">
        <v>3</v>
      </c>
      <c r="I18" s="48">
        <v>1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1">
        <f t="shared" si="2"/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1">
        <f t="shared" si="3"/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Q18" s="29">
        <v>0</v>
      </c>
      <c r="AR18" s="29">
        <v>0</v>
      </c>
      <c r="AS18" s="29">
        <v>0</v>
      </c>
      <c r="AT18" s="29">
        <v>0</v>
      </c>
      <c r="AU18" s="29">
        <v>0</v>
      </c>
      <c r="AV18" s="4">
        <f t="shared" si="4"/>
        <v>0</v>
      </c>
      <c r="AW18" s="2">
        <f t="shared" si="5"/>
        <v>0</v>
      </c>
      <c r="AX18" s="55">
        <v>291</v>
      </c>
      <c r="AY18" s="52">
        <v>40</v>
      </c>
      <c r="AZ18" s="54" t="s">
        <v>57</v>
      </c>
      <c r="BA18" s="57">
        <v>1</v>
      </c>
      <c r="BB18" s="41"/>
      <c r="BC18" s="40" t="s">
        <v>58</v>
      </c>
      <c r="BD18" s="36" t="s">
        <v>59</v>
      </c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7" customFormat="1" ht="15.75">
      <c r="A19" s="33">
        <v>118</v>
      </c>
      <c r="B19" s="33">
        <v>1</v>
      </c>
      <c r="C19" s="46" t="s">
        <v>56</v>
      </c>
      <c r="D19" s="34">
        <v>38534</v>
      </c>
      <c r="E19" s="9">
        <v>43852</v>
      </c>
      <c r="F19" s="6">
        <f t="shared" si="0"/>
        <v>5318</v>
      </c>
      <c r="G19" s="25">
        <f t="shared" si="1"/>
        <v>14.56986301369863</v>
      </c>
      <c r="H19" s="10">
        <v>2</v>
      </c>
      <c r="I19" s="48">
        <v>2</v>
      </c>
      <c r="J19" s="29" t="s">
        <v>61</v>
      </c>
      <c r="K19" s="29" t="s">
        <v>61</v>
      </c>
      <c r="L19" s="29" t="s">
        <v>61</v>
      </c>
      <c r="M19" s="29" t="s">
        <v>61</v>
      </c>
      <c r="N19" s="29" t="s">
        <v>61</v>
      </c>
      <c r="O19" s="29" t="s">
        <v>61</v>
      </c>
      <c r="P19" s="29" t="s">
        <v>61</v>
      </c>
      <c r="Q19" s="29" t="s">
        <v>61</v>
      </c>
      <c r="R19" s="29" t="s">
        <v>61</v>
      </c>
      <c r="S19" s="29" t="s">
        <v>61</v>
      </c>
      <c r="T19" s="29" t="s">
        <v>61</v>
      </c>
      <c r="U19" s="29" t="s">
        <v>61</v>
      </c>
      <c r="V19" s="1" t="s">
        <v>61</v>
      </c>
      <c r="W19" s="29" t="s">
        <v>61</v>
      </c>
      <c r="X19" s="29" t="s">
        <v>61</v>
      </c>
      <c r="Y19" s="29" t="s">
        <v>61</v>
      </c>
      <c r="Z19" s="29" t="s">
        <v>61</v>
      </c>
      <c r="AA19" s="29" t="s">
        <v>61</v>
      </c>
      <c r="AB19" s="29" t="s">
        <v>61</v>
      </c>
      <c r="AC19" s="29" t="s">
        <v>61</v>
      </c>
      <c r="AD19" s="29" t="s">
        <v>61</v>
      </c>
      <c r="AE19" s="29" t="s">
        <v>61</v>
      </c>
      <c r="AF19" s="29" t="s">
        <v>61</v>
      </c>
      <c r="AG19" s="29" t="s">
        <v>61</v>
      </c>
      <c r="AH19" s="29" t="s">
        <v>61</v>
      </c>
      <c r="AI19" s="1" t="s">
        <v>61</v>
      </c>
      <c r="AJ19" s="29" t="s">
        <v>61</v>
      </c>
      <c r="AK19" s="29" t="s">
        <v>61</v>
      </c>
      <c r="AL19" s="29" t="s">
        <v>61</v>
      </c>
      <c r="AM19" s="29" t="s">
        <v>61</v>
      </c>
      <c r="AN19" s="29" t="s">
        <v>61</v>
      </c>
      <c r="AO19" s="29" t="s">
        <v>61</v>
      </c>
      <c r="AP19" s="29" t="s">
        <v>61</v>
      </c>
      <c r="AQ19" s="29" t="s">
        <v>61</v>
      </c>
      <c r="AR19" s="29" t="s">
        <v>61</v>
      </c>
      <c r="AS19" s="29" t="s">
        <v>61</v>
      </c>
      <c r="AT19" s="29" t="s">
        <v>61</v>
      </c>
      <c r="AU19" s="29" t="s">
        <v>61</v>
      </c>
      <c r="AV19" s="4" t="s">
        <v>61</v>
      </c>
      <c r="AW19" s="2" t="s">
        <v>61</v>
      </c>
      <c r="AX19" s="55" t="s">
        <v>61</v>
      </c>
      <c r="AY19" s="3" t="s">
        <v>61</v>
      </c>
      <c r="AZ19" s="54" t="s">
        <v>61</v>
      </c>
      <c r="BA19" s="57" t="s">
        <v>61</v>
      </c>
      <c r="BB19" s="41" t="s">
        <v>61</v>
      </c>
      <c r="BC19" s="40" t="s">
        <v>61</v>
      </c>
      <c r="BD19" s="36" t="s">
        <v>65</v>
      </c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</row>
    <row r="20" spans="1:70" s="7" customFormat="1" ht="15.75">
      <c r="A20" s="33">
        <v>119</v>
      </c>
      <c r="B20" s="33">
        <v>1</v>
      </c>
      <c r="C20" s="46" t="s">
        <v>60</v>
      </c>
      <c r="D20" s="34">
        <v>37591</v>
      </c>
      <c r="E20" s="9">
        <v>43843</v>
      </c>
      <c r="F20" s="6">
        <f t="shared" si="0"/>
        <v>6252</v>
      </c>
      <c r="G20" s="25">
        <f t="shared" si="1"/>
        <v>17.12876712328767</v>
      </c>
      <c r="H20" s="10">
        <v>2</v>
      </c>
      <c r="I20" s="48">
        <v>2</v>
      </c>
      <c r="J20" s="29">
        <v>0</v>
      </c>
      <c r="K20" s="29">
        <v>1</v>
      </c>
      <c r="L20" s="29">
        <v>0</v>
      </c>
      <c r="M20" s="29">
        <v>0</v>
      </c>
      <c r="N20" s="29">
        <v>0</v>
      </c>
      <c r="O20" s="29">
        <v>1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1">
        <f t="shared" si="2"/>
        <v>2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1">
        <f t="shared" si="3"/>
        <v>0</v>
      </c>
      <c r="AJ20" s="29">
        <v>0</v>
      </c>
      <c r="AK20" s="29">
        <v>0</v>
      </c>
      <c r="AL20" s="29">
        <v>1</v>
      </c>
      <c r="AM20" s="29">
        <v>1</v>
      </c>
      <c r="AN20" s="29">
        <v>0</v>
      </c>
      <c r="AO20" s="29">
        <v>0</v>
      </c>
      <c r="AP20" s="29">
        <v>0</v>
      </c>
      <c r="AQ20" s="29">
        <v>1</v>
      </c>
      <c r="AR20" s="29">
        <v>0</v>
      </c>
      <c r="AS20" s="29">
        <v>0</v>
      </c>
      <c r="AT20" s="29">
        <v>0</v>
      </c>
      <c r="AU20" s="29">
        <v>0</v>
      </c>
      <c r="AV20" s="4">
        <f t="shared" si="4"/>
        <v>3</v>
      </c>
      <c r="AW20" s="2">
        <f t="shared" si="5"/>
        <v>5</v>
      </c>
      <c r="AX20" s="55">
        <v>291</v>
      </c>
      <c r="AY20" s="3">
        <v>40</v>
      </c>
      <c r="AZ20" s="54" t="s">
        <v>57</v>
      </c>
      <c r="BA20" s="57">
        <v>1</v>
      </c>
      <c r="BB20" s="41"/>
      <c r="BC20" s="40" t="s">
        <v>66</v>
      </c>
      <c r="BD20" s="36" t="s">
        <v>61</v>
      </c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</row>
    <row r="21" spans="1:70" s="7" customFormat="1" ht="15.75">
      <c r="A21" s="33">
        <v>120</v>
      </c>
      <c r="B21" s="33">
        <v>1</v>
      </c>
      <c r="C21" s="46" t="s">
        <v>60</v>
      </c>
      <c r="D21" s="34">
        <v>36923</v>
      </c>
      <c r="E21" s="9">
        <v>43843</v>
      </c>
      <c r="F21" s="6">
        <f t="shared" si="0"/>
        <v>6920</v>
      </c>
      <c r="G21" s="25">
        <f t="shared" si="1"/>
        <v>18.958904109589042</v>
      </c>
      <c r="H21" s="10">
        <v>2</v>
      </c>
      <c r="I21" s="48">
        <v>2</v>
      </c>
      <c r="J21" s="29" t="s">
        <v>61</v>
      </c>
      <c r="K21" s="29" t="s">
        <v>61</v>
      </c>
      <c r="L21" s="29" t="s">
        <v>61</v>
      </c>
      <c r="M21" s="29" t="s">
        <v>61</v>
      </c>
      <c r="N21" s="29" t="s">
        <v>61</v>
      </c>
      <c r="O21" s="29" t="s">
        <v>61</v>
      </c>
      <c r="P21" s="29" t="s">
        <v>61</v>
      </c>
      <c r="Q21" s="29" t="s">
        <v>61</v>
      </c>
      <c r="R21" s="29" t="s">
        <v>61</v>
      </c>
      <c r="S21" s="29" t="s">
        <v>61</v>
      </c>
      <c r="T21" s="29" t="s">
        <v>61</v>
      </c>
      <c r="U21" s="29" t="s">
        <v>61</v>
      </c>
      <c r="V21" s="1" t="s">
        <v>61</v>
      </c>
      <c r="W21" s="29" t="s">
        <v>61</v>
      </c>
      <c r="X21" s="29" t="s">
        <v>61</v>
      </c>
      <c r="Y21" s="29" t="s">
        <v>61</v>
      </c>
      <c r="Z21" s="29" t="s">
        <v>61</v>
      </c>
      <c r="AA21" s="29" t="s">
        <v>61</v>
      </c>
      <c r="AB21" s="29" t="s">
        <v>61</v>
      </c>
      <c r="AC21" s="29" t="s">
        <v>61</v>
      </c>
      <c r="AD21" s="29" t="s">
        <v>61</v>
      </c>
      <c r="AE21" s="29" t="s">
        <v>61</v>
      </c>
      <c r="AF21" s="29" t="s">
        <v>61</v>
      </c>
      <c r="AG21" s="29" t="s">
        <v>61</v>
      </c>
      <c r="AH21" s="29" t="s">
        <v>61</v>
      </c>
      <c r="AI21" s="1" t="s">
        <v>61</v>
      </c>
      <c r="AJ21" s="29" t="s">
        <v>61</v>
      </c>
      <c r="AK21" s="29" t="s">
        <v>61</v>
      </c>
      <c r="AL21" s="29" t="s">
        <v>61</v>
      </c>
      <c r="AM21" s="29" t="s">
        <v>61</v>
      </c>
      <c r="AN21" s="29" t="s">
        <v>61</v>
      </c>
      <c r="AO21" s="29" t="s">
        <v>61</v>
      </c>
      <c r="AP21" s="29" t="s">
        <v>61</v>
      </c>
      <c r="AQ21" s="29" t="s">
        <v>61</v>
      </c>
      <c r="AR21" s="29" t="s">
        <v>61</v>
      </c>
      <c r="AS21" s="29" t="s">
        <v>61</v>
      </c>
      <c r="AT21" s="29" t="s">
        <v>61</v>
      </c>
      <c r="AU21" s="29" t="s">
        <v>61</v>
      </c>
      <c r="AV21" s="4" t="s">
        <v>61</v>
      </c>
      <c r="AW21" s="2" t="s">
        <v>61</v>
      </c>
      <c r="AX21" s="55" t="s">
        <v>61</v>
      </c>
      <c r="AY21" s="3" t="s">
        <v>61</v>
      </c>
      <c r="AZ21" s="54" t="s">
        <v>61</v>
      </c>
      <c r="BA21" s="57" t="s">
        <v>61</v>
      </c>
      <c r="BB21" s="41" t="s">
        <v>61</v>
      </c>
      <c r="BC21" s="40" t="s">
        <v>61</v>
      </c>
      <c r="BD21" s="36" t="s">
        <v>62</v>
      </c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</row>
    <row r="22" spans="1:70" s="7" customFormat="1" ht="15.75">
      <c r="A22" s="33">
        <v>121</v>
      </c>
      <c r="B22" s="33">
        <v>1</v>
      </c>
      <c r="C22" s="46" t="s">
        <v>60</v>
      </c>
      <c r="D22" s="34">
        <v>37226</v>
      </c>
      <c r="E22" s="9">
        <v>43846</v>
      </c>
      <c r="F22" s="6">
        <f t="shared" si="0"/>
        <v>6620</v>
      </c>
      <c r="G22" s="25">
        <f t="shared" si="1"/>
        <v>18.136986301369863</v>
      </c>
      <c r="H22" s="10">
        <v>3</v>
      </c>
      <c r="I22" s="48">
        <v>1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1">
        <f t="shared" si="2"/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1">
        <f t="shared" si="3"/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4">
        <f t="shared" si="4"/>
        <v>0</v>
      </c>
      <c r="AW22" s="2">
        <f t="shared" si="5"/>
        <v>0</v>
      </c>
      <c r="AX22" s="55">
        <v>291</v>
      </c>
      <c r="AY22" s="52">
        <v>40</v>
      </c>
      <c r="AZ22" s="54" t="s">
        <v>57</v>
      </c>
      <c r="BA22" s="57">
        <v>1</v>
      </c>
      <c r="BB22" s="41"/>
      <c r="BC22" s="40" t="s">
        <v>58</v>
      </c>
      <c r="BD22" s="36" t="s">
        <v>59</v>
      </c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</row>
    <row r="23" spans="1:70" s="7" customFormat="1" ht="15.75">
      <c r="A23" s="33">
        <v>122</v>
      </c>
      <c r="B23" s="33">
        <v>1</v>
      </c>
      <c r="C23" s="46" t="s">
        <v>56</v>
      </c>
      <c r="D23" s="34">
        <v>36951</v>
      </c>
      <c r="E23" s="9">
        <v>43840</v>
      </c>
      <c r="F23" s="6">
        <f t="shared" si="0"/>
        <v>6889</v>
      </c>
      <c r="G23" s="25">
        <f t="shared" si="1"/>
        <v>18.873972602739727</v>
      </c>
      <c r="H23" s="10">
        <v>2</v>
      </c>
      <c r="I23" s="48">
        <v>2</v>
      </c>
      <c r="J23" s="29" t="s">
        <v>61</v>
      </c>
      <c r="K23" s="29" t="s">
        <v>61</v>
      </c>
      <c r="L23" s="29" t="s">
        <v>61</v>
      </c>
      <c r="M23" s="29" t="s">
        <v>61</v>
      </c>
      <c r="N23" s="29" t="s">
        <v>61</v>
      </c>
      <c r="O23" s="29" t="s">
        <v>61</v>
      </c>
      <c r="P23" s="29" t="s">
        <v>61</v>
      </c>
      <c r="Q23" s="29" t="s">
        <v>61</v>
      </c>
      <c r="R23" s="29" t="s">
        <v>61</v>
      </c>
      <c r="S23" s="29" t="s">
        <v>61</v>
      </c>
      <c r="T23" s="29" t="s">
        <v>61</v>
      </c>
      <c r="U23" s="29" t="s">
        <v>61</v>
      </c>
      <c r="V23" s="1" t="s">
        <v>61</v>
      </c>
      <c r="W23" s="29" t="s">
        <v>61</v>
      </c>
      <c r="X23" s="29" t="s">
        <v>61</v>
      </c>
      <c r="Y23" s="29" t="s">
        <v>61</v>
      </c>
      <c r="Z23" s="29" t="s">
        <v>61</v>
      </c>
      <c r="AA23" s="29" t="s">
        <v>61</v>
      </c>
      <c r="AB23" s="29" t="s">
        <v>61</v>
      </c>
      <c r="AC23" s="29" t="s">
        <v>61</v>
      </c>
      <c r="AD23" s="29" t="s">
        <v>61</v>
      </c>
      <c r="AE23" s="29" t="s">
        <v>61</v>
      </c>
      <c r="AF23" s="29" t="s">
        <v>61</v>
      </c>
      <c r="AG23" s="29" t="s">
        <v>61</v>
      </c>
      <c r="AH23" s="29" t="s">
        <v>61</v>
      </c>
      <c r="AI23" s="1" t="s">
        <v>61</v>
      </c>
      <c r="AJ23" s="29" t="s">
        <v>61</v>
      </c>
      <c r="AK23" s="29" t="s">
        <v>61</v>
      </c>
      <c r="AL23" s="29" t="s">
        <v>61</v>
      </c>
      <c r="AM23" s="29" t="s">
        <v>61</v>
      </c>
      <c r="AN23" s="29" t="s">
        <v>61</v>
      </c>
      <c r="AO23" s="29" t="s">
        <v>61</v>
      </c>
      <c r="AP23" s="29" t="s">
        <v>61</v>
      </c>
      <c r="AQ23" s="29" t="s">
        <v>61</v>
      </c>
      <c r="AR23" s="29" t="s">
        <v>61</v>
      </c>
      <c r="AS23" s="29" t="s">
        <v>61</v>
      </c>
      <c r="AT23" s="29" t="s">
        <v>61</v>
      </c>
      <c r="AU23" s="29" t="s">
        <v>61</v>
      </c>
      <c r="AV23" s="4" t="s">
        <v>61</v>
      </c>
      <c r="AW23" s="2" t="s">
        <v>61</v>
      </c>
      <c r="AX23" s="55" t="s">
        <v>61</v>
      </c>
      <c r="AY23" s="3" t="s">
        <v>61</v>
      </c>
      <c r="AZ23" s="54" t="s">
        <v>61</v>
      </c>
      <c r="BA23" s="57" t="s">
        <v>61</v>
      </c>
      <c r="BB23" s="41" t="s">
        <v>61</v>
      </c>
      <c r="BC23" s="40" t="s">
        <v>61</v>
      </c>
      <c r="BD23" s="36" t="s">
        <v>65</v>
      </c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</row>
    <row r="24" spans="1:70" ht="15.75">
      <c r="A24" s="33">
        <v>123</v>
      </c>
      <c r="B24" s="33">
        <v>1</v>
      </c>
      <c r="C24" s="46" t="s">
        <v>56</v>
      </c>
      <c r="D24" s="34">
        <v>37865</v>
      </c>
      <c r="E24" s="9">
        <v>43840</v>
      </c>
      <c r="F24" s="6">
        <f t="shared" si="0"/>
        <v>5975</v>
      </c>
      <c r="G24" s="25">
        <f t="shared" si="1"/>
        <v>16.36986301369863</v>
      </c>
      <c r="H24" s="10">
        <v>1</v>
      </c>
      <c r="I24" s="48">
        <v>3</v>
      </c>
      <c r="J24" s="29">
        <v>1</v>
      </c>
      <c r="K24" s="29">
        <v>1</v>
      </c>
      <c r="L24" s="29">
        <v>1</v>
      </c>
      <c r="M24" s="29">
        <v>1</v>
      </c>
      <c r="N24" s="29">
        <v>1</v>
      </c>
      <c r="O24" s="29">
        <v>1</v>
      </c>
      <c r="P24" s="29">
        <v>1</v>
      </c>
      <c r="Q24" s="29">
        <v>1</v>
      </c>
      <c r="R24" s="29">
        <v>1</v>
      </c>
      <c r="S24" s="29">
        <v>1</v>
      </c>
      <c r="T24" s="29">
        <v>1</v>
      </c>
      <c r="U24" s="29">
        <v>1</v>
      </c>
      <c r="V24" s="1">
        <f t="shared" si="2"/>
        <v>12</v>
      </c>
      <c r="W24" s="29">
        <v>1</v>
      </c>
      <c r="X24" s="29">
        <v>1</v>
      </c>
      <c r="Y24" s="29">
        <v>1</v>
      </c>
      <c r="Z24" s="29">
        <v>1</v>
      </c>
      <c r="AA24" s="29">
        <v>0</v>
      </c>
      <c r="AB24" s="29">
        <v>0</v>
      </c>
      <c r="AC24" s="29">
        <v>0</v>
      </c>
      <c r="AD24" s="29">
        <v>0</v>
      </c>
      <c r="AE24" s="29">
        <v>1</v>
      </c>
      <c r="AF24" s="29">
        <v>1</v>
      </c>
      <c r="AG24" s="29">
        <v>1</v>
      </c>
      <c r="AH24" s="29">
        <v>0</v>
      </c>
      <c r="AI24" s="1">
        <f t="shared" si="3"/>
        <v>7</v>
      </c>
      <c r="AJ24" s="29">
        <v>1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1</v>
      </c>
      <c r="AR24" s="29">
        <v>0</v>
      </c>
      <c r="AS24" s="29">
        <v>0</v>
      </c>
      <c r="AT24" s="29">
        <v>0</v>
      </c>
      <c r="AU24" s="29">
        <v>0</v>
      </c>
      <c r="AV24" s="4">
        <f t="shared" si="4"/>
        <v>2</v>
      </c>
      <c r="AW24" s="2">
        <f t="shared" si="5"/>
        <v>21</v>
      </c>
      <c r="AX24" s="55">
        <v>463</v>
      </c>
      <c r="AY24" s="3">
        <v>70</v>
      </c>
      <c r="AZ24" s="54">
        <v>2</v>
      </c>
      <c r="BA24" s="57">
        <v>1</v>
      </c>
      <c r="BB24" s="41">
        <v>6</v>
      </c>
      <c r="BC24" s="43" t="s">
        <v>67</v>
      </c>
      <c r="BD24" s="36" t="s">
        <v>61</v>
      </c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</row>
    <row r="25" spans="1:70" ht="15.75">
      <c r="A25" s="33">
        <v>124</v>
      </c>
      <c r="B25" s="33">
        <v>1</v>
      </c>
      <c r="C25" s="46" t="s">
        <v>60</v>
      </c>
      <c r="D25" s="34">
        <v>39814</v>
      </c>
      <c r="E25" s="9">
        <v>44117</v>
      </c>
      <c r="F25" s="6">
        <f t="shared" si="0"/>
        <v>4303</v>
      </c>
      <c r="G25" s="25">
        <f t="shared" si="1"/>
        <v>11.789041095890411</v>
      </c>
      <c r="H25" s="10">
        <v>2</v>
      </c>
      <c r="I25" s="48">
        <v>2</v>
      </c>
      <c r="J25" s="29">
        <v>1</v>
      </c>
      <c r="K25" s="29">
        <v>1</v>
      </c>
      <c r="L25" s="29">
        <v>1</v>
      </c>
      <c r="M25" s="29">
        <v>1</v>
      </c>
      <c r="N25" s="29">
        <v>0</v>
      </c>
      <c r="O25" s="29">
        <v>0</v>
      </c>
      <c r="P25" s="29">
        <v>1</v>
      </c>
      <c r="Q25" s="29">
        <v>0</v>
      </c>
      <c r="R25" s="29">
        <v>0</v>
      </c>
      <c r="S25" s="29">
        <v>0</v>
      </c>
      <c r="T25" s="29">
        <v>1</v>
      </c>
      <c r="U25" s="29">
        <v>1</v>
      </c>
      <c r="V25" s="1">
        <f t="shared" si="2"/>
        <v>7</v>
      </c>
      <c r="W25" s="29">
        <v>1</v>
      </c>
      <c r="X25" s="29">
        <v>0</v>
      </c>
      <c r="Y25" s="29">
        <v>0</v>
      </c>
      <c r="Z25" s="29">
        <v>1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1">
        <f t="shared" si="3"/>
        <v>2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4">
        <f t="shared" si="4"/>
        <v>0</v>
      </c>
      <c r="AW25" s="2">
        <f t="shared" si="5"/>
        <v>9</v>
      </c>
      <c r="AX25" s="55">
        <v>375</v>
      </c>
      <c r="AY25" s="3">
        <v>42</v>
      </c>
      <c r="AZ25" s="54" t="s">
        <v>57</v>
      </c>
      <c r="BA25" s="57">
        <v>1</v>
      </c>
      <c r="BC25" s="42" t="s">
        <v>58</v>
      </c>
      <c r="BD25" s="36" t="s">
        <v>61</v>
      </c>
    </row>
    <row r="26" spans="1:70" ht="15.75">
      <c r="A26" s="33">
        <v>125</v>
      </c>
      <c r="B26" s="33">
        <v>1</v>
      </c>
      <c r="C26" s="46" t="s">
        <v>56</v>
      </c>
      <c r="D26" s="34">
        <v>40756</v>
      </c>
      <c r="E26" s="9">
        <v>44117</v>
      </c>
      <c r="F26" s="6">
        <f t="shared" si="0"/>
        <v>3361</v>
      </c>
      <c r="G26" s="25">
        <f t="shared" si="1"/>
        <v>9.2082191780821923</v>
      </c>
      <c r="H26" s="10">
        <v>2</v>
      </c>
      <c r="I26" s="48">
        <v>2</v>
      </c>
      <c r="J26" s="29">
        <v>1</v>
      </c>
      <c r="K26" s="29">
        <v>1</v>
      </c>
      <c r="L26" s="29">
        <v>0</v>
      </c>
      <c r="M26" s="29">
        <v>0</v>
      </c>
      <c r="N26" s="29">
        <v>0</v>
      </c>
      <c r="O26" s="29">
        <v>1</v>
      </c>
      <c r="P26" s="29">
        <v>0</v>
      </c>
      <c r="Q26" s="29">
        <v>0</v>
      </c>
      <c r="R26" s="29">
        <v>1</v>
      </c>
      <c r="S26" s="29">
        <v>0</v>
      </c>
      <c r="T26" s="29">
        <v>1</v>
      </c>
      <c r="U26" s="29">
        <v>0</v>
      </c>
      <c r="V26" s="1">
        <f t="shared" si="2"/>
        <v>5</v>
      </c>
      <c r="W26" s="29">
        <v>1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1">
        <f t="shared" si="3"/>
        <v>1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4">
        <f t="shared" si="4"/>
        <v>0</v>
      </c>
      <c r="AW26" s="2">
        <f t="shared" si="5"/>
        <v>6</v>
      </c>
      <c r="AX26" s="55">
        <v>319</v>
      </c>
      <c r="AY26" s="3">
        <v>40</v>
      </c>
      <c r="AZ26" s="54" t="s">
        <v>57</v>
      </c>
      <c r="BA26" s="57">
        <v>1</v>
      </c>
      <c r="BC26" s="42" t="s">
        <v>58</v>
      </c>
      <c r="BD26" s="36" t="s">
        <v>61</v>
      </c>
    </row>
    <row r="27" spans="1:70" ht="15.75">
      <c r="A27" s="33">
        <v>126</v>
      </c>
      <c r="B27" s="33">
        <v>1</v>
      </c>
      <c r="C27" s="46" t="s">
        <v>60</v>
      </c>
      <c r="D27" s="34">
        <v>39448</v>
      </c>
      <c r="E27" s="9">
        <v>44117</v>
      </c>
      <c r="F27" s="6">
        <f t="shared" si="0"/>
        <v>4669</v>
      </c>
      <c r="G27" s="25">
        <f t="shared" si="1"/>
        <v>12.791780821917808</v>
      </c>
      <c r="H27" s="10">
        <v>2</v>
      </c>
      <c r="I27" s="48">
        <v>2</v>
      </c>
      <c r="J27" s="29">
        <v>1</v>
      </c>
      <c r="K27" s="29">
        <v>1</v>
      </c>
      <c r="L27" s="29">
        <v>1</v>
      </c>
      <c r="M27" s="29">
        <v>1</v>
      </c>
      <c r="N27" s="29">
        <v>1</v>
      </c>
      <c r="O27" s="29">
        <v>0</v>
      </c>
      <c r="P27" s="29">
        <v>1</v>
      </c>
      <c r="Q27" s="29">
        <v>1</v>
      </c>
      <c r="R27" s="29">
        <v>1</v>
      </c>
      <c r="S27" s="29">
        <v>1</v>
      </c>
      <c r="T27" s="29">
        <v>0</v>
      </c>
      <c r="U27" s="29">
        <v>0</v>
      </c>
      <c r="V27" s="1">
        <f t="shared" si="2"/>
        <v>9</v>
      </c>
      <c r="W27" s="29">
        <v>0</v>
      </c>
      <c r="X27" s="29">
        <v>1</v>
      </c>
      <c r="Y27" s="29">
        <v>0</v>
      </c>
      <c r="Z27" s="29">
        <v>1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1</v>
      </c>
      <c r="AG27" s="29">
        <v>1</v>
      </c>
      <c r="AH27" s="29">
        <v>0</v>
      </c>
      <c r="AI27" s="1">
        <f t="shared" si="3"/>
        <v>4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4">
        <f t="shared" si="4"/>
        <v>0</v>
      </c>
      <c r="AW27" s="2">
        <f t="shared" si="5"/>
        <v>13</v>
      </c>
      <c r="AX27" s="55">
        <v>407</v>
      </c>
      <c r="AY27" s="3">
        <v>53</v>
      </c>
      <c r="AZ27" s="54">
        <v>0.1</v>
      </c>
      <c r="BA27" s="57">
        <v>1</v>
      </c>
      <c r="BC27" s="40" t="s">
        <v>58</v>
      </c>
      <c r="BD27" s="36" t="s">
        <v>61</v>
      </c>
    </row>
    <row r="28" spans="1:70" ht="15.75">
      <c r="A28" s="33">
        <v>127</v>
      </c>
      <c r="B28" s="33">
        <v>1</v>
      </c>
      <c r="C28" s="46" t="s">
        <v>56</v>
      </c>
      <c r="D28" s="34">
        <v>38473</v>
      </c>
      <c r="E28" s="9">
        <v>44117</v>
      </c>
      <c r="F28" s="6">
        <f t="shared" si="0"/>
        <v>5644</v>
      </c>
      <c r="G28" s="25">
        <f t="shared" si="1"/>
        <v>15.463013698630137</v>
      </c>
      <c r="H28" s="10">
        <v>2</v>
      </c>
      <c r="I28" s="48">
        <v>2</v>
      </c>
      <c r="J28" s="29">
        <v>1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1">
        <f t="shared" si="2"/>
        <v>1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1">
        <f t="shared" si="3"/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4">
        <f t="shared" si="4"/>
        <v>0</v>
      </c>
      <c r="AW28" s="2">
        <f t="shared" si="5"/>
        <v>1</v>
      </c>
      <c r="AX28" s="55">
        <v>291</v>
      </c>
      <c r="AY28" s="3">
        <v>40</v>
      </c>
      <c r="AZ28" s="54" t="s">
        <v>57</v>
      </c>
      <c r="BA28" s="57">
        <v>1</v>
      </c>
      <c r="BC28" s="40" t="s">
        <v>66</v>
      </c>
      <c r="BD28" s="36" t="s">
        <v>61</v>
      </c>
    </row>
    <row r="29" spans="1:70" ht="15.75">
      <c r="A29" s="33">
        <v>128</v>
      </c>
      <c r="B29" s="33">
        <v>1</v>
      </c>
      <c r="C29" s="46" t="s">
        <v>60</v>
      </c>
      <c r="D29" s="34">
        <v>38200</v>
      </c>
      <c r="E29" s="9">
        <v>44117</v>
      </c>
      <c r="F29" s="6">
        <f t="shared" si="0"/>
        <v>5917</v>
      </c>
      <c r="G29" s="25">
        <f t="shared" si="1"/>
        <v>16.210958904109589</v>
      </c>
      <c r="H29" s="10">
        <v>2</v>
      </c>
      <c r="I29" s="48">
        <v>2</v>
      </c>
      <c r="J29" s="29">
        <v>1</v>
      </c>
      <c r="K29" s="29">
        <v>1</v>
      </c>
      <c r="L29" s="29">
        <v>1</v>
      </c>
      <c r="M29" s="29">
        <v>1</v>
      </c>
      <c r="N29" s="29">
        <v>1</v>
      </c>
      <c r="O29" s="29">
        <v>1</v>
      </c>
      <c r="P29" s="29">
        <v>1</v>
      </c>
      <c r="Q29" s="29">
        <v>1</v>
      </c>
      <c r="R29" s="29">
        <v>0</v>
      </c>
      <c r="S29" s="29">
        <v>1</v>
      </c>
      <c r="T29" s="29">
        <v>0</v>
      </c>
      <c r="U29" s="29">
        <v>0</v>
      </c>
      <c r="V29" s="1">
        <f t="shared" si="2"/>
        <v>9</v>
      </c>
      <c r="W29" s="29">
        <v>0</v>
      </c>
      <c r="X29" s="29">
        <v>1</v>
      </c>
      <c r="Y29" s="29">
        <v>1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1">
        <f t="shared" si="3"/>
        <v>2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4">
        <f t="shared" si="4"/>
        <v>0</v>
      </c>
      <c r="AW29" s="2">
        <f t="shared" si="5"/>
        <v>11</v>
      </c>
      <c r="AX29" s="55">
        <v>392</v>
      </c>
      <c r="AY29" s="3">
        <v>41</v>
      </c>
      <c r="AZ29" s="54" t="s">
        <v>57</v>
      </c>
      <c r="BA29" s="57">
        <v>1</v>
      </c>
      <c r="BC29" s="42" t="s">
        <v>58</v>
      </c>
      <c r="BD29" s="36" t="s">
        <v>61</v>
      </c>
    </row>
    <row r="30" spans="1:70" ht="15.75">
      <c r="A30" s="33">
        <v>129</v>
      </c>
      <c r="B30" s="33">
        <v>1</v>
      </c>
      <c r="C30" s="46" t="s">
        <v>60</v>
      </c>
      <c r="D30" s="34">
        <v>38899</v>
      </c>
      <c r="E30" s="9">
        <v>43854</v>
      </c>
      <c r="F30" s="6">
        <f t="shared" si="0"/>
        <v>4955</v>
      </c>
      <c r="G30" s="25">
        <f t="shared" si="1"/>
        <v>13.575342465753424</v>
      </c>
      <c r="H30" s="10">
        <v>1</v>
      </c>
      <c r="I30" s="48">
        <v>3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 s="1">
        <f t="shared" si="2"/>
        <v>9</v>
      </c>
      <c r="W30" s="29">
        <v>1</v>
      </c>
      <c r="X30" s="29">
        <v>1</v>
      </c>
      <c r="Y30" s="29">
        <v>0</v>
      </c>
      <c r="Z30" s="29">
        <v>0</v>
      </c>
      <c r="AA30" s="29">
        <v>0</v>
      </c>
      <c r="AB30" s="29">
        <v>0</v>
      </c>
      <c r="AC30" s="29">
        <v>1</v>
      </c>
      <c r="AD30" s="29">
        <v>1</v>
      </c>
      <c r="AE30" s="29">
        <v>0</v>
      </c>
      <c r="AF30" s="29">
        <v>0</v>
      </c>
      <c r="AG30" s="29">
        <v>1</v>
      </c>
      <c r="AH30" s="29">
        <v>0</v>
      </c>
      <c r="AI30" s="1">
        <f t="shared" si="3"/>
        <v>5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4">
        <f t="shared" si="4"/>
        <v>1</v>
      </c>
      <c r="AW30" s="2">
        <f t="shared" si="5"/>
        <v>15</v>
      </c>
      <c r="AX30" s="55">
        <v>420</v>
      </c>
      <c r="AY30" s="3">
        <v>54</v>
      </c>
      <c r="AZ30" s="54">
        <v>0.1</v>
      </c>
      <c r="BA30" s="57">
        <v>1</v>
      </c>
      <c r="BC30" s="42" t="s">
        <v>58</v>
      </c>
      <c r="BD30" s="36" t="s">
        <v>61</v>
      </c>
    </row>
    <row r="31" spans="1:70" ht="15.75">
      <c r="A31" s="26">
        <v>130</v>
      </c>
      <c r="B31" s="26">
        <v>1</v>
      </c>
      <c r="C31" s="45" t="s">
        <v>56</v>
      </c>
      <c r="D31" s="27">
        <v>39173</v>
      </c>
      <c r="E31" s="9">
        <v>43854</v>
      </c>
      <c r="F31" s="6">
        <f t="shared" si="0"/>
        <v>4681</v>
      </c>
      <c r="G31" s="25">
        <f t="shared" si="1"/>
        <v>12.824657534246576</v>
      </c>
      <c r="H31" s="10">
        <v>1</v>
      </c>
      <c r="I31" s="48">
        <v>3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 s="1">
        <f t="shared" si="2"/>
        <v>11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1">
        <f t="shared" si="3"/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4">
        <f t="shared" si="4"/>
        <v>0</v>
      </c>
      <c r="AW31" s="2">
        <f t="shared" si="5"/>
        <v>13</v>
      </c>
      <c r="AX31" s="56">
        <v>407</v>
      </c>
      <c r="AY31" s="28">
        <v>52</v>
      </c>
      <c r="AZ31" s="54">
        <v>0.1</v>
      </c>
      <c r="BA31" s="58">
        <v>1</v>
      </c>
      <c r="BC31" s="40" t="s">
        <v>58</v>
      </c>
      <c r="BD31" s="36" t="s">
        <v>61</v>
      </c>
    </row>
    <row r="32" spans="1:70">
      <c r="A32">
        <v>201</v>
      </c>
      <c r="B32">
        <v>2</v>
      </c>
      <c r="C32" t="s">
        <v>56</v>
      </c>
      <c r="D32" s="5">
        <v>40979</v>
      </c>
      <c r="E32" s="13">
        <v>44067</v>
      </c>
      <c r="F32" s="6">
        <f t="shared" si="0"/>
        <v>3088</v>
      </c>
      <c r="G32" s="25">
        <f t="shared" si="1"/>
        <v>8.4602739726027405</v>
      </c>
      <c r="H32" s="11">
        <v>2</v>
      </c>
      <c r="I32" s="49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>
        <f t="shared" si="2"/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1">
        <f t="shared" si="3"/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s="4">
        <f t="shared" si="4"/>
        <v>0</v>
      </c>
      <c r="AW32" s="2">
        <f t="shared" si="5"/>
        <v>0</v>
      </c>
      <c r="AX32" s="55">
        <v>291</v>
      </c>
      <c r="AY32" s="52">
        <v>40</v>
      </c>
      <c r="AZ32" s="54" t="s">
        <v>57</v>
      </c>
      <c r="BA32" s="57">
        <v>1</v>
      </c>
      <c r="BC32" s="40" t="s">
        <v>58</v>
      </c>
      <c r="BD32" s="36" t="s">
        <v>59</v>
      </c>
    </row>
    <row r="33" spans="1:56">
      <c r="A33" s="26">
        <v>202</v>
      </c>
      <c r="B33" s="26">
        <v>2</v>
      </c>
      <c r="C33" s="26" t="s">
        <v>60</v>
      </c>
      <c r="D33" s="27">
        <v>39194</v>
      </c>
      <c r="E33" s="13">
        <v>44067</v>
      </c>
      <c r="F33" s="6">
        <f t="shared" si="0"/>
        <v>4873</v>
      </c>
      <c r="G33" s="25">
        <f t="shared" si="1"/>
        <v>13.35068493150685</v>
      </c>
      <c r="H33" s="11">
        <v>1</v>
      </c>
      <c r="I33" s="49">
        <v>3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 s="1">
        <f t="shared" si="2"/>
        <v>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1">
        <f t="shared" si="3"/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s="4">
        <f t="shared" si="4"/>
        <v>0</v>
      </c>
      <c r="AW33" s="2">
        <f t="shared" si="5"/>
        <v>3</v>
      </c>
      <c r="AX33" s="55">
        <v>291</v>
      </c>
      <c r="AY33" s="3">
        <v>40</v>
      </c>
      <c r="AZ33" s="54" t="s">
        <v>57</v>
      </c>
      <c r="BA33" s="57">
        <v>1</v>
      </c>
      <c r="BC33" s="42" t="s">
        <v>58</v>
      </c>
      <c r="BD33" s="36" t="s">
        <v>61</v>
      </c>
    </row>
    <row r="34" spans="1:56">
      <c r="A34">
        <v>203</v>
      </c>
      <c r="B34">
        <v>2</v>
      </c>
      <c r="C34" t="s">
        <v>56</v>
      </c>
      <c r="D34" s="5">
        <v>39257</v>
      </c>
      <c r="E34" s="13">
        <v>44068</v>
      </c>
      <c r="F34" s="6">
        <f t="shared" ref="F34:F65" si="6">(E34 - D34)</f>
        <v>4811</v>
      </c>
      <c r="G34" s="25">
        <f t="shared" ref="G34:G65" si="7">F34/365</f>
        <v>13.180821917808219</v>
      </c>
      <c r="H34" s="11">
        <v>1</v>
      </c>
      <c r="I34" s="49">
        <v>3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 s="1">
        <f t="shared" ref="V34:V65" si="8">SUM(J34:U34)</f>
        <v>2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 s="1">
        <f t="shared" ref="AI34:AI65" si="9">SUM(W34:AH34)</f>
        <v>2</v>
      </c>
      <c r="AJ34">
        <v>1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s="4">
        <f t="shared" ref="AV34:AV65" si="10">SUM(AJ34:AU34)</f>
        <v>2</v>
      </c>
      <c r="AW34" s="2">
        <f t="shared" ref="AW34:AW65" si="11">SUM(V34,AI34,AV34)</f>
        <v>6</v>
      </c>
      <c r="AX34" s="55">
        <v>319</v>
      </c>
      <c r="AY34" s="3">
        <v>40</v>
      </c>
      <c r="AZ34" s="54" t="s">
        <v>57</v>
      </c>
      <c r="BA34" s="57">
        <v>1</v>
      </c>
      <c r="BC34" s="40" t="s">
        <v>58</v>
      </c>
      <c r="BD34" s="36" t="s">
        <v>61</v>
      </c>
    </row>
    <row r="35" spans="1:56">
      <c r="A35">
        <v>204</v>
      </c>
      <c r="B35">
        <v>2</v>
      </c>
      <c r="C35" t="s">
        <v>56</v>
      </c>
      <c r="D35" s="5">
        <v>39646</v>
      </c>
      <c r="E35" s="13">
        <v>44076</v>
      </c>
      <c r="F35" s="6">
        <f t="shared" si="6"/>
        <v>4430</v>
      </c>
      <c r="G35" s="25">
        <f t="shared" si="7"/>
        <v>12.136986301369863</v>
      </c>
      <c r="H35" s="11">
        <v>1</v>
      </c>
      <c r="I35" s="49">
        <v>3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 s="1">
        <f t="shared" si="8"/>
        <v>10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1">
        <f t="shared" si="9"/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s="4">
        <f t="shared" si="10"/>
        <v>0</v>
      </c>
      <c r="AW35" s="2">
        <f t="shared" si="11"/>
        <v>12</v>
      </c>
      <c r="AX35" s="55">
        <v>399</v>
      </c>
      <c r="AY35" s="3">
        <v>50</v>
      </c>
      <c r="AZ35" s="54" t="s">
        <v>57</v>
      </c>
      <c r="BA35" s="57">
        <v>1</v>
      </c>
      <c r="BC35" s="40" t="s">
        <v>58</v>
      </c>
      <c r="BD35" s="36" t="s">
        <v>61</v>
      </c>
    </row>
    <row r="36" spans="1:56">
      <c r="A36">
        <v>205</v>
      </c>
      <c r="B36">
        <v>2</v>
      </c>
      <c r="C36" t="s">
        <v>56</v>
      </c>
      <c r="D36" s="5">
        <v>38692</v>
      </c>
      <c r="E36" s="13">
        <v>44068</v>
      </c>
      <c r="F36" s="6">
        <f t="shared" si="6"/>
        <v>5376</v>
      </c>
      <c r="G36" s="25">
        <f t="shared" si="7"/>
        <v>14.728767123287671</v>
      </c>
      <c r="H36" s="11">
        <v>1</v>
      </c>
      <c r="I36" s="49">
        <v>3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 s="1">
        <f t="shared" si="8"/>
        <v>10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0</v>
      </c>
      <c r="AH36">
        <v>1</v>
      </c>
      <c r="AI36" s="1">
        <f t="shared" si="9"/>
        <v>9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 s="4">
        <f t="shared" si="10"/>
        <v>4</v>
      </c>
      <c r="AW36" s="2">
        <f t="shared" si="11"/>
        <v>23</v>
      </c>
      <c r="AX36" s="55">
        <v>469</v>
      </c>
      <c r="AY36" s="3">
        <v>74</v>
      </c>
      <c r="AZ36" s="54">
        <v>4</v>
      </c>
      <c r="BA36" s="57">
        <v>2</v>
      </c>
      <c r="BB36" s="41">
        <v>7</v>
      </c>
      <c r="BC36" s="43" t="s">
        <v>68</v>
      </c>
      <c r="BD36" s="36" t="s">
        <v>61</v>
      </c>
    </row>
    <row r="37" spans="1:56">
      <c r="A37">
        <v>206</v>
      </c>
      <c r="B37">
        <v>2</v>
      </c>
      <c r="C37" t="s">
        <v>60</v>
      </c>
      <c r="D37" s="5">
        <v>37420</v>
      </c>
      <c r="E37" s="13">
        <v>44069</v>
      </c>
      <c r="F37" s="6">
        <f t="shared" si="6"/>
        <v>6649</v>
      </c>
      <c r="G37" s="25">
        <f t="shared" si="7"/>
        <v>18.216438356164385</v>
      </c>
      <c r="H37" s="11">
        <v>2</v>
      </c>
      <c r="I37" s="49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f t="shared" si="8"/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1">
        <f t="shared" si="9"/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 s="4">
        <f t="shared" si="10"/>
        <v>0</v>
      </c>
      <c r="AW37" s="2">
        <f t="shared" si="11"/>
        <v>0</v>
      </c>
      <c r="AX37" s="55">
        <v>291</v>
      </c>
      <c r="AY37" s="52">
        <v>40</v>
      </c>
      <c r="AZ37" s="54" t="s">
        <v>57</v>
      </c>
      <c r="BA37" s="57">
        <v>1</v>
      </c>
      <c r="BC37" s="40" t="s">
        <v>58</v>
      </c>
      <c r="BD37" s="36" t="s">
        <v>59</v>
      </c>
    </row>
    <row r="38" spans="1:56">
      <c r="A38">
        <v>207</v>
      </c>
      <c r="B38">
        <v>2</v>
      </c>
      <c r="C38" t="s">
        <v>60</v>
      </c>
      <c r="D38" s="5">
        <v>36996</v>
      </c>
      <c r="E38" s="13">
        <v>44070</v>
      </c>
      <c r="F38" s="6">
        <f t="shared" si="6"/>
        <v>7074</v>
      </c>
      <c r="G38" s="25">
        <f t="shared" si="7"/>
        <v>19.38082191780822</v>
      </c>
      <c r="H38" s="11">
        <v>2</v>
      </c>
      <c r="I38" s="49">
        <v>2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0</v>
      </c>
      <c r="U38">
        <v>1</v>
      </c>
      <c r="V38" s="1">
        <f t="shared" si="8"/>
        <v>9</v>
      </c>
      <c r="W38">
        <v>1</v>
      </c>
      <c r="X38">
        <v>1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s="1">
        <f t="shared" si="9"/>
        <v>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4">
        <f t="shared" si="10"/>
        <v>0</v>
      </c>
      <c r="AW38" s="2">
        <f t="shared" si="11"/>
        <v>13</v>
      </c>
      <c r="AX38" s="55">
        <v>407</v>
      </c>
      <c r="AY38" s="3">
        <v>47</v>
      </c>
      <c r="AZ38" s="54" t="s">
        <v>57</v>
      </c>
      <c r="BA38" s="57">
        <v>1</v>
      </c>
      <c r="BC38" s="42" t="s">
        <v>58</v>
      </c>
      <c r="BD38" s="36" t="s">
        <v>61</v>
      </c>
    </row>
    <row r="39" spans="1:56">
      <c r="A39">
        <v>208</v>
      </c>
      <c r="B39">
        <v>2</v>
      </c>
      <c r="C39" t="s">
        <v>56</v>
      </c>
      <c r="D39" s="5">
        <v>37769</v>
      </c>
      <c r="E39" s="13">
        <v>44069</v>
      </c>
      <c r="F39" s="6">
        <f t="shared" si="6"/>
        <v>6300</v>
      </c>
      <c r="G39" s="25">
        <f t="shared" si="7"/>
        <v>17.260273972602739</v>
      </c>
      <c r="H39" s="11">
        <v>2</v>
      </c>
      <c r="I39" s="49">
        <v>2</v>
      </c>
      <c r="J39">
        <v>1</v>
      </c>
      <c r="K39">
        <v>1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 s="1">
        <f t="shared" si="8"/>
        <v>7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1">
        <f t="shared" si="9"/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s="4">
        <f t="shared" si="10"/>
        <v>0</v>
      </c>
      <c r="AW39" s="2">
        <f t="shared" si="11"/>
        <v>10</v>
      </c>
      <c r="AX39" s="55">
        <v>383</v>
      </c>
      <c r="AY39" s="3">
        <v>40</v>
      </c>
      <c r="AZ39" s="54" t="s">
        <v>57</v>
      </c>
      <c r="BA39" s="57">
        <v>1</v>
      </c>
      <c r="BC39" s="40" t="s">
        <v>58</v>
      </c>
      <c r="BD39" s="36" t="s">
        <v>61</v>
      </c>
    </row>
    <row r="40" spans="1:56">
      <c r="A40">
        <v>209</v>
      </c>
      <c r="B40">
        <v>2</v>
      </c>
      <c r="C40" t="s">
        <v>56</v>
      </c>
      <c r="D40" s="5">
        <v>37571</v>
      </c>
      <c r="E40" s="13">
        <v>44070</v>
      </c>
      <c r="F40" s="6">
        <f t="shared" si="6"/>
        <v>6499</v>
      </c>
      <c r="G40" s="25">
        <f t="shared" si="7"/>
        <v>17.805479452054794</v>
      </c>
      <c r="H40" s="11">
        <v>2</v>
      </c>
      <c r="I40" s="49">
        <v>2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 s="1">
        <f t="shared" si="8"/>
        <v>6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1">
        <f t="shared" si="9"/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 s="4">
        <f t="shared" si="10"/>
        <v>0</v>
      </c>
      <c r="AW40" s="2">
        <f t="shared" si="11"/>
        <v>7</v>
      </c>
      <c r="AX40" s="55">
        <v>343</v>
      </c>
      <c r="AY40" s="3">
        <v>40</v>
      </c>
      <c r="AZ40" s="54" t="s">
        <v>57</v>
      </c>
      <c r="BA40" s="57">
        <v>1</v>
      </c>
      <c r="BC40" s="40" t="s">
        <v>58</v>
      </c>
      <c r="BD40" s="36" t="s">
        <v>61</v>
      </c>
    </row>
    <row r="41" spans="1:56">
      <c r="A41">
        <v>210</v>
      </c>
      <c r="B41">
        <v>2</v>
      </c>
      <c r="C41" t="s">
        <v>56</v>
      </c>
      <c r="D41" s="5">
        <v>38958</v>
      </c>
      <c r="E41" s="13">
        <v>44076</v>
      </c>
      <c r="F41" s="6">
        <f t="shared" si="6"/>
        <v>5118</v>
      </c>
      <c r="G41" s="25">
        <f t="shared" si="7"/>
        <v>14.021917808219179</v>
      </c>
      <c r="H41" s="11">
        <v>2</v>
      </c>
      <c r="I41" s="49">
        <v>2</v>
      </c>
      <c r="J41">
        <v>1</v>
      </c>
      <c r="K41">
        <v>1</v>
      </c>
      <c r="L41">
        <v>0</v>
      </c>
      <c r="M41">
        <v>1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 s="1">
        <f t="shared" si="8"/>
        <v>7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 s="1">
        <f t="shared" si="9"/>
        <v>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4">
        <f t="shared" si="10"/>
        <v>0</v>
      </c>
      <c r="AW41" s="2">
        <f t="shared" si="11"/>
        <v>10</v>
      </c>
      <c r="AX41" s="55">
        <v>383</v>
      </c>
      <c r="AY41" s="3">
        <v>40</v>
      </c>
      <c r="AZ41" s="54" t="s">
        <v>57</v>
      </c>
      <c r="BA41" s="57">
        <v>1</v>
      </c>
      <c r="BC41" s="40" t="s">
        <v>58</v>
      </c>
      <c r="BD41" s="36" t="s">
        <v>61</v>
      </c>
    </row>
    <row r="42" spans="1:56">
      <c r="A42">
        <v>211</v>
      </c>
      <c r="B42">
        <v>2</v>
      </c>
      <c r="C42" t="s">
        <v>60</v>
      </c>
      <c r="D42" s="5">
        <v>37409</v>
      </c>
      <c r="E42" s="13">
        <v>44074</v>
      </c>
      <c r="F42" s="6">
        <f t="shared" si="6"/>
        <v>6665</v>
      </c>
      <c r="G42" s="25">
        <f t="shared" si="7"/>
        <v>18.260273972602739</v>
      </c>
      <c r="H42" s="11">
        <v>2</v>
      </c>
      <c r="I42" s="49">
        <v>2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  <c r="V42" s="1">
        <f t="shared" si="8"/>
        <v>8</v>
      </c>
      <c r="W42">
        <v>1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 s="1">
        <f t="shared" si="9"/>
        <v>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4">
        <f t="shared" si="10"/>
        <v>0</v>
      </c>
      <c r="AW42" s="2">
        <f t="shared" si="11"/>
        <v>12</v>
      </c>
      <c r="AX42" s="55">
        <v>399</v>
      </c>
      <c r="AY42" s="3">
        <v>44</v>
      </c>
      <c r="AZ42" s="54" t="s">
        <v>57</v>
      </c>
      <c r="BA42" s="57">
        <v>1</v>
      </c>
      <c r="BC42" s="42" t="s">
        <v>58</v>
      </c>
      <c r="BD42" s="36" t="s">
        <v>61</v>
      </c>
    </row>
    <row r="43" spans="1:56">
      <c r="A43">
        <v>212</v>
      </c>
      <c r="B43">
        <v>2</v>
      </c>
      <c r="C43" t="s">
        <v>60</v>
      </c>
      <c r="D43" s="5">
        <v>38157</v>
      </c>
      <c r="E43" s="13">
        <v>44081</v>
      </c>
      <c r="F43" s="6">
        <f t="shared" si="6"/>
        <v>5924</v>
      </c>
      <c r="G43" s="25">
        <f t="shared" si="7"/>
        <v>16.230136986301371</v>
      </c>
      <c r="H43" s="11">
        <v>3</v>
      </c>
      <c r="I43" s="49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 s="1">
        <f t="shared" si="8"/>
        <v>9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0</v>
      </c>
      <c r="AI43" s="1">
        <f t="shared" si="9"/>
        <v>5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0</v>
      </c>
      <c r="AV43" s="4">
        <f t="shared" si="10"/>
        <v>3</v>
      </c>
      <c r="AW43" s="2">
        <f t="shared" si="11"/>
        <v>17</v>
      </c>
      <c r="AX43" s="55">
        <v>433</v>
      </c>
      <c r="AY43" s="3">
        <v>57</v>
      </c>
      <c r="AZ43" s="54">
        <v>0.2</v>
      </c>
      <c r="BA43" s="57">
        <v>1</v>
      </c>
      <c r="BB43" s="41">
        <v>4</v>
      </c>
      <c r="BC43" s="43" t="s">
        <v>67</v>
      </c>
      <c r="BD43" s="36" t="s">
        <v>61</v>
      </c>
    </row>
    <row r="44" spans="1:56">
      <c r="A44" s="26">
        <v>213</v>
      </c>
      <c r="B44" s="26">
        <v>2</v>
      </c>
      <c r="C44" s="26" t="s">
        <v>60</v>
      </c>
      <c r="D44" s="27">
        <v>40938</v>
      </c>
      <c r="E44" s="13">
        <v>44097</v>
      </c>
      <c r="F44" s="6">
        <f t="shared" si="6"/>
        <v>3159</v>
      </c>
      <c r="G44" s="25">
        <f t="shared" si="7"/>
        <v>8.6547945205479451</v>
      </c>
      <c r="H44" s="11">
        <v>2</v>
      </c>
      <c r="I44" s="49">
        <v>2</v>
      </c>
      <c r="J44">
        <v>1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 s="1">
        <f t="shared" si="8"/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1">
        <f t="shared" si="9"/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s="4">
        <f t="shared" si="10"/>
        <v>0</v>
      </c>
      <c r="AW44" s="2">
        <f t="shared" si="11"/>
        <v>4</v>
      </c>
      <c r="AX44" s="55">
        <v>291</v>
      </c>
      <c r="AY44" s="3">
        <v>40</v>
      </c>
      <c r="AZ44" s="54" t="s">
        <v>57</v>
      </c>
      <c r="BA44" s="57">
        <v>1</v>
      </c>
      <c r="BC44" s="40" t="s">
        <v>58</v>
      </c>
      <c r="BD44" s="36" t="s">
        <v>61</v>
      </c>
    </row>
    <row r="45" spans="1:56">
      <c r="A45">
        <v>214</v>
      </c>
      <c r="B45">
        <v>2</v>
      </c>
      <c r="C45" t="s">
        <v>60</v>
      </c>
      <c r="D45" s="5">
        <v>37593</v>
      </c>
      <c r="E45" s="13">
        <v>44077</v>
      </c>
      <c r="F45" s="6">
        <f t="shared" si="6"/>
        <v>6484</v>
      </c>
      <c r="G45" s="25">
        <f t="shared" si="7"/>
        <v>17.764383561643836</v>
      </c>
      <c r="H45" s="11">
        <v>3</v>
      </c>
      <c r="I45" s="49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f t="shared" si="8"/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1">
        <f t="shared" si="9"/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 s="4">
        <f t="shared" si="10"/>
        <v>0</v>
      </c>
      <c r="AW45" s="2">
        <f t="shared" si="11"/>
        <v>0</v>
      </c>
      <c r="AX45" s="55">
        <v>291</v>
      </c>
      <c r="AY45" s="52">
        <v>40</v>
      </c>
      <c r="AZ45" s="54" t="s">
        <v>57</v>
      </c>
      <c r="BA45" s="57">
        <v>1</v>
      </c>
      <c r="BC45" s="40" t="s">
        <v>58</v>
      </c>
      <c r="BD45" s="36" t="s">
        <v>59</v>
      </c>
    </row>
    <row r="46" spans="1:56">
      <c r="A46">
        <v>215</v>
      </c>
      <c r="B46">
        <v>2</v>
      </c>
      <c r="C46" t="s">
        <v>60</v>
      </c>
      <c r="D46" s="5">
        <v>37284</v>
      </c>
      <c r="E46" s="13">
        <v>44077</v>
      </c>
      <c r="F46" s="6">
        <f t="shared" si="6"/>
        <v>6793</v>
      </c>
      <c r="G46" s="25">
        <f t="shared" si="7"/>
        <v>18.610958904109587</v>
      </c>
      <c r="H46" s="11">
        <v>3</v>
      </c>
      <c r="I46" s="49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 s="1">
        <f t="shared" si="8"/>
        <v>7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1">
        <f t="shared" si="9"/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4">
        <f t="shared" si="10"/>
        <v>0</v>
      </c>
      <c r="AW46" s="2">
        <f t="shared" si="11"/>
        <v>9</v>
      </c>
      <c r="AX46" s="55">
        <v>375</v>
      </c>
      <c r="AY46" s="3">
        <v>40</v>
      </c>
      <c r="AZ46" s="54" t="s">
        <v>57</v>
      </c>
      <c r="BA46" s="57">
        <v>1</v>
      </c>
      <c r="BC46" s="40" t="s">
        <v>58</v>
      </c>
      <c r="BD46" s="38" t="s">
        <v>61</v>
      </c>
    </row>
    <row r="47" spans="1:56">
      <c r="A47" s="26">
        <v>216</v>
      </c>
      <c r="B47" s="26">
        <v>2</v>
      </c>
      <c r="C47" s="26" t="s">
        <v>56</v>
      </c>
      <c r="D47" s="27">
        <v>36211</v>
      </c>
      <c r="E47" s="13">
        <v>44077</v>
      </c>
      <c r="F47" s="6">
        <f t="shared" si="6"/>
        <v>7866</v>
      </c>
      <c r="G47" s="25">
        <f t="shared" si="7"/>
        <v>21.550684931506851</v>
      </c>
      <c r="H47" s="37" t="s">
        <v>61</v>
      </c>
      <c r="I47" s="50" t="s">
        <v>69</v>
      </c>
      <c r="J47">
        <v>1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 s="1">
        <f t="shared" si="8"/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1">
        <f t="shared" si="9"/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4">
        <f t="shared" si="10"/>
        <v>0</v>
      </c>
      <c r="AW47" s="2">
        <f t="shared" si="11"/>
        <v>4</v>
      </c>
      <c r="AX47" s="55">
        <v>291</v>
      </c>
      <c r="AY47" s="3">
        <v>40</v>
      </c>
      <c r="AZ47" s="54" t="s">
        <v>57</v>
      </c>
      <c r="BA47" s="57">
        <v>1</v>
      </c>
      <c r="BC47" s="40" t="s">
        <v>58</v>
      </c>
      <c r="BD47" s="38" t="s">
        <v>61</v>
      </c>
    </row>
    <row r="48" spans="1:56">
      <c r="A48">
        <v>217</v>
      </c>
      <c r="B48">
        <v>2</v>
      </c>
      <c r="C48" t="s">
        <v>56</v>
      </c>
      <c r="D48" s="5">
        <v>38046</v>
      </c>
      <c r="E48" s="13">
        <v>44082</v>
      </c>
      <c r="F48" s="6">
        <f t="shared" si="6"/>
        <v>6036</v>
      </c>
      <c r="G48" s="25">
        <f t="shared" si="7"/>
        <v>16.536986301369861</v>
      </c>
      <c r="H48" s="11">
        <v>3</v>
      </c>
      <c r="I48" s="49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 s="1">
        <f t="shared" si="8"/>
        <v>9</v>
      </c>
      <c r="W48">
        <v>1</v>
      </c>
      <c r="X48">
        <v>1</v>
      </c>
      <c r="Y48">
        <v>0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1</v>
      </c>
      <c r="AH48">
        <v>0</v>
      </c>
      <c r="AI48" s="1">
        <f t="shared" si="9"/>
        <v>8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s="4">
        <f t="shared" si="10"/>
        <v>1</v>
      </c>
      <c r="AW48" s="2">
        <f t="shared" si="11"/>
        <v>18</v>
      </c>
      <c r="AX48" s="55">
        <v>439</v>
      </c>
      <c r="AY48" s="3">
        <v>60</v>
      </c>
      <c r="AZ48" s="54">
        <v>0.4</v>
      </c>
      <c r="BA48" s="57">
        <v>1</v>
      </c>
      <c r="BB48" s="41">
        <v>5</v>
      </c>
      <c r="BC48" s="43" t="s">
        <v>68</v>
      </c>
      <c r="BD48" s="38" t="s">
        <v>61</v>
      </c>
    </row>
    <row r="49" spans="1:56">
      <c r="A49">
        <v>219</v>
      </c>
      <c r="B49">
        <v>2</v>
      </c>
      <c r="C49" t="s">
        <v>60</v>
      </c>
      <c r="D49" s="5">
        <v>39081</v>
      </c>
      <c r="E49" s="20">
        <v>44077</v>
      </c>
      <c r="F49" s="6">
        <f t="shared" si="6"/>
        <v>4996</v>
      </c>
      <c r="G49" s="25">
        <f t="shared" si="7"/>
        <v>13.687671232876712</v>
      </c>
      <c r="H49" s="11">
        <v>2</v>
      </c>
      <c r="I49" s="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>
        <f t="shared" si="8"/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1">
        <f t="shared" si="9"/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4">
        <f t="shared" si="10"/>
        <v>0</v>
      </c>
      <c r="AW49" s="2">
        <f t="shared" si="11"/>
        <v>0</v>
      </c>
      <c r="AX49" s="55">
        <v>291</v>
      </c>
      <c r="AY49" s="52">
        <v>40</v>
      </c>
      <c r="AZ49" s="54" t="s">
        <v>57</v>
      </c>
      <c r="BA49" s="57">
        <v>1</v>
      </c>
      <c r="BC49" s="40" t="s">
        <v>58</v>
      </c>
      <c r="BD49" s="36" t="s">
        <v>59</v>
      </c>
    </row>
    <row r="50" spans="1:56">
      <c r="A50" s="26">
        <v>220</v>
      </c>
      <c r="B50" s="26">
        <v>2</v>
      </c>
      <c r="C50" s="26" t="s">
        <v>60</v>
      </c>
      <c r="D50" s="27">
        <v>38454</v>
      </c>
      <c r="E50" s="13">
        <v>44078</v>
      </c>
      <c r="F50" s="6">
        <f t="shared" si="6"/>
        <v>5624</v>
      </c>
      <c r="G50" s="25">
        <f t="shared" si="7"/>
        <v>15.408219178082192</v>
      </c>
      <c r="H50" s="11">
        <v>1</v>
      </c>
      <c r="I50" s="49">
        <v>3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 s="1">
        <f t="shared" si="8"/>
        <v>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1">
        <f t="shared" si="9"/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4">
        <f t="shared" si="10"/>
        <v>0</v>
      </c>
      <c r="AW50" s="2">
        <f t="shared" si="11"/>
        <v>3</v>
      </c>
      <c r="AX50" s="55">
        <v>291</v>
      </c>
      <c r="AY50" s="3">
        <v>40</v>
      </c>
      <c r="AZ50" s="54" t="s">
        <v>57</v>
      </c>
      <c r="BA50" s="57">
        <v>1</v>
      </c>
      <c r="BC50" s="42" t="s">
        <v>58</v>
      </c>
      <c r="BD50" t="s">
        <v>70</v>
      </c>
    </row>
    <row r="51" spans="1:56">
      <c r="A51">
        <v>221</v>
      </c>
      <c r="B51">
        <v>2</v>
      </c>
      <c r="C51" t="s">
        <v>56</v>
      </c>
      <c r="D51" s="5">
        <v>38386</v>
      </c>
      <c r="E51" s="13">
        <v>44077</v>
      </c>
      <c r="F51" s="6">
        <f t="shared" si="6"/>
        <v>5691</v>
      </c>
      <c r="G51" s="25">
        <f t="shared" si="7"/>
        <v>15.591780821917808</v>
      </c>
      <c r="H51" s="37">
        <v>2</v>
      </c>
      <c r="I51" s="50">
        <v>2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 s="1">
        <f t="shared" si="8"/>
        <v>8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 s="1">
        <f t="shared" si="9"/>
        <v>3</v>
      </c>
      <c r="AJ51">
        <v>1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4">
        <f t="shared" si="10"/>
        <v>3</v>
      </c>
      <c r="AW51" s="2">
        <f t="shared" si="11"/>
        <v>14</v>
      </c>
      <c r="AX51" s="55">
        <v>414</v>
      </c>
      <c r="AY51" s="3">
        <v>51</v>
      </c>
      <c r="AZ51" s="54">
        <v>0.1</v>
      </c>
      <c r="BA51" s="57">
        <v>1</v>
      </c>
      <c r="BC51" s="40" t="s">
        <v>58</v>
      </c>
      <c r="BD51" s="38" t="s">
        <v>71</v>
      </c>
    </row>
    <row r="52" spans="1:56">
      <c r="A52">
        <v>222</v>
      </c>
      <c r="B52">
        <v>2</v>
      </c>
      <c r="C52" t="s">
        <v>56</v>
      </c>
      <c r="D52" s="5">
        <v>39155</v>
      </c>
      <c r="E52" s="13">
        <v>44091</v>
      </c>
      <c r="F52" s="6">
        <f t="shared" si="6"/>
        <v>4936</v>
      </c>
      <c r="G52" s="25">
        <f t="shared" si="7"/>
        <v>13.523287671232877</v>
      </c>
      <c r="H52" s="11">
        <v>2</v>
      </c>
      <c r="I52" s="49">
        <v>2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 s="1">
        <f t="shared" si="8"/>
        <v>3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0</v>
      </c>
      <c r="AI52" s="1">
        <f t="shared" si="9"/>
        <v>4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4">
        <f t="shared" si="10"/>
        <v>0</v>
      </c>
      <c r="AW52" s="2">
        <f t="shared" si="11"/>
        <v>7</v>
      </c>
      <c r="AX52" s="55">
        <v>343</v>
      </c>
      <c r="AY52" s="3">
        <v>40</v>
      </c>
      <c r="AZ52" s="54" t="s">
        <v>57</v>
      </c>
      <c r="BA52" s="57">
        <v>1</v>
      </c>
      <c r="BC52" s="42" t="s">
        <v>58</v>
      </c>
      <c r="BD52" s="38" t="s">
        <v>61</v>
      </c>
    </row>
    <row r="53" spans="1:56">
      <c r="A53">
        <v>223</v>
      </c>
      <c r="B53">
        <v>2</v>
      </c>
      <c r="C53" t="s">
        <v>56</v>
      </c>
      <c r="D53" s="5">
        <v>39267</v>
      </c>
      <c r="E53" s="13">
        <v>44084</v>
      </c>
      <c r="F53" s="6">
        <f t="shared" si="6"/>
        <v>4817</v>
      </c>
      <c r="G53" s="25">
        <f t="shared" si="7"/>
        <v>13.197260273972603</v>
      </c>
      <c r="H53" s="11">
        <v>2</v>
      </c>
      <c r="I53" s="49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f t="shared" si="8"/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s="1">
        <f t="shared" si="9"/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4">
        <f t="shared" si="10"/>
        <v>0</v>
      </c>
      <c r="AW53" s="2">
        <f t="shared" si="11"/>
        <v>0</v>
      </c>
      <c r="AX53" s="55">
        <v>291</v>
      </c>
      <c r="AY53" s="52">
        <v>40</v>
      </c>
      <c r="AZ53" s="54" t="s">
        <v>57</v>
      </c>
      <c r="BA53" s="57">
        <v>1</v>
      </c>
      <c r="BC53" s="40" t="s">
        <v>58</v>
      </c>
      <c r="BD53" t="s">
        <v>72</v>
      </c>
    </row>
    <row r="54" spans="1:56">
      <c r="A54">
        <v>224</v>
      </c>
      <c r="B54">
        <v>2</v>
      </c>
      <c r="C54" t="s">
        <v>60</v>
      </c>
      <c r="D54" s="5">
        <v>37536</v>
      </c>
      <c r="E54" s="20">
        <v>44069</v>
      </c>
      <c r="F54" s="6">
        <f t="shared" si="6"/>
        <v>6533</v>
      </c>
      <c r="G54" s="25">
        <f t="shared" si="7"/>
        <v>17.898630136986302</v>
      </c>
      <c r="H54" s="11">
        <v>1</v>
      </c>
      <c r="I54" s="49">
        <v>3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1</v>
      </c>
      <c r="T54">
        <v>0</v>
      </c>
      <c r="U54">
        <v>0</v>
      </c>
      <c r="V54" s="1">
        <f t="shared" si="8"/>
        <v>7</v>
      </c>
      <c r="W54">
        <v>1</v>
      </c>
      <c r="X54">
        <v>1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 s="1">
        <f t="shared" si="9"/>
        <v>5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4">
        <f t="shared" si="10"/>
        <v>2</v>
      </c>
      <c r="AW54" s="2">
        <f t="shared" si="11"/>
        <v>14</v>
      </c>
      <c r="AX54" s="55">
        <v>414</v>
      </c>
      <c r="AY54" s="3">
        <v>50</v>
      </c>
      <c r="AZ54" s="54" t="s">
        <v>57</v>
      </c>
      <c r="BA54" s="57">
        <v>1</v>
      </c>
      <c r="BC54" s="42" t="s">
        <v>58</v>
      </c>
      <c r="BD54" s="38" t="s">
        <v>61</v>
      </c>
    </row>
    <row r="55" spans="1:56">
      <c r="A55">
        <v>225</v>
      </c>
      <c r="B55">
        <v>2</v>
      </c>
      <c r="C55" t="s">
        <v>56</v>
      </c>
      <c r="D55" s="5">
        <v>37757</v>
      </c>
      <c r="E55" s="20">
        <v>44069</v>
      </c>
      <c r="F55" s="6">
        <f t="shared" si="6"/>
        <v>6312</v>
      </c>
      <c r="G55" s="25">
        <f t="shared" si="7"/>
        <v>17.293150684931508</v>
      </c>
      <c r="H55" s="37" t="s">
        <v>61</v>
      </c>
      <c r="I55" s="50" t="s">
        <v>69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 s="1">
        <f t="shared" si="8"/>
        <v>12</v>
      </c>
      <c r="W55">
        <v>1</v>
      </c>
      <c r="X55">
        <v>1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 s="1">
        <f t="shared" si="9"/>
        <v>5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4">
        <f t="shared" si="10"/>
        <v>1</v>
      </c>
      <c r="AW55" s="2">
        <f t="shared" si="11"/>
        <v>18</v>
      </c>
      <c r="AX55" s="55">
        <v>439</v>
      </c>
      <c r="AY55" s="3">
        <v>59</v>
      </c>
      <c r="AZ55" s="54">
        <v>0.3</v>
      </c>
      <c r="BA55" s="57">
        <v>1</v>
      </c>
      <c r="BB55" s="41">
        <v>5</v>
      </c>
      <c r="BC55" s="43" t="s">
        <v>68</v>
      </c>
      <c r="BD55" s="38" t="s">
        <v>61</v>
      </c>
    </row>
    <row r="56" spans="1:56">
      <c r="A56">
        <v>226</v>
      </c>
      <c r="B56">
        <v>2</v>
      </c>
      <c r="C56" t="s">
        <v>60</v>
      </c>
      <c r="D56" s="5">
        <v>37633</v>
      </c>
      <c r="E56" s="20">
        <v>44069</v>
      </c>
      <c r="F56" s="6">
        <f t="shared" si="6"/>
        <v>6436</v>
      </c>
      <c r="G56" s="25">
        <f t="shared" si="7"/>
        <v>17.632876712328766</v>
      </c>
      <c r="H56" s="11">
        <v>2</v>
      </c>
      <c r="I56" s="49">
        <v>2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 s="1">
        <f t="shared" si="8"/>
        <v>8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s="1">
        <f t="shared" si="9"/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4">
        <f t="shared" si="10"/>
        <v>0</v>
      </c>
      <c r="AW56" s="2">
        <f t="shared" si="11"/>
        <v>9</v>
      </c>
      <c r="AX56" s="55">
        <v>375</v>
      </c>
      <c r="AY56" s="3">
        <v>40</v>
      </c>
      <c r="AZ56" s="54" t="s">
        <v>57</v>
      </c>
      <c r="BA56" s="57">
        <v>1</v>
      </c>
      <c r="BC56" s="40" t="s">
        <v>58</v>
      </c>
      <c r="BD56" s="38" t="s">
        <v>61</v>
      </c>
    </row>
    <row r="57" spans="1:56">
      <c r="A57" s="26">
        <v>227</v>
      </c>
      <c r="B57" s="26">
        <v>2</v>
      </c>
      <c r="C57" s="26" t="s">
        <v>56</v>
      </c>
      <c r="D57" s="27">
        <v>37388</v>
      </c>
      <c r="E57" s="20">
        <v>44068</v>
      </c>
      <c r="F57" s="6">
        <f t="shared" si="6"/>
        <v>6680</v>
      </c>
      <c r="G57" s="25">
        <f t="shared" si="7"/>
        <v>18.301369863013697</v>
      </c>
      <c r="H57" s="11">
        <v>2</v>
      </c>
      <c r="I57" s="49">
        <v>2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>
        <f t="shared" si="8"/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s="1">
        <f t="shared" si="9"/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4">
        <f t="shared" si="10"/>
        <v>0</v>
      </c>
      <c r="AW57" s="2">
        <f t="shared" si="11"/>
        <v>1</v>
      </c>
      <c r="AX57" s="55">
        <v>291</v>
      </c>
      <c r="AY57" s="3">
        <v>40</v>
      </c>
      <c r="AZ57" s="54" t="s">
        <v>57</v>
      </c>
      <c r="BA57" s="57">
        <v>1</v>
      </c>
      <c r="BC57" s="40" t="s">
        <v>58</v>
      </c>
      <c r="BD57" s="38" t="s">
        <v>61</v>
      </c>
    </row>
    <row r="58" spans="1:56">
      <c r="A58">
        <v>228</v>
      </c>
      <c r="B58">
        <v>2</v>
      </c>
      <c r="C58" t="s">
        <v>56</v>
      </c>
      <c r="D58" s="5">
        <v>37990</v>
      </c>
      <c r="E58" s="20">
        <v>44068</v>
      </c>
      <c r="F58" s="6">
        <f t="shared" si="6"/>
        <v>6078</v>
      </c>
      <c r="G58" s="25">
        <f t="shared" si="7"/>
        <v>16.652054794520549</v>
      </c>
      <c r="H58" s="11">
        <v>2</v>
      </c>
      <c r="I58" s="49">
        <v>2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 s="1">
        <f t="shared" si="8"/>
        <v>10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s="1">
        <f t="shared" si="9"/>
        <v>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4">
        <f t="shared" si="10"/>
        <v>0</v>
      </c>
      <c r="AW58" s="2">
        <f t="shared" si="11"/>
        <v>12</v>
      </c>
      <c r="AX58" s="55">
        <v>399</v>
      </c>
      <c r="AY58" s="3">
        <v>44</v>
      </c>
      <c r="AZ58" s="54" t="s">
        <v>57</v>
      </c>
      <c r="BA58" s="57">
        <v>1</v>
      </c>
      <c r="BC58" s="40" t="s">
        <v>58</v>
      </c>
      <c r="BD58" s="38" t="s">
        <v>71</v>
      </c>
    </row>
    <row r="59" spans="1:56">
      <c r="A59">
        <v>229</v>
      </c>
      <c r="B59">
        <v>2</v>
      </c>
      <c r="C59" t="s">
        <v>56</v>
      </c>
      <c r="D59" s="5">
        <v>37508</v>
      </c>
      <c r="E59" s="20">
        <v>44068</v>
      </c>
      <c r="F59" s="6">
        <f t="shared" si="6"/>
        <v>6560</v>
      </c>
      <c r="G59" s="25">
        <f t="shared" si="7"/>
        <v>17.972602739726028</v>
      </c>
      <c r="H59" s="11">
        <v>1</v>
      </c>
      <c r="I59" s="49">
        <v>3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0</v>
      </c>
      <c r="V59" s="1">
        <f t="shared" si="8"/>
        <v>7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 s="1">
        <f t="shared" si="9"/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 s="4">
        <f t="shared" si="10"/>
        <v>2</v>
      </c>
      <c r="AW59" s="2">
        <f t="shared" si="11"/>
        <v>13</v>
      </c>
      <c r="AX59" s="55">
        <v>407</v>
      </c>
      <c r="AY59" s="3">
        <v>47</v>
      </c>
      <c r="AZ59" s="54" t="s">
        <v>57</v>
      </c>
      <c r="BA59" s="57">
        <v>1</v>
      </c>
      <c r="BC59" s="40" t="s">
        <v>58</v>
      </c>
      <c r="BD59" s="38" t="s">
        <v>61</v>
      </c>
    </row>
    <row r="60" spans="1:56">
      <c r="A60">
        <v>230</v>
      </c>
      <c r="B60">
        <v>2</v>
      </c>
      <c r="C60" t="s">
        <v>56</v>
      </c>
      <c r="D60" s="12">
        <v>39916</v>
      </c>
      <c r="E60" s="20">
        <v>44070</v>
      </c>
      <c r="F60" s="6">
        <f t="shared" si="6"/>
        <v>4154</v>
      </c>
      <c r="G60" s="25">
        <f t="shared" si="7"/>
        <v>11.38082191780822</v>
      </c>
      <c r="H60" s="11">
        <v>2</v>
      </c>
      <c r="I60" s="49">
        <v>2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1</v>
      </c>
      <c r="U60">
        <v>1</v>
      </c>
      <c r="V60" s="1">
        <f t="shared" si="8"/>
        <v>7</v>
      </c>
      <c r="W60">
        <v>1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s="1">
        <f t="shared" si="9"/>
        <v>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4">
        <f t="shared" si="10"/>
        <v>0</v>
      </c>
      <c r="AW60" s="2">
        <f t="shared" si="11"/>
        <v>9</v>
      </c>
      <c r="AX60" s="55">
        <v>375</v>
      </c>
      <c r="AY60" s="3">
        <v>43</v>
      </c>
      <c r="AZ60" s="54" t="s">
        <v>57</v>
      </c>
      <c r="BA60" s="57">
        <v>1</v>
      </c>
      <c r="BC60" s="42" t="s">
        <v>58</v>
      </c>
      <c r="BD60" s="38" t="s">
        <v>61</v>
      </c>
    </row>
    <row r="61" spans="1:56">
      <c r="A61">
        <v>231</v>
      </c>
      <c r="B61">
        <v>2</v>
      </c>
      <c r="C61" t="s">
        <v>60</v>
      </c>
      <c r="D61" s="12">
        <v>40223</v>
      </c>
      <c r="E61" s="20">
        <v>44070</v>
      </c>
      <c r="F61" s="6">
        <f t="shared" si="6"/>
        <v>3847</v>
      </c>
      <c r="G61" s="25">
        <f t="shared" si="7"/>
        <v>10.53972602739726</v>
      </c>
      <c r="H61" s="11">
        <v>2</v>
      </c>
      <c r="I61" s="49">
        <v>2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 s="1">
        <f t="shared" si="8"/>
        <v>5</v>
      </c>
      <c r="W61">
        <v>1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  <c r="AI61" s="1">
        <f t="shared" si="9"/>
        <v>4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4">
        <f t="shared" si="10"/>
        <v>1</v>
      </c>
      <c r="AW61" s="2">
        <f t="shared" si="11"/>
        <v>10</v>
      </c>
      <c r="AX61" s="55">
        <v>383</v>
      </c>
      <c r="AY61" s="3">
        <v>48</v>
      </c>
      <c r="AZ61" s="54" t="s">
        <v>57</v>
      </c>
      <c r="BA61" s="57">
        <v>1</v>
      </c>
      <c r="BC61" s="42" t="s">
        <v>58</v>
      </c>
      <c r="BD61" s="38" t="s">
        <v>61</v>
      </c>
    </row>
    <row r="62" spans="1:56">
      <c r="A62" s="26">
        <v>232</v>
      </c>
      <c r="B62" s="26">
        <v>2</v>
      </c>
      <c r="C62" s="26" t="s">
        <v>60</v>
      </c>
      <c r="D62" s="31">
        <v>40470</v>
      </c>
      <c r="E62" s="21">
        <v>44081</v>
      </c>
      <c r="F62" s="6">
        <f t="shared" si="6"/>
        <v>3611</v>
      </c>
      <c r="G62" s="25">
        <f t="shared" si="7"/>
        <v>9.8931506849315074</v>
      </c>
      <c r="H62" s="11">
        <v>2</v>
      </c>
      <c r="I62" s="49">
        <v>2</v>
      </c>
      <c r="J62">
        <v>1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 s="1">
        <f t="shared" si="8"/>
        <v>4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s="1">
        <f t="shared" si="9"/>
        <v>2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4">
        <f t="shared" si="10"/>
        <v>2</v>
      </c>
      <c r="AW62" s="2">
        <f t="shared" si="11"/>
        <v>8</v>
      </c>
      <c r="AX62" s="55">
        <v>363</v>
      </c>
      <c r="AY62" s="3">
        <v>43</v>
      </c>
      <c r="AZ62" s="54" t="s">
        <v>57</v>
      </c>
      <c r="BA62" s="57">
        <v>1</v>
      </c>
      <c r="BC62" s="40" t="s">
        <v>58</v>
      </c>
      <c r="BD62" s="38" t="s">
        <v>61</v>
      </c>
    </row>
    <row r="63" spans="1:56">
      <c r="A63">
        <v>233</v>
      </c>
      <c r="B63">
        <v>2</v>
      </c>
      <c r="C63" t="s">
        <v>56</v>
      </c>
      <c r="D63" s="12">
        <v>40358</v>
      </c>
      <c r="E63" s="21">
        <v>44081</v>
      </c>
      <c r="F63" s="6">
        <f t="shared" si="6"/>
        <v>3723</v>
      </c>
      <c r="G63" s="25">
        <f t="shared" si="7"/>
        <v>10.199999999999999</v>
      </c>
      <c r="H63" s="11">
        <v>1</v>
      </c>
      <c r="I63" s="49">
        <v>3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 s="1">
        <f t="shared" si="8"/>
        <v>12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  <c r="AD63">
        <v>1</v>
      </c>
      <c r="AE63">
        <v>1</v>
      </c>
      <c r="AF63">
        <v>1</v>
      </c>
      <c r="AG63">
        <v>0</v>
      </c>
      <c r="AH63">
        <v>0</v>
      </c>
      <c r="AI63" s="1">
        <f t="shared" si="9"/>
        <v>8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4">
        <f t="shared" si="10"/>
        <v>5</v>
      </c>
      <c r="AW63" s="2">
        <f t="shared" si="11"/>
        <v>25</v>
      </c>
      <c r="AX63" s="55">
        <v>483</v>
      </c>
      <c r="AY63" s="3">
        <v>91</v>
      </c>
      <c r="AZ63" s="54">
        <v>25</v>
      </c>
      <c r="BA63" s="57">
        <v>4</v>
      </c>
      <c r="BB63" s="41">
        <v>8</v>
      </c>
      <c r="BC63" s="43" t="s">
        <v>68</v>
      </c>
      <c r="BD63" t="s">
        <v>73</v>
      </c>
    </row>
    <row r="64" spans="1:56">
      <c r="A64">
        <v>301</v>
      </c>
      <c r="B64">
        <v>3</v>
      </c>
      <c r="C64" t="s">
        <v>56</v>
      </c>
      <c r="D64" s="5">
        <v>41132</v>
      </c>
      <c r="E64" s="5">
        <v>44152</v>
      </c>
      <c r="F64" s="6">
        <f t="shared" si="6"/>
        <v>3020</v>
      </c>
      <c r="G64" s="25">
        <f t="shared" si="7"/>
        <v>8.2739726027397253</v>
      </c>
      <c r="H64" s="11">
        <v>1</v>
      </c>
      <c r="I64" s="49">
        <v>3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 s="1">
        <f t="shared" si="8"/>
        <v>11</v>
      </c>
      <c r="W64">
        <v>1</v>
      </c>
      <c r="X64">
        <v>1</v>
      </c>
      <c r="Y64">
        <v>1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 s="1">
        <f t="shared" si="9"/>
        <v>6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s="4">
        <f t="shared" si="10"/>
        <v>1</v>
      </c>
      <c r="AW64" s="2">
        <f t="shared" si="11"/>
        <v>18</v>
      </c>
      <c r="AX64" s="55">
        <v>439</v>
      </c>
      <c r="AY64" s="3">
        <v>78</v>
      </c>
      <c r="AZ64" s="54">
        <v>7</v>
      </c>
      <c r="BA64" s="57">
        <v>2</v>
      </c>
      <c r="BB64" s="41">
        <v>5</v>
      </c>
      <c r="BC64" s="43" t="s">
        <v>68</v>
      </c>
      <c r="BD64" t="s">
        <v>74</v>
      </c>
    </row>
    <row r="65" spans="1:56">
      <c r="A65">
        <v>302</v>
      </c>
      <c r="B65">
        <v>3</v>
      </c>
      <c r="C65" t="s">
        <v>56</v>
      </c>
      <c r="D65" s="5">
        <v>41184</v>
      </c>
      <c r="E65" s="5">
        <v>44140</v>
      </c>
      <c r="F65" s="6">
        <f t="shared" si="6"/>
        <v>2956</v>
      </c>
      <c r="G65" s="25">
        <f t="shared" si="7"/>
        <v>8.0986301369863014</v>
      </c>
      <c r="H65" s="11">
        <v>1</v>
      </c>
      <c r="I65" s="49">
        <v>3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 s="1">
        <f t="shared" si="8"/>
        <v>12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0</v>
      </c>
      <c r="AI65" s="1">
        <f t="shared" si="9"/>
        <v>10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s="4">
        <f t="shared" si="10"/>
        <v>2</v>
      </c>
      <c r="AW65" s="2">
        <f t="shared" si="11"/>
        <v>24</v>
      </c>
      <c r="AX65" s="55">
        <v>476</v>
      </c>
      <c r="AY65" s="3">
        <v>98</v>
      </c>
      <c r="AZ65" s="54">
        <v>45</v>
      </c>
      <c r="BA65" s="57">
        <v>5</v>
      </c>
      <c r="BB65" s="41">
        <v>7</v>
      </c>
      <c r="BC65" s="43" t="s">
        <v>67</v>
      </c>
      <c r="BD65" t="s">
        <v>75</v>
      </c>
    </row>
    <row r="66" spans="1:56">
      <c r="A66">
        <v>303</v>
      </c>
      <c r="B66">
        <v>3</v>
      </c>
      <c r="C66" t="s">
        <v>60</v>
      </c>
      <c r="D66" s="5">
        <v>41166</v>
      </c>
      <c r="E66" s="5">
        <v>44140</v>
      </c>
      <c r="F66" s="6">
        <f t="shared" ref="F66:F97" si="12">(E66 - D66)</f>
        <v>2974</v>
      </c>
      <c r="G66" s="25">
        <f t="shared" ref="G66:G97" si="13">F66/365</f>
        <v>8.1479452054794521</v>
      </c>
      <c r="H66" s="11">
        <v>2</v>
      </c>
      <c r="I66" s="49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 s="1">
        <f t="shared" ref="V66:V97" si="14">SUM(J66:U66)</f>
        <v>10</v>
      </c>
      <c r="W66">
        <v>1</v>
      </c>
      <c r="X66">
        <v>1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1</v>
      </c>
      <c r="AI66" s="1">
        <f t="shared" ref="AI66:AI97" si="15">SUM(W66:AH66)</f>
        <v>5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4">
        <f t="shared" ref="AV66:AV97" si="16">SUM(AJ66:AU66)</f>
        <v>0</v>
      </c>
      <c r="AW66" s="2">
        <f t="shared" ref="AW66:AW97" si="17">SUM(V66,AI66,AV66)</f>
        <v>15</v>
      </c>
      <c r="AX66" s="56">
        <v>420</v>
      </c>
      <c r="AY66" s="28">
        <v>73</v>
      </c>
      <c r="AZ66" s="54">
        <v>4</v>
      </c>
      <c r="BA66" s="58">
        <v>1</v>
      </c>
      <c r="BC66" s="40" t="s">
        <v>58</v>
      </c>
      <c r="BD66" s="38" t="s">
        <v>61</v>
      </c>
    </row>
    <row r="67" spans="1:56">
      <c r="A67">
        <v>304</v>
      </c>
      <c r="B67">
        <v>3</v>
      </c>
      <c r="C67" t="s">
        <v>56</v>
      </c>
      <c r="D67" s="5">
        <v>41620</v>
      </c>
      <c r="E67" s="5">
        <v>44140</v>
      </c>
      <c r="F67" s="6">
        <f t="shared" si="12"/>
        <v>2520</v>
      </c>
      <c r="G67" s="25">
        <f t="shared" si="13"/>
        <v>6.904109589041096</v>
      </c>
      <c r="H67" s="11">
        <v>1</v>
      </c>
      <c r="I67" s="49">
        <v>3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 s="1">
        <f t="shared" si="14"/>
        <v>8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1">
        <f t="shared" si="15"/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4">
        <f t="shared" si="16"/>
        <v>0</v>
      </c>
      <c r="AW67" s="2">
        <f t="shared" si="17"/>
        <v>9</v>
      </c>
      <c r="AX67" s="55">
        <v>375</v>
      </c>
      <c r="AY67" s="3">
        <v>64</v>
      </c>
      <c r="AZ67" s="54">
        <v>0.8</v>
      </c>
      <c r="BA67" s="57">
        <v>1</v>
      </c>
      <c r="BC67" s="40" t="s">
        <v>58</v>
      </c>
      <c r="BD67" s="38" t="s">
        <v>61</v>
      </c>
    </row>
    <row r="68" spans="1:56">
      <c r="A68" s="26">
        <v>305</v>
      </c>
      <c r="B68" s="26">
        <v>3</v>
      </c>
      <c r="C68" s="26" t="s">
        <v>56</v>
      </c>
      <c r="D68" s="27">
        <v>39102</v>
      </c>
      <c r="E68" s="5">
        <v>44140</v>
      </c>
      <c r="F68" s="6">
        <f t="shared" si="12"/>
        <v>5038</v>
      </c>
      <c r="G68" s="25">
        <f t="shared" si="13"/>
        <v>13.802739726027397</v>
      </c>
      <c r="H68" s="11">
        <v>2</v>
      </c>
      <c r="I68" s="49">
        <v>2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f t="shared" si="14"/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s="1">
        <f t="shared" si="15"/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 s="4">
        <f t="shared" si="16"/>
        <v>0</v>
      </c>
      <c r="AW68" s="2">
        <f t="shared" si="17"/>
        <v>3</v>
      </c>
      <c r="AX68" s="55">
        <v>291</v>
      </c>
      <c r="AY68" s="3">
        <v>40</v>
      </c>
      <c r="AZ68" s="54" t="s">
        <v>57</v>
      </c>
      <c r="BA68" s="57">
        <v>1</v>
      </c>
      <c r="BC68" s="42" t="s">
        <v>58</v>
      </c>
      <c r="BD68" s="38" t="s">
        <v>61</v>
      </c>
    </row>
    <row r="69" spans="1:56">
      <c r="A69">
        <v>307</v>
      </c>
      <c r="B69">
        <v>3</v>
      </c>
      <c r="C69" t="s">
        <v>56</v>
      </c>
      <c r="D69" s="5">
        <v>36944</v>
      </c>
      <c r="E69" s="5">
        <v>44137</v>
      </c>
      <c r="F69" s="6">
        <f t="shared" si="12"/>
        <v>7193</v>
      </c>
      <c r="G69" s="25">
        <f t="shared" si="13"/>
        <v>19.706849315068492</v>
      </c>
      <c r="H69" s="11">
        <v>1</v>
      </c>
      <c r="I69" s="49">
        <v>3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1</v>
      </c>
      <c r="T69">
        <v>1</v>
      </c>
      <c r="U69">
        <v>1</v>
      </c>
      <c r="V69" s="1">
        <f t="shared" si="14"/>
        <v>11</v>
      </c>
      <c r="W69">
        <v>1</v>
      </c>
      <c r="X69">
        <v>1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1">
        <f t="shared" si="15"/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s="4">
        <f t="shared" si="16"/>
        <v>0</v>
      </c>
      <c r="AW69" s="2">
        <f t="shared" si="17"/>
        <v>14</v>
      </c>
      <c r="AX69" s="55">
        <v>414</v>
      </c>
      <c r="AY69" s="3">
        <v>50</v>
      </c>
      <c r="AZ69" s="54" t="s">
        <v>57</v>
      </c>
      <c r="BA69" s="57">
        <v>1</v>
      </c>
      <c r="BC69" s="40" t="s">
        <v>58</v>
      </c>
      <c r="BD69" s="38" t="s">
        <v>61</v>
      </c>
    </row>
    <row r="70" spans="1:56">
      <c r="A70">
        <v>308</v>
      </c>
      <c r="B70">
        <v>3</v>
      </c>
      <c r="C70" t="s">
        <v>60</v>
      </c>
      <c r="D70" s="5">
        <v>37787</v>
      </c>
      <c r="E70" s="5">
        <v>44137</v>
      </c>
      <c r="F70" s="6">
        <f t="shared" si="12"/>
        <v>6350</v>
      </c>
      <c r="G70" s="25">
        <f t="shared" si="13"/>
        <v>17.397260273972602</v>
      </c>
      <c r="H70" s="11">
        <v>2</v>
      </c>
      <c r="I70" s="49">
        <v>2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0</v>
      </c>
      <c r="V70" s="1">
        <f t="shared" si="14"/>
        <v>8</v>
      </c>
      <c r="W70">
        <v>1</v>
      </c>
      <c r="X70">
        <v>1</v>
      </c>
      <c r="Y70">
        <v>0</v>
      </c>
      <c r="Z70">
        <v>0</v>
      </c>
      <c r="AA70">
        <v>1</v>
      </c>
      <c r="AB70">
        <v>1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 s="1">
        <f t="shared" si="15"/>
        <v>5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 s="4">
        <f t="shared" si="16"/>
        <v>0</v>
      </c>
      <c r="AW70" s="2">
        <f t="shared" si="17"/>
        <v>13</v>
      </c>
      <c r="AX70" s="55">
        <v>407</v>
      </c>
      <c r="AY70" s="3">
        <v>47</v>
      </c>
      <c r="AZ70" s="54" t="s">
        <v>57</v>
      </c>
      <c r="BA70" s="57">
        <v>1</v>
      </c>
      <c r="BC70" s="40" t="s">
        <v>58</v>
      </c>
      <c r="BD70" s="38" t="s">
        <v>61</v>
      </c>
    </row>
    <row r="71" spans="1:56">
      <c r="A71" s="26">
        <v>309</v>
      </c>
      <c r="B71" s="26">
        <v>3</v>
      </c>
      <c r="C71" s="26" t="s">
        <v>60</v>
      </c>
      <c r="D71" s="27">
        <v>36947</v>
      </c>
      <c r="E71" s="5">
        <v>44145</v>
      </c>
      <c r="F71" s="6">
        <f t="shared" si="12"/>
        <v>7198</v>
      </c>
      <c r="G71" s="25">
        <f t="shared" si="13"/>
        <v>19.720547945205478</v>
      </c>
      <c r="H71" s="11">
        <v>2</v>
      </c>
      <c r="I71" s="49">
        <v>2</v>
      </c>
      <c r="J71">
        <v>1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 s="1">
        <f t="shared" si="14"/>
        <v>4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1">
        <f t="shared" si="15"/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 s="4">
        <f t="shared" si="16"/>
        <v>0</v>
      </c>
      <c r="AW71" s="2">
        <f t="shared" si="17"/>
        <v>5</v>
      </c>
      <c r="AX71" s="55">
        <v>291</v>
      </c>
      <c r="AY71" s="3">
        <v>40</v>
      </c>
      <c r="AZ71" s="54" t="s">
        <v>57</v>
      </c>
      <c r="BA71" s="57">
        <v>1</v>
      </c>
      <c r="BC71" s="40" t="s">
        <v>58</v>
      </c>
      <c r="BD71" s="38" t="s">
        <v>61</v>
      </c>
    </row>
    <row r="72" spans="1:56">
      <c r="A72">
        <v>312</v>
      </c>
      <c r="B72">
        <v>3</v>
      </c>
      <c r="C72" t="s">
        <v>56</v>
      </c>
      <c r="D72" s="5">
        <v>40496</v>
      </c>
      <c r="E72" s="5">
        <v>44153</v>
      </c>
      <c r="F72" s="6">
        <f t="shared" si="12"/>
        <v>3657</v>
      </c>
      <c r="G72" s="25">
        <f t="shared" si="13"/>
        <v>10.019178082191781</v>
      </c>
      <c r="H72" s="11">
        <v>2</v>
      </c>
      <c r="I72" s="49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1">
        <f t="shared" si="14"/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1">
        <f t="shared" si="15"/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 s="4">
        <f t="shared" si="16"/>
        <v>0</v>
      </c>
      <c r="AW72" s="2">
        <f t="shared" si="17"/>
        <v>0</v>
      </c>
      <c r="AX72" s="55">
        <v>291</v>
      </c>
      <c r="AY72" s="52">
        <v>40</v>
      </c>
      <c r="AZ72" s="54" t="s">
        <v>57</v>
      </c>
      <c r="BA72" s="57">
        <v>1</v>
      </c>
      <c r="BB72" s="42"/>
      <c r="BC72" s="40" t="s">
        <v>58</v>
      </c>
      <c r="BD72" s="36" t="s">
        <v>59</v>
      </c>
    </row>
    <row r="73" spans="1:56">
      <c r="A73">
        <v>313</v>
      </c>
      <c r="B73">
        <v>3</v>
      </c>
      <c r="C73" t="s">
        <v>60</v>
      </c>
      <c r="D73" s="5">
        <v>40018</v>
      </c>
      <c r="E73" s="5">
        <v>44153</v>
      </c>
      <c r="F73" s="6">
        <f t="shared" si="12"/>
        <v>4135</v>
      </c>
      <c r="G73" s="25">
        <f t="shared" si="13"/>
        <v>11.328767123287671</v>
      </c>
      <c r="H73" s="11">
        <v>2</v>
      </c>
      <c r="I73" s="49">
        <v>2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1</v>
      </c>
      <c r="V73" s="1">
        <f t="shared" si="14"/>
        <v>11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s="1">
        <f t="shared" si="15"/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 s="4">
        <f t="shared" si="16"/>
        <v>0</v>
      </c>
      <c r="AW73" s="2">
        <f t="shared" si="17"/>
        <v>12</v>
      </c>
      <c r="AX73" s="55">
        <v>399</v>
      </c>
      <c r="AY73" s="3">
        <v>53</v>
      </c>
      <c r="AZ73" s="54">
        <v>0.1</v>
      </c>
      <c r="BA73" s="57">
        <v>1</v>
      </c>
      <c r="BC73" s="40" t="s">
        <v>58</v>
      </c>
      <c r="BD73" s="38" t="s">
        <v>61</v>
      </c>
    </row>
    <row r="74" spans="1:56">
      <c r="A74" s="26">
        <v>314</v>
      </c>
      <c r="B74" s="26">
        <v>3</v>
      </c>
      <c r="C74" s="26" t="s">
        <v>60</v>
      </c>
      <c r="D74" s="27">
        <v>39730</v>
      </c>
      <c r="E74" s="5">
        <v>44161</v>
      </c>
      <c r="F74" s="6">
        <f t="shared" si="12"/>
        <v>4431</v>
      </c>
      <c r="G74" s="25">
        <f t="shared" si="13"/>
        <v>12.139726027397261</v>
      </c>
      <c r="H74" s="11">
        <v>2</v>
      </c>
      <c r="I74" s="49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1">
        <f t="shared" si="14"/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s="1">
        <f t="shared" si="15"/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s="4">
        <f t="shared" si="16"/>
        <v>0</v>
      </c>
      <c r="AW74" s="2">
        <f t="shared" si="17"/>
        <v>0</v>
      </c>
      <c r="AX74" s="55">
        <v>291</v>
      </c>
      <c r="AY74" s="52">
        <v>40</v>
      </c>
      <c r="AZ74" s="54" t="s">
        <v>57</v>
      </c>
      <c r="BA74" s="57">
        <v>1</v>
      </c>
      <c r="BC74" s="40" t="s">
        <v>58</v>
      </c>
      <c r="BD74" s="38" t="s">
        <v>61</v>
      </c>
    </row>
    <row r="75" spans="1:56">
      <c r="A75">
        <v>315</v>
      </c>
      <c r="B75">
        <v>3</v>
      </c>
      <c r="C75" t="s">
        <v>60</v>
      </c>
      <c r="D75" s="5">
        <v>40114</v>
      </c>
      <c r="E75" s="5">
        <v>44153</v>
      </c>
      <c r="F75" s="6">
        <f t="shared" si="12"/>
        <v>4039</v>
      </c>
      <c r="G75" s="25">
        <f t="shared" si="13"/>
        <v>11.065753424657535</v>
      </c>
      <c r="H75" s="11">
        <v>1</v>
      </c>
      <c r="I75" s="49">
        <v>3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 s="1">
        <f t="shared" si="14"/>
        <v>7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s="1">
        <f t="shared" si="15"/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s="4">
        <f t="shared" si="16"/>
        <v>0</v>
      </c>
      <c r="AW75" s="2">
        <f t="shared" si="17"/>
        <v>7</v>
      </c>
      <c r="AX75" s="55">
        <v>343</v>
      </c>
      <c r="AY75" s="3">
        <v>40</v>
      </c>
      <c r="AZ75" s="54" t="s">
        <v>57</v>
      </c>
      <c r="BA75" s="57">
        <v>1</v>
      </c>
      <c r="BC75" s="40" t="s">
        <v>58</v>
      </c>
      <c r="BD75" t="s">
        <v>76</v>
      </c>
    </row>
    <row r="76" spans="1:56">
      <c r="A76">
        <v>316</v>
      </c>
      <c r="B76">
        <v>3</v>
      </c>
      <c r="C76" t="s">
        <v>56</v>
      </c>
      <c r="D76" s="5">
        <v>40207</v>
      </c>
      <c r="E76" s="5">
        <v>44153</v>
      </c>
      <c r="F76" s="6">
        <f t="shared" si="12"/>
        <v>3946</v>
      </c>
      <c r="G76" s="25">
        <f t="shared" si="13"/>
        <v>10.810958904109588</v>
      </c>
      <c r="H76" s="11">
        <v>2</v>
      </c>
      <c r="I76" s="49">
        <v>2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0</v>
      </c>
      <c r="V76" s="1">
        <f t="shared" si="14"/>
        <v>10</v>
      </c>
      <c r="W76">
        <v>1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s="1">
        <f t="shared" si="15"/>
        <v>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s="4">
        <f t="shared" si="16"/>
        <v>0</v>
      </c>
      <c r="AW76" s="2">
        <f t="shared" si="17"/>
        <v>12</v>
      </c>
      <c r="AX76" s="55">
        <v>399</v>
      </c>
      <c r="AY76" s="3">
        <v>55</v>
      </c>
      <c r="AZ76" s="54">
        <v>0.1</v>
      </c>
      <c r="BA76" s="57">
        <v>1</v>
      </c>
      <c r="BC76" s="42" t="s">
        <v>58</v>
      </c>
      <c r="BD76" s="38" t="s">
        <v>61</v>
      </c>
    </row>
    <row r="77" spans="1:56">
      <c r="A77">
        <v>317</v>
      </c>
      <c r="B77">
        <v>3</v>
      </c>
      <c r="C77" t="s">
        <v>60</v>
      </c>
      <c r="D77" s="5">
        <v>39945</v>
      </c>
      <c r="E77" s="14">
        <v>44161</v>
      </c>
      <c r="F77" s="6">
        <f t="shared" si="12"/>
        <v>4216</v>
      </c>
      <c r="G77" s="25">
        <f t="shared" si="13"/>
        <v>11.550684931506849</v>
      </c>
      <c r="H77" s="11">
        <v>2</v>
      </c>
      <c r="I77" s="49">
        <v>2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 s="1">
        <f t="shared" si="14"/>
        <v>6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0</v>
      </c>
      <c r="AG77">
        <v>1</v>
      </c>
      <c r="AH77">
        <v>0</v>
      </c>
      <c r="AI77" s="1">
        <f t="shared" si="15"/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4">
        <f t="shared" si="16"/>
        <v>0</v>
      </c>
      <c r="AW77" s="2">
        <f t="shared" si="17"/>
        <v>10</v>
      </c>
      <c r="AX77" s="55">
        <v>383</v>
      </c>
      <c r="AY77" s="3">
        <v>45</v>
      </c>
      <c r="AZ77" s="54" t="s">
        <v>57</v>
      </c>
      <c r="BA77" s="57">
        <v>1</v>
      </c>
      <c r="BC77" s="40" t="s">
        <v>58</v>
      </c>
      <c r="BD77" s="38" t="s">
        <v>61</v>
      </c>
    </row>
    <row r="78" spans="1:56">
      <c r="A78">
        <v>320</v>
      </c>
      <c r="B78">
        <v>4</v>
      </c>
      <c r="C78" t="s">
        <v>56</v>
      </c>
      <c r="D78" s="23">
        <v>38984</v>
      </c>
      <c r="E78" s="5">
        <v>44210</v>
      </c>
      <c r="F78" s="6">
        <f t="shared" si="12"/>
        <v>5226</v>
      </c>
      <c r="G78" s="25">
        <f t="shared" si="13"/>
        <v>14.317808219178081</v>
      </c>
      <c r="H78" s="11">
        <v>2</v>
      </c>
      <c r="I78" s="49">
        <v>2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0</v>
      </c>
      <c r="S78">
        <v>1</v>
      </c>
      <c r="T78">
        <v>1</v>
      </c>
      <c r="U78">
        <v>0</v>
      </c>
      <c r="V78" s="1">
        <f t="shared" si="14"/>
        <v>9</v>
      </c>
      <c r="W78">
        <v>1</v>
      </c>
      <c r="X78">
        <v>0</v>
      </c>
      <c r="Y78">
        <v>1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1</v>
      </c>
      <c r="AH78">
        <v>0</v>
      </c>
      <c r="AI78" s="1">
        <f t="shared" si="15"/>
        <v>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4">
        <f t="shared" si="16"/>
        <v>0</v>
      </c>
      <c r="AW78" s="2">
        <f t="shared" si="17"/>
        <v>15</v>
      </c>
      <c r="AX78" s="55">
        <v>420</v>
      </c>
      <c r="AY78" s="3">
        <v>54</v>
      </c>
      <c r="AZ78" s="54">
        <v>0.1</v>
      </c>
      <c r="BA78" s="57">
        <v>1</v>
      </c>
      <c r="BC78" s="40" t="s">
        <v>58</v>
      </c>
      <c r="BD78" s="38" t="s">
        <v>61</v>
      </c>
    </row>
    <row r="79" spans="1:56">
      <c r="A79">
        <v>321</v>
      </c>
      <c r="B79">
        <v>3</v>
      </c>
      <c r="C79" t="s">
        <v>60</v>
      </c>
      <c r="D79" s="22">
        <v>38462</v>
      </c>
      <c r="E79" s="5">
        <v>44124</v>
      </c>
      <c r="F79" s="6">
        <f t="shared" si="12"/>
        <v>5662</v>
      </c>
      <c r="G79" s="25">
        <f t="shared" si="13"/>
        <v>15.512328767123288</v>
      </c>
      <c r="H79" s="11">
        <v>1</v>
      </c>
      <c r="I79" s="49">
        <v>3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 s="1">
        <f t="shared" si="14"/>
        <v>10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s="1">
        <f t="shared" si="15"/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4">
        <f t="shared" si="16"/>
        <v>0</v>
      </c>
      <c r="AW79" s="2">
        <f t="shared" si="17"/>
        <v>12</v>
      </c>
      <c r="AX79" s="55">
        <v>399</v>
      </c>
      <c r="AY79" s="3">
        <v>45</v>
      </c>
      <c r="AZ79" s="54" t="s">
        <v>57</v>
      </c>
      <c r="BA79" s="57">
        <v>1</v>
      </c>
      <c r="BC79" s="40" t="s">
        <v>58</v>
      </c>
      <c r="BD79" s="38" t="s">
        <v>61</v>
      </c>
    </row>
    <row r="80" spans="1:56">
      <c r="A80">
        <v>322</v>
      </c>
      <c r="B80">
        <v>3</v>
      </c>
      <c r="C80" t="s">
        <v>60</v>
      </c>
      <c r="D80" s="23">
        <v>38832</v>
      </c>
      <c r="E80" s="5">
        <v>44124</v>
      </c>
      <c r="F80" s="6">
        <f t="shared" si="12"/>
        <v>5292</v>
      </c>
      <c r="G80" s="25">
        <f t="shared" si="13"/>
        <v>14.498630136986302</v>
      </c>
      <c r="H80" s="11">
        <v>2</v>
      </c>
      <c r="I80" s="49">
        <v>2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1</v>
      </c>
      <c r="T80">
        <v>0</v>
      </c>
      <c r="U80">
        <v>1</v>
      </c>
      <c r="V80" s="1">
        <f t="shared" si="14"/>
        <v>8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s="1">
        <f t="shared" si="15"/>
        <v>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 s="4">
        <f t="shared" si="16"/>
        <v>0</v>
      </c>
      <c r="AW80" s="2">
        <f t="shared" si="17"/>
        <v>11</v>
      </c>
      <c r="AX80" s="55">
        <v>392</v>
      </c>
      <c r="AY80" s="3">
        <v>43</v>
      </c>
      <c r="AZ80" s="54" t="s">
        <v>57</v>
      </c>
      <c r="BA80" s="57">
        <v>1</v>
      </c>
      <c r="BC80" s="40" t="s">
        <v>58</v>
      </c>
      <c r="BD80" s="38" t="s">
        <v>61</v>
      </c>
    </row>
    <row r="81" spans="1:56">
      <c r="A81">
        <v>323</v>
      </c>
      <c r="B81">
        <v>3</v>
      </c>
      <c r="C81" t="s">
        <v>60</v>
      </c>
      <c r="D81" s="24">
        <v>39165</v>
      </c>
      <c r="E81" s="5">
        <v>44124</v>
      </c>
      <c r="F81" s="6">
        <f t="shared" si="12"/>
        <v>4959</v>
      </c>
      <c r="G81" s="25">
        <f t="shared" si="13"/>
        <v>13.586301369863014</v>
      </c>
      <c r="H81" s="11">
        <v>2</v>
      </c>
      <c r="I81" s="49">
        <v>2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 s="1">
        <f t="shared" si="14"/>
        <v>6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 s="1">
        <f t="shared" si="15"/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s="4">
        <f t="shared" si="16"/>
        <v>0</v>
      </c>
      <c r="AW81" s="2">
        <f t="shared" si="17"/>
        <v>8</v>
      </c>
      <c r="AX81" s="55">
        <v>363</v>
      </c>
      <c r="AY81" s="3">
        <v>40</v>
      </c>
      <c r="AZ81" s="54" t="s">
        <v>57</v>
      </c>
      <c r="BA81" s="57">
        <v>1</v>
      </c>
      <c r="BC81" s="40" t="s">
        <v>58</v>
      </c>
      <c r="BD81" s="38" t="s">
        <v>61</v>
      </c>
    </row>
    <row r="82" spans="1:56">
      <c r="A82" s="26">
        <v>324</v>
      </c>
      <c r="B82" s="26">
        <v>3</v>
      </c>
      <c r="C82" s="26" t="s">
        <v>56</v>
      </c>
      <c r="D82" s="24">
        <v>39113</v>
      </c>
      <c r="E82" s="5">
        <v>44127</v>
      </c>
      <c r="F82" s="6">
        <f t="shared" si="12"/>
        <v>5014</v>
      </c>
      <c r="G82" s="25">
        <f t="shared" si="13"/>
        <v>13.736986301369862</v>
      </c>
      <c r="H82" s="11">
        <v>2</v>
      </c>
      <c r="I82" s="49">
        <v>2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1">
        <f t="shared" si="14"/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s="1">
        <f t="shared" si="15"/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 s="4">
        <f t="shared" si="16"/>
        <v>0</v>
      </c>
      <c r="AW82" s="2">
        <f t="shared" si="17"/>
        <v>1</v>
      </c>
      <c r="AX82" s="55">
        <v>291</v>
      </c>
      <c r="AY82" s="3">
        <v>40</v>
      </c>
      <c r="AZ82" s="54" t="s">
        <v>57</v>
      </c>
      <c r="BA82" s="57">
        <v>1</v>
      </c>
      <c r="BC82" s="42" t="s">
        <v>58</v>
      </c>
      <c r="BD82" s="38" t="s">
        <v>61</v>
      </c>
    </row>
    <row r="83" spans="1:56">
      <c r="A83">
        <v>325</v>
      </c>
      <c r="B83">
        <v>3</v>
      </c>
      <c r="C83" t="s">
        <v>56</v>
      </c>
      <c r="D83" s="24">
        <v>38876</v>
      </c>
      <c r="E83" s="5">
        <v>44145</v>
      </c>
      <c r="F83" s="6">
        <f t="shared" si="12"/>
        <v>5269</v>
      </c>
      <c r="G83" s="25">
        <f t="shared" si="13"/>
        <v>14.435616438356165</v>
      </c>
      <c r="H83" s="11" t="s">
        <v>61</v>
      </c>
      <c r="I83" s="49" t="s">
        <v>69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 s="1">
        <f t="shared" si="14"/>
        <v>12</v>
      </c>
      <c r="W83">
        <v>1</v>
      </c>
      <c r="X83">
        <v>1</v>
      </c>
      <c r="Y83">
        <v>1</v>
      </c>
      <c r="Z83">
        <v>1</v>
      </c>
      <c r="AA83">
        <v>1</v>
      </c>
      <c r="AB83">
        <v>0</v>
      </c>
      <c r="AC83">
        <v>1</v>
      </c>
      <c r="AD83">
        <v>1</v>
      </c>
      <c r="AE83">
        <v>0</v>
      </c>
      <c r="AF83">
        <v>0</v>
      </c>
      <c r="AG83">
        <v>0</v>
      </c>
      <c r="AH83">
        <v>1</v>
      </c>
      <c r="AI83" s="1">
        <f t="shared" si="15"/>
        <v>8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s="4">
        <f t="shared" si="16"/>
        <v>0</v>
      </c>
      <c r="AW83" s="2">
        <f t="shared" si="17"/>
        <v>20</v>
      </c>
      <c r="AX83" s="55">
        <v>450</v>
      </c>
      <c r="AY83" s="3">
        <v>67</v>
      </c>
      <c r="AZ83" s="54">
        <v>1</v>
      </c>
      <c r="BA83" s="57">
        <v>1</v>
      </c>
      <c r="BB83" s="41">
        <v>5</v>
      </c>
      <c r="BC83" s="43" t="s">
        <v>67</v>
      </c>
      <c r="BD83" s="38" t="s">
        <v>61</v>
      </c>
    </row>
    <row r="84" spans="1:56">
      <c r="A84" s="26">
        <v>326</v>
      </c>
      <c r="B84" s="26">
        <v>3</v>
      </c>
      <c r="C84" s="26" t="s">
        <v>56</v>
      </c>
      <c r="D84" s="24">
        <v>39044</v>
      </c>
      <c r="E84" s="5">
        <v>44127</v>
      </c>
      <c r="F84" s="6">
        <f t="shared" si="12"/>
        <v>5083</v>
      </c>
      <c r="G84" s="25">
        <f t="shared" si="13"/>
        <v>13.926027397260274</v>
      </c>
      <c r="H84" s="11">
        <v>2</v>
      </c>
      <c r="I84" s="49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1">
        <f t="shared" si="14"/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s="1">
        <f t="shared" si="15"/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s="4">
        <f t="shared" si="16"/>
        <v>0</v>
      </c>
      <c r="AW84" s="2">
        <f t="shared" si="17"/>
        <v>0</v>
      </c>
      <c r="AX84" s="55">
        <v>291</v>
      </c>
      <c r="AY84" s="52">
        <v>40</v>
      </c>
      <c r="AZ84" s="54" t="s">
        <v>57</v>
      </c>
      <c r="BA84" s="57">
        <v>1</v>
      </c>
      <c r="BC84" s="40" t="s">
        <v>58</v>
      </c>
      <c r="BD84" s="38" t="s">
        <v>61</v>
      </c>
    </row>
    <row r="85" spans="1:56">
      <c r="A85">
        <v>327</v>
      </c>
      <c r="B85">
        <v>3</v>
      </c>
      <c r="C85" t="s">
        <v>56</v>
      </c>
      <c r="D85" s="24">
        <v>38551</v>
      </c>
      <c r="E85" s="5">
        <v>44126</v>
      </c>
      <c r="F85" s="6">
        <f t="shared" si="12"/>
        <v>5575</v>
      </c>
      <c r="G85" s="25">
        <f t="shared" si="13"/>
        <v>15.273972602739725</v>
      </c>
      <c r="H85" s="11">
        <v>1</v>
      </c>
      <c r="I85" s="49">
        <v>3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 s="1">
        <f t="shared" si="14"/>
        <v>11</v>
      </c>
      <c r="W85">
        <v>1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0</v>
      </c>
      <c r="AI85" s="1">
        <f t="shared" si="15"/>
        <v>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 s="4">
        <f t="shared" si="16"/>
        <v>0</v>
      </c>
      <c r="AW85" s="2">
        <f t="shared" si="17"/>
        <v>16</v>
      </c>
      <c r="AX85" s="55">
        <v>426</v>
      </c>
      <c r="AY85" s="3">
        <v>56</v>
      </c>
      <c r="AZ85" s="54">
        <v>0.2</v>
      </c>
      <c r="BA85" s="57">
        <v>1</v>
      </c>
      <c r="BB85" s="41">
        <v>4</v>
      </c>
      <c r="BC85" s="43">
        <v>2</v>
      </c>
      <c r="BD85" s="38" t="s">
        <v>61</v>
      </c>
    </row>
    <row r="86" spans="1:56">
      <c r="A86">
        <v>328</v>
      </c>
      <c r="B86">
        <v>3</v>
      </c>
      <c r="C86" t="s">
        <v>56</v>
      </c>
      <c r="D86" s="24">
        <v>38980</v>
      </c>
      <c r="E86" s="5">
        <v>44126</v>
      </c>
      <c r="F86" s="6">
        <f t="shared" si="12"/>
        <v>5146</v>
      </c>
      <c r="G86" s="25">
        <f t="shared" si="13"/>
        <v>14.098630136986301</v>
      </c>
      <c r="H86" s="11">
        <v>1</v>
      </c>
      <c r="I86" s="49">
        <v>3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 s="1">
        <f t="shared" si="14"/>
        <v>11</v>
      </c>
      <c r="W86">
        <v>1</v>
      </c>
      <c r="X86">
        <v>1</v>
      </c>
      <c r="Y86">
        <v>1</v>
      </c>
      <c r="Z86">
        <v>0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1</v>
      </c>
      <c r="AI86" s="1">
        <f t="shared" si="15"/>
        <v>8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0</v>
      </c>
      <c r="AV86" s="4">
        <f t="shared" si="16"/>
        <v>3</v>
      </c>
      <c r="AW86" s="2">
        <f t="shared" si="17"/>
        <v>22</v>
      </c>
      <c r="AX86" s="56">
        <v>463</v>
      </c>
      <c r="AY86" s="28">
        <v>74</v>
      </c>
      <c r="AZ86" s="54">
        <v>4</v>
      </c>
      <c r="BA86" s="58">
        <v>2</v>
      </c>
      <c r="BB86" s="41">
        <v>6</v>
      </c>
      <c r="BC86" s="43" t="s">
        <v>67</v>
      </c>
      <c r="BD86" t="s">
        <v>77</v>
      </c>
    </row>
    <row r="87" spans="1:56">
      <c r="A87">
        <v>329</v>
      </c>
      <c r="B87">
        <v>3</v>
      </c>
      <c r="C87" t="s">
        <v>60</v>
      </c>
      <c r="D87" s="24">
        <v>38439</v>
      </c>
      <c r="E87" s="5">
        <v>44126</v>
      </c>
      <c r="F87" s="6">
        <f t="shared" si="12"/>
        <v>5687</v>
      </c>
      <c r="G87" s="25">
        <f t="shared" si="13"/>
        <v>15.580821917808219</v>
      </c>
      <c r="H87" s="11">
        <v>1</v>
      </c>
      <c r="I87" s="49">
        <v>3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 s="1">
        <f t="shared" si="14"/>
        <v>12</v>
      </c>
      <c r="W87">
        <v>1</v>
      </c>
      <c r="X87">
        <v>1</v>
      </c>
      <c r="Y87">
        <v>1</v>
      </c>
      <c r="Z87">
        <v>0</v>
      </c>
      <c r="AA87">
        <v>1</v>
      </c>
      <c r="AB87">
        <v>0</v>
      </c>
      <c r="AC87">
        <v>1</v>
      </c>
      <c r="AD87">
        <v>1</v>
      </c>
      <c r="AE87">
        <v>0</v>
      </c>
      <c r="AF87">
        <v>1</v>
      </c>
      <c r="AG87">
        <v>0</v>
      </c>
      <c r="AH87">
        <v>0</v>
      </c>
      <c r="AI87" s="1">
        <f t="shared" si="15"/>
        <v>7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s="4">
        <f t="shared" si="16"/>
        <v>2</v>
      </c>
      <c r="AW87" s="2">
        <f t="shared" si="17"/>
        <v>21</v>
      </c>
      <c r="AX87" s="55">
        <v>456</v>
      </c>
      <c r="AY87" s="3">
        <v>68</v>
      </c>
      <c r="AZ87" s="54">
        <v>2</v>
      </c>
      <c r="BA87" s="57">
        <v>1</v>
      </c>
      <c r="BB87" s="41">
        <v>6</v>
      </c>
      <c r="BC87" s="43" t="s">
        <v>68</v>
      </c>
      <c r="BD87" s="38" t="s">
        <v>61</v>
      </c>
    </row>
    <row r="88" spans="1:56">
      <c r="A88" s="26">
        <v>330</v>
      </c>
      <c r="B88" s="26">
        <v>3</v>
      </c>
      <c r="C88" s="26" t="s">
        <v>60</v>
      </c>
      <c r="D88" s="24">
        <v>39170</v>
      </c>
      <c r="E88" s="5">
        <v>44126</v>
      </c>
      <c r="F88" s="6">
        <f t="shared" si="12"/>
        <v>4956</v>
      </c>
      <c r="G88" s="25">
        <f t="shared" si="13"/>
        <v>13.578082191780823</v>
      </c>
      <c r="H88" s="11">
        <v>1</v>
      </c>
      <c r="I88" s="49">
        <v>3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 s="1">
        <f t="shared" si="14"/>
        <v>6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s="1">
        <f t="shared" si="15"/>
        <v>1</v>
      </c>
      <c r="AJ88">
        <v>0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s="4">
        <f t="shared" si="16"/>
        <v>2</v>
      </c>
      <c r="AW88" s="2">
        <f t="shared" si="17"/>
        <v>9</v>
      </c>
      <c r="AX88" s="55">
        <v>375</v>
      </c>
      <c r="AY88" s="3">
        <v>40</v>
      </c>
      <c r="AZ88" s="54" t="s">
        <v>57</v>
      </c>
      <c r="BA88" s="57">
        <v>1</v>
      </c>
      <c r="BC88" s="40" t="s">
        <v>58</v>
      </c>
      <c r="BD88" s="38" t="s">
        <v>61</v>
      </c>
    </row>
    <row r="89" spans="1:56">
      <c r="A89" s="26">
        <v>331</v>
      </c>
      <c r="B89" s="26">
        <v>3</v>
      </c>
      <c r="C89" s="26" t="s">
        <v>60</v>
      </c>
      <c r="D89" s="32">
        <v>39195</v>
      </c>
      <c r="E89" s="5">
        <v>44126</v>
      </c>
      <c r="F89" s="6">
        <f t="shared" si="12"/>
        <v>4931</v>
      </c>
      <c r="G89" s="25">
        <f t="shared" si="13"/>
        <v>13.509589041095891</v>
      </c>
      <c r="H89" s="11">
        <v>2</v>
      </c>
      <c r="I89" s="49">
        <v>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1</v>
      </c>
      <c r="T89">
        <v>1</v>
      </c>
      <c r="U89">
        <v>0</v>
      </c>
      <c r="V89" s="1">
        <f t="shared" si="14"/>
        <v>10</v>
      </c>
      <c r="W89">
        <v>1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0</v>
      </c>
      <c r="AI89" s="1">
        <f t="shared" si="15"/>
        <v>4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s="4">
        <f t="shared" si="16"/>
        <v>0</v>
      </c>
      <c r="AW89" s="2">
        <f t="shared" si="17"/>
        <v>14</v>
      </c>
      <c r="AX89" s="55">
        <v>291</v>
      </c>
      <c r="AY89" s="3">
        <v>40</v>
      </c>
      <c r="AZ89" s="54" t="s">
        <v>57</v>
      </c>
      <c r="BA89" s="57">
        <v>1</v>
      </c>
      <c r="BC89" s="42" t="s">
        <v>58</v>
      </c>
      <c r="BD89" s="38" t="s">
        <v>61</v>
      </c>
    </row>
    <row r="90" spans="1:56">
      <c r="A90">
        <v>332</v>
      </c>
      <c r="B90">
        <v>3</v>
      </c>
      <c r="C90" t="s">
        <v>56</v>
      </c>
      <c r="D90" s="17">
        <v>38412</v>
      </c>
      <c r="E90" s="5">
        <v>44124</v>
      </c>
      <c r="F90" s="6">
        <f t="shared" si="12"/>
        <v>5712</v>
      </c>
      <c r="G90" s="25">
        <f t="shared" si="13"/>
        <v>15.64931506849315</v>
      </c>
      <c r="H90" s="11">
        <v>1</v>
      </c>
      <c r="I90" s="49">
        <v>3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 s="1">
        <f t="shared" si="14"/>
        <v>7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 s="1">
        <f t="shared" si="15"/>
        <v>3</v>
      </c>
      <c r="AJ90">
        <v>1</v>
      </c>
      <c r="AK90">
        <v>0</v>
      </c>
      <c r="AL90">
        <v>1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 s="4">
        <f t="shared" si="16"/>
        <v>4</v>
      </c>
      <c r="AW90" s="2">
        <f t="shared" si="17"/>
        <v>14</v>
      </c>
      <c r="AX90" s="55">
        <v>414</v>
      </c>
      <c r="AY90" s="3">
        <v>51</v>
      </c>
      <c r="AZ90" s="54">
        <v>0.1</v>
      </c>
      <c r="BA90" s="57">
        <v>1</v>
      </c>
      <c r="BC90" s="40" t="s">
        <v>58</v>
      </c>
      <c r="BD90" s="38" t="s">
        <v>61</v>
      </c>
    </row>
    <row r="91" spans="1:56">
      <c r="A91" s="26">
        <v>333</v>
      </c>
      <c r="B91" s="26">
        <v>3</v>
      </c>
      <c r="C91" s="26" t="s">
        <v>56</v>
      </c>
      <c r="D91" s="30">
        <v>40997</v>
      </c>
      <c r="E91" s="5">
        <v>44137</v>
      </c>
      <c r="F91" s="6">
        <f t="shared" si="12"/>
        <v>3140</v>
      </c>
      <c r="G91" s="25">
        <f t="shared" si="13"/>
        <v>8.6027397260273979</v>
      </c>
      <c r="H91" s="11">
        <v>1</v>
      </c>
      <c r="I91" s="49">
        <v>3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1">
        <f t="shared" si="14"/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s="1">
        <f t="shared" si="15"/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 s="4">
        <f t="shared" si="16"/>
        <v>0</v>
      </c>
      <c r="AW91" s="2">
        <f t="shared" si="17"/>
        <v>3</v>
      </c>
      <c r="AX91" s="55">
        <v>291</v>
      </c>
      <c r="AY91" s="3">
        <v>40</v>
      </c>
      <c r="AZ91" s="54" t="s">
        <v>57</v>
      </c>
      <c r="BA91" s="57">
        <v>1</v>
      </c>
      <c r="BC91" s="40" t="s">
        <v>58</v>
      </c>
      <c r="BD91" s="38" t="s">
        <v>61</v>
      </c>
    </row>
    <row r="92" spans="1:56">
      <c r="A92">
        <v>334</v>
      </c>
      <c r="B92">
        <v>3</v>
      </c>
      <c r="C92" t="s">
        <v>60</v>
      </c>
      <c r="D92" s="23">
        <v>40919</v>
      </c>
      <c r="E92" s="5">
        <v>44137</v>
      </c>
      <c r="F92" s="6">
        <f t="shared" si="12"/>
        <v>3218</v>
      </c>
      <c r="G92" s="25">
        <f t="shared" si="13"/>
        <v>8.8164383561643831</v>
      </c>
      <c r="H92" s="11">
        <v>2</v>
      </c>
      <c r="I92" s="49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">
        <f t="shared" si="14"/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s="1">
        <f t="shared" si="15"/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s="4">
        <f t="shared" si="16"/>
        <v>0</v>
      </c>
      <c r="AW92" s="2">
        <f t="shared" si="17"/>
        <v>0</v>
      </c>
      <c r="AX92" s="55">
        <v>291</v>
      </c>
      <c r="AY92" s="52">
        <v>40</v>
      </c>
      <c r="AZ92" s="54" t="s">
        <v>57</v>
      </c>
      <c r="BA92" s="57">
        <v>1</v>
      </c>
      <c r="BB92" s="42"/>
      <c r="BC92" s="40" t="s">
        <v>58</v>
      </c>
      <c r="BD92" t="s">
        <v>78</v>
      </c>
    </row>
    <row r="93" spans="1:56">
      <c r="A93">
        <v>335</v>
      </c>
      <c r="B93">
        <v>3</v>
      </c>
      <c r="C93" t="s">
        <v>56</v>
      </c>
      <c r="D93" s="23">
        <v>40944</v>
      </c>
      <c r="E93" s="5">
        <v>44137</v>
      </c>
      <c r="F93" s="6">
        <f t="shared" si="12"/>
        <v>3193</v>
      </c>
      <c r="G93" s="25">
        <f t="shared" si="13"/>
        <v>8.7479452054794518</v>
      </c>
      <c r="H93" s="11">
        <v>1</v>
      </c>
      <c r="I93" s="49">
        <v>3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 s="1">
        <f t="shared" si="14"/>
        <v>9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s="1">
        <f t="shared" si="15"/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s="4">
        <f t="shared" si="16"/>
        <v>0</v>
      </c>
      <c r="AW93" s="2">
        <f t="shared" si="17"/>
        <v>10</v>
      </c>
      <c r="AX93" s="55">
        <v>383</v>
      </c>
      <c r="AY93" s="3">
        <v>55</v>
      </c>
      <c r="AZ93" s="54">
        <v>0.1</v>
      </c>
      <c r="BA93" s="57">
        <v>1</v>
      </c>
      <c r="BC93" s="40" t="s">
        <v>58</v>
      </c>
      <c r="BD93" s="38" t="s">
        <v>61</v>
      </c>
    </row>
    <row r="94" spans="1:56">
      <c r="A94">
        <v>336</v>
      </c>
      <c r="B94">
        <v>3</v>
      </c>
      <c r="C94" t="s">
        <v>56</v>
      </c>
      <c r="D94" s="23">
        <v>40988</v>
      </c>
      <c r="E94" s="5">
        <v>44136</v>
      </c>
      <c r="F94" s="6">
        <f t="shared" si="12"/>
        <v>3148</v>
      </c>
      <c r="G94" s="25">
        <f t="shared" si="13"/>
        <v>8.624657534246575</v>
      </c>
      <c r="H94" s="11">
        <v>1</v>
      </c>
      <c r="I94" s="49">
        <v>3</v>
      </c>
      <c r="J94">
        <v>0</v>
      </c>
      <c r="K94">
        <v>0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 s="1">
        <f t="shared" si="14"/>
        <v>7</v>
      </c>
      <c r="W94">
        <v>0</v>
      </c>
      <c r="X94">
        <v>1</v>
      </c>
      <c r="Y94">
        <v>1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s="1">
        <f t="shared" si="15"/>
        <v>4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s="4">
        <f t="shared" si="16"/>
        <v>0</v>
      </c>
      <c r="AW94" s="2">
        <f t="shared" si="17"/>
        <v>11</v>
      </c>
      <c r="AX94" s="55">
        <v>392</v>
      </c>
      <c r="AY94" s="3">
        <v>59</v>
      </c>
      <c r="AZ94" s="54">
        <v>0.3</v>
      </c>
      <c r="BA94" s="57">
        <v>1</v>
      </c>
      <c r="BC94" s="40" t="s">
        <v>58</v>
      </c>
      <c r="BD94" s="38" t="s">
        <v>61</v>
      </c>
    </row>
    <row r="95" spans="1:56">
      <c r="A95" s="26">
        <v>337</v>
      </c>
      <c r="B95" s="26">
        <v>3</v>
      </c>
      <c r="C95" s="26" t="s">
        <v>60</v>
      </c>
      <c r="D95" s="30">
        <v>41386</v>
      </c>
      <c r="E95" s="5">
        <v>44137</v>
      </c>
      <c r="F95" s="6">
        <f t="shared" si="12"/>
        <v>2751</v>
      </c>
      <c r="G95" s="25">
        <f t="shared" si="13"/>
        <v>7.536986301369863</v>
      </c>
      <c r="H95" s="11">
        <v>1</v>
      </c>
      <c r="I95" s="49">
        <v>3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1">
        <f t="shared" si="14"/>
        <v>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s="1">
        <f t="shared" si="15"/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 s="4">
        <f t="shared" si="16"/>
        <v>0</v>
      </c>
      <c r="AW95" s="2">
        <f t="shared" si="17"/>
        <v>2</v>
      </c>
      <c r="AX95" s="55">
        <v>291</v>
      </c>
      <c r="AY95" s="3">
        <v>40</v>
      </c>
      <c r="AZ95" s="54" t="s">
        <v>57</v>
      </c>
      <c r="BA95" s="57">
        <v>1</v>
      </c>
      <c r="BC95" s="40" t="s">
        <v>58</v>
      </c>
      <c r="BD95" s="38" t="s">
        <v>61</v>
      </c>
    </row>
    <row r="96" spans="1:56">
      <c r="A96">
        <v>338</v>
      </c>
      <c r="B96">
        <v>3</v>
      </c>
      <c r="C96" t="s">
        <v>56</v>
      </c>
      <c r="D96" s="23">
        <v>40823</v>
      </c>
      <c r="E96" s="5">
        <v>44139</v>
      </c>
      <c r="F96" s="6">
        <f t="shared" si="12"/>
        <v>3316</v>
      </c>
      <c r="G96" s="25">
        <f t="shared" si="13"/>
        <v>9.0849315068493155</v>
      </c>
      <c r="H96" s="11">
        <v>1</v>
      </c>
      <c r="I96" s="49">
        <v>3</v>
      </c>
      <c r="J96">
        <v>1</v>
      </c>
      <c r="K96">
        <v>1</v>
      </c>
      <c r="L96">
        <v>1</v>
      </c>
      <c r="M96">
        <v>0</v>
      </c>
      <c r="N96">
        <v>0</v>
      </c>
      <c r="O96">
        <v>1</v>
      </c>
      <c r="P96">
        <v>0</v>
      </c>
      <c r="Q96">
        <v>1</v>
      </c>
      <c r="R96">
        <v>1</v>
      </c>
      <c r="S96">
        <v>1</v>
      </c>
      <c r="T96">
        <v>1</v>
      </c>
      <c r="U96">
        <v>1</v>
      </c>
      <c r="V96" s="1">
        <f t="shared" si="14"/>
        <v>9</v>
      </c>
      <c r="W96">
        <v>1</v>
      </c>
      <c r="X96">
        <v>1</v>
      </c>
      <c r="Y96">
        <v>1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s="1">
        <f t="shared" si="15"/>
        <v>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s="4">
        <f t="shared" si="16"/>
        <v>0</v>
      </c>
      <c r="AW96" s="2">
        <f t="shared" si="17"/>
        <v>13</v>
      </c>
      <c r="AX96" s="55">
        <v>407</v>
      </c>
      <c r="AY96" s="3">
        <v>64</v>
      </c>
      <c r="AZ96" s="54">
        <v>0.8</v>
      </c>
      <c r="BA96" s="57">
        <v>1</v>
      </c>
      <c r="BC96" s="42" t="s">
        <v>58</v>
      </c>
      <c r="BD96" t="s">
        <v>79</v>
      </c>
    </row>
    <row r="97" spans="1:56">
      <c r="A97">
        <v>339</v>
      </c>
      <c r="B97">
        <v>3</v>
      </c>
      <c r="C97" t="s">
        <v>56</v>
      </c>
      <c r="D97" s="23">
        <v>41434</v>
      </c>
      <c r="E97" s="5">
        <v>44137</v>
      </c>
      <c r="F97" s="6">
        <f t="shared" si="12"/>
        <v>2703</v>
      </c>
      <c r="G97" s="25">
        <f t="shared" si="13"/>
        <v>7.4054794520547942</v>
      </c>
      <c r="H97" s="11">
        <v>1</v>
      </c>
      <c r="I97" s="49">
        <v>3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V97" s="1">
        <f t="shared" si="14"/>
        <v>10</v>
      </c>
      <c r="W97">
        <v>1</v>
      </c>
      <c r="X97">
        <v>1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 s="1">
        <f t="shared" si="15"/>
        <v>4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 s="4">
        <f t="shared" si="16"/>
        <v>0</v>
      </c>
      <c r="AW97" s="2">
        <f t="shared" si="17"/>
        <v>14</v>
      </c>
      <c r="AX97" s="55">
        <v>414</v>
      </c>
      <c r="AY97" s="3">
        <v>74</v>
      </c>
      <c r="AZ97" s="54">
        <v>4</v>
      </c>
      <c r="BA97" s="57">
        <v>2</v>
      </c>
      <c r="BC97" s="42" t="s">
        <v>58</v>
      </c>
      <c r="BD97" s="38" t="s">
        <v>61</v>
      </c>
    </row>
    <row r="98" spans="1:56">
      <c r="A98">
        <v>340</v>
      </c>
      <c r="B98">
        <v>3</v>
      </c>
      <c r="C98" t="s">
        <v>60</v>
      </c>
      <c r="D98" s="23">
        <v>38714</v>
      </c>
      <c r="E98" s="5">
        <v>44140</v>
      </c>
      <c r="F98" s="6">
        <f t="shared" ref="F98:F129" si="18">(E98 - D98)</f>
        <v>5426</v>
      </c>
      <c r="G98" s="25">
        <f t="shared" ref="G98:G129" si="19">F98/365</f>
        <v>14.865753424657534</v>
      </c>
      <c r="H98" s="11">
        <v>2</v>
      </c>
      <c r="I98" s="49">
        <v>2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 s="1">
        <f t="shared" ref="V98:V129" si="20">SUM(J98:U98)</f>
        <v>6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0</v>
      </c>
      <c r="AH98">
        <v>0</v>
      </c>
      <c r="AI98" s="1">
        <f t="shared" ref="AI98:AI129" si="21">SUM(W98:AH98)</f>
        <v>4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 s="4">
        <f t="shared" ref="AV98:AV129" si="22">SUM(AJ98:AU98)</f>
        <v>1</v>
      </c>
      <c r="AW98" s="2">
        <f t="shared" ref="AW98:AW129" si="23">SUM(V98,AI98,AV98)</f>
        <v>11</v>
      </c>
      <c r="AX98" s="55">
        <v>392</v>
      </c>
      <c r="AY98" s="3">
        <v>43</v>
      </c>
      <c r="AZ98" s="54" t="s">
        <v>57</v>
      </c>
      <c r="BA98" s="57">
        <v>1</v>
      </c>
      <c r="BC98" s="42" t="s">
        <v>58</v>
      </c>
      <c r="BD98" s="38" t="s">
        <v>61</v>
      </c>
    </row>
    <row r="99" spans="1:56">
      <c r="A99" s="26">
        <v>341</v>
      </c>
      <c r="B99" s="26">
        <v>3</v>
      </c>
      <c r="C99" s="26" t="s">
        <v>56</v>
      </c>
      <c r="D99" s="30">
        <v>38567</v>
      </c>
      <c r="E99" s="5">
        <v>44138</v>
      </c>
      <c r="F99" s="6">
        <f t="shared" si="18"/>
        <v>5571</v>
      </c>
      <c r="G99" s="25">
        <f t="shared" si="19"/>
        <v>15.263013698630138</v>
      </c>
      <c r="H99" s="11">
        <v>1</v>
      </c>
      <c r="I99" s="49">
        <v>3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1">
        <f t="shared" si="20"/>
        <v>3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s="1">
        <f t="shared" si="21"/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 s="4">
        <f t="shared" si="22"/>
        <v>0</v>
      </c>
      <c r="AW99" s="2">
        <f t="shared" si="23"/>
        <v>3</v>
      </c>
      <c r="AX99" s="55">
        <v>291</v>
      </c>
      <c r="AY99" s="3">
        <v>40</v>
      </c>
      <c r="AZ99" s="54" t="s">
        <v>57</v>
      </c>
      <c r="BA99" s="57">
        <v>1</v>
      </c>
      <c r="BC99" s="42" t="s">
        <v>58</v>
      </c>
      <c r="BD99" s="38" t="s">
        <v>61</v>
      </c>
    </row>
    <row r="100" spans="1:56">
      <c r="A100">
        <v>401</v>
      </c>
      <c r="B100">
        <v>4</v>
      </c>
      <c r="C100" t="s">
        <v>60</v>
      </c>
      <c r="D100" s="23">
        <v>39212</v>
      </c>
      <c r="E100" s="5">
        <v>44215</v>
      </c>
      <c r="F100" s="6">
        <f t="shared" si="18"/>
        <v>5003</v>
      </c>
      <c r="G100" s="25">
        <f t="shared" si="19"/>
        <v>13.706849315068494</v>
      </c>
      <c r="H100" s="11">
        <v>1</v>
      </c>
      <c r="I100" s="49">
        <v>3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1</v>
      </c>
      <c r="U100">
        <v>1</v>
      </c>
      <c r="V100" s="1">
        <f t="shared" si="20"/>
        <v>9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s="1">
        <f t="shared" si="21"/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 s="4">
        <f t="shared" si="22"/>
        <v>0</v>
      </c>
      <c r="AW100" s="2">
        <f t="shared" si="23"/>
        <v>10</v>
      </c>
      <c r="AX100" s="55">
        <v>383</v>
      </c>
      <c r="AY100" s="3">
        <v>40</v>
      </c>
      <c r="AZ100" s="54" t="s">
        <v>57</v>
      </c>
      <c r="BA100" s="57">
        <v>1</v>
      </c>
      <c r="BC100" s="42" t="s">
        <v>58</v>
      </c>
      <c r="BD100" s="38" t="s">
        <v>61</v>
      </c>
    </row>
    <row r="101" spans="1:56">
      <c r="A101">
        <v>402</v>
      </c>
      <c r="B101">
        <v>4</v>
      </c>
      <c r="C101" t="s">
        <v>56</v>
      </c>
      <c r="D101" s="23">
        <v>39788</v>
      </c>
      <c r="E101" s="15">
        <v>44215</v>
      </c>
      <c r="F101" s="6">
        <f t="shared" si="18"/>
        <v>4427</v>
      </c>
      <c r="G101" s="25">
        <f t="shared" si="19"/>
        <v>12.128767123287671</v>
      </c>
      <c r="H101" s="11">
        <v>1</v>
      </c>
      <c r="I101" s="49">
        <v>3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 s="1">
        <f t="shared" si="20"/>
        <v>12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1</v>
      </c>
      <c r="AI101" s="1">
        <f t="shared" si="21"/>
        <v>11</v>
      </c>
      <c r="AJ101">
        <v>1</v>
      </c>
      <c r="AK101">
        <v>1</v>
      </c>
      <c r="AL101">
        <v>1</v>
      </c>
      <c r="AM101">
        <v>0</v>
      </c>
      <c r="AN101">
        <v>1</v>
      </c>
      <c r="AO101">
        <v>0</v>
      </c>
      <c r="AP101">
        <v>1</v>
      </c>
      <c r="AQ101">
        <v>0</v>
      </c>
      <c r="AR101">
        <v>0</v>
      </c>
      <c r="AS101">
        <v>1</v>
      </c>
      <c r="AT101">
        <v>0</v>
      </c>
      <c r="AU101">
        <v>0</v>
      </c>
      <c r="AV101" s="4">
        <f t="shared" si="22"/>
        <v>6</v>
      </c>
      <c r="AW101" s="2">
        <f t="shared" si="23"/>
        <v>29</v>
      </c>
      <c r="AX101" s="55">
        <v>513</v>
      </c>
      <c r="AY101" s="3">
        <v>98</v>
      </c>
      <c r="AZ101" s="54">
        <v>45</v>
      </c>
      <c r="BA101" s="57">
        <v>5</v>
      </c>
      <c r="BB101" s="41">
        <v>11</v>
      </c>
      <c r="BC101" s="43" t="s">
        <v>80</v>
      </c>
      <c r="BD101" t="s">
        <v>81</v>
      </c>
    </row>
    <row r="102" spans="1:56">
      <c r="A102">
        <v>403</v>
      </c>
      <c r="B102">
        <v>2</v>
      </c>
      <c r="C102" t="s">
        <v>56</v>
      </c>
      <c r="D102" s="23">
        <v>36982</v>
      </c>
      <c r="E102" s="15">
        <v>44216</v>
      </c>
      <c r="F102" s="6">
        <f t="shared" si="18"/>
        <v>7234</v>
      </c>
      <c r="G102" s="25">
        <f t="shared" si="19"/>
        <v>19.81917808219178</v>
      </c>
      <c r="H102" s="11">
        <v>3</v>
      </c>
      <c r="I102" s="49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1">
        <f t="shared" si="20"/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s="1">
        <f t="shared" si="21"/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 s="4">
        <f t="shared" si="22"/>
        <v>0</v>
      </c>
      <c r="AW102" s="2">
        <f t="shared" si="23"/>
        <v>0</v>
      </c>
      <c r="AX102" s="55">
        <v>291</v>
      </c>
      <c r="AY102" s="52">
        <v>40</v>
      </c>
      <c r="AZ102" s="54" t="s">
        <v>57</v>
      </c>
      <c r="BA102" s="57">
        <v>1</v>
      </c>
      <c r="BC102" s="40" t="s">
        <v>58</v>
      </c>
      <c r="BD102" s="36" t="s">
        <v>59</v>
      </c>
    </row>
    <row r="103" spans="1:56">
      <c r="A103">
        <v>404</v>
      </c>
      <c r="B103">
        <v>4</v>
      </c>
      <c r="C103" t="s">
        <v>60</v>
      </c>
      <c r="D103" s="23">
        <v>37723</v>
      </c>
      <c r="E103" s="15">
        <v>44216</v>
      </c>
      <c r="F103" s="6">
        <f t="shared" si="18"/>
        <v>6493</v>
      </c>
      <c r="G103" s="25">
        <f t="shared" si="19"/>
        <v>17.789041095890411</v>
      </c>
      <c r="H103" s="11">
        <v>2</v>
      </c>
      <c r="I103" s="49">
        <v>2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  <c r="V103" s="1">
        <f t="shared" si="20"/>
        <v>11</v>
      </c>
      <c r="W103">
        <v>1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s="1">
        <f t="shared" si="21"/>
        <v>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 s="4">
        <f t="shared" si="22"/>
        <v>0</v>
      </c>
      <c r="AW103" s="2">
        <f t="shared" si="23"/>
        <v>13</v>
      </c>
      <c r="AX103" s="55">
        <v>407</v>
      </c>
      <c r="AY103" s="3">
        <v>47</v>
      </c>
      <c r="AZ103" s="54" t="s">
        <v>57</v>
      </c>
      <c r="BA103" s="57">
        <v>1</v>
      </c>
      <c r="BC103" s="40" t="s">
        <v>58</v>
      </c>
      <c r="BD103" s="38" t="s">
        <v>61</v>
      </c>
    </row>
    <row r="104" spans="1:56">
      <c r="A104" s="26">
        <v>405</v>
      </c>
      <c r="B104" s="26">
        <v>2</v>
      </c>
      <c r="C104" s="26" t="s">
        <v>56</v>
      </c>
      <c r="D104" s="30">
        <v>37510</v>
      </c>
      <c r="E104" s="15">
        <v>44216</v>
      </c>
      <c r="F104" s="6">
        <f t="shared" si="18"/>
        <v>6706</v>
      </c>
      <c r="G104" s="25">
        <f t="shared" si="19"/>
        <v>18.372602739726027</v>
      </c>
      <c r="H104" s="11">
        <v>3</v>
      </c>
      <c r="I104" s="49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1">
        <f t="shared" si="20"/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s="1">
        <f t="shared" si="21"/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 s="4">
        <f t="shared" si="22"/>
        <v>0</v>
      </c>
      <c r="AW104" s="2">
        <f t="shared" si="23"/>
        <v>1</v>
      </c>
      <c r="AX104" s="55">
        <v>291</v>
      </c>
      <c r="AY104" s="3">
        <v>40</v>
      </c>
      <c r="AZ104" s="54" t="s">
        <v>57</v>
      </c>
      <c r="BA104" s="57">
        <v>1</v>
      </c>
      <c r="BC104" s="40" t="s">
        <v>58</v>
      </c>
      <c r="BD104" s="38" t="s">
        <v>61</v>
      </c>
    </row>
    <row r="105" spans="1:56">
      <c r="A105" s="26">
        <v>406</v>
      </c>
      <c r="B105" s="26">
        <v>4</v>
      </c>
      <c r="C105" s="26" t="s">
        <v>56</v>
      </c>
      <c r="D105" s="30">
        <v>38382</v>
      </c>
      <c r="E105" s="17">
        <v>44211</v>
      </c>
      <c r="F105" s="6">
        <f t="shared" si="18"/>
        <v>5829</v>
      </c>
      <c r="G105" s="25">
        <f t="shared" si="19"/>
        <v>15.96986301369863</v>
      </c>
      <c r="H105" s="11">
        <v>2</v>
      </c>
      <c r="I105" s="49">
        <v>2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1">
        <f t="shared" si="20"/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s="1">
        <f t="shared" si="21"/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 s="4">
        <f t="shared" si="22"/>
        <v>0</v>
      </c>
      <c r="AW105" s="2">
        <f t="shared" si="23"/>
        <v>2</v>
      </c>
      <c r="AX105" s="55">
        <v>291</v>
      </c>
      <c r="AY105" s="3">
        <v>40</v>
      </c>
      <c r="AZ105" s="54" t="s">
        <v>57</v>
      </c>
      <c r="BA105" s="57">
        <v>1</v>
      </c>
      <c r="BC105" s="40" t="s">
        <v>58</v>
      </c>
      <c r="BD105" s="38" t="s">
        <v>61</v>
      </c>
    </row>
    <row r="106" spans="1:56">
      <c r="A106" s="26">
        <v>407</v>
      </c>
      <c r="B106" s="26">
        <v>4</v>
      </c>
      <c r="C106" s="26" t="s">
        <v>56</v>
      </c>
      <c r="D106" s="30">
        <v>39778</v>
      </c>
      <c r="E106" s="5">
        <v>44211</v>
      </c>
      <c r="F106" s="6">
        <f t="shared" si="18"/>
        <v>4433</v>
      </c>
      <c r="G106" s="25">
        <f t="shared" si="19"/>
        <v>12.145205479452056</v>
      </c>
      <c r="H106" s="11">
        <v>2</v>
      </c>
      <c r="I106" s="49">
        <v>2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1">
        <f t="shared" si="20"/>
        <v>3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s="1">
        <f t="shared" si="21"/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 s="4">
        <f t="shared" si="22"/>
        <v>0</v>
      </c>
      <c r="AW106" s="2">
        <f t="shared" si="23"/>
        <v>3</v>
      </c>
      <c r="AX106" s="55">
        <v>291</v>
      </c>
      <c r="AY106" s="3">
        <v>40</v>
      </c>
      <c r="AZ106" s="54" t="s">
        <v>57</v>
      </c>
      <c r="BA106" s="57">
        <v>1</v>
      </c>
      <c r="BC106" s="42" t="s">
        <v>58</v>
      </c>
      <c r="BD106" s="38" t="s">
        <v>61</v>
      </c>
    </row>
    <row r="107" spans="1:56">
      <c r="A107" s="26">
        <v>408</v>
      </c>
      <c r="B107" s="26">
        <v>4</v>
      </c>
      <c r="C107" s="26" t="s">
        <v>60</v>
      </c>
      <c r="D107" s="30">
        <v>39279</v>
      </c>
      <c r="E107" s="5">
        <v>44214</v>
      </c>
      <c r="F107" s="6">
        <f t="shared" si="18"/>
        <v>4935</v>
      </c>
      <c r="G107" s="25">
        <f t="shared" si="19"/>
        <v>13.520547945205479</v>
      </c>
      <c r="H107" s="11">
        <v>2</v>
      </c>
      <c r="I107" s="49">
        <v>2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1">
        <f t="shared" si="20"/>
        <v>2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s="1">
        <f t="shared" si="21"/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 s="4">
        <f t="shared" si="22"/>
        <v>0</v>
      </c>
      <c r="AW107" s="2">
        <f t="shared" si="23"/>
        <v>2</v>
      </c>
      <c r="AX107" s="55">
        <v>291</v>
      </c>
      <c r="AY107" s="3">
        <v>40</v>
      </c>
      <c r="AZ107" s="54" t="s">
        <v>57</v>
      </c>
      <c r="BA107" s="57">
        <v>1</v>
      </c>
      <c r="BC107" s="40" t="s">
        <v>58</v>
      </c>
      <c r="BD107" s="38" t="s">
        <v>61</v>
      </c>
    </row>
    <row r="108" spans="1:56">
      <c r="A108" s="26">
        <v>409</v>
      </c>
      <c r="B108" s="26">
        <v>4</v>
      </c>
      <c r="C108" s="26" t="s">
        <v>56</v>
      </c>
      <c r="D108" s="30">
        <v>39933</v>
      </c>
      <c r="E108" s="15">
        <v>44214</v>
      </c>
      <c r="F108" s="6">
        <f t="shared" si="18"/>
        <v>4281</v>
      </c>
      <c r="G108" s="25">
        <f t="shared" si="19"/>
        <v>11.728767123287671</v>
      </c>
      <c r="H108" s="11">
        <v>2</v>
      </c>
      <c r="I108" s="49">
        <v>2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 s="1">
        <f t="shared" si="20"/>
        <v>4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s="1">
        <f t="shared" si="21"/>
        <v>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 s="4">
        <f t="shared" si="22"/>
        <v>0</v>
      </c>
      <c r="AW108" s="2">
        <f t="shared" si="23"/>
        <v>6</v>
      </c>
      <c r="AX108" s="55">
        <v>319</v>
      </c>
      <c r="AY108" s="3">
        <v>40</v>
      </c>
      <c r="AZ108" s="54" t="s">
        <v>57</v>
      </c>
      <c r="BA108" s="57">
        <v>1</v>
      </c>
      <c r="BC108" s="40" t="s">
        <v>58</v>
      </c>
      <c r="BD108" s="38" t="s">
        <v>61</v>
      </c>
    </row>
    <row r="109" spans="1:56">
      <c r="A109" s="26">
        <v>410</v>
      </c>
      <c r="B109" s="26">
        <v>4</v>
      </c>
      <c r="C109" s="26" t="s">
        <v>60</v>
      </c>
      <c r="D109" s="30">
        <v>38949</v>
      </c>
      <c r="E109" s="15">
        <v>44214</v>
      </c>
      <c r="F109" s="6">
        <f t="shared" si="18"/>
        <v>5265</v>
      </c>
      <c r="G109" s="25">
        <f t="shared" si="19"/>
        <v>14.424657534246576</v>
      </c>
      <c r="H109" s="11">
        <v>2</v>
      </c>
      <c r="I109" s="49">
        <v>2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1">
        <f t="shared" si="20"/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s="1">
        <f t="shared" si="21"/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 s="4">
        <f t="shared" si="22"/>
        <v>0</v>
      </c>
      <c r="AW109" s="2">
        <f t="shared" si="23"/>
        <v>1</v>
      </c>
      <c r="AX109" s="55">
        <v>291</v>
      </c>
      <c r="AY109" s="3">
        <v>40</v>
      </c>
      <c r="AZ109" s="54" t="s">
        <v>57</v>
      </c>
      <c r="BA109" s="57">
        <v>1</v>
      </c>
      <c r="BC109" s="42" t="s">
        <v>58</v>
      </c>
      <c r="BD109" s="38" t="s">
        <v>61</v>
      </c>
    </row>
    <row r="110" spans="1:56">
      <c r="A110">
        <v>412</v>
      </c>
      <c r="B110">
        <v>4</v>
      </c>
      <c r="C110" t="s">
        <v>56</v>
      </c>
      <c r="D110" s="23">
        <v>40736</v>
      </c>
      <c r="E110" s="17">
        <v>44209</v>
      </c>
      <c r="F110" s="6">
        <f t="shared" si="18"/>
        <v>3473</v>
      </c>
      <c r="G110" s="25">
        <f t="shared" si="19"/>
        <v>9.5150684931506841</v>
      </c>
      <c r="H110" s="11">
        <v>3</v>
      </c>
      <c r="I110" s="49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">
        <f t="shared" si="20"/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s="1">
        <f t="shared" si="21"/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s="4">
        <f t="shared" si="22"/>
        <v>0</v>
      </c>
      <c r="AW110" s="2">
        <f t="shared" si="23"/>
        <v>0</v>
      </c>
      <c r="AX110" s="55">
        <v>291</v>
      </c>
      <c r="AY110" s="52">
        <v>40</v>
      </c>
      <c r="AZ110" s="54" t="s">
        <v>57</v>
      </c>
      <c r="BA110" s="57">
        <v>1</v>
      </c>
      <c r="BC110" s="40" t="s">
        <v>58</v>
      </c>
      <c r="BD110" s="16" t="s">
        <v>82</v>
      </c>
    </row>
    <row r="111" spans="1:56">
      <c r="A111">
        <v>413</v>
      </c>
      <c r="B111">
        <v>4</v>
      </c>
      <c r="C111" t="s">
        <v>56</v>
      </c>
      <c r="D111" s="23">
        <v>41068</v>
      </c>
      <c r="E111" s="17">
        <v>44209</v>
      </c>
      <c r="F111" s="6">
        <f t="shared" si="18"/>
        <v>3141</v>
      </c>
      <c r="G111" s="25">
        <f t="shared" si="19"/>
        <v>8.6054794520547944</v>
      </c>
      <c r="H111" s="11">
        <v>2</v>
      </c>
      <c r="I111" s="49">
        <v>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1">
        <f t="shared" si="20"/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s="1">
        <f t="shared" si="21"/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 s="4">
        <f t="shared" si="22"/>
        <v>0</v>
      </c>
      <c r="AW111" s="2">
        <f t="shared" si="23"/>
        <v>0</v>
      </c>
      <c r="AX111" s="55">
        <v>291</v>
      </c>
      <c r="AY111" s="52">
        <v>40</v>
      </c>
      <c r="AZ111" s="54" t="s">
        <v>57</v>
      </c>
      <c r="BA111" s="57">
        <v>1</v>
      </c>
      <c r="BC111" s="40" t="s">
        <v>58</v>
      </c>
      <c r="BD111" s="36" t="s">
        <v>59</v>
      </c>
    </row>
    <row r="112" spans="1:56">
      <c r="A112">
        <v>414</v>
      </c>
      <c r="B112">
        <v>4</v>
      </c>
      <c r="C112" t="s">
        <v>56</v>
      </c>
      <c r="D112" s="23">
        <v>40897</v>
      </c>
      <c r="E112" s="17">
        <v>44209</v>
      </c>
      <c r="F112" s="6">
        <f t="shared" si="18"/>
        <v>3312</v>
      </c>
      <c r="G112" s="25">
        <f t="shared" si="19"/>
        <v>9.0739726027397261</v>
      </c>
      <c r="H112" s="11">
        <v>1</v>
      </c>
      <c r="I112" s="49">
        <v>3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0</v>
      </c>
      <c r="U112">
        <v>0</v>
      </c>
      <c r="V112" s="1">
        <f t="shared" si="20"/>
        <v>9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s="1">
        <f t="shared" si="21"/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 s="4">
        <f t="shared" si="22"/>
        <v>0</v>
      </c>
      <c r="AW112" s="2">
        <f t="shared" si="23"/>
        <v>10</v>
      </c>
      <c r="AX112" s="55">
        <v>383</v>
      </c>
      <c r="AY112" s="3">
        <v>52</v>
      </c>
      <c r="AZ112" s="54">
        <v>0.1</v>
      </c>
      <c r="BA112" s="57">
        <v>1</v>
      </c>
      <c r="BC112" s="40" t="s">
        <v>58</v>
      </c>
      <c r="BD112" s="38" t="s">
        <v>61</v>
      </c>
    </row>
    <row r="113" spans="1:56">
      <c r="A113">
        <v>415</v>
      </c>
      <c r="B113">
        <v>4</v>
      </c>
      <c r="C113" t="s">
        <v>56</v>
      </c>
      <c r="D113" s="23">
        <v>40849</v>
      </c>
      <c r="E113" s="5">
        <v>44210</v>
      </c>
      <c r="F113" s="6">
        <f t="shared" si="18"/>
        <v>3361</v>
      </c>
      <c r="G113" s="25">
        <f t="shared" si="19"/>
        <v>9.2082191780821923</v>
      </c>
      <c r="H113" s="11">
        <v>1</v>
      </c>
      <c r="I113" s="49">
        <v>3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1</v>
      </c>
      <c r="V113" s="1">
        <f t="shared" si="20"/>
        <v>9</v>
      </c>
      <c r="W113">
        <v>1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1</v>
      </c>
      <c r="AI113" s="1">
        <f t="shared" si="21"/>
        <v>5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 s="4">
        <f t="shared" si="22"/>
        <v>0</v>
      </c>
      <c r="AW113" s="2">
        <f t="shared" si="23"/>
        <v>14</v>
      </c>
      <c r="AX113" s="55">
        <v>414</v>
      </c>
      <c r="AY113" s="3">
        <v>67</v>
      </c>
      <c r="AZ113" s="54">
        <v>1</v>
      </c>
      <c r="BA113" s="57">
        <v>1</v>
      </c>
      <c r="BC113" s="40" t="s">
        <v>58</v>
      </c>
      <c r="BD113" s="38" t="s">
        <v>61</v>
      </c>
    </row>
    <row r="114" spans="1:56">
      <c r="A114" s="26">
        <v>416</v>
      </c>
      <c r="B114" s="26">
        <v>4</v>
      </c>
      <c r="C114" s="26" t="s">
        <v>56</v>
      </c>
      <c r="D114" s="30">
        <v>40614</v>
      </c>
      <c r="E114" s="5">
        <v>44208</v>
      </c>
      <c r="F114" s="6">
        <f t="shared" si="18"/>
        <v>3594</v>
      </c>
      <c r="G114" s="25">
        <f t="shared" si="19"/>
        <v>9.8465753424657532</v>
      </c>
      <c r="H114" s="11">
        <v>2</v>
      </c>
      <c r="I114" s="49">
        <v>2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1">
        <f t="shared" si="20"/>
        <v>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s="1">
        <f t="shared" si="21"/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s="4">
        <f t="shared" si="22"/>
        <v>0</v>
      </c>
      <c r="AW114" s="2">
        <f t="shared" si="23"/>
        <v>2</v>
      </c>
      <c r="AX114" s="55">
        <v>291</v>
      </c>
      <c r="AY114" s="3">
        <v>40</v>
      </c>
      <c r="AZ114" s="54" t="s">
        <v>57</v>
      </c>
      <c r="BA114" s="57">
        <v>1</v>
      </c>
      <c r="BC114" s="40" t="s">
        <v>58</v>
      </c>
      <c r="BD114" s="38" t="s">
        <v>61</v>
      </c>
    </row>
    <row r="115" spans="1:56">
      <c r="A115" s="26">
        <v>417</v>
      </c>
      <c r="B115" s="26">
        <v>4</v>
      </c>
      <c r="C115" s="26" t="s">
        <v>60</v>
      </c>
      <c r="D115" s="30">
        <v>39631</v>
      </c>
      <c r="E115" s="5">
        <v>44207</v>
      </c>
      <c r="F115" s="6">
        <f t="shared" si="18"/>
        <v>4576</v>
      </c>
      <c r="G115" s="25">
        <f t="shared" si="19"/>
        <v>12.536986301369863</v>
      </c>
      <c r="H115" s="11">
        <v>3</v>
      </c>
      <c r="I115" s="49">
        <v>1</v>
      </c>
      <c r="J115">
        <v>1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1">
        <f t="shared" si="20"/>
        <v>4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s="1">
        <f t="shared" si="21"/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s="4">
        <f t="shared" si="22"/>
        <v>0</v>
      </c>
      <c r="AW115" s="2">
        <f t="shared" si="23"/>
        <v>4</v>
      </c>
      <c r="AX115" s="55">
        <v>291</v>
      </c>
      <c r="AY115" s="3">
        <v>40</v>
      </c>
      <c r="AZ115" s="54" t="s">
        <v>57</v>
      </c>
      <c r="BA115" s="57">
        <v>1</v>
      </c>
      <c r="BC115" s="40" t="s">
        <v>58</v>
      </c>
      <c r="BD115" s="38" t="s">
        <v>61</v>
      </c>
    </row>
    <row r="116" spans="1:56">
      <c r="A116">
        <v>418</v>
      </c>
      <c r="B116">
        <v>2</v>
      </c>
      <c r="C116" t="s">
        <v>60</v>
      </c>
      <c r="D116" s="23">
        <v>39788</v>
      </c>
      <c r="E116" s="5">
        <v>44207</v>
      </c>
      <c r="F116" s="6">
        <f t="shared" si="18"/>
        <v>4419</v>
      </c>
      <c r="G116" s="25">
        <f t="shared" si="19"/>
        <v>12.106849315068493</v>
      </c>
      <c r="H116" s="11">
        <v>1</v>
      </c>
      <c r="I116" s="49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1">
        <f t="shared" si="20"/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s="1">
        <f t="shared" si="21"/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 s="4">
        <f t="shared" si="22"/>
        <v>0</v>
      </c>
      <c r="AW116" s="2">
        <f t="shared" si="23"/>
        <v>0</v>
      </c>
      <c r="AX116" s="55">
        <v>291</v>
      </c>
      <c r="AY116" s="52">
        <v>40</v>
      </c>
      <c r="AZ116" s="54" t="s">
        <v>57</v>
      </c>
      <c r="BA116" s="57">
        <v>1</v>
      </c>
      <c r="BC116" s="40" t="s">
        <v>58</v>
      </c>
      <c r="BD116" s="36" t="s">
        <v>59</v>
      </c>
    </row>
    <row r="117" spans="1:56">
      <c r="A117" s="26">
        <v>419</v>
      </c>
      <c r="B117" s="26">
        <v>4</v>
      </c>
      <c r="C117" s="26" t="s">
        <v>60</v>
      </c>
      <c r="D117" s="30">
        <v>39290</v>
      </c>
      <c r="E117" s="5">
        <v>44323</v>
      </c>
      <c r="F117" s="6">
        <f t="shared" si="18"/>
        <v>5033</v>
      </c>
      <c r="G117" s="25">
        <f t="shared" si="19"/>
        <v>13.789041095890411</v>
      </c>
      <c r="H117" s="11">
        <v>2</v>
      </c>
      <c r="I117" s="49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1">
        <f t="shared" si="20"/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s="1">
        <f t="shared" si="21"/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s="4">
        <f t="shared" si="22"/>
        <v>0</v>
      </c>
      <c r="AW117" s="2">
        <f t="shared" si="23"/>
        <v>0</v>
      </c>
      <c r="AX117" s="55">
        <v>291</v>
      </c>
      <c r="AY117" s="52">
        <v>40</v>
      </c>
      <c r="AZ117" s="54" t="s">
        <v>57</v>
      </c>
      <c r="BA117" s="57">
        <v>1</v>
      </c>
      <c r="BC117" s="42" t="s">
        <v>58</v>
      </c>
      <c r="BD117" t="s">
        <v>83</v>
      </c>
    </row>
    <row r="118" spans="1:56">
      <c r="A118">
        <v>420</v>
      </c>
      <c r="B118">
        <v>4</v>
      </c>
      <c r="C118" t="s">
        <v>56</v>
      </c>
      <c r="D118" s="5">
        <v>40888</v>
      </c>
      <c r="E118" s="15">
        <v>44208</v>
      </c>
      <c r="F118" s="6">
        <f t="shared" si="18"/>
        <v>3320</v>
      </c>
      <c r="G118" s="25">
        <f t="shared" si="19"/>
        <v>9.0958904109589049</v>
      </c>
      <c r="H118" s="11">
        <v>2</v>
      </c>
      <c r="I118" s="49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1">
        <f t="shared" si="20"/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s="1">
        <f t="shared" si="21"/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 s="4">
        <f t="shared" si="22"/>
        <v>0</v>
      </c>
      <c r="AW118" s="2">
        <f t="shared" si="23"/>
        <v>0</v>
      </c>
      <c r="AX118" s="55">
        <v>291</v>
      </c>
      <c r="AY118" s="52">
        <v>40</v>
      </c>
      <c r="AZ118" s="54" t="s">
        <v>57</v>
      </c>
      <c r="BA118" s="57">
        <v>1</v>
      </c>
      <c r="BC118" s="40" t="s">
        <v>58</v>
      </c>
      <c r="BD118" t="s">
        <v>82</v>
      </c>
    </row>
    <row r="119" spans="1:56">
      <c r="A119" s="26">
        <v>421</v>
      </c>
      <c r="B119" s="26">
        <v>4</v>
      </c>
      <c r="C119" s="26" t="s">
        <v>56</v>
      </c>
      <c r="D119" s="30">
        <v>38434</v>
      </c>
      <c r="E119" s="5">
        <v>44323</v>
      </c>
      <c r="F119" s="6">
        <f t="shared" si="18"/>
        <v>5889</v>
      </c>
      <c r="G119" s="25">
        <f t="shared" si="19"/>
        <v>16.134246575342466</v>
      </c>
      <c r="H119" s="11">
        <v>2</v>
      </c>
      <c r="I119" s="49">
        <v>2</v>
      </c>
      <c r="J119" s="18">
        <v>1</v>
      </c>
      <c r="K119">
        <v>1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1">
        <f t="shared" si="20"/>
        <v>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s="1">
        <f t="shared" si="21"/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s="4">
        <f t="shared" si="22"/>
        <v>0</v>
      </c>
      <c r="AW119" s="2">
        <f t="shared" si="23"/>
        <v>4</v>
      </c>
      <c r="AX119" s="55">
        <v>291</v>
      </c>
      <c r="AY119" s="3">
        <v>40</v>
      </c>
      <c r="AZ119" s="54" t="s">
        <v>57</v>
      </c>
      <c r="BA119" s="57">
        <v>1</v>
      </c>
      <c r="BC119" s="40" t="s">
        <v>58</v>
      </c>
      <c r="BD119" s="38" t="s">
        <v>61</v>
      </c>
    </row>
    <row r="120" spans="1:56">
      <c r="A120">
        <v>422</v>
      </c>
      <c r="B120">
        <v>4</v>
      </c>
      <c r="C120" t="s">
        <v>56</v>
      </c>
      <c r="D120" s="23">
        <v>39773</v>
      </c>
      <c r="E120" s="5">
        <v>44214</v>
      </c>
      <c r="F120" s="6">
        <f t="shared" si="18"/>
        <v>4441</v>
      </c>
      <c r="G120" s="25">
        <f t="shared" si="19"/>
        <v>12.167123287671233</v>
      </c>
      <c r="H120" s="11">
        <v>1</v>
      </c>
      <c r="I120" s="49">
        <v>3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 s="1">
        <f t="shared" si="20"/>
        <v>12</v>
      </c>
      <c r="W120">
        <v>1</v>
      </c>
      <c r="X120">
        <v>1</v>
      </c>
      <c r="Y120">
        <v>1</v>
      </c>
      <c r="Z120">
        <v>1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1</v>
      </c>
      <c r="AG120">
        <v>1</v>
      </c>
      <c r="AH120">
        <v>0</v>
      </c>
      <c r="AI120" s="1">
        <f t="shared" si="21"/>
        <v>7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 s="4">
        <f t="shared" si="22"/>
        <v>3</v>
      </c>
      <c r="AW120" s="2">
        <f t="shared" si="23"/>
        <v>22</v>
      </c>
      <c r="AX120" s="55">
        <v>463</v>
      </c>
      <c r="AY120" s="3">
        <v>79</v>
      </c>
      <c r="AZ120" s="54">
        <v>8</v>
      </c>
      <c r="BA120" s="57">
        <v>2</v>
      </c>
      <c r="BB120" s="41">
        <v>6</v>
      </c>
      <c r="BC120" s="43" t="s">
        <v>67</v>
      </c>
      <c r="BD120" s="38" t="s">
        <v>61</v>
      </c>
    </row>
    <row r="121" spans="1:56">
      <c r="A121">
        <v>423</v>
      </c>
      <c r="B121">
        <v>4</v>
      </c>
      <c r="C121" t="s">
        <v>56</v>
      </c>
      <c r="D121" s="23">
        <v>40058</v>
      </c>
      <c r="E121" s="5">
        <v>43851</v>
      </c>
      <c r="F121" s="6">
        <f t="shared" si="18"/>
        <v>3793</v>
      </c>
      <c r="G121" s="25">
        <f t="shared" si="19"/>
        <v>10.391780821917807</v>
      </c>
      <c r="H121" s="11" t="s">
        <v>61</v>
      </c>
      <c r="I121" s="49" t="s">
        <v>69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1">
        <f t="shared" si="20"/>
        <v>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s="1">
        <f t="shared" si="21"/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 s="4">
        <f t="shared" si="22"/>
        <v>0</v>
      </c>
      <c r="AW121" s="2">
        <f t="shared" si="23"/>
        <v>2</v>
      </c>
      <c r="AX121" s="55">
        <v>291</v>
      </c>
      <c r="AY121" s="3">
        <v>40</v>
      </c>
      <c r="AZ121" s="54" t="s">
        <v>57</v>
      </c>
      <c r="BA121" s="57">
        <v>1</v>
      </c>
      <c r="BC121" s="40" t="s">
        <v>58</v>
      </c>
      <c r="BD121" s="38" t="s">
        <v>61</v>
      </c>
    </row>
    <row r="122" spans="1:56">
      <c r="A122">
        <v>424</v>
      </c>
      <c r="B122">
        <v>4</v>
      </c>
      <c r="C122" t="s">
        <v>60</v>
      </c>
      <c r="D122" s="23">
        <v>41122</v>
      </c>
      <c r="E122" s="5">
        <v>44214</v>
      </c>
      <c r="F122" s="6">
        <f t="shared" si="18"/>
        <v>3092</v>
      </c>
      <c r="G122" s="25">
        <f t="shared" si="19"/>
        <v>8.4712328767123282</v>
      </c>
      <c r="H122" s="11">
        <v>2</v>
      </c>
      <c r="I122" s="49">
        <v>2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1</v>
      </c>
      <c r="V122" s="1">
        <f t="shared" si="20"/>
        <v>8</v>
      </c>
      <c r="W122">
        <v>1</v>
      </c>
      <c r="X122">
        <v>1</v>
      </c>
      <c r="Y122">
        <v>1</v>
      </c>
      <c r="Z122">
        <v>0</v>
      </c>
      <c r="AA122">
        <v>1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 s="1">
        <f t="shared" si="21"/>
        <v>5</v>
      </c>
      <c r="AJ122" s="19">
        <v>1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 s="4">
        <f t="shared" si="22"/>
        <v>4</v>
      </c>
      <c r="AW122" s="2">
        <f t="shared" si="23"/>
        <v>17</v>
      </c>
      <c r="AX122" s="55">
        <v>433</v>
      </c>
      <c r="AY122" s="3">
        <v>77</v>
      </c>
      <c r="AZ122" s="54">
        <v>6</v>
      </c>
      <c r="BA122" s="57">
        <v>2</v>
      </c>
      <c r="BB122" s="41">
        <v>4</v>
      </c>
      <c r="BC122" s="40">
        <v>10</v>
      </c>
      <c r="BD122" s="38" t="s">
        <v>61</v>
      </c>
    </row>
    <row r="123" spans="1:56">
      <c r="A123">
        <v>425</v>
      </c>
      <c r="B123">
        <v>4</v>
      </c>
      <c r="C123" t="s">
        <v>60</v>
      </c>
      <c r="D123" s="23">
        <v>39056</v>
      </c>
      <c r="E123" s="5">
        <v>44204</v>
      </c>
      <c r="F123" s="6">
        <f t="shared" si="18"/>
        <v>5148</v>
      </c>
      <c r="G123" s="25">
        <f t="shared" si="19"/>
        <v>14.104109589041096</v>
      </c>
      <c r="H123" s="11">
        <v>2</v>
      </c>
      <c r="I123" s="49">
        <v>2</v>
      </c>
      <c r="J123">
        <v>1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1">
        <f t="shared" si="20"/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s="1">
        <f t="shared" si="21"/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s="4">
        <f t="shared" si="22"/>
        <v>0</v>
      </c>
      <c r="AW123" s="2">
        <f t="shared" si="23"/>
        <v>3</v>
      </c>
      <c r="AX123" s="55">
        <v>291</v>
      </c>
      <c r="AY123" s="3">
        <v>40</v>
      </c>
      <c r="AZ123" s="54" t="s">
        <v>57</v>
      </c>
      <c r="BA123" s="57">
        <v>1</v>
      </c>
      <c r="BC123" s="42" t="s">
        <v>58</v>
      </c>
      <c r="BD123" s="38" t="s">
        <v>61</v>
      </c>
    </row>
    <row r="124" spans="1:56">
      <c r="A124">
        <v>426</v>
      </c>
      <c r="B124">
        <v>4</v>
      </c>
      <c r="C124" t="s">
        <v>56</v>
      </c>
      <c r="D124" s="23">
        <v>39034</v>
      </c>
      <c r="E124" s="5">
        <v>44211</v>
      </c>
      <c r="F124" s="6">
        <f t="shared" si="18"/>
        <v>5177</v>
      </c>
      <c r="G124" s="25">
        <f t="shared" si="19"/>
        <v>14.183561643835617</v>
      </c>
      <c r="H124" s="11">
        <v>1</v>
      </c>
      <c r="I124" s="49">
        <v>3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1</v>
      </c>
      <c r="P124">
        <v>1</v>
      </c>
      <c r="Q124">
        <v>1</v>
      </c>
      <c r="R124">
        <v>0</v>
      </c>
      <c r="S124">
        <v>1</v>
      </c>
      <c r="T124">
        <v>1</v>
      </c>
      <c r="U124">
        <v>0</v>
      </c>
      <c r="V124" s="1">
        <f t="shared" si="20"/>
        <v>9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s="1">
        <f t="shared" si="21"/>
        <v>3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s="4">
        <f t="shared" si="22"/>
        <v>0</v>
      </c>
      <c r="AW124" s="2">
        <f t="shared" si="23"/>
        <v>12</v>
      </c>
      <c r="AX124" s="55">
        <v>399</v>
      </c>
      <c r="AY124" s="3">
        <v>48</v>
      </c>
      <c r="AZ124" s="54" t="s">
        <v>57</v>
      </c>
      <c r="BA124" s="57">
        <v>1</v>
      </c>
      <c r="BC124" s="40" t="s">
        <v>58</v>
      </c>
      <c r="BD124" s="38" t="s">
        <v>61</v>
      </c>
    </row>
    <row r="125" spans="1:56">
      <c r="A125">
        <v>427</v>
      </c>
      <c r="B125">
        <v>4</v>
      </c>
      <c r="C125" t="s">
        <v>56</v>
      </c>
      <c r="D125" s="23">
        <v>39431</v>
      </c>
      <c r="E125" s="5">
        <v>44204</v>
      </c>
      <c r="F125" s="6">
        <f t="shared" si="18"/>
        <v>4773</v>
      </c>
      <c r="G125" s="25">
        <f t="shared" si="19"/>
        <v>13.076712328767123</v>
      </c>
      <c r="H125" s="11">
        <v>2</v>
      </c>
      <c r="I125" s="49">
        <v>2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1">
        <f t="shared" si="20"/>
        <v>5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s="1">
        <f t="shared" si="21"/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 s="4">
        <f t="shared" si="22"/>
        <v>0</v>
      </c>
      <c r="AW125" s="2">
        <f t="shared" si="23"/>
        <v>5</v>
      </c>
      <c r="AX125" s="55">
        <v>291</v>
      </c>
      <c r="AY125" s="3">
        <v>40</v>
      </c>
      <c r="AZ125" s="54" t="s">
        <v>57</v>
      </c>
      <c r="BA125" s="57">
        <v>1</v>
      </c>
      <c r="BC125" s="40" t="s">
        <v>58</v>
      </c>
      <c r="BD125" s="38" t="s">
        <v>61</v>
      </c>
    </row>
    <row r="126" spans="1:56">
      <c r="A126">
        <v>428</v>
      </c>
      <c r="B126">
        <v>4</v>
      </c>
      <c r="C126" t="s">
        <v>56</v>
      </c>
      <c r="D126" s="23">
        <v>37942</v>
      </c>
      <c r="E126" s="5">
        <v>44204</v>
      </c>
      <c r="F126" s="6">
        <f t="shared" si="18"/>
        <v>6262</v>
      </c>
      <c r="G126" s="25">
        <f t="shared" si="19"/>
        <v>17.156164383561645</v>
      </c>
      <c r="H126" s="11">
        <v>2</v>
      </c>
      <c r="I126" s="49">
        <v>2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 s="1">
        <f t="shared" si="20"/>
        <v>9</v>
      </c>
      <c r="W126">
        <v>1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0</v>
      </c>
      <c r="AG126">
        <v>0</v>
      </c>
      <c r="AH126">
        <v>0</v>
      </c>
      <c r="AI126" s="1">
        <f t="shared" si="21"/>
        <v>4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 s="4">
        <f t="shared" si="22"/>
        <v>0</v>
      </c>
      <c r="AW126" s="2">
        <f t="shared" si="23"/>
        <v>13</v>
      </c>
      <c r="AX126" s="55">
        <v>407</v>
      </c>
      <c r="AY126" s="3">
        <v>47</v>
      </c>
      <c r="AZ126" s="54" t="s">
        <v>57</v>
      </c>
      <c r="BA126" s="57">
        <v>1</v>
      </c>
      <c r="BC126" s="42" t="s">
        <v>58</v>
      </c>
      <c r="BD126" s="38" t="s">
        <v>61</v>
      </c>
    </row>
    <row r="127" spans="1:56">
      <c r="A127">
        <v>429</v>
      </c>
      <c r="B127">
        <v>4</v>
      </c>
      <c r="C127" t="s">
        <v>56</v>
      </c>
      <c r="D127" s="23">
        <v>37671</v>
      </c>
      <c r="E127" s="5">
        <v>44211</v>
      </c>
      <c r="F127" s="6">
        <f t="shared" si="18"/>
        <v>6540</v>
      </c>
      <c r="G127" s="25">
        <f t="shared" si="19"/>
        <v>17.917808219178081</v>
      </c>
      <c r="H127" s="11">
        <v>2</v>
      </c>
      <c r="I127" s="49">
        <v>2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1">
        <f t="shared" si="20"/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s="1">
        <f t="shared" si="21"/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 s="4">
        <f t="shared" si="22"/>
        <v>0</v>
      </c>
      <c r="AW127" s="2">
        <f t="shared" si="23"/>
        <v>1</v>
      </c>
      <c r="AX127" s="55">
        <v>291</v>
      </c>
      <c r="AY127" s="3">
        <v>40</v>
      </c>
      <c r="AZ127" s="54" t="s">
        <v>57</v>
      </c>
      <c r="BA127" s="57">
        <v>1</v>
      </c>
      <c r="BC127" s="40" t="s">
        <v>58</v>
      </c>
      <c r="BD127" t="s">
        <v>84</v>
      </c>
    </row>
    <row r="128" spans="1:56">
      <c r="A128">
        <v>430</v>
      </c>
      <c r="B128">
        <v>4</v>
      </c>
      <c r="C128" t="s">
        <v>60</v>
      </c>
      <c r="D128" s="23">
        <v>38001</v>
      </c>
      <c r="E128" s="5">
        <v>44211</v>
      </c>
      <c r="F128" s="6">
        <f t="shared" si="18"/>
        <v>6210</v>
      </c>
      <c r="G128" s="25">
        <f t="shared" si="19"/>
        <v>17.013698630136986</v>
      </c>
      <c r="H128" s="11">
        <v>2</v>
      </c>
      <c r="I128" s="49">
        <v>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1">
        <f t="shared" si="20"/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s="1">
        <f t="shared" si="21"/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s="4">
        <f t="shared" si="22"/>
        <v>0</v>
      </c>
      <c r="AW128" s="2">
        <f t="shared" si="23"/>
        <v>0</v>
      </c>
      <c r="AX128" s="55">
        <v>291</v>
      </c>
      <c r="AY128" s="52">
        <v>40</v>
      </c>
      <c r="AZ128" s="54" t="s">
        <v>57</v>
      </c>
      <c r="BA128" s="57">
        <v>1</v>
      </c>
      <c r="BC128" s="42" t="s">
        <v>58</v>
      </c>
      <c r="BD128" t="s">
        <v>85</v>
      </c>
    </row>
    <row r="129" spans="1:56">
      <c r="A129">
        <v>431</v>
      </c>
      <c r="B129">
        <v>4</v>
      </c>
      <c r="C129" t="s">
        <v>56</v>
      </c>
      <c r="D129" s="23">
        <v>37414</v>
      </c>
      <c r="E129" s="5">
        <v>44211</v>
      </c>
      <c r="F129" s="6">
        <f t="shared" si="18"/>
        <v>6797</v>
      </c>
      <c r="G129" s="25">
        <f t="shared" si="19"/>
        <v>18.621917808219177</v>
      </c>
      <c r="H129" s="11">
        <v>2</v>
      </c>
      <c r="I129" s="49">
        <v>2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 s="1">
        <f t="shared" si="20"/>
        <v>7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s="1">
        <f t="shared" si="21"/>
        <v>2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s="4">
        <f t="shared" si="22"/>
        <v>0</v>
      </c>
      <c r="AW129" s="2">
        <f t="shared" si="23"/>
        <v>9</v>
      </c>
      <c r="AX129" s="55">
        <v>375</v>
      </c>
      <c r="AY129" s="3">
        <v>40</v>
      </c>
      <c r="AZ129" s="54" t="s">
        <v>57</v>
      </c>
      <c r="BA129" s="57">
        <v>1</v>
      </c>
      <c r="BC129" s="40" t="s">
        <v>58</v>
      </c>
      <c r="BD129" s="38" t="s">
        <v>61</v>
      </c>
    </row>
    <row r="130" spans="1:56">
      <c r="A130">
        <v>432</v>
      </c>
      <c r="B130">
        <v>4</v>
      </c>
      <c r="C130" t="s">
        <v>60</v>
      </c>
      <c r="D130" s="23">
        <v>38583</v>
      </c>
      <c r="E130" s="5">
        <v>44210</v>
      </c>
      <c r="F130" s="6">
        <f t="shared" ref="F130:F138" si="24">(E130 - D130)</f>
        <v>5627</v>
      </c>
      <c r="G130" s="25">
        <f t="shared" ref="G130:G138" si="25">F130/365</f>
        <v>15.416438356164383</v>
      </c>
      <c r="H130" s="11">
        <v>1</v>
      </c>
      <c r="I130" s="49">
        <v>3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 s="1">
        <f t="shared" ref="V130:V138" si="26">SUM(J130:U130)</f>
        <v>9</v>
      </c>
      <c r="W130">
        <v>1</v>
      </c>
      <c r="X130">
        <v>0</v>
      </c>
      <c r="Y130">
        <v>0</v>
      </c>
      <c r="Z130">
        <v>1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 s="1">
        <f t="shared" ref="AI130:AI138" si="27">SUM(W130:AH130)</f>
        <v>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s="4">
        <f t="shared" ref="AV130:AV138" si="28">SUM(AJ130:AU130)</f>
        <v>0</v>
      </c>
      <c r="AW130" s="2">
        <f t="shared" ref="AW130:AW138" si="29">SUM(V130,AI130,AV130)</f>
        <v>13</v>
      </c>
      <c r="AX130" s="55">
        <v>407</v>
      </c>
      <c r="AY130" s="3">
        <v>51</v>
      </c>
      <c r="AZ130" s="54">
        <v>0.1</v>
      </c>
      <c r="BA130" s="57">
        <v>1</v>
      </c>
      <c r="BC130" s="40" t="s">
        <v>58</v>
      </c>
      <c r="BD130" s="38" t="s">
        <v>61</v>
      </c>
    </row>
    <row r="131" spans="1:56">
      <c r="A131">
        <v>433</v>
      </c>
      <c r="B131">
        <v>4</v>
      </c>
      <c r="C131" t="s">
        <v>60</v>
      </c>
      <c r="D131" s="23">
        <v>39199</v>
      </c>
      <c r="E131" s="5">
        <v>44210</v>
      </c>
      <c r="F131" s="6">
        <f t="shared" si="24"/>
        <v>5011</v>
      </c>
      <c r="G131" s="25">
        <f t="shared" si="25"/>
        <v>13.728767123287671</v>
      </c>
      <c r="H131" s="11">
        <v>1</v>
      </c>
      <c r="I131" s="49">
        <v>3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 s="1">
        <f t="shared" si="26"/>
        <v>12</v>
      </c>
      <c r="W131">
        <v>1</v>
      </c>
      <c r="X131">
        <v>1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s="1">
        <f t="shared" si="27"/>
        <v>4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0</v>
      </c>
      <c r="AV131" s="4">
        <f t="shared" si="28"/>
        <v>4</v>
      </c>
      <c r="AW131" s="2">
        <f t="shared" si="29"/>
        <v>20</v>
      </c>
      <c r="AX131" s="55">
        <v>450</v>
      </c>
      <c r="AY131" s="3">
        <v>67</v>
      </c>
      <c r="AZ131" s="54">
        <v>1</v>
      </c>
      <c r="BA131" s="57">
        <v>1</v>
      </c>
      <c r="BB131" s="41">
        <v>5</v>
      </c>
      <c r="BC131" s="43" t="s">
        <v>67</v>
      </c>
      <c r="BD131" s="38" t="s">
        <v>61</v>
      </c>
    </row>
    <row r="132" spans="1:56">
      <c r="A132">
        <v>434</v>
      </c>
      <c r="B132">
        <v>4</v>
      </c>
      <c r="C132" t="s">
        <v>60</v>
      </c>
      <c r="D132" s="23">
        <v>38804</v>
      </c>
      <c r="E132" s="5">
        <v>44215</v>
      </c>
      <c r="F132" s="6">
        <f t="shared" si="24"/>
        <v>5411</v>
      </c>
      <c r="G132" s="25">
        <f t="shared" si="25"/>
        <v>14.824657534246576</v>
      </c>
      <c r="H132" s="11">
        <v>2</v>
      </c>
      <c r="I132" s="49">
        <v>2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1</v>
      </c>
      <c r="V132" s="1">
        <f t="shared" si="26"/>
        <v>5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 s="1">
        <f t="shared" si="27"/>
        <v>2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 s="4">
        <f t="shared" si="28"/>
        <v>2</v>
      </c>
      <c r="AW132" s="2">
        <f t="shared" si="29"/>
        <v>9</v>
      </c>
      <c r="AX132" s="55">
        <v>375</v>
      </c>
      <c r="AY132" s="3">
        <v>40</v>
      </c>
      <c r="AZ132" s="54" t="s">
        <v>57</v>
      </c>
      <c r="BA132" s="57">
        <v>1</v>
      </c>
      <c r="BC132" s="42" t="s">
        <v>58</v>
      </c>
      <c r="BD132" s="38" t="s">
        <v>61</v>
      </c>
    </row>
    <row r="133" spans="1:56">
      <c r="A133">
        <v>435</v>
      </c>
      <c r="B133">
        <v>4</v>
      </c>
      <c r="C133" t="s">
        <v>60</v>
      </c>
      <c r="D133" s="23">
        <v>38757</v>
      </c>
      <c r="E133" s="5">
        <v>44216</v>
      </c>
      <c r="F133" s="35">
        <f t="shared" si="24"/>
        <v>5459</v>
      </c>
      <c r="G133" s="25">
        <f t="shared" si="25"/>
        <v>14.956164383561644</v>
      </c>
      <c r="H133" s="11">
        <v>1</v>
      </c>
      <c r="I133" s="49">
        <v>3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0</v>
      </c>
      <c r="U133">
        <v>1</v>
      </c>
      <c r="V133" s="1">
        <f t="shared" si="26"/>
        <v>8</v>
      </c>
      <c r="W133">
        <v>1</v>
      </c>
      <c r="X133">
        <v>1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 s="1">
        <f t="shared" si="27"/>
        <v>4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 s="4">
        <f t="shared" si="28"/>
        <v>3</v>
      </c>
      <c r="AW133" s="2">
        <f t="shared" si="29"/>
        <v>15</v>
      </c>
      <c r="AX133" s="55">
        <v>420</v>
      </c>
      <c r="AY133" s="3">
        <v>53</v>
      </c>
      <c r="AZ133" s="54">
        <v>0.1</v>
      </c>
      <c r="BA133" s="57">
        <v>1</v>
      </c>
      <c r="BC133" s="42" t="s">
        <v>58</v>
      </c>
      <c r="BD133" s="38" t="s">
        <v>61</v>
      </c>
    </row>
    <row r="134" spans="1:56">
      <c r="A134">
        <v>436</v>
      </c>
      <c r="B134">
        <v>4</v>
      </c>
      <c r="C134" t="s">
        <v>60</v>
      </c>
      <c r="D134" s="23">
        <v>38503</v>
      </c>
      <c r="E134" s="5">
        <v>44215</v>
      </c>
      <c r="F134" s="35">
        <f t="shared" si="24"/>
        <v>5712</v>
      </c>
      <c r="G134" s="25">
        <f t="shared" si="25"/>
        <v>15.64931506849315</v>
      </c>
      <c r="H134" s="11">
        <v>1</v>
      </c>
      <c r="I134" s="49">
        <v>3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">
        <f t="shared" si="26"/>
        <v>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s="1">
        <f t="shared" si="27"/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 s="4">
        <f t="shared" si="28"/>
        <v>0</v>
      </c>
      <c r="AW134" s="2">
        <f t="shared" si="29"/>
        <v>2</v>
      </c>
      <c r="AX134" s="55">
        <v>291</v>
      </c>
      <c r="AY134" s="3">
        <v>40</v>
      </c>
      <c r="AZ134" s="54" t="s">
        <v>57</v>
      </c>
      <c r="BA134" s="57">
        <v>1</v>
      </c>
      <c r="BC134" s="40" t="s">
        <v>58</v>
      </c>
      <c r="BD134" s="38" t="s">
        <v>61</v>
      </c>
    </row>
    <row r="135" spans="1:56">
      <c r="A135">
        <v>437</v>
      </c>
      <c r="B135">
        <v>4</v>
      </c>
      <c r="C135" t="s">
        <v>56</v>
      </c>
      <c r="D135" s="23">
        <v>38547</v>
      </c>
      <c r="E135" s="5">
        <v>44215</v>
      </c>
      <c r="F135" s="35">
        <f t="shared" si="24"/>
        <v>5668</v>
      </c>
      <c r="G135" s="25">
        <f t="shared" si="25"/>
        <v>15.528767123287672</v>
      </c>
      <c r="H135" s="11">
        <v>2</v>
      </c>
      <c r="I135" s="49">
        <v>2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1</v>
      </c>
      <c r="V135" s="1">
        <f t="shared" si="26"/>
        <v>9</v>
      </c>
      <c r="W135">
        <v>1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s="1">
        <f t="shared" si="27"/>
        <v>2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 s="4">
        <f t="shared" si="28"/>
        <v>0</v>
      </c>
      <c r="AW135" s="2">
        <f t="shared" si="29"/>
        <v>11</v>
      </c>
      <c r="AX135" s="55">
        <v>392</v>
      </c>
      <c r="AY135" s="3">
        <v>42</v>
      </c>
      <c r="AZ135" s="54" t="s">
        <v>57</v>
      </c>
      <c r="BA135" s="57">
        <v>1</v>
      </c>
      <c r="BC135" s="40" t="s">
        <v>58</v>
      </c>
      <c r="BD135" s="38" t="s">
        <v>61</v>
      </c>
    </row>
    <row r="136" spans="1:56">
      <c r="A136">
        <v>438</v>
      </c>
      <c r="B136">
        <v>4</v>
      </c>
      <c r="C136" t="s">
        <v>56</v>
      </c>
      <c r="D136" s="17">
        <v>38916</v>
      </c>
      <c r="E136" s="5">
        <v>44216</v>
      </c>
      <c r="F136" s="35">
        <f t="shared" si="24"/>
        <v>5300</v>
      </c>
      <c r="G136" s="25">
        <f t="shared" si="25"/>
        <v>14.520547945205479</v>
      </c>
      <c r="H136" s="11">
        <v>2</v>
      </c>
      <c r="I136" s="49">
        <v>2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0</v>
      </c>
      <c r="V136" s="1">
        <f t="shared" si="26"/>
        <v>9</v>
      </c>
      <c r="W136" s="19">
        <v>1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1</v>
      </c>
      <c r="AG136">
        <v>1</v>
      </c>
      <c r="AH136">
        <v>0</v>
      </c>
      <c r="AI136" s="1">
        <f t="shared" si="27"/>
        <v>5</v>
      </c>
      <c r="AJ136">
        <v>1</v>
      </c>
      <c r="AK136">
        <v>0</v>
      </c>
      <c r="AL136">
        <v>1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 s="4">
        <f t="shared" si="28"/>
        <v>3</v>
      </c>
      <c r="AW136" s="2">
        <f t="shared" si="29"/>
        <v>17</v>
      </c>
      <c r="AX136" s="55">
        <v>291</v>
      </c>
      <c r="AY136" s="3">
        <v>40</v>
      </c>
      <c r="AZ136" s="54" t="s">
        <v>57</v>
      </c>
      <c r="BA136" s="57">
        <v>1</v>
      </c>
      <c r="BC136" s="42" t="s">
        <v>58</v>
      </c>
      <c r="BD136" s="38" t="s">
        <v>61</v>
      </c>
    </row>
    <row r="137" spans="1:56">
      <c r="A137">
        <v>439</v>
      </c>
      <c r="B137">
        <v>4</v>
      </c>
      <c r="C137" t="s">
        <v>56</v>
      </c>
      <c r="D137" s="17">
        <v>38466</v>
      </c>
      <c r="E137" s="5">
        <v>44216</v>
      </c>
      <c r="F137" s="35">
        <f t="shared" si="24"/>
        <v>5750</v>
      </c>
      <c r="G137" s="25">
        <f t="shared" si="25"/>
        <v>15.753424657534246</v>
      </c>
      <c r="H137" s="11" t="s">
        <v>61</v>
      </c>
      <c r="I137" s="49" t="s">
        <v>69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 s="1">
        <f t="shared" si="26"/>
        <v>12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0</v>
      </c>
      <c r="AC137">
        <v>1</v>
      </c>
      <c r="AD137">
        <v>1</v>
      </c>
      <c r="AE137">
        <v>0</v>
      </c>
      <c r="AF137">
        <v>1</v>
      </c>
      <c r="AG137">
        <v>0</v>
      </c>
      <c r="AH137">
        <v>0</v>
      </c>
      <c r="AI137" s="1">
        <f t="shared" si="27"/>
        <v>8</v>
      </c>
      <c r="AJ137">
        <v>1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 s="4">
        <f t="shared" si="28"/>
        <v>5</v>
      </c>
      <c r="AW137" s="2">
        <f t="shared" si="29"/>
        <v>25</v>
      </c>
      <c r="AX137" s="55">
        <v>483</v>
      </c>
      <c r="AY137" s="3">
        <v>79</v>
      </c>
      <c r="AZ137" s="54">
        <v>8</v>
      </c>
      <c r="BA137" s="57">
        <v>2</v>
      </c>
      <c r="BB137" s="41">
        <v>8</v>
      </c>
      <c r="BC137" s="40">
        <v>2</v>
      </c>
      <c r="BD137" s="38" t="s">
        <v>61</v>
      </c>
    </row>
    <row r="138" spans="1:56">
      <c r="A138">
        <v>440</v>
      </c>
      <c r="B138">
        <v>4</v>
      </c>
      <c r="C138" t="s">
        <v>56</v>
      </c>
      <c r="D138" s="23">
        <v>38866</v>
      </c>
      <c r="E138" s="5">
        <v>44215</v>
      </c>
      <c r="F138" s="35">
        <f t="shared" si="24"/>
        <v>5349</v>
      </c>
      <c r="G138" s="25">
        <f t="shared" si="25"/>
        <v>14.654794520547945</v>
      </c>
      <c r="H138" s="11">
        <v>1</v>
      </c>
      <c r="I138" s="49">
        <v>3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 s="1">
        <f t="shared" si="26"/>
        <v>12</v>
      </c>
      <c r="W138">
        <v>1</v>
      </c>
      <c r="X138">
        <v>1</v>
      </c>
      <c r="Y138">
        <v>1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0</v>
      </c>
      <c r="AI138" s="1">
        <f t="shared" si="27"/>
        <v>6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s="4">
        <f t="shared" si="28"/>
        <v>0</v>
      </c>
      <c r="AW138" s="2">
        <f t="shared" si="29"/>
        <v>18</v>
      </c>
      <c r="AX138" s="55">
        <v>439</v>
      </c>
      <c r="AY138" s="3">
        <v>62</v>
      </c>
      <c r="AZ138" s="54">
        <v>0.6</v>
      </c>
      <c r="BA138" s="57">
        <v>1</v>
      </c>
      <c r="BB138" s="41">
        <v>5</v>
      </c>
      <c r="BC138" s="40">
        <v>2</v>
      </c>
      <c r="BD138" s="38" t="s">
        <v>61</v>
      </c>
    </row>
  </sheetData>
  <autoFilter ref="A1:BD138" xr:uid="{00000000-0001-0000-0000-000000000000}">
    <sortState xmlns:xlrd2="http://schemas.microsoft.com/office/spreadsheetml/2017/richdata2" ref="A2:BD138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Västra Götalandsregionen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Samuelsson</dc:creator>
  <cp:keywords/>
  <dc:description/>
  <cp:lastModifiedBy>Lisa Palmqvist</cp:lastModifiedBy>
  <cp:revision/>
  <dcterms:created xsi:type="dcterms:W3CDTF">2020-06-03T11:08:41Z</dcterms:created>
  <dcterms:modified xsi:type="dcterms:W3CDTF">2021-10-13T14:50:02Z</dcterms:modified>
  <cp:category/>
  <cp:contentStatus/>
</cp:coreProperties>
</file>