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sia\OneDrive\Desktop\6124\"/>
    </mc:Choice>
  </mc:AlternateContent>
  <xr:revisionPtr revIDLastSave="347" documentId="13_ncr:1_{FACA52A7-9100-42D8-A5E4-9BE07BD38821}" xr6:coauthVersionLast="45" xr6:coauthVersionMax="45" xr10:uidLastSave="{33ECA5FD-CD66-4E2C-95D2-9085B2267EA1}"/>
  <bookViews>
    <workbookView xWindow="9828" yWindow="3396" windowWidth="11112" windowHeight="8964" activeTab="1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1" i="1" l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G2" i="1"/>
  <c r="G3" i="1"/>
  <c r="G4" i="1"/>
  <c r="G5" i="1"/>
  <c r="G6" i="1"/>
  <c r="G7" i="1"/>
  <c r="G8" i="1"/>
  <c r="G9" i="1"/>
  <c r="G10" i="1"/>
  <c r="G11" i="1"/>
  <c r="G12" i="1"/>
  <c r="H2" i="1" l="1" a="1"/>
  <c r="H2" i="1" s="1"/>
  <c r="G21" i="1" l="1"/>
  <c r="G20" i="1"/>
  <c r="G19" i="1"/>
  <c r="G18" i="1"/>
  <c r="G17" i="1"/>
  <c r="G16" i="1"/>
  <c r="G15" i="1"/>
  <c r="G14" i="1"/>
  <c r="G13" i="1"/>
  <c r="E22" i="1" l="1"/>
  <c r="E21" i="1" l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21" i="1"/>
  <c r="D20" i="1"/>
  <c r="D19" i="1"/>
  <c r="F19" i="1" s="1"/>
  <c r="D18" i="1"/>
  <c r="D17" i="1"/>
  <c r="F17" i="1" s="1"/>
  <c r="D16" i="1"/>
  <c r="F16" i="1" s="1"/>
  <c r="D15" i="1"/>
  <c r="D14" i="1"/>
  <c r="F14" i="1" s="1"/>
  <c r="D13" i="1"/>
  <c r="D12" i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D4" i="1"/>
  <c r="D3" i="1"/>
  <c r="F3" i="1" s="1"/>
  <c r="D2" i="1"/>
  <c r="F2" i="1" s="1"/>
  <c r="F18" i="1" l="1"/>
  <c r="F4" i="1"/>
  <c r="F20" i="1"/>
  <c r="F21" i="1"/>
  <c r="F12" i="1"/>
  <c r="F5" i="1"/>
  <c r="F13" i="1"/>
  <c r="F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<sst xmlns="http://schemas.openxmlformats.org/spreadsheetml/2006/main" count="9" uniqueCount="8">
  <si>
    <t>Number of Medicare Beneficiaries</t>
  </si>
  <si>
    <t>Total Medicare Allowed Amount</t>
  </si>
  <si>
    <t>Total Submitted Charge Amount</t>
  </si>
  <si>
    <t>Total Submitted Charge Amount per person</t>
  </si>
  <si>
    <t>Total Medicare Allowed Amount per person</t>
  </si>
  <si>
    <t>(Allowed Charge/Total Charge) per person</t>
  </si>
  <si>
    <t xml:space="preserve">Percent 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</si>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</sst>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Total Medicare Allowed Amount per person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Sheet1!$E$2:$E$21</c:f>
              <c:numCache>
                <c:formatCode>General</c:formatCode>
                <c:ptCount val="20"/>
                <c:pt idx="0">
                  <c:v>573.11953488372092</c:v>
                </c:pt>
                <c:pt idx="1">
                  <c:v>498.66463768115943</c:v>
                </c:pt>
                <c:pt idx="2">
                  <c:v>103.82142857142857</c:v>
                </c:pt>
                <c:pt idx="3">
                  <c:v>896.16858536585369</c:v>
                </c:pt>
                <c:pt idx="4">
                  <c:v>339.00839999999994</c:v>
                </c:pt>
                <c:pt idx="5">
                  <c:v>633.80772151898736</c:v>
                </c:pt>
                <c:pt idx="6">
                  <c:v>340.35826086956519</c:v>
                </c:pt>
                <c:pt idx="7">
                  <c:v>1017.4536231884058</c:v>
                </c:pt>
                <c:pt idx="8">
                  <c:v>932.7803278688524</c:v>
                </c:pt>
                <c:pt idx="9">
                  <c:v>2353.5373333333332</c:v>
                </c:pt>
                <c:pt idx="10">
                  <c:v>544.47266666666667</c:v>
                </c:pt>
                <c:pt idx="11">
                  <c:v>611.76650887573965</c:v>
                </c:pt>
                <c:pt idx="12">
                  <c:v>574.75438661710029</c:v>
                </c:pt>
                <c:pt idx="13">
                  <c:v>1779.0553424657533</c:v>
                </c:pt>
                <c:pt idx="14">
                  <c:v>398.04855769230772</c:v>
                </c:pt>
                <c:pt idx="15">
                  <c:v>1547.4947328244275</c:v>
                </c:pt>
                <c:pt idx="16">
                  <c:v>723.46297872340426</c:v>
                </c:pt>
                <c:pt idx="17">
                  <c:v>752.64942528735628</c:v>
                </c:pt>
                <c:pt idx="18">
                  <c:v>772.62739726027405</c:v>
                </c:pt>
                <c:pt idx="19">
                  <c:v>1369.4914285714287</c:v>
                </c:pt>
              </c:numCache>
            </c:numRef>
          </c:xVal>
          <c:yVal>
            <c:numRef>
              <c:f>Sheet1!$D$2:$D$21</c:f>
              <c:numCache>
                <c:formatCode>0.00</c:formatCode>
                <c:ptCount val="20"/>
                <c:pt idx="0">
                  <c:v>1170.5767441860464</c:v>
                </c:pt>
                <c:pt idx="1">
                  <c:v>1048.8840579710145</c:v>
                </c:pt>
                <c:pt idx="2">
                  <c:v>167.14285714285714</c:v>
                </c:pt>
                <c:pt idx="3" formatCode="General">
                  <c:v>1760.1170731707316</c:v>
                </c:pt>
                <c:pt idx="4" formatCode="General">
                  <c:v>2051.0300000000002</c:v>
                </c:pt>
                <c:pt idx="5" formatCode="General">
                  <c:v>814.91075949367087</c:v>
                </c:pt>
                <c:pt idx="6" formatCode="General">
                  <c:v>673.26086956521738</c:v>
                </c:pt>
                <c:pt idx="7" formatCode="General">
                  <c:v>1989.927536231884</c:v>
                </c:pt>
                <c:pt idx="8" formatCode="General">
                  <c:v>2002.622950819672</c:v>
                </c:pt>
                <c:pt idx="9" formatCode="General">
                  <c:v>3982.2</c:v>
                </c:pt>
                <c:pt idx="10" formatCode="General">
                  <c:v>1014.4761904761905</c:v>
                </c:pt>
                <c:pt idx="11" formatCode="General">
                  <c:v>1128.8817751479289</c:v>
                </c:pt>
                <c:pt idx="12" formatCode="General">
                  <c:v>1374.8587360594795</c:v>
                </c:pt>
                <c:pt idx="13" formatCode="General">
                  <c:v>4820.9589041095887</c:v>
                </c:pt>
                <c:pt idx="14" formatCode="General">
                  <c:v>816.11538461538464</c:v>
                </c:pt>
                <c:pt idx="15" formatCode="General">
                  <c:v>2874.0458015267177</c:v>
                </c:pt>
                <c:pt idx="16" formatCode="General">
                  <c:v>1455.4851063829788</c:v>
                </c:pt>
                <c:pt idx="17" formatCode="General">
                  <c:v>1447.9655172413793</c:v>
                </c:pt>
                <c:pt idx="18" formatCode="General">
                  <c:v>1714.3287671232877</c:v>
                </c:pt>
                <c:pt idx="19" formatCode="General">
                  <c:v>2453.3571428571427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4E-47ED-84FE-6DD14FB5E2E0}"/>
            </c:ext>
          </c:extLst>
        </c:ser>
        <c:ser>
          <c:idx val="1"/>
          <c:order val="1"/>
          <c:tx>
            <c:v>Number of people per cliic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215</c:v>
                </c:pt>
                <c:pt idx="1">
                  <c:v>69</c:v>
                </c:pt>
                <c:pt idx="2">
                  <c:v>21</c:v>
                </c:pt>
                <c:pt idx="3">
                  <c:v>205</c:v>
                </c:pt>
                <c:pt idx="4">
                  <c:v>50</c:v>
                </c:pt>
                <c:pt idx="5">
                  <c:v>79</c:v>
                </c:pt>
                <c:pt idx="6">
                  <c:v>46</c:v>
                </c:pt>
                <c:pt idx="7">
                  <c:v>69</c:v>
                </c:pt>
                <c:pt idx="8">
                  <c:v>61</c:v>
                </c:pt>
                <c:pt idx="9">
                  <c:v>15</c:v>
                </c:pt>
                <c:pt idx="10">
                  <c:v>105</c:v>
                </c:pt>
                <c:pt idx="11">
                  <c:v>169</c:v>
                </c:pt>
                <c:pt idx="12">
                  <c:v>269</c:v>
                </c:pt>
                <c:pt idx="13">
                  <c:v>73</c:v>
                </c:pt>
                <c:pt idx="14">
                  <c:v>104</c:v>
                </c:pt>
                <c:pt idx="15">
                  <c:v>131</c:v>
                </c:pt>
                <c:pt idx="16">
                  <c:v>235</c:v>
                </c:pt>
                <c:pt idx="17">
                  <c:v>87</c:v>
                </c:pt>
                <c:pt idx="18">
                  <c:v>73</c:v>
                </c:pt>
                <c:pt idx="19">
                  <c:v>28</c:v>
                </c:pt>
              </c:numCache>
            </c:numRef>
          </c:xVal>
          <c:yVal>
            <c:numRef>
              <c:f>Sheet1!$D$2:$D$21</c:f>
              <c:numCache>
                <c:formatCode>0.00</c:formatCode>
                <c:ptCount val="20"/>
                <c:pt idx="0">
                  <c:v>1170.5767441860464</c:v>
                </c:pt>
                <c:pt idx="1">
                  <c:v>1048.8840579710145</c:v>
                </c:pt>
                <c:pt idx="2">
                  <c:v>167.14285714285714</c:v>
                </c:pt>
                <c:pt idx="3" formatCode="General">
                  <c:v>1760.1170731707316</c:v>
                </c:pt>
                <c:pt idx="4" formatCode="General">
                  <c:v>2051.0300000000002</c:v>
                </c:pt>
                <c:pt idx="5" formatCode="General">
                  <c:v>814.91075949367087</c:v>
                </c:pt>
                <c:pt idx="6" formatCode="General">
                  <c:v>673.26086956521738</c:v>
                </c:pt>
                <c:pt idx="7" formatCode="General">
                  <c:v>1989.927536231884</c:v>
                </c:pt>
                <c:pt idx="8" formatCode="General">
                  <c:v>2002.622950819672</c:v>
                </c:pt>
                <c:pt idx="9" formatCode="General">
                  <c:v>3982.2</c:v>
                </c:pt>
                <c:pt idx="10" formatCode="General">
                  <c:v>1014.4761904761905</c:v>
                </c:pt>
                <c:pt idx="11" formatCode="General">
                  <c:v>1128.8817751479289</c:v>
                </c:pt>
                <c:pt idx="12" formatCode="General">
                  <c:v>1374.8587360594795</c:v>
                </c:pt>
                <c:pt idx="13" formatCode="General">
                  <c:v>4820.9589041095887</c:v>
                </c:pt>
                <c:pt idx="14" formatCode="General">
                  <c:v>816.11538461538464</c:v>
                </c:pt>
                <c:pt idx="15" formatCode="General">
                  <c:v>2874.0458015267177</c:v>
                </c:pt>
                <c:pt idx="16" formatCode="General">
                  <c:v>1455.4851063829788</c:v>
                </c:pt>
                <c:pt idx="17" formatCode="General">
                  <c:v>1447.9655172413793</c:v>
                </c:pt>
                <c:pt idx="18" formatCode="General">
                  <c:v>1714.3287671232877</c:v>
                </c:pt>
                <c:pt idx="19" formatCode="General">
                  <c:v>2453.3571428571427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4E-47ED-84FE-6DD14FB5E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5509679"/>
        <c:axId val="42601215"/>
      </c:scatterChart>
      <c:valAx>
        <c:axId val="94550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01215"/>
        <c:crosses val="autoZero"/>
        <c:crossBetween val="midCat"/>
      </c:valAx>
      <c:valAx>
        <c:axId val="4260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509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726596675415573E-4"/>
                  <c:y val="-0.239459755030621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Sheet1!$F$2:$F$21</c:f>
              <c:numCache>
                <c:formatCode>General</c:formatCode>
                <c:ptCount val="20"/>
                <c:pt idx="0">
                  <c:v>0.48960440887815193</c:v>
                </c:pt>
                <c:pt idx="1">
                  <c:v>0.47542398408246173</c:v>
                </c:pt>
                <c:pt idx="2">
                  <c:v>0.62115384615384617</c:v>
                </c:pt>
                <c:pt idx="3">
                  <c:v>0.50915282797153183</c:v>
                </c:pt>
                <c:pt idx="4">
                  <c:v>0.16528690462840617</c:v>
                </c:pt>
                <c:pt idx="5">
                  <c:v>0.77776334909701228</c:v>
                </c:pt>
                <c:pt idx="6">
                  <c:v>0.50553697126251207</c:v>
                </c:pt>
                <c:pt idx="7">
                  <c:v>0.51130184625468844</c:v>
                </c:pt>
                <c:pt idx="8">
                  <c:v>0.46577930582842175</c:v>
                </c:pt>
                <c:pt idx="9">
                  <c:v>0.59101434717827661</c:v>
                </c:pt>
                <c:pt idx="10">
                  <c:v>0.53670324821629745</c:v>
                </c:pt>
                <c:pt idx="11">
                  <c:v>0.54192256651107118</c:v>
                </c:pt>
                <c:pt idx="12">
                  <c:v>0.41804613924512685</c:v>
                </c:pt>
                <c:pt idx="13">
                  <c:v>0.36902520387577076</c:v>
                </c:pt>
                <c:pt idx="14">
                  <c:v>0.48773563787171875</c:v>
                </c:pt>
                <c:pt idx="15">
                  <c:v>0.53843774236387776</c:v>
                </c:pt>
                <c:pt idx="16">
                  <c:v>0.4970596920234242</c:v>
                </c:pt>
                <c:pt idx="17">
                  <c:v>0.51979789319933634</c:v>
                </c:pt>
                <c:pt idx="18">
                  <c:v>0.45068799642018126</c:v>
                </c:pt>
                <c:pt idx="19">
                  <c:v>0.55821119748449655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6B-4695-A5C9-7A8784AEA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135807"/>
        <c:axId val="2068548575"/>
      </c:scatterChart>
      <c:valAx>
        <c:axId val="2064135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548575"/>
        <c:crosses val="autoZero"/>
        <c:crossBetween val="midCat"/>
      </c:valAx>
      <c:valAx>
        <c:axId val="206854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135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3BCA6C-4DC5-4E8F-9251-63DEBF45CE3E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850249-5BC8-404B-AADF-7FCE391F4C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365760</xdr:colOff>
      <xdr:row>22</xdr:row>
      <xdr:rowOff>38100</xdr:rowOff>
    </xdr:from>
    <xdr:to>
      <xdr:col>5</xdr:col>
      <xdr:colOff>167640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06672A-3B62-460D-A87F-51B67DF50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Formulas="1" tabSelected="1" topLeftCell="H8" workbookViewId="0">
      <selection activeCell="J22" sqref="J22"/>
    </sheetView>
  </sheetViews>
  <sheetFormatPr defaultRowHeight="14.4" x14ac:dyDescent="0.3"/>
  <cols>
    <col min="1" max="1" width="45.88671875" customWidth="1"/>
    <col min="2" max="2" width="34.5546875" customWidth="1"/>
    <col min="3" max="3" width="32.77734375" customWidth="1"/>
    <col min="4" max="4" width="37.44140625" customWidth="1"/>
    <col min="5" max="5" width="36.21875" customWidth="1"/>
    <col min="6" max="6" width="36.77734375" customWidth="1"/>
    <col min="7" max="7" width="24.33203125" customWidth="1"/>
  </cols>
  <sheetData>
    <row r="1" spans="1:10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I1" t="s">
        <v>6</v>
      </c>
      <c r="J1" t="s">
        <v>7</v>
      </c>
    </row>
    <row r="2" spans="1:10" x14ac:dyDescent="0.3">
      <c r="A2">
        <v>215</v>
      </c>
      <c r="B2">
        <v>251674</v>
      </c>
      <c r="C2">
        <v>123220.7</v>
      </c>
      <c r="D2" s="2">
        <f t="shared" ref="D2:D21" si="0">B2/A2</f>
        <v>1170.5767441860464</v>
      </c>
      <c r="E2">
        <f t="shared" ref="E2:E21" si="1">C2/A2</f>
        <v>573.11953488372092</v>
      </c>
      <c r="F2" s="1">
        <f t="shared" ref="F2:F21" si="2">E2/D2</f>
        <v>0.48960440887815193</v>
      </c>
      <c r="G2">
        <f>(E2/E22)*100</f>
        <v>3.4190488004694672</v>
      </c>
      <c r="H2" cm="1">
        <f t="array" ref="H2:H21">_xlfn._xlws.SORT(G2:G21)</f>
        <v>0.61936561086194453</v>
      </c>
      <c r="I2">
        <f>(E2/E22)</f>
        <v>3.4190488004694673E-2</v>
      </c>
      <c r="J2">
        <v>0</v>
      </c>
    </row>
    <row r="3" spans="1:10" x14ac:dyDescent="0.3">
      <c r="A3">
        <v>69</v>
      </c>
      <c r="B3">
        <v>72373</v>
      </c>
      <c r="C3">
        <v>34407.86</v>
      </c>
      <c r="D3" s="2">
        <f t="shared" si="0"/>
        <v>1048.8840579710145</v>
      </c>
      <c r="E3">
        <f t="shared" si="1"/>
        <v>498.66463768115943</v>
      </c>
      <c r="F3">
        <f t="shared" si="2"/>
        <v>0.47542398408246173</v>
      </c>
      <c r="G3">
        <f>(E3/E22)*100</f>
        <v>2.974874572450624</v>
      </c>
      <c r="H3">
        <v>2.022416254934039</v>
      </c>
      <c r="I3">
        <f>(E3/E22)</f>
        <v>2.974874572450624E-2</v>
      </c>
      <c r="J3">
        <v>0</v>
      </c>
    </row>
    <row r="4" spans="1:10" x14ac:dyDescent="0.3">
      <c r="A4">
        <v>21</v>
      </c>
      <c r="B4">
        <v>3510</v>
      </c>
      <c r="C4">
        <v>2180.25</v>
      </c>
      <c r="D4" s="2">
        <f t="shared" si="0"/>
        <v>167.14285714285714</v>
      </c>
      <c r="E4">
        <f t="shared" si="1"/>
        <v>103.82142857142857</v>
      </c>
      <c r="F4">
        <f t="shared" si="2"/>
        <v>0.62115384615384617</v>
      </c>
      <c r="G4">
        <f>(E4/E22)*100</f>
        <v>0.61936561086194453</v>
      </c>
      <c r="H4">
        <v>2.0304690954079274</v>
      </c>
      <c r="I4">
        <f>(E4/E22)</f>
        <v>6.1936561086194455E-3</v>
      </c>
      <c r="J4">
        <v>1</v>
      </c>
    </row>
    <row r="5" spans="1:10" x14ac:dyDescent="0.3">
      <c r="A5">
        <v>205</v>
      </c>
      <c r="B5">
        <v>360824</v>
      </c>
      <c r="C5">
        <v>183714.56</v>
      </c>
      <c r="D5">
        <f t="shared" si="0"/>
        <v>1760.1170731707316</v>
      </c>
      <c r="E5">
        <f t="shared" si="1"/>
        <v>896.16858536585369</v>
      </c>
      <c r="F5">
        <f t="shared" si="2"/>
        <v>0.50915282797153183</v>
      </c>
      <c r="G5">
        <f>(E5/E22)*100</f>
        <v>5.3462566538326071</v>
      </c>
      <c r="H5">
        <v>2.3746310514133953</v>
      </c>
      <c r="I5">
        <f>(E5/E22)</f>
        <v>5.3462566538326067E-2</v>
      </c>
      <c r="J5">
        <v>1</v>
      </c>
    </row>
    <row r="6" spans="1:10" x14ac:dyDescent="0.3">
      <c r="A6">
        <v>50</v>
      </c>
      <c r="B6">
        <v>102551.5</v>
      </c>
      <c r="C6">
        <v>16950.419999999998</v>
      </c>
      <c r="D6">
        <f t="shared" si="0"/>
        <v>2051.0300000000002</v>
      </c>
      <c r="E6">
        <f t="shared" si="1"/>
        <v>339.00839999999994</v>
      </c>
      <c r="F6">
        <f t="shared" si="2"/>
        <v>0.16528690462840617</v>
      </c>
      <c r="G6">
        <f>(E6/E22)*100</f>
        <v>2.022416254934039</v>
      </c>
      <c r="H6">
        <v>2.974874572450624</v>
      </c>
      <c r="I6">
        <f>(E6/E22)</f>
        <v>2.022416254934039E-2</v>
      </c>
      <c r="J6">
        <v>0</v>
      </c>
    </row>
    <row r="7" spans="1:10" x14ac:dyDescent="0.3">
      <c r="A7">
        <v>79</v>
      </c>
      <c r="B7">
        <v>64377.95</v>
      </c>
      <c r="C7">
        <v>50070.81</v>
      </c>
      <c r="D7">
        <f t="shared" si="0"/>
        <v>814.91075949367087</v>
      </c>
      <c r="E7">
        <f t="shared" si="1"/>
        <v>633.80772151898736</v>
      </c>
      <c r="F7">
        <f t="shared" si="2"/>
        <v>0.77776334909701228</v>
      </c>
      <c r="G7">
        <f>(E7/E22)*100</f>
        <v>3.7810952132829367</v>
      </c>
      <c r="H7">
        <v>3.2481506990208784</v>
      </c>
      <c r="I7">
        <f>(E7/E22)</f>
        <v>3.7810952132829367E-2</v>
      </c>
      <c r="J7">
        <v>1</v>
      </c>
    </row>
    <row r="8" spans="1:10" x14ac:dyDescent="0.3">
      <c r="A8">
        <v>46</v>
      </c>
      <c r="B8">
        <v>30970</v>
      </c>
      <c r="C8">
        <v>15656.48</v>
      </c>
      <c r="D8">
        <f t="shared" si="0"/>
        <v>673.26086956521738</v>
      </c>
      <c r="E8">
        <f t="shared" si="1"/>
        <v>340.35826086956519</v>
      </c>
      <c r="F8">
        <f t="shared" si="2"/>
        <v>0.50553697126251207</v>
      </c>
      <c r="G8">
        <f>(E8/E22)*100</f>
        <v>2.0304690954079274</v>
      </c>
      <c r="H8">
        <v>3.4190488004694672</v>
      </c>
      <c r="I8">
        <f>(E8/E22)</f>
        <v>2.0304690954079274E-2</v>
      </c>
      <c r="J8">
        <v>1</v>
      </c>
    </row>
    <row r="9" spans="1:10" x14ac:dyDescent="0.3">
      <c r="A9">
        <v>69</v>
      </c>
      <c r="B9">
        <v>137305</v>
      </c>
      <c r="C9">
        <v>70204.3</v>
      </c>
      <c r="D9">
        <f t="shared" si="0"/>
        <v>1989.927536231884</v>
      </c>
      <c r="E9">
        <f t="shared" si="1"/>
        <v>1017.4536231884058</v>
      </c>
      <c r="F9">
        <f t="shared" si="2"/>
        <v>0.51130184625468844</v>
      </c>
      <c r="G9">
        <f>(E9/E22)*100</f>
        <v>6.069804601236326</v>
      </c>
      <c r="H9">
        <v>3.4288018057637126</v>
      </c>
      <c r="I9">
        <f>(E9/E22)</f>
        <v>6.0698046012363262E-2</v>
      </c>
      <c r="J9">
        <v>1</v>
      </c>
    </row>
    <row r="10" spans="1:10" x14ac:dyDescent="0.3">
      <c r="A10">
        <v>61</v>
      </c>
      <c r="B10">
        <v>122160</v>
      </c>
      <c r="C10">
        <v>56899.6</v>
      </c>
      <c r="D10">
        <f t="shared" si="0"/>
        <v>2002.622950819672</v>
      </c>
      <c r="E10">
        <f t="shared" si="1"/>
        <v>932.7803278688524</v>
      </c>
      <c r="F10">
        <f t="shared" si="2"/>
        <v>0.46577930582842175</v>
      </c>
      <c r="G10">
        <f>(E10/E22)*100</f>
        <v>5.5646706611537349</v>
      </c>
      <c r="H10">
        <v>3.6496043513215164</v>
      </c>
      <c r="I10">
        <f>(E10/E22)</f>
        <v>5.5646706611537353E-2</v>
      </c>
      <c r="J10">
        <v>0</v>
      </c>
    </row>
    <row r="11" spans="1:10" x14ac:dyDescent="0.3">
      <c r="A11">
        <v>15</v>
      </c>
      <c r="B11">
        <v>59733</v>
      </c>
      <c r="C11">
        <v>35303.06</v>
      </c>
      <c r="D11">
        <f t="shared" si="0"/>
        <v>3982.2</v>
      </c>
      <c r="E11">
        <f t="shared" si="1"/>
        <v>2353.5373333333332</v>
      </c>
      <c r="F11">
        <f t="shared" si="2"/>
        <v>0.59101434717827661</v>
      </c>
      <c r="G11">
        <f>(E11/E22)*100</f>
        <v>14.040454925386644</v>
      </c>
      <c r="H11">
        <v>3.7810952132829367</v>
      </c>
      <c r="I11">
        <f>(E11/E22)</f>
        <v>0.14040454925386645</v>
      </c>
      <c r="J11">
        <v>1</v>
      </c>
    </row>
    <row r="12" spans="1:10" x14ac:dyDescent="0.3">
      <c r="A12">
        <v>105</v>
      </c>
      <c r="B12">
        <v>106520</v>
      </c>
      <c r="C12">
        <v>57169.63</v>
      </c>
      <c r="D12">
        <f t="shared" si="0"/>
        <v>1014.4761904761905</v>
      </c>
      <c r="E12">
        <f t="shared" si="1"/>
        <v>544.47266666666667</v>
      </c>
      <c r="F12">
        <f t="shared" si="2"/>
        <v>0.53670324821629745</v>
      </c>
      <c r="G12">
        <f>(E12/E22)*100</f>
        <v>3.2481506990208784</v>
      </c>
      <c r="H12">
        <v>4.3159499529014971</v>
      </c>
      <c r="I12">
        <f>(E12/E22)</f>
        <v>3.2481506990208783E-2</v>
      </c>
      <c r="J12">
        <v>1</v>
      </c>
    </row>
    <row r="13" spans="1:10" x14ac:dyDescent="0.3">
      <c r="A13">
        <v>169</v>
      </c>
      <c r="B13">
        <v>190781.02</v>
      </c>
      <c r="C13">
        <v>103388.54</v>
      </c>
      <c r="D13">
        <f t="shared" si="0"/>
        <v>1128.8817751479289</v>
      </c>
      <c r="E13">
        <f t="shared" si="1"/>
        <v>611.76650887573965</v>
      </c>
      <c r="F13">
        <f t="shared" si="2"/>
        <v>0.54192256651107118</v>
      </c>
      <c r="G13">
        <f>(E13/E22)*100</f>
        <v>3.6496043513215164</v>
      </c>
      <c r="H13">
        <v>4.4900670070945505</v>
      </c>
      <c r="I13">
        <f>(E13/E22)</f>
        <v>3.6496043513215164E-2</v>
      </c>
      <c r="J13">
        <v>1</v>
      </c>
    </row>
    <row r="14" spans="1:10" x14ac:dyDescent="0.3">
      <c r="A14">
        <v>269</v>
      </c>
      <c r="B14">
        <v>369837</v>
      </c>
      <c r="C14">
        <v>154608.93</v>
      </c>
      <c r="D14">
        <f t="shared" si="0"/>
        <v>1374.8587360594795</v>
      </c>
      <c r="E14">
        <f t="shared" si="1"/>
        <v>574.75438661710029</v>
      </c>
      <c r="F14">
        <f t="shared" si="2"/>
        <v>0.41804613924512685</v>
      </c>
      <c r="G14">
        <f>(E14/E22)*100</f>
        <v>3.4288018057637126</v>
      </c>
      <c r="H14">
        <v>4.6092492316608018</v>
      </c>
      <c r="I14">
        <f>(E14/E22)</f>
        <v>3.4288018057637128E-2</v>
      </c>
      <c r="J14">
        <v>0</v>
      </c>
    </row>
    <row r="15" spans="1:10" x14ac:dyDescent="0.3">
      <c r="A15">
        <v>73</v>
      </c>
      <c r="B15">
        <v>351930</v>
      </c>
      <c r="C15">
        <v>129871.03999999999</v>
      </c>
      <c r="D15">
        <f t="shared" si="0"/>
        <v>4820.9589041095887</v>
      </c>
      <c r="E15">
        <f t="shared" si="1"/>
        <v>1779.0553424657533</v>
      </c>
      <c r="F15">
        <f t="shared" si="2"/>
        <v>0.36902520387577076</v>
      </c>
      <c r="G15">
        <f>(E15/E22)*100</f>
        <v>10.613278145998695</v>
      </c>
      <c r="H15">
        <v>5.3462566538326071</v>
      </c>
      <c r="I15">
        <f>(E15/E22)</f>
        <v>0.10613278145998695</v>
      </c>
      <c r="J15">
        <v>0</v>
      </c>
    </row>
    <row r="16" spans="1:10" x14ac:dyDescent="0.3">
      <c r="A16">
        <v>104</v>
      </c>
      <c r="B16">
        <v>84876</v>
      </c>
      <c r="C16">
        <v>41397.050000000003</v>
      </c>
      <c r="D16">
        <f t="shared" si="0"/>
        <v>816.11538461538464</v>
      </c>
      <c r="E16">
        <f t="shared" si="1"/>
        <v>398.04855769230772</v>
      </c>
      <c r="F16">
        <f t="shared" si="2"/>
        <v>0.48773563787171875</v>
      </c>
      <c r="G16">
        <f>(E16/E22)*100</f>
        <v>2.3746310514133953</v>
      </c>
      <c r="H16">
        <v>5.5646706611537349</v>
      </c>
      <c r="I16">
        <f>(E16/E22)</f>
        <v>2.3746310514133954E-2</v>
      </c>
      <c r="J16">
        <v>0</v>
      </c>
    </row>
    <row r="17" spans="1:10" x14ac:dyDescent="0.3">
      <c r="A17">
        <v>131</v>
      </c>
      <c r="B17">
        <v>376500</v>
      </c>
      <c r="C17">
        <v>202721.81</v>
      </c>
      <c r="D17">
        <f t="shared" si="0"/>
        <v>2874.0458015267177</v>
      </c>
      <c r="E17">
        <f t="shared" si="1"/>
        <v>1547.4947328244275</v>
      </c>
      <c r="F17">
        <f t="shared" si="2"/>
        <v>0.53843774236387776</v>
      </c>
      <c r="G17">
        <f>(E17/E22)*100</f>
        <v>9.23186122258012</v>
      </c>
      <c r="H17">
        <v>6.069804601236326</v>
      </c>
      <c r="I17">
        <f>(E17/E22)</f>
        <v>9.2318612225801205E-2</v>
      </c>
      <c r="J17">
        <v>1</v>
      </c>
    </row>
    <row r="18" spans="1:10" x14ac:dyDescent="0.3">
      <c r="A18">
        <v>235</v>
      </c>
      <c r="B18">
        <v>342039</v>
      </c>
      <c r="C18">
        <v>170013.8</v>
      </c>
      <c r="D18">
        <f t="shared" si="0"/>
        <v>1455.4851063829788</v>
      </c>
      <c r="E18">
        <f t="shared" si="1"/>
        <v>723.46297872340426</v>
      </c>
      <c r="F18">
        <f t="shared" si="2"/>
        <v>0.4970596920234242</v>
      </c>
      <c r="G18">
        <f>(E18/E22)*100</f>
        <v>4.3159499529014971</v>
      </c>
      <c r="H18">
        <v>8.1699501432285935</v>
      </c>
      <c r="I18">
        <f>(E18/E22)</f>
        <v>4.3159499529014975E-2</v>
      </c>
      <c r="J18">
        <v>0</v>
      </c>
    </row>
    <row r="19" spans="1:10" x14ac:dyDescent="0.3">
      <c r="A19">
        <v>87</v>
      </c>
      <c r="B19">
        <v>125973</v>
      </c>
      <c r="C19">
        <v>65480.5</v>
      </c>
      <c r="D19">
        <f t="shared" si="0"/>
        <v>1447.9655172413793</v>
      </c>
      <c r="E19">
        <f t="shared" si="1"/>
        <v>752.64942528735628</v>
      </c>
      <c r="F19">
        <f t="shared" si="2"/>
        <v>0.51979789319933634</v>
      </c>
      <c r="G19">
        <f>(E19/E22)*100</f>
        <v>4.4900670070945505</v>
      </c>
      <c r="H19">
        <v>9.23186122258012</v>
      </c>
      <c r="I19">
        <f>(E19/E22)</f>
        <v>4.4900670070945503E-2</v>
      </c>
      <c r="J19">
        <v>1</v>
      </c>
    </row>
    <row r="20" spans="1:10" x14ac:dyDescent="0.3">
      <c r="A20">
        <v>73</v>
      </c>
      <c r="B20">
        <v>125146</v>
      </c>
      <c r="C20">
        <v>56401.8</v>
      </c>
      <c r="D20">
        <f t="shared" si="0"/>
        <v>1714.3287671232877</v>
      </c>
      <c r="E20">
        <f t="shared" si="1"/>
        <v>772.62739726027405</v>
      </c>
      <c r="F20">
        <f t="shared" si="2"/>
        <v>0.45068799642018126</v>
      </c>
      <c r="G20">
        <f>(E20/E22)*100</f>
        <v>4.6092492316608018</v>
      </c>
      <c r="H20">
        <v>10.613278145998695</v>
      </c>
      <c r="I20">
        <f>(E20/E22)</f>
        <v>4.6092492316608016E-2</v>
      </c>
      <c r="J20">
        <v>0</v>
      </c>
    </row>
    <row r="21" spans="1:10" x14ac:dyDescent="0.3">
      <c r="A21">
        <v>28</v>
      </c>
      <c r="B21">
        <v>68694</v>
      </c>
      <c r="C21">
        <v>38345.760000000002</v>
      </c>
      <c r="D21">
        <f t="shared" si="0"/>
        <v>2453.3571428571427</v>
      </c>
      <c r="E21">
        <f t="shared" si="1"/>
        <v>1369.4914285714287</v>
      </c>
      <c r="F21">
        <f t="shared" si="2"/>
        <v>0.55821119748449655</v>
      </c>
      <c r="G21">
        <f>(E21/E22)*100</f>
        <v>8.1699501432285935</v>
      </c>
      <c r="H21">
        <v>14.040454925386644</v>
      </c>
      <c r="I21">
        <f>(E21/E22)</f>
        <v>8.1699501432285937E-2</v>
      </c>
      <c r="J21">
        <v>1</v>
      </c>
    </row>
    <row r="22" spans="1:10" x14ac:dyDescent="0.3">
      <c r="E22">
        <f>SUM(E2:E21)</f>
        <v>16762.543278265763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62DE2C-AB61-4363-B514-F5EEF1AF17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Varadraj Gurupur</dc:creator>
  <cp:lastModifiedBy>Lisandra Almira</cp:lastModifiedBy>
  <dcterms:created xsi:type="dcterms:W3CDTF">2015-06-05T18:17:20Z</dcterms:created>
  <dcterms:modified xsi:type="dcterms:W3CDTF">2020-11-20T22:08:56Z</dcterms:modified>
</cp:coreProperties>
</file>