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isan\OneDrive\Documenten\paper cea nipt\data-raw\"/>
    </mc:Choice>
  </mc:AlternateContent>
  <xr:revisionPtr revIDLastSave="0" documentId="13_ncr:1_{C1B9089C-E0C2-4744-B3FA-245867DED5B2}" xr6:coauthVersionLast="47" xr6:coauthVersionMax="47" xr10:uidLastSave="{00000000-0000-0000-0000-000000000000}"/>
  <bookViews>
    <workbookView xWindow="28680" yWindow="-120" windowWidth="51840" windowHeight="21120" xr2:uid="{4515CF1F-A2D7-4E02-83AD-7AD3DE6D7859}"/>
  </bookViews>
  <sheets>
    <sheet name="Blad1" sheetId="1" r:id="rId1"/>
  </sheets>
  <definedNames>
    <definedName name="_xlnm._FilterDatabase" localSheetId="0" hidden="1">Blad1!$A$1:$F$90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1" l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D76" i="1"/>
  <c r="D77" i="1"/>
  <c r="D78" i="1"/>
  <c r="D79" i="1"/>
  <c r="E75" i="1"/>
  <c r="E76" i="1"/>
  <c r="E77" i="1"/>
  <c r="E78" i="1"/>
  <c r="E79" i="1"/>
  <c r="C4" i="1" l="1"/>
  <c r="D81" i="1"/>
  <c r="E81" i="1"/>
  <c r="D82" i="1"/>
  <c r="D83" i="1"/>
  <c r="D84" i="1"/>
  <c r="D85" i="1"/>
  <c r="D86" i="1"/>
  <c r="D87" i="1"/>
  <c r="D88" i="1"/>
  <c r="D89" i="1"/>
  <c r="D90" i="1"/>
  <c r="D80" i="1"/>
  <c r="E82" i="1"/>
  <c r="E83" i="1"/>
  <c r="E84" i="1"/>
  <c r="E85" i="1"/>
  <c r="E86" i="1"/>
  <c r="E87" i="1"/>
  <c r="E88" i="1"/>
  <c r="E89" i="1"/>
  <c r="E90" i="1"/>
  <c r="E80" i="1"/>
  <c r="C66" i="1"/>
  <c r="C70" i="1"/>
  <c r="C65" i="1"/>
  <c r="E54" i="1"/>
  <c r="C54" i="1" s="1"/>
  <c r="D54" i="1"/>
  <c r="E53" i="1"/>
  <c r="D53" i="1"/>
  <c r="C53" i="1"/>
  <c r="E52" i="1"/>
  <c r="C52" i="1" s="1"/>
  <c r="D52" i="1"/>
  <c r="E51" i="1"/>
  <c r="D51" i="1"/>
  <c r="C51" i="1" s="1"/>
  <c r="E50" i="1"/>
  <c r="D50" i="1"/>
  <c r="C50" i="1"/>
  <c r="C49" i="1"/>
  <c r="D46" i="1"/>
  <c r="E46" i="1"/>
  <c r="E45" i="1"/>
  <c r="E44" i="1"/>
  <c r="E43" i="1"/>
  <c r="E42" i="1"/>
  <c r="D45" i="1"/>
  <c r="D44" i="1"/>
  <c r="D43" i="1"/>
  <c r="D42" i="1"/>
  <c r="E21" i="1"/>
  <c r="E20" i="1"/>
  <c r="E19" i="1"/>
  <c r="E18" i="1"/>
  <c r="D21" i="1"/>
  <c r="D20" i="1"/>
  <c r="D19" i="1"/>
  <c r="D18" i="1"/>
  <c r="D13" i="1"/>
  <c r="E13" i="1"/>
  <c r="C13" i="1" s="1"/>
  <c r="D14" i="1"/>
  <c r="E14" i="1"/>
  <c r="C14" i="1" s="1"/>
  <c r="D15" i="1"/>
  <c r="C15" i="1" s="1"/>
  <c r="E15" i="1"/>
  <c r="D16" i="1"/>
  <c r="E16" i="1"/>
  <c r="C16" i="1" s="1"/>
  <c r="E12" i="1"/>
  <c r="C12" i="1" s="1"/>
  <c r="D12" i="1"/>
  <c r="C11" i="1"/>
  <c r="E9" i="1"/>
  <c r="D9" i="1"/>
  <c r="E8" i="1"/>
  <c r="D8" i="1"/>
  <c r="E5" i="1"/>
  <c r="D5" i="1"/>
  <c r="C68" i="1"/>
  <c r="C72" i="1"/>
  <c r="C9" i="1" l="1"/>
  <c r="C69" i="1"/>
  <c r="C73" i="1"/>
  <c r="C10" i="1"/>
  <c r="C71" i="1"/>
  <c r="C7" i="1"/>
  <c r="C74" i="1"/>
  <c r="C67" i="1"/>
  <c r="C8" i="1"/>
  <c r="C88" i="1"/>
  <c r="C84" i="1"/>
  <c r="C86" i="1"/>
  <c r="C87" i="1"/>
  <c r="C63" i="1"/>
  <c r="C62" i="1"/>
  <c r="C61" i="1"/>
  <c r="C60" i="1"/>
  <c r="C59" i="1"/>
  <c r="C58" i="1"/>
  <c r="C57" i="1"/>
  <c r="C56" i="1"/>
  <c r="C55" i="1"/>
  <c r="C83" i="1" l="1"/>
  <c r="C28" i="1"/>
  <c r="C85" i="1"/>
  <c r="C89" i="1"/>
  <c r="C81" i="1"/>
  <c r="C90" i="1"/>
  <c r="C82" i="1"/>
  <c r="C80" i="1"/>
  <c r="C3" i="1"/>
  <c r="C64" i="1"/>
  <c r="C2" i="1"/>
  <c r="C48" i="1" l="1"/>
  <c r="C44" i="1"/>
  <c r="C42" i="1"/>
  <c r="C6" i="1"/>
  <c r="C21" i="1"/>
  <c r="C43" i="1"/>
  <c r="C17" i="1"/>
  <c r="C18" i="1"/>
  <c r="C45" i="1"/>
  <c r="C5" i="1"/>
  <c r="C20" i="1"/>
  <c r="C47" i="1"/>
  <c r="C19" i="1"/>
  <c r="C46" i="1"/>
  <c r="C41" i="1"/>
  <c r="C79" i="1"/>
  <c r="C76" i="1"/>
  <c r="C78" i="1"/>
  <c r="C75" i="1"/>
  <c r="C77" i="1"/>
</calcChain>
</file>

<file path=xl/sharedStrings.xml><?xml version="1.0" encoding="utf-8"?>
<sst xmlns="http://schemas.openxmlformats.org/spreadsheetml/2006/main" count="184" uniqueCount="98">
  <si>
    <t>n_pop</t>
  </si>
  <si>
    <t>n_age_cat</t>
  </si>
  <si>
    <t>p_nipt_fail</t>
  </si>
  <si>
    <t>p_nipt_fail_2</t>
  </si>
  <si>
    <t>p_part_couns</t>
  </si>
  <si>
    <t>p_part_scan</t>
  </si>
  <si>
    <t>p_part_scan_fct</t>
  </si>
  <si>
    <t>p_part_scan_nipt</t>
  </si>
  <si>
    <t>p_part_it_direct</t>
  </si>
  <si>
    <t>p_part_it_fct</t>
  </si>
  <si>
    <t>p_part_it_screen</t>
  </si>
  <si>
    <t>p_part_it_rat_fet</t>
  </si>
  <si>
    <t>p_part_it_rat_other</t>
  </si>
  <si>
    <t>p_part_it_sa_fet</t>
  </si>
  <si>
    <t>p_part_it_sa_other</t>
  </si>
  <si>
    <t>p_part_it_scan</t>
  </si>
  <si>
    <t>p_part_gen_fu_rat</t>
  </si>
  <si>
    <t>p_part_gen_fu_sa</t>
  </si>
  <si>
    <t>p_rat</t>
  </si>
  <si>
    <t>p_sa</t>
  </si>
  <si>
    <t>p_im_it</t>
  </si>
  <si>
    <t>p_top_t21</t>
  </si>
  <si>
    <t>p_top_t18</t>
  </si>
  <si>
    <t>p_top_t13</t>
  </si>
  <si>
    <t>p_top_rat</t>
  </si>
  <si>
    <t>p_top_sa</t>
  </si>
  <si>
    <t>p_top_scan</t>
  </si>
  <si>
    <t>p_iufd_t21</t>
  </si>
  <si>
    <t>p_iufd_t18</t>
  </si>
  <si>
    <t>p_iufd_t13</t>
  </si>
  <si>
    <t>p_iufd_rat</t>
  </si>
  <si>
    <t>p_iufd_sa</t>
  </si>
  <si>
    <t>p_iufd_noaber</t>
  </si>
  <si>
    <t>c_fct</t>
  </si>
  <si>
    <t>c_nipt</t>
  </si>
  <si>
    <t>c_it</t>
  </si>
  <si>
    <t>c_gen_fu</t>
  </si>
  <si>
    <t>c_anom_scan</t>
  </si>
  <si>
    <t>c_biom_scan</t>
  </si>
  <si>
    <t>c_adv_scan</t>
  </si>
  <si>
    <t>c_pre_couns</t>
  </si>
  <si>
    <t>c_post_couns</t>
  </si>
  <si>
    <t>Variable</t>
  </si>
  <si>
    <t>base case value</t>
  </si>
  <si>
    <t>lower bound</t>
  </si>
  <si>
    <t>upper bound</t>
  </si>
  <si>
    <t>distribution</t>
  </si>
  <si>
    <t>gamma</t>
  </si>
  <si>
    <t>n/a</t>
  </si>
  <si>
    <t>beta</t>
  </si>
  <si>
    <t>p_fct_sens_t21</t>
  </si>
  <si>
    <t>p_fct_sens_t18</t>
  </si>
  <si>
    <t>p_fct_sens_t13</t>
  </si>
  <si>
    <t>p_fct_fpr</t>
  </si>
  <si>
    <t>p_nipt_sens_t21</t>
  </si>
  <si>
    <t>p_nipt_sens_t18</t>
  </si>
  <si>
    <t>p_nipt_sens_t13</t>
  </si>
  <si>
    <t>p_nipt_sens_rat</t>
  </si>
  <si>
    <t>p_nipt_sens_sa</t>
  </si>
  <si>
    <t>p_nipt_fpr</t>
  </si>
  <si>
    <t>p_scan_sens_t21</t>
  </si>
  <si>
    <t>p_scan_sens_t18</t>
  </si>
  <si>
    <t>p_scan_sens_t13</t>
  </si>
  <si>
    <t>p_scan_sens_rat</t>
  </si>
  <si>
    <t>p_scan_sens_sa</t>
  </si>
  <si>
    <t>p_scan_sens_no_chrom</t>
  </si>
  <si>
    <t>p_adv_scan_conf_chrom</t>
  </si>
  <si>
    <t>p_adv_scan_conf_no_chrom</t>
  </si>
  <si>
    <t>p_adv_scan_sens_t21</t>
  </si>
  <si>
    <t>p_adv_scan_sens_t18</t>
  </si>
  <si>
    <t>p_adv_scan_sens_t13</t>
  </si>
  <si>
    <t>p_adv_scan_sens_rat</t>
  </si>
  <si>
    <t>p_adv_scan_sens_sa</t>
  </si>
  <si>
    <t>p_adv_scan_no_chrom</t>
  </si>
  <si>
    <t>p_fct_part_25</t>
  </si>
  <si>
    <t>p_fct_part_30</t>
  </si>
  <si>
    <t>p_fct_part_35</t>
  </si>
  <si>
    <t>p_fct_part_40</t>
  </si>
  <si>
    <t>p_fct_part_45</t>
  </si>
  <si>
    <t>p_nipt_part_25</t>
  </si>
  <si>
    <t>p_nipt_part_30</t>
  </si>
  <si>
    <t>p_nipt_part_35</t>
  </si>
  <si>
    <t>p_nipt_part_40</t>
  </si>
  <si>
    <t>p_nipt_part_45</t>
  </si>
  <si>
    <t>p_targ_nipt_25</t>
  </si>
  <si>
    <t>p_targ_nipt_30</t>
  </si>
  <si>
    <t>p_targ_nipt_35</t>
  </si>
  <si>
    <t>p_targ_nipt_40</t>
  </si>
  <si>
    <t>p_targ_nipt_45</t>
  </si>
  <si>
    <t>sd</t>
  </si>
  <si>
    <t>p_rat_fet</t>
  </si>
  <si>
    <t>p_rat_cpm</t>
  </si>
  <si>
    <t>p_rat_mat</t>
  </si>
  <si>
    <t>p_sa_fet</t>
  </si>
  <si>
    <t>p_sa_cpm</t>
  </si>
  <si>
    <t>p_sa_mat</t>
  </si>
  <si>
    <t>c_clin_gen_simple</t>
  </si>
  <si>
    <t>c_clin_gen_complex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</si>
</sst>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05458-2ED7-48F9-9EE8-F3BB70BA2CC6}">
  <dimension ref="A1:F90"/>
  <sheetViews>
    <sheetView tabSelected="1" zoomScale="90" zoomScaleNormal="90" workbookViewId="0">
      <pane ySplit="1" topLeftCell="A44" activePane="bottomLeft" state="frozen"/>
      <selection pane="bottomLeft" activeCell="E83" sqref="E83"/>
    </sheetView>
  </sheetViews>
  <sheetFormatPr defaultRowHeight="14.4" x14ac:dyDescent="0.3"/>
  <cols>
    <col min="1" max="1" width="17.44140625" bestFit="1" customWidth="1"/>
    <col min="4" max="4" width="11.33203125" bestFit="1" customWidth="1"/>
    <col min="5" max="5" width="11.6640625" bestFit="1" customWidth="1"/>
  </cols>
  <sheetData>
    <row r="1" spans="1:6" x14ac:dyDescent="0.3">
      <c r="A1" s="1" t="s">
        <v>42</v>
      </c>
      <c r="B1" s="1" t="s">
        <v>43</v>
      </c>
      <c r="C1" s="1" t="s">
        <v>89</v>
      </c>
      <c r="D1" s="1" t="s">
        <v>44</v>
      </c>
      <c r="E1" s="1" t="s">
        <v>45</v>
      </c>
      <c r="F1" s="1" t="s">
        <v>46</v>
      </c>
    </row>
    <row r="2" spans="1:6" x14ac:dyDescent="0.3">
      <c r="A2" t="s">
        <v>0</v>
      </c>
      <c r="B2">
        <v>175000</v>
      </c>
      <c r="C2">
        <f>(E2-D2)/2</f>
        <v>0</v>
      </c>
      <c r="D2">
        <v>175000</v>
      </c>
      <c r="E2">
        <v>175000</v>
      </c>
      <c r="F2" t="s">
        <v>48</v>
      </c>
    </row>
    <row r="3" spans="1:6" x14ac:dyDescent="0.3">
      <c r="A3" t="s">
        <v>1</v>
      </c>
      <c r="B3">
        <v>5</v>
      </c>
      <c r="C3">
        <f t="shared" ref="C3:C66" si="0">(E3-D3)/2</f>
        <v>0</v>
      </c>
      <c r="D3">
        <v>5</v>
      </c>
      <c r="E3">
        <v>5</v>
      </c>
      <c r="F3" t="s">
        <v>48</v>
      </c>
    </row>
    <row r="4" spans="1:6" x14ac:dyDescent="0.3">
      <c r="A4" t="s">
        <v>2</v>
      </c>
      <c r="B4">
        <v>1.4999999999999999E-2</v>
      </c>
      <c r="C4">
        <f t="shared" si="0"/>
        <v>3.0000000000000001E-3</v>
      </c>
      <c r="D4">
        <v>1.4E-2</v>
      </c>
      <c r="E4">
        <v>0.02</v>
      </c>
      <c r="F4" t="s">
        <v>49</v>
      </c>
    </row>
    <row r="5" spans="1:6" x14ac:dyDescent="0.3">
      <c r="A5" t="s">
        <v>3</v>
      </c>
      <c r="B5">
        <v>0.14000000000000001</v>
      </c>
      <c r="C5">
        <f t="shared" si="0"/>
        <v>1.3999999999999999E-2</v>
      </c>
      <c r="D5">
        <f>MAX(B5*0.9,0)</f>
        <v>0.12600000000000003</v>
      </c>
      <c r="E5">
        <f>MIN(1,B5*1.1)</f>
        <v>0.15400000000000003</v>
      </c>
      <c r="F5" t="s">
        <v>49</v>
      </c>
    </row>
    <row r="6" spans="1:6" x14ac:dyDescent="0.3">
      <c r="A6" t="s">
        <v>4</v>
      </c>
      <c r="B6">
        <v>0.90200000000000002</v>
      </c>
      <c r="C6">
        <f t="shared" si="0"/>
        <v>3.1500000000000028E-2</v>
      </c>
      <c r="D6">
        <v>0.86499999999999999</v>
      </c>
      <c r="E6">
        <v>0.92800000000000005</v>
      </c>
      <c r="F6" t="s">
        <v>49</v>
      </c>
    </row>
    <row r="7" spans="1:6" x14ac:dyDescent="0.3">
      <c r="A7" t="s">
        <v>5</v>
      </c>
      <c r="B7">
        <v>0.84699999999999998</v>
      </c>
      <c r="C7">
        <f t="shared" si="0"/>
        <v>2.250000000000002E-2</v>
      </c>
      <c r="D7">
        <v>0.82099999999999995</v>
      </c>
      <c r="E7">
        <v>0.86599999999999999</v>
      </c>
      <c r="F7" t="s">
        <v>49</v>
      </c>
    </row>
    <row r="8" spans="1:6" x14ac:dyDescent="0.3">
      <c r="A8" t="s">
        <v>6</v>
      </c>
      <c r="B8">
        <v>0.77</v>
      </c>
      <c r="C8">
        <f t="shared" si="0"/>
        <v>7.7000000000000013E-2</v>
      </c>
      <c r="D8">
        <f>MAX(B8*0.9,0)</f>
        <v>0.69300000000000006</v>
      </c>
      <c r="E8">
        <f>MIN(1,B8*1.1)</f>
        <v>0.84700000000000009</v>
      </c>
      <c r="F8" t="s">
        <v>49</v>
      </c>
    </row>
    <row r="9" spans="1:6" x14ac:dyDescent="0.3">
      <c r="A9" t="s">
        <v>7</v>
      </c>
      <c r="B9">
        <v>0.73</v>
      </c>
      <c r="C9">
        <f t="shared" si="0"/>
        <v>7.3000000000000009E-2</v>
      </c>
      <c r="D9">
        <f>MAX(B9*0.9,0)</f>
        <v>0.65700000000000003</v>
      </c>
      <c r="E9">
        <f>MIN(1,B9*1.1)</f>
        <v>0.80300000000000005</v>
      </c>
      <c r="F9" t="s">
        <v>49</v>
      </c>
    </row>
    <row r="10" spans="1:6" x14ac:dyDescent="0.3">
      <c r="A10" t="s">
        <v>8</v>
      </c>
      <c r="B10">
        <v>4.3E-3</v>
      </c>
      <c r="C10">
        <f t="shared" si="0"/>
        <v>7.000000000000001E-4</v>
      </c>
      <c r="D10">
        <v>3.5999999999999999E-3</v>
      </c>
      <c r="E10">
        <v>5.0000000000000001E-3</v>
      </c>
      <c r="F10" t="s">
        <v>49</v>
      </c>
    </row>
    <row r="11" spans="1:6" x14ac:dyDescent="0.3">
      <c r="A11" t="s">
        <v>9</v>
      </c>
      <c r="B11">
        <v>0.88</v>
      </c>
      <c r="C11">
        <f t="shared" si="0"/>
        <v>4.0000000000000036E-2</v>
      </c>
      <c r="D11">
        <v>0.84</v>
      </c>
      <c r="E11">
        <v>0.92</v>
      </c>
      <c r="F11" t="s">
        <v>49</v>
      </c>
    </row>
    <row r="12" spans="1:6" x14ac:dyDescent="0.3">
      <c r="A12" t="s">
        <v>10</v>
      </c>
      <c r="B12">
        <v>0.92400000000000004</v>
      </c>
      <c r="C12">
        <f t="shared" ref="C12" si="1">(E12-D12)/2</f>
        <v>8.4199999999999997E-2</v>
      </c>
      <c r="D12">
        <f>MAX(B12*0.9,0)</f>
        <v>0.83160000000000001</v>
      </c>
      <c r="E12">
        <f>MIN(1,B12*1.1)</f>
        <v>1</v>
      </c>
      <c r="F12" t="s">
        <v>49</v>
      </c>
    </row>
    <row r="13" spans="1:6" x14ac:dyDescent="0.3">
      <c r="A13" t="s">
        <v>11</v>
      </c>
      <c r="B13">
        <v>0.93</v>
      </c>
      <c r="C13">
        <f t="shared" ref="C13:C16" si="2">(E13-D13)/2</f>
        <v>8.1499999999999961E-2</v>
      </c>
      <c r="D13">
        <f t="shared" ref="D13:D16" si="3">MAX(B13*0.9,0)</f>
        <v>0.83700000000000008</v>
      </c>
      <c r="E13">
        <f t="shared" ref="E13:E16" si="4">MIN(1,B13*1.1)</f>
        <v>1</v>
      </c>
      <c r="F13" t="s">
        <v>49</v>
      </c>
    </row>
    <row r="14" spans="1:6" x14ac:dyDescent="0.3">
      <c r="A14" t="s">
        <v>12</v>
      </c>
      <c r="B14">
        <v>0.73</v>
      </c>
      <c r="C14">
        <f t="shared" si="2"/>
        <v>7.3000000000000009E-2</v>
      </c>
      <c r="D14">
        <f t="shared" si="3"/>
        <v>0.65700000000000003</v>
      </c>
      <c r="E14">
        <f t="shared" si="4"/>
        <v>0.80300000000000005</v>
      </c>
      <c r="F14" t="s">
        <v>49</v>
      </c>
    </row>
    <row r="15" spans="1:6" x14ac:dyDescent="0.3">
      <c r="A15" t="s">
        <v>13</v>
      </c>
      <c r="B15">
        <v>0.88</v>
      </c>
      <c r="C15">
        <f t="shared" si="2"/>
        <v>8.8000000000000023E-2</v>
      </c>
      <c r="D15">
        <f t="shared" si="3"/>
        <v>0.79200000000000004</v>
      </c>
      <c r="E15">
        <f t="shared" si="4"/>
        <v>0.96800000000000008</v>
      </c>
      <c r="F15" t="s">
        <v>49</v>
      </c>
    </row>
    <row r="16" spans="1:6" x14ac:dyDescent="0.3">
      <c r="A16" t="s">
        <v>14</v>
      </c>
      <c r="B16">
        <v>0.57999999999999996</v>
      </c>
      <c r="C16">
        <f t="shared" si="2"/>
        <v>5.7999999999999996E-2</v>
      </c>
      <c r="D16">
        <f t="shared" si="3"/>
        <v>0.52200000000000002</v>
      </c>
      <c r="E16">
        <f t="shared" si="4"/>
        <v>0.63800000000000001</v>
      </c>
      <c r="F16" t="s">
        <v>49</v>
      </c>
    </row>
    <row r="17" spans="1:6" x14ac:dyDescent="0.3">
      <c r="A17" t="s">
        <v>15</v>
      </c>
      <c r="B17">
        <v>0.66</v>
      </c>
      <c r="C17">
        <f t="shared" si="0"/>
        <v>3.999999999999998E-2</v>
      </c>
      <c r="D17">
        <v>0.62</v>
      </c>
      <c r="E17">
        <v>0.7</v>
      </c>
      <c r="F17" t="s">
        <v>49</v>
      </c>
    </row>
    <row r="18" spans="1:6" x14ac:dyDescent="0.3">
      <c r="A18" t="s">
        <v>16</v>
      </c>
      <c r="B18">
        <v>0.42</v>
      </c>
      <c r="C18">
        <f t="shared" si="0"/>
        <v>4.200000000000001E-2</v>
      </c>
      <c r="D18">
        <f>MAX(B18*0.9,0)</f>
        <v>0.378</v>
      </c>
      <c r="E18">
        <f>MIN(1,B18*1.1)</f>
        <v>0.46200000000000002</v>
      </c>
      <c r="F18" t="s">
        <v>49</v>
      </c>
    </row>
    <row r="19" spans="1:6" x14ac:dyDescent="0.3">
      <c r="A19" t="s">
        <v>17</v>
      </c>
      <c r="B19">
        <v>0.83</v>
      </c>
      <c r="C19">
        <f t="shared" si="0"/>
        <v>8.3000000000000018E-2</v>
      </c>
      <c r="D19">
        <f>MAX(B19*0.9,0)</f>
        <v>0.747</v>
      </c>
      <c r="E19">
        <f>MIN(1,B19*1.1)</f>
        <v>0.91300000000000003</v>
      </c>
      <c r="F19" t="s">
        <v>49</v>
      </c>
    </row>
    <row r="20" spans="1:6" x14ac:dyDescent="0.3">
      <c r="A20" t="s">
        <v>18</v>
      </c>
      <c r="B20">
        <v>1.8E-3</v>
      </c>
      <c r="C20">
        <f t="shared" si="0"/>
        <v>1.8000000000000004E-4</v>
      </c>
      <c r="D20">
        <f>MAX(B20*0.9,0)</f>
        <v>1.6199999999999999E-3</v>
      </c>
      <c r="E20">
        <f>MIN(1,B20*1.1)</f>
        <v>1.98E-3</v>
      </c>
      <c r="F20" t="s">
        <v>49</v>
      </c>
    </row>
    <row r="21" spans="1:6" x14ac:dyDescent="0.3">
      <c r="A21" t="s">
        <v>19</v>
      </c>
      <c r="B21">
        <v>1.6999999999999999E-3</v>
      </c>
      <c r="C21">
        <f t="shared" si="0"/>
        <v>1.7000000000000012E-4</v>
      </c>
      <c r="D21">
        <f>MAX(B21*0.9,0)</f>
        <v>1.5299999999999999E-3</v>
      </c>
      <c r="E21">
        <f>MIN(1,B21*1.1)</f>
        <v>1.8700000000000001E-3</v>
      </c>
      <c r="F21" t="s">
        <v>49</v>
      </c>
    </row>
    <row r="22" spans="1:6" x14ac:dyDescent="0.3">
      <c r="A22" t="s">
        <v>90</v>
      </c>
      <c r="B22">
        <v>0.08</v>
      </c>
      <c r="C22">
        <v>0</v>
      </c>
      <c r="D22">
        <v>0.08</v>
      </c>
      <c r="E22">
        <v>0.08</v>
      </c>
      <c r="F22" t="s">
        <v>48</v>
      </c>
    </row>
    <row r="23" spans="1:6" x14ac:dyDescent="0.3">
      <c r="A23" t="s">
        <v>91</v>
      </c>
      <c r="B23">
        <v>0.91</v>
      </c>
      <c r="C23">
        <v>0</v>
      </c>
      <c r="D23">
        <v>0.91</v>
      </c>
      <c r="E23">
        <v>0.91</v>
      </c>
      <c r="F23" t="s">
        <v>48</v>
      </c>
    </row>
    <row r="24" spans="1:6" x14ac:dyDescent="0.3">
      <c r="A24" t="s">
        <v>92</v>
      </c>
      <c r="B24">
        <v>0.01</v>
      </c>
      <c r="C24">
        <v>0</v>
      </c>
      <c r="D24">
        <v>0.01</v>
      </c>
      <c r="E24">
        <v>0.01</v>
      </c>
      <c r="F24" t="s">
        <v>48</v>
      </c>
    </row>
    <row r="25" spans="1:6" x14ac:dyDescent="0.3">
      <c r="A25" t="s">
        <v>93</v>
      </c>
      <c r="B25">
        <v>0.44</v>
      </c>
      <c r="C25">
        <v>0</v>
      </c>
      <c r="D25">
        <v>0.44</v>
      </c>
      <c r="E25">
        <v>0.44</v>
      </c>
      <c r="F25" t="s">
        <v>48</v>
      </c>
    </row>
    <row r="26" spans="1:6" x14ac:dyDescent="0.3">
      <c r="A26" t="s">
        <v>94</v>
      </c>
      <c r="B26">
        <v>0.06</v>
      </c>
      <c r="C26">
        <v>0</v>
      </c>
      <c r="D26">
        <v>0.06</v>
      </c>
      <c r="E26">
        <v>0.06</v>
      </c>
      <c r="F26" t="s">
        <v>48</v>
      </c>
    </row>
    <row r="27" spans="1:6" x14ac:dyDescent="0.3">
      <c r="A27" t="s">
        <v>95</v>
      </c>
      <c r="B27">
        <v>0.5</v>
      </c>
      <c r="C27">
        <v>0</v>
      </c>
      <c r="D27">
        <v>0.5</v>
      </c>
      <c r="E27">
        <v>0.5</v>
      </c>
      <c r="F27" t="s">
        <v>48</v>
      </c>
    </row>
    <row r="28" spans="1:6" x14ac:dyDescent="0.3">
      <c r="A28" t="s">
        <v>20</v>
      </c>
      <c r="B28">
        <v>1.1999999999999999E-3</v>
      </c>
      <c r="C28">
        <f t="shared" ref="C28" si="5">(E28-D28)/2</f>
        <v>0</v>
      </c>
      <c r="D28">
        <v>1.1999999999999999E-3</v>
      </c>
      <c r="E28">
        <v>1.1999999999999999E-3</v>
      </c>
      <c r="F28" t="s">
        <v>48</v>
      </c>
    </row>
    <row r="29" spans="1:6" x14ac:dyDescent="0.3">
      <c r="A29" t="s">
        <v>21</v>
      </c>
      <c r="B29">
        <v>0.88</v>
      </c>
      <c r="C29">
        <v>0</v>
      </c>
      <c r="D29">
        <v>0.88</v>
      </c>
      <c r="E29">
        <v>0.88</v>
      </c>
      <c r="F29" t="s">
        <v>48</v>
      </c>
    </row>
    <row r="30" spans="1:6" x14ac:dyDescent="0.3">
      <c r="A30" t="s">
        <v>22</v>
      </c>
      <c r="B30">
        <v>0.86</v>
      </c>
      <c r="C30">
        <v>0</v>
      </c>
      <c r="D30">
        <v>0.86</v>
      </c>
      <c r="E30">
        <v>0.86</v>
      </c>
      <c r="F30" t="s">
        <v>48</v>
      </c>
    </row>
    <row r="31" spans="1:6" x14ac:dyDescent="0.3">
      <c r="A31" t="s">
        <v>23</v>
      </c>
      <c r="B31">
        <v>0.92</v>
      </c>
      <c r="C31">
        <v>0</v>
      </c>
      <c r="D31">
        <v>0.92</v>
      </c>
      <c r="E31">
        <v>0.92</v>
      </c>
      <c r="F31" t="s">
        <v>48</v>
      </c>
    </row>
    <row r="32" spans="1:6" x14ac:dyDescent="0.3">
      <c r="A32" t="s">
        <v>24</v>
      </c>
      <c r="B32">
        <v>0.5</v>
      </c>
      <c r="C32">
        <v>0</v>
      </c>
      <c r="D32">
        <v>0.5</v>
      </c>
      <c r="E32">
        <v>0.5</v>
      </c>
      <c r="F32" t="s">
        <v>48</v>
      </c>
    </row>
    <row r="33" spans="1:6" x14ac:dyDescent="0.3">
      <c r="A33" t="s">
        <v>25</v>
      </c>
      <c r="B33">
        <v>0.9</v>
      </c>
      <c r="C33">
        <v>0</v>
      </c>
      <c r="D33">
        <v>0.9</v>
      </c>
      <c r="E33">
        <v>0.9</v>
      </c>
      <c r="F33" t="s">
        <v>48</v>
      </c>
    </row>
    <row r="34" spans="1:6" x14ac:dyDescent="0.3">
      <c r="A34" t="s">
        <v>26</v>
      </c>
      <c r="B34">
        <v>0.4</v>
      </c>
      <c r="C34">
        <v>0</v>
      </c>
      <c r="D34">
        <v>0.4</v>
      </c>
      <c r="E34">
        <v>0.4</v>
      </c>
      <c r="F34" t="s">
        <v>48</v>
      </c>
    </row>
    <row r="35" spans="1:6" x14ac:dyDescent="0.3">
      <c r="A35" t="s">
        <v>27</v>
      </c>
      <c r="B35">
        <v>0.38</v>
      </c>
      <c r="C35">
        <v>0</v>
      </c>
      <c r="D35">
        <v>0.38</v>
      </c>
      <c r="E35">
        <v>0.38</v>
      </c>
      <c r="F35" t="s">
        <v>48</v>
      </c>
    </row>
    <row r="36" spans="1:6" x14ac:dyDescent="0.3">
      <c r="A36" t="s">
        <v>28</v>
      </c>
      <c r="B36">
        <v>0.7</v>
      </c>
      <c r="C36">
        <v>0</v>
      </c>
      <c r="D36">
        <v>0.7</v>
      </c>
      <c r="E36">
        <v>0.7</v>
      </c>
      <c r="F36" t="s">
        <v>48</v>
      </c>
    </row>
    <row r="37" spans="1:6" x14ac:dyDescent="0.3">
      <c r="A37" t="s">
        <v>29</v>
      </c>
      <c r="B37">
        <v>0.5</v>
      </c>
      <c r="C37">
        <v>0</v>
      </c>
      <c r="D37">
        <v>0.5</v>
      </c>
      <c r="E37">
        <v>0.5</v>
      </c>
      <c r="F37" t="s">
        <v>48</v>
      </c>
    </row>
    <row r="38" spans="1:6" x14ac:dyDescent="0.3">
      <c r="A38" t="s">
        <v>30</v>
      </c>
      <c r="B38">
        <v>0.11</v>
      </c>
      <c r="C38">
        <v>0</v>
      </c>
      <c r="D38">
        <v>0.11</v>
      </c>
      <c r="E38">
        <v>0.11</v>
      </c>
      <c r="F38" t="s">
        <v>48</v>
      </c>
    </row>
    <row r="39" spans="1:6" x14ac:dyDescent="0.3">
      <c r="A39" t="s">
        <v>31</v>
      </c>
      <c r="B39">
        <v>6.0000000000000001E-3</v>
      </c>
      <c r="C39">
        <v>0</v>
      </c>
      <c r="D39">
        <v>6.0000000000000001E-3</v>
      </c>
      <c r="E39">
        <v>6.0000000000000001E-3</v>
      </c>
      <c r="F39" t="s">
        <v>48</v>
      </c>
    </row>
    <row r="40" spans="1:6" x14ac:dyDescent="0.3">
      <c r="A40" t="s">
        <v>32</v>
      </c>
      <c r="B40">
        <v>6.0000000000000001E-3</v>
      </c>
      <c r="C40">
        <v>0</v>
      </c>
      <c r="D40">
        <v>6.0000000000000001E-3</v>
      </c>
      <c r="E40">
        <v>6.0000000000000001E-3</v>
      </c>
      <c r="F40" t="s">
        <v>48</v>
      </c>
    </row>
    <row r="41" spans="1:6" x14ac:dyDescent="0.3">
      <c r="A41" t="s">
        <v>60</v>
      </c>
      <c r="B41">
        <v>0.43</v>
      </c>
      <c r="C41">
        <f t="shared" si="0"/>
        <v>0.14499999999999996</v>
      </c>
      <c r="D41">
        <v>0.4</v>
      </c>
      <c r="E41">
        <v>0.69</v>
      </c>
      <c r="F41" t="s">
        <v>49</v>
      </c>
    </row>
    <row r="42" spans="1:6" x14ac:dyDescent="0.3">
      <c r="A42" t="s">
        <v>61</v>
      </c>
      <c r="B42">
        <v>0.93</v>
      </c>
      <c r="C42">
        <f t="shared" si="0"/>
        <v>8.1499999999999961E-2</v>
      </c>
      <c r="D42">
        <f>MAX(B42*0.9,0)</f>
        <v>0.83700000000000008</v>
      </c>
      <c r="E42">
        <f>MIN(1,B42*1.1)</f>
        <v>1</v>
      </c>
      <c r="F42" t="s">
        <v>49</v>
      </c>
    </row>
    <row r="43" spans="1:6" x14ac:dyDescent="0.3">
      <c r="A43" t="s">
        <v>62</v>
      </c>
      <c r="B43">
        <v>0.95</v>
      </c>
      <c r="C43">
        <f t="shared" si="0"/>
        <v>7.2500000000000009E-2</v>
      </c>
      <c r="D43">
        <f>MAX(B43*0.9,0)</f>
        <v>0.85499999999999998</v>
      </c>
      <c r="E43">
        <f>MIN(1,B43*1.1)</f>
        <v>1</v>
      </c>
      <c r="F43" t="s">
        <v>49</v>
      </c>
    </row>
    <row r="44" spans="1:6" x14ac:dyDescent="0.3">
      <c r="A44" t="s">
        <v>63</v>
      </c>
      <c r="B44">
        <v>0.15</v>
      </c>
      <c r="C44">
        <f t="shared" si="0"/>
        <v>1.4999999999999999E-2</v>
      </c>
      <c r="D44">
        <f>MAX(B44*0.9,0)</f>
        <v>0.13500000000000001</v>
      </c>
      <c r="E44">
        <f>MIN(1,B44*1.1)</f>
        <v>0.16500000000000001</v>
      </c>
      <c r="F44" t="s">
        <v>49</v>
      </c>
    </row>
    <row r="45" spans="1:6" x14ac:dyDescent="0.3">
      <c r="A45" t="s">
        <v>64</v>
      </c>
      <c r="B45">
        <v>0.5</v>
      </c>
      <c r="C45">
        <f t="shared" si="0"/>
        <v>5.0000000000000017E-2</v>
      </c>
      <c r="D45">
        <f>MAX(B45*0.9,0)</f>
        <v>0.45</v>
      </c>
      <c r="E45">
        <f>MIN(1,B45*1.1)</f>
        <v>0.55000000000000004</v>
      </c>
      <c r="F45" t="s">
        <v>49</v>
      </c>
    </row>
    <row r="46" spans="1:6" x14ac:dyDescent="0.3">
      <c r="A46" t="s">
        <v>65</v>
      </c>
      <c r="B46">
        <v>4.3999999999999997E-2</v>
      </c>
      <c r="C46">
        <f t="shared" si="0"/>
        <v>4.4000000000000011E-3</v>
      </c>
      <c r="D46">
        <f>MAX(B46*0.9,0)</f>
        <v>3.9599999999999996E-2</v>
      </c>
      <c r="E46">
        <f>MIN(1,B46*1.1)</f>
        <v>4.8399999999999999E-2</v>
      </c>
      <c r="F46" t="s">
        <v>49</v>
      </c>
    </row>
    <row r="47" spans="1:6" x14ac:dyDescent="0.3">
      <c r="A47" t="s">
        <v>66</v>
      </c>
      <c r="B47">
        <v>1</v>
      </c>
      <c r="C47">
        <f t="shared" si="0"/>
        <v>0</v>
      </c>
      <c r="D47">
        <v>1</v>
      </c>
      <c r="E47">
        <v>1</v>
      </c>
      <c r="F47" t="s">
        <v>48</v>
      </c>
    </row>
    <row r="48" spans="1:6" x14ac:dyDescent="0.3">
      <c r="A48" t="s">
        <v>67</v>
      </c>
      <c r="B48">
        <v>0.38</v>
      </c>
      <c r="C48">
        <f t="shared" si="0"/>
        <v>0</v>
      </c>
      <c r="D48">
        <v>1</v>
      </c>
      <c r="E48">
        <v>1</v>
      </c>
      <c r="F48" t="s">
        <v>48</v>
      </c>
    </row>
    <row r="49" spans="1:6" x14ac:dyDescent="0.3">
      <c r="A49" t="s">
        <v>68</v>
      </c>
      <c r="B49">
        <v>0.43</v>
      </c>
      <c r="C49">
        <f t="shared" ref="C49:C54" si="6">(E49-D49)/2</f>
        <v>0.14499999999999996</v>
      </c>
      <c r="D49">
        <v>0.4</v>
      </c>
      <c r="E49">
        <v>0.69</v>
      </c>
      <c r="F49" t="s">
        <v>49</v>
      </c>
    </row>
    <row r="50" spans="1:6" x14ac:dyDescent="0.3">
      <c r="A50" t="s">
        <v>69</v>
      </c>
      <c r="B50">
        <v>0.93</v>
      </c>
      <c r="C50">
        <f t="shared" si="6"/>
        <v>8.1499999999999961E-2</v>
      </c>
      <c r="D50">
        <f>MAX(B50*0.9,0)</f>
        <v>0.83700000000000008</v>
      </c>
      <c r="E50">
        <f>MIN(1,B50*1.1)</f>
        <v>1</v>
      </c>
      <c r="F50" t="s">
        <v>49</v>
      </c>
    </row>
    <row r="51" spans="1:6" x14ac:dyDescent="0.3">
      <c r="A51" t="s">
        <v>70</v>
      </c>
      <c r="B51">
        <v>0.95</v>
      </c>
      <c r="C51">
        <f t="shared" si="6"/>
        <v>7.2500000000000009E-2</v>
      </c>
      <c r="D51">
        <f>MAX(B51*0.9,0)</f>
        <v>0.85499999999999998</v>
      </c>
      <c r="E51">
        <f>MIN(1,B51*1.1)</f>
        <v>1</v>
      </c>
      <c r="F51" t="s">
        <v>49</v>
      </c>
    </row>
    <row r="52" spans="1:6" x14ac:dyDescent="0.3">
      <c r="A52" t="s">
        <v>71</v>
      </c>
      <c r="B52">
        <v>0.15</v>
      </c>
      <c r="C52">
        <f t="shared" si="6"/>
        <v>1.4999999999999999E-2</v>
      </c>
      <c r="D52">
        <f>MAX(B52*0.9,0)</f>
        <v>0.13500000000000001</v>
      </c>
      <c r="E52">
        <f>MIN(1,B52*1.1)</f>
        <v>0.16500000000000001</v>
      </c>
      <c r="F52" t="s">
        <v>49</v>
      </c>
    </row>
    <row r="53" spans="1:6" x14ac:dyDescent="0.3">
      <c r="A53" t="s">
        <v>72</v>
      </c>
      <c r="B53">
        <v>0.5</v>
      </c>
      <c r="C53">
        <f t="shared" si="6"/>
        <v>5.0000000000000017E-2</v>
      </c>
      <c r="D53">
        <f>MAX(B53*0.9,0)</f>
        <v>0.45</v>
      </c>
      <c r="E53">
        <f>MIN(1,B53*1.1)</f>
        <v>0.55000000000000004</v>
      </c>
      <c r="F53" t="s">
        <v>49</v>
      </c>
    </row>
    <row r="54" spans="1:6" x14ac:dyDescent="0.3">
      <c r="A54" t="s">
        <v>73</v>
      </c>
      <c r="B54">
        <v>4.3999999999999997E-2</v>
      </c>
      <c r="C54">
        <f t="shared" si="6"/>
        <v>4.4000000000000011E-3</v>
      </c>
      <c r="D54">
        <f>MAX(B54*0.9,0)</f>
        <v>3.9599999999999996E-2</v>
      </c>
      <c r="E54">
        <f>MIN(1,B54*1.1)</f>
        <v>4.8399999999999999E-2</v>
      </c>
      <c r="F54" t="s">
        <v>49</v>
      </c>
    </row>
    <row r="55" spans="1:6" x14ac:dyDescent="0.3">
      <c r="A55" t="s">
        <v>50</v>
      </c>
      <c r="B55">
        <v>0.84</v>
      </c>
      <c r="C55">
        <f t="shared" si="0"/>
        <v>9.4999999999999973E-2</v>
      </c>
      <c r="D55">
        <v>0.76</v>
      </c>
      <c r="E55">
        <v>0.95</v>
      </c>
      <c r="F55" t="s">
        <v>49</v>
      </c>
    </row>
    <row r="56" spans="1:6" x14ac:dyDescent="0.3">
      <c r="A56" t="s">
        <v>51</v>
      </c>
      <c r="B56">
        <v>0.92</v>
      </c>
      <c r="C56">
        <f t="shared" si="0"/>
        <v>4.9999999999999989E-2</v>
      </c>
      <c r="D56">
        <v>0.85</v>
      </c>
      <c r="E56">
        <v>0.95</v>
      </c>
      <c r="F56" t="s">
        <v>49</v>
      </c>
    </row>
    <row r="57" spans="1:6" x14ac:dyDescent="0.3">
      <c r="A57" t="s">
        <v>52</v>
      </c>
      <c r="B57">
        <v>0.84</v>
      </c>
      <c r="C57">
        <f t="shared" si="0"/>
        <v>7.5000000000000011E-2</v>
      </c>
      <c r="D57">
        <v>0.75</v>
      </c>
      <c r="E57">
        <v>0.9</v>
      </c>
      <c r="F57" t="s">
        <v>49</v>
      </c>
    </row>
    <row r="58" spans="1:6" x14ac:dyDescent="0.3">
      <c r="A58" t="s">
        <v>53</v>
      </c>
      <c r="B58">
        <v>5.5E-2</v>
      </c>
      <c r="C58">
        <f t="shared" si="0"/>
        <v>3.2000000000000001E-2</v>
      </c>
      <c r="D58">
        <v>0.02</v>
      </c>
      <c r="E58">
        <v>8.4000000000000005E-2</v>
      </c>
      <c r="F58" t="s">
        <v>49</v>
      </c>
    </row>
    <row r="59" spans="1:6" x14ac:dyDescent="0.3">
      <c r="A59" t="s">
        <v>54</v>
      </c>
      <c r="B59">
        <v>0.98799999999999999</v>
      </c>
      <c r="C59">
        <f t="shared" si="0"/>
        <v>7.6499999999999901E-3</v>
      </c>
      <c r="D59">
        <v>0.97809999999999997</v>
      </c>
      <c r="E59">
        <v>0.99339999999999995</v>
      </c>
      <c r="F59" t="s">
        <v>49</v>
      </c>
    </row>
    <row r="60" spans="1:6" x14ac:dyDescent="0.3">
      <c r="A60" t="s">
        <v>55</v>
      </c>
      <c r="B60">
        <v>0.98829999999999996</v>
      </c>
      <c r="C60">
        <f t="shared" si="0"/>
        <v>2.2600000000000009E-2</v>
      </c>
      <c r="D60">
        <v>0.95450000000000002</v>
      </c>
      <c r="E60">
        <v>0.99970000000000003</v>
      </c>
      <c r="F60" t="s">
        <v>49</v>
      </c>
    </row>
    <row r="61" spans="1:6" x14ac:dyDescent="0.3">
      <c r="A61" t="s">
        <v>56</v>
      </c>
      <c r="B61">
        <v>1</v>
      </c>
      <c r="C61">
        <f t="shared" si="0"/>
        <v>5.0000000000000044E-4</v>
      </c>
      <c r="D61">
        <v>0.999</v>
      </c>
      <c r="E61">
        <v>1</v>
      </c>
      <c r="F61" t="s">
        <v>49</v>
      </c>
    </row>
    <row r="62" spans="1:6" x14ac:dyDescent="0.3">
      <c r="A62" t="s">
        <v>57</v>
      </c>
      <c r="B62">
        <v>1</v>
      </c>
      <c r="C62">
        <f t="shared" si="0"/>
        <v>0</v>
      </c>
      <c r="D62">
        <v>1</v>
      </c>
      <c r="E62">
        <v>1</v>
      </c>
      <c r="F62" t="s">
        <v>48</v>
      </c>
    </row>
    <row r="63" spans="1:6" x14ac:dyDescent="0.3">
      <c r="A63" t="s">
        <v>58</v>
      </c>
      <c r="B63">
        <v>1</v>
      </c>
      <c r="C63">
        <f t="shared" si="0"/>
        <v>0</v>
      </c>
      <c r="D63">
        <v>1</v>
      </c>
      <c r="E63">
        <v>1</v>
      </c>
      <c r="F63" t="s">
        <v>48</v>
      </c>
    </row>
    <row r="64" spans="1:6" x14ac:dyDescent="0.3">
      <c r="A64" t="s">
        <v>59</v>
      </c>
      <c r="B64">
        <v>4.0000000000000002E-4</v>
      </c>
      <c r="C64">
        <f t="shared" si="0"/>
        <v>3.0000000000000003E-4</v>
      </c>
      <c r="D64">
        <v>2.0000000000000001E-4</v>
      </c>
      <c r="E64">
        <v>8.0000000000000004E-4</v>
      </c>
      <c r="F64" t="s">
        <v>49</v>
      </c>
    </row>
    <row r="65" spans="1:6" x14ac:dyDescent="0.3">
      <c r="A65" t="s">
        <v>74</v>
      </c>
      <c r="B65">
        <v>0.14199999999999999</v>
      </c>
      <c r="C65">
        <f t="shared" si="0"/>
        <v>1.4200000000000004E-2</v>
      </c>
      <c r="D65">
        <f>MAX(B65*0.9,0)</f>
        <v>0.1278</v>
      </c>
      <c r="E65">
        <f>MIN(1,B65*1.1)</f>
        <v>0.15620000000000001</v>
      </c>
      <c r="F65" t="s">
        <v>49</v>
      </c>
    </row>
    <row r="66" spans="1:6" x14ac:dyDescent="0.3">
      <c r="A66" t="s">
        <v>75</v>
      </c>
      <c r="B66">
        <v>0.28100000000000003</v>
      </c>
      <c r="C66">
        <f t="shared" si="0"/>
        <v>2.8100000000000014E-2</v>
      </c>
      <c r="D66">
        <f>MAX(B66*0.9,0)</f>
        <v>0.25290000000000001</v>
      </c>
      <c r="E66">
        <f>MIN(1,B66*1.1)</f>
        <v>0.30910000000000004</v>
      </c>
      <c r="F66" t="s">
        <v>49</v>
      </c>
    </row>
    <row r="67" spans="1:6" x14ac:dyDescent="0.3">
      <c r="A67" t="s">
        <v>76</v>
      </c>
      <c r="B67">
        <v>0.39800000000000002</v>
      </c>
      <c r="C67">
        <f t="shared" ref="C67:C69" si="7">(E67-D67)/2</f>
        <v>3.980000000000003E-2</v>
      </c>
      <c r="D67">
        <f>MAX(B67*0.9,0)</f>
        <v>0.35820000000000002</v>
      </c>
      <c r="E67">
        <f>MIN(1,B67*1.1)</f>
        <v>0.43780000000000008</v>
      </c>
      <c r="F67" t="s">
        <v>49</v>
      </c>
    </row>
    <row r="68" spans="1:6" x14ac:dyDescent="0.3">
      <c r="A68" t="s">
        <v>77</v>
      </c>
      <c r="B68">
        <v>0.50900000000000001</v>
      </c>
      <c r="C68">
        <f t="shared" si="7"/>
        <v>5.0900000000000029E-2</v>
      </c>
      <c r="D68">
        <f>MAX(B68*0.9,0)</f>
        <v>0.45810000000000001</v>
      </c>
      <c r="E68">
        <f>MIN(1,B68*1.1)</f>
        <v>0.55990000000000006</v>
      </c>
      <c r="F68" t="s">
        <v>49</v>
      </c>
    </row>
    <row r="69" spans="1:6" x14ac:dyDescent="0.3">
      <c r="A69" t="s">
        <v>78</v>
      </c>
      <c r="B69">
        <v>0.46</v>
      </c>
      <c r="C69">
        <f t="shared" si="7"/>
        <v>4.6000000000000041E-2</v>
      </c>
      <c r="D69">
        <f>MAX(B69*0.9,0)</f>
        <v>0.41400000000000003</v>
      </c>
      <c r="E69">
        <f>MIN(1,B69*1.1)</f>
        <v>0.50600000000000012</v>
      </c>
      <c r="F69" t="s">
        <v>49</v>
      </c>
    </row>
    <row r="70" spans="1:6" x14ac:dyDescent="0.3">
      <c r="A70" t="s">
        <v>79</v>
      </c>
      <c r="B70">
        <v>0.218</v>
      </c>
      <c r="C70">
        <f t="shared" ref="C70:C79" si="8">(E70-D70)/2</f>
        <v>2.18E-2</v>
      </c>
      <c r="D70">
        <f>MAX(B70*0.9,0)</f>
        <v>0.19620000000000001</v>
      </c>
      <c r="E70">
        <f>MIN(1,B70*1.1)</f>
        <v>0.23980000000000001</v>
      </c>
      <c r="F70" t="s">
        <v>49</v>
      </c>
    </row>
    <row r="71" spans="1:6" x14ac:dyDescent="0.3">
      <c r="A71" t="s">
        <v>80</v>
      </c>
      <c r="B71">
        <v>0.41599999999999998</v>
      </c>
      <c r="C71">
        <f t="shared" si="8"/>
        <v>4.1599999999999998E-2</v>
      </c>
      <c r="D71">
        <f>MAX(B71*0.9,0)</f>
        <v>0.37440000000000001</v>
      </c>
      <c r="E71">
        <f>MIN(1,B71*1.1)</f>
        <v>0.45760000000000001</v>
      </c>
      <c r="F71" t="s">
        <v>49</v>
      </c>
    </row>
    <row r="72" spans="1:6" x14ac:dyDescent="0.3">
      <c r="A72" t="s">
        <v>81</v>
      </c>
      <c r="B72">
        <v>0.51200000000000001</v>
      </c>
      <c r="C72">
        <f t="shared" si="8"/>
        <v>5.1199999999999996E-2</v>
      </c>
      <c r="D72">
        <f>MAX(B72*0.9,0)</f>
        <v>0.46080000000000004</v>
      </c>
      <c r="E72">
        <f>MIN(1,B72*1.1)</f>
        <v>0.56320000000000003</v>
      </c>
      <c r="F72" t="s">
        <v>49</v>
      </c>
    </row>
    <row r="73" spans="1:6" x14ac:dyDescent="0.3">
      <c r="A73" t="s">
        <v>82</v>
      </c>
      <c r="B73">
        <v>0.53200000000000003</v>
      </c>
      <c r="C73">
        <f t="shared" si="8"/>
        <v>5.3199999999999997E-2</v>
      </c>
      <c r="D73">
        <f>MAX(B73*0.9,0)</f>
        <v>0.47880000000000006</v>
      </c>
      <c r="E73">
        <f>MIN(1,B73*1.1)</f>
        <v>0.58520000000000005</v>
      </c>
      <c r="F73" t="s">
        <v>49</v>
      </c>
    </row>
    <row r="74" spans="1:6" x14ac:dyDescent="0.3">
      <c r="A74" t="s">
        <v>83</v>
      </c>
      <c r="B74">
        <v>0.48899999999999999</v>
      </c>
      <c r="C74">
        <f t="shared" si="8"/>
        <v>4.8900000000000027E-2</v>
      </c>
      <c r="D74">
        <f>MAX(B74*0.9,0)</f>
        <v>0.44009999999999999</v>
      </c>
      <c r="E74">
        <f>MIN(1,B74*1.1)</f>
        <v>0.53790000000000004</v>
      </c>
      <c r="F74" t="s">
        <v>49</v>
      </c>
    </row>
    <row r="75" spans="1:6" x14ac:dyDescent="0.3">
      <c r="A75" t="s">
        <v>84</v>
      </c>
      <c r="B75">
        <v>0.28199999999999997</v>
      </c>
      <c r="C75">
        <f t="shared" ref="C75:C79" si="9">(E75-D75)/2</f>
        <v>2.8200000000000003E-2</v>
      </c>
      <c r="D75">
        <f t="shared" ref="D75:D79" si="10">MAX(B75*0.9,0)</f>
        <v>0.25379999999999997</v>
      </c>
      <c r="E75">
        <f t="shared" ref="E75:E79" si="11">MIN(1,B75*1.1)</f>
        <v>0.31019999999999998</v>
      </c>
      <c r="F75" t="s">
        <v>49</v>
      </c>
    </row>
    <row r="76" spans="1:6" x14ac:dyDescent="0.3">
      <c r="A76" t="s">
        <v>85</v>
      </c>
      <c r="B76">
        <v>0.27900000000000003</v>
      </c>
      <c r="C76">
        <f t="shared" si="9"/>
        <v>2.7900000000000008E-2</v>
      </c>
      <c r="D76">
        <f t="shared" si="10"/>
        <v>0.25110000000000005</v>
      </c>
      <c r="E76">
        <f t="shared" si="11"/>
        <v>0.30690000000000006</v>
      </c>
      <c r="F76" t="s">
        <v>49</v>
      </c>
    </row>
    <row r="77" spans="1:6" x14ac:dyDescent="0.3">
      <c r="A77" t="s">
        <v>86</v>
      </c>
      <c r="B77">
        <v>0.25</v>
      </c>
      <c r="C77">
        <f t="shared" si="9"/>
        <v>2.5000000000000008E-2</v>
      </c>
      <c r="D77">
        <f t="shared" si="10"/>
        <v>0.22500000000000001</v>
      </c>
      <c r="E77">
        <f t="shared" si="11"/>
        <v>0.27500000000000002</v>
      </c>
      <c r="F77" t="s">
        <v>49</v>
      </c>
    </row>
    <row r="78" spans="1:6" x14ac:dyDescent="0.3">
      <c r="A78" t="s">
        <v>87</v>
      </c>
      <c r="B78">
        <v>0.23100000000000001</v>
      </c>
      <c r="C78">
        <f t="shared" si="9"/>
        <v>2.3100000000000023E-2</v>
      </c>
      <c r="D78">
        <f t="shared" si="10"/>
        <v>0.2079</v>
      </c>
      <c r="E78">
        <f t="shared" si="11"/>
        <v>0.25410000000000005</v>
      </c>
      <c r="F78" t="s">
        <v>49</v>
      </c>
    </row>
    <row r="79" spans="1:6" x14ac:dyDescent="0.3">
      <c r="A79" t="s">
        <v>88</v>
      </c>
      <c r="B79">
        <v>0.218</v>
      </c>
      <c r="C79">
        <f t="shared" si="9"/>
        <v>2.18E-2</v>
      </c>
      <c r="D79">
        <f t="shared" si="10"/>
        <v>0.19620000000000001</v>
      </c>
      <c r="E79">
        <f t="shared" si="11"/>
        <v>0.23980000000000001</v>
      </c>
      <c r="F79" t="s">
        <v>49</v>
      </c>
    </row>
    <row r="80" spans="1:6" x14ac:dyDescent="0.3">
      <c r="A80" t="s">
        <v>33</v>
      </c>
      <c r="B80">
        <v>191.23</v>
      </c>
      <c r="C80">
        <f>(E80-D80)/2</f>
        <v>19.123000000000005</v>
      </c>
      <c r="D80">
        <f>B80*0.9</f>
        <v>172.107</v>
      </c>
      <c r="E80">
        <f>B80*1.1</f>
        <v>210.35300000000001</v>
      </c>
      <c r="F80" t="s">
        <v>47</v>
      </c>
    </row>
    <row r="81" spans="1:6" x14ac:dyDescent="0.3">
      <c r="A81" t="s">
        <v>34</v>
      </c>
      <c r="B81">
        <v>350</v>
      </c>
      <c r="C81">
        <f t="shared" ref="C81:C90" si="12">(E81-D81)/2</f>
        <v>35.000000000000028</v>
      </c>
      <c r="D81">
        <f>B81*0.9</f>
        <v>315</v>
      </c>
      <c r="E81">
        <f>B81*1.1</f>
        <v>385.00000000000006</v>
      </c>
      <c r="F81" t="s">
        <v>47</v>
      </c>
    </row>
    <row r="82" spans="1:6" x14ac:dyDescent="0.3">
      <c r="A82" t="s">
        <v>35</v>
      </c>
      <c r="B82">
        <v>2654.61</v>
      </c>
      <c r="C82">
        <f t="shared" si="12"/>
        <v>265.46100000000001</v>
      </c>
      <c r="D82">
        <f t="shared" ref="D81:D90" si="13">B82*0.9</f>
        <v>2389.1490000000003</v>
      </c>
      <c r="E82">
        <f t="shared" ref="E81:E90" si="14">B82*1.1</f>
        <v>2920.0710000000004</v>
      </c>
      <c r="F82" t="s">
        <v>47</v>
      </c>
    </row>
    <row r="83" spans="1:6" x14ac:dyDescent="0.3">
      <c r="A83" t="s">
        <v>36</v>
      </c>
      <c r="B83">
        <v>2761.16</v>
      </c>
      <c r="C83">
        <f t="shared" si="12"/>
        <v>276.11600000000021</v>
      </c>
      <c r="D83">
        <f t="shared" si="13"/>
        <v>2485.0439999999999</v>
      </c>
      <c r="E83">
        <f t="shared" si="14"/>
        <v>3037.2760000000003</v>
      </c>
      <c r="F83" t="s">
        <v>47</v>
      </c>
    </row>
    <row r="84" spans="1:6" x14ac:dyDescent="0.3">
      <c r="A84" t="s">
        <v>37</v>
      </c>
      <c r="B84">
        <v>166.13</v>
      </c>
      <c r="C84">
        <f t="shared" si="12"/>
        <v>16.613000000000014</v>
      </c>
      <c r="D84">
        <f t="shared" si="13"/>
        <v>149.517</v>
      </c>
      <c r="E84">
        <f t="shared" si="14"/>
        <v>182.74300000000002</v>
      </c>
      <c r="F84" t="s">
        <v>47</v>
      </c>
    </row>
    <row r="85" spans="1:6" x14ac:dyDescent="0.3">
      <c r="A85" t="s">
        <v>38</v>
      </c>
      <c r="B85">
        <v>112.37</v>
      </c>
      <c r="C85">
        <f t="shared" si="12"/>
        <v>11.237000000000002</v>
      </c>
      <c r="D85">
        <f t="shared" si="13"/>
        <v>101.13300000000001</v>
      </c>
      <c r="E85">
        <f t="shared" si="14"/>
        <v>123.60700000000001</v>
      </c>
      <c r="F85" t="s">
        <v>47</v>
      </c>
    </row>
    <row r="86" spans="1:6" x14ac:dyDescent="0.3">
      <c r="A86" t="s">
        <v>39</v>
      </c>
      <c r="B86">
        <v>771.81</v>
      </c>
      <c r="C86">
        <f t="shared" si="12"/>
        <v>77.180999999999983</v>
      </c>
      <c r="D86">
        <f t="shared" si="13"/>
        <v>694.62900000000002</v>
      </c>
      <c r="E86">
        <f t="shared" si="14"/>
        <v>848.99099999999999</v>
      </c>
      <c r="F86" t="s">
        <v>47</v>
      </c>
    </row>
    <row r="87" spans="1:6" x14ac:dyDescent="0.3">
      <c r="A87" t="s">
        <v>40</v>
      </c>
      <c r="B87">
        <v>76.64</v>
      </c>
      <c r="C87">
        <f t="shared" si="12"/>
        <v>7.6640000000000015</v>
      </c>
      <c r="D87">
        <f t="shared" si="13"/>
        <v>68.975999999999999</v>
      </c>
      <c r="E87">
        <f t="shared" si="14"/>
        <v>84.304000000000002</v>
      </c>
      <c r="F87" t="s">
        <v>47</v>
      </c>
    </row>
    <row r="88" spans="1:6" x14ac:dyDescent="0.3">
      <c r="A88" t="s">
        <v>41</v>
      </c>
      <c r="B88">
        <v>76.64</v>
      </c>
      <c r="C88">
        <f t="shared" si="12"/>
        <v>7.6640000000000015</v>
      </c>
      <c r="D88">
        <f t="shared" si="13"/>
        <v>68.975999999999999</v>
      </c>
      <c r="E88">
        <f t="shared" si="14"/>
        <v>84.304000000000002</v>
      </c>
      <c r="F88" t="s">
        <v>47</v>
      </c>
    </row>
    <row r="89" spans="1:6" x14ac:dyDescent="0.3">
      <c r="A89" t="s">
        <v>96</v>
      </c>
      <c r="B89">
        <v>555.94000000000005</v>
      </c>
      <c r="C89">
        <f t="shared" si="12"/>
        <v>55.594000000000023</v>
      </c>
      <c r="D89">
        <f t="shared" si="13"/>
        <v>500.34600000000006</v>
      </c>
      <c r="E89">
        <f t="shared" si="14"/>
        <v>611.53400000000011</v>
      </c>
      <c r="F89" t="s">
        <v>47</v>
      </c>
    </row>
    <row r="90" spans="1:6" x14ac:dyDescent="0.3">
      <c r="A90" t="s">
        <v>97</v>
      </c>
      <c r="B90">
        <v>1754.02</v>
      </c>
      <c r="C90">
        <f t="shared" si="12"/>
        <v>175.40200000000004</v>
      </c>
      <c r="D90">
        <f t="shared" si="13"/>
        <v>1578.6179999999999</v>
      </c>
      <c r="E90">
        <f t="shared" si="14"/>
        <v>1929.422</v>
      </c>
      <c r="F9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lisanne v.p.s</dc:creator>
  <cp:lastModifiedBy>lisanne v.p.s</cp:lastModifiedBy>
  <dcterms:created xsi:type="dcterms:W3CDTF">2024-01-18T12:10:30Z</dcterms:created>
  <dcterms:modified xsi:type="dcterms:W3CDTF">2025-06-08T18:31:39Z</dcterms:modified>
</cp:coreProperties>
</file>